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F:\FINSTNT\Regulatory Reporting\US Regulation\2024\STB QTR\Q4\2. File used for PDF\"/>
    </mc:Choice>
  </mc:AlternateContent>
  <xr:revisionPtr revIDLastSave="0" documentId="13_ncr:1_{5E8BE3B7-3CCA-4CEC-A821-B59C180F0521}" xr6:coauthVersionLast="47" xr6:coauthVersionMax="47" xr10:uidLastSave="{00000000-0000-0000-0000-000000000000}"/>
  <bookViews>
    <workbookView xWindow="-105" yWindow="-16320" windowWidth="29040" windowHeight="15720" activeTab="1" xr2:uid="{B8C034A7-61E2-461E-87C1-F2F4D583C58E}"/>
  </bookViews>
  <sheets>
    <sheet name="CBS to submit" sheetId="1" r:id="rId1"/>
    <sheet name="CBS Certification" sheetId="2" r:id="rId2"/>
  </sheets>
  <externalReferences>
    <externalReference r:id="rId3"/>
  </externalReferences>
  <definedNames>
    <definedName name="_xlnm.Print_Area" localSheetId="1">'CBS Certification'!$A:$E</definedName>
    <definedName name="_xlnm.Print_Area" localSheetId="0">'CBS to submit'!$A$1:$G$64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1" l="1"/>
  <c r="F55" i="1"/>
  <c r="G54" i="1"/>
  <c r="F54" i="1"/>
  <c r="G50" i="1"/>
  <c r="F50" i="1"/>
  <c r="F51" i="1" s="1"/>
  <c r="D50" i="1"/>
  <c r="D51" i="1" s="1"/>
  <c r="C50" i="1"/>
  <c r="C51" i="1" s="1"/>
  <c r="G49" i="1"/>
  <c r="G51" i="1" s="1"/>
  <c r="F49" i="1"/>
  <c r="D49" i="1"/>
  <c r="C49" i="1"/>
  <c r="G42" i="1"/>
  <c r="F42" i="1"/>
  <c r="G41" i="1"/>
  <c r="F41" i="1"/>
  <c r="G40" i="1"/>
  <c r="F40" i="1"/>
  <c r="G39" i="1"/>
  <c r="F39" i="1"/>
  <c r="G38" i="1"/>
  <c r="F38" i="1"/>
  <c r="G37" i="1"/>
  <c r="F37" i="1"/>
  <c r="G34" i="1"/>
  <c r="F34" i="1"/>
  <c r="G33" i="1"/>
  <c r="F33" i="1"/>
  <c r="G32" i="1"/>
  <c r="F32" i="1"/>
  <c r="G31" i="1"/>
  <c r="F31" i="1"/>
  <c r="G30" i="1"/>
  <c r="F30" i="1"/>
  <c r="G26" i="1"/>
  <c r="F26" i="1"/>
  <c r="G25" i="1"/>
  <c r="F25" i="1"/>
  <c r="G24" i="1"/>
  <c r="F24" i="1"/>
  <c r="G23" i="1"/>
  <c r="F23" i="1"/>
  <c r="G22" i="1"/>
  <c r="F22" i="1"/>
  <c r="G20" i="1"/>
  <c r="F20" i="1"/>
  <c r="G19" i="1"/>
  <c r="F19" i="1"/>
  <c r="G18" i="1"/>
  <c r="F18" i="1"/>
  <c r="G17" i="1"/>
  <c r="F17" i="1"/>
  <c r="G16" i="1"/>
  <c r="F16" i="1"/>
  <c r="G15" i="1"/>
  <c r="G21" i="1" s="1"/>
  <c r="G27" i="1" s="1"/>
  <c r="F15" i="1"/>
  <c r="F21" i="1" s="1"/>
  <c r="F27" i="1" s="1"/>
  <c r="D4" i="1"/>
  <c r="F43" i="1" l="1"/>
  <c r="G43" i="1"/>
  <c r="F35" i="1"/>
  <c r="G35" i="1"/>
  <c r="G44" i="1" s="1"/>
  <c r="G66" i="1" s="1"/>
  <c r="D66" i="1" s="1"/>
  <c r="F44" i="1"/>
  <c r="F65" i="1" s="1"/>
  <c r="D65" i="1" s="1"/>
</calcChain>
</file>

<file path=xl/sharedStrings.xml><?xml version="1.0" encoding="utf-8"?>
<sst xmlns="http://schemas.openxmlformats.org/spreadsheetml/2006/main" count="89" uniqueCount="83">
  <si>
    <t>SURFACE TRANSPORTATION BOARD</t>
  </si>
  <si>
    <t>QUARTERLY CONDENSED BALANCE SHEET - RAILROADS</t>
  </si>
  <si>
    <t>FORM</t>
  </si>
  <si>
    <t>QUARTER</t>
  </si>
  <si>
    <t>Year</t>
  </si>
  <si>
    <t>OMB Clearance No. 2140-0012</t>
  </si>
  <si>
    <t>CBS</t>
  </si>
  <si>
    <t>1st  2nd  3rd  4th</t>
  </si>
  <si>
    <t>Expiration Date 11-30-2024</t>
  </si>
  <si>
    <t xml:space="preserve">                                                 X</t>
  </si>
  <si>
    <t>AMENDED      YES       NO   X</t>
  </si>
  <si>
    <t>Grand Trunk Corporation</t>
  </si>
  <si>
    <t>935 de La Gauchetiere Street West, Financial Reporting (Floor 4)</t>
  </si>
  <si>
    <t>Montreal, Quebec, Canada  H3B 2M9</t>
  </si>
  <si>
    <t>(Dollar amounts in 000's)</t>
  </si>
  <si>
    <t>Balance at End of Quarter</t>
  </si>
  <si>
    <t>DESCRIPTIONS</t>
  </si>
  <si>
    <t>This Year</t>
  </si>
  <si>
    <t>Last Year</t>
  </si>
  <si>
    <t>(a)</t>
  </si>
  <si>
    <t>(b)</t>
  </si>
  <si>
    <t>(c)</t>
  </si>
  <si>
    <t>ASSETS</t>
  </si>
  <si>
    <t>Cash (Account 701)</t>
  </si>
  <si>
    <t>Temporary cash investments and special deposits (Accounts 702 &amp; 703)</t>
  </si>
  <si>
    <t>Accounts receivables (Accounts 704-709.5)</t>
  </si>
  <si>
    <t>Prepayments and Working Funds (Accounts 710,711 &amp; 714)</t>
  </si>
  <si>
    <t>Materials and supplies (Account 712)</t>
  </si>
  <si>
    <t>Other current assets (Account 713, 713.5 &amp; 713.6)</t>
  </si>
  <si>
    <t xml:space="preserve">   TOTAL CURRENT ASSETS</t>
  </si>
  <si>
    <t>Special funds and other investments and advances (Accounts 715-717 &amp; 722-723)</t>
  </si>
  <si>
    <t>Investments and advances; affiliated companies (721 &amp; 721.5)</t>
  </si>
  <si>
    <t>Transportation property - net (Accounts 731-735)</t>
  </si>
  <si>
    <t>Property used in other than carrier operation less depreciation (Accounts 737 &amp; 738)</t>
  </si>
  <si>
    <t>Other assets and deferred debits (Accounts 739, 741, 743 &amp; 744)</t>
  </si>
  <si>
    <t xml:space="preserve">   TOTAL ASSETS</t>
  </si>
  <si>
    <t>LIABILITIES</t>
  </si>
  <si>
    <t>Current liabilities (Accounts 751-764)</t>
  </si>
  <si>
    <t>Long term debt due after one year (Accounts 765-770.2)</t>
  </si>
  <si>
    <t>Deferred revenues - transfers from govt. authorities (Account 783)</t>
  </si>
  <si>
    <t>Accumulated deferred income tax credits (Account 786)</t>
  </si>
  <si>
    <t>Other liabilities &amp; deferred credits (Accounts 771,772,774,775,781,782,784)</t>
  </si>
  <si>
    <t xml:space="preserve">   TOTAL LIABILITIES</t>
  </si>
  <si>
    <t>SHAREHOLDERS' EQUITY</t>
  </si>
  <si>
    <t>Capital stock (Accounts 791-793)</t>
  </si>
  <si>
    <t>Additional capital (Accounts 794 &amp; 795)</t>
  </si>
  <si>
    <t>Retained earnings (Account 797-798)</t>
  </si>
  <si>
    <t xml:space="preserve">   Less treasury stock (Account 798.5)</t>
  </si>
  <si>
    <t>Equity in undistributed earnings (losses) of affiliated companies</t>
  </si>
  <si>
    <t>Accumulated Other Comprehensive Income or (Loss) (Account 799)</t>
  </si>
  <si>
    <t xml:space="preserve">   TOTAL SHAREHOLDERS' EQUITY</t>
  </si>
  <si>
    <t>TOTAL LIABILITIES AND SHAREHOLDERS' EQUITY</t>
  </si>
  <si>
    <t xml:space="preserve">GROSS EXPENDITURES FOR           </t>
  </si>
  <si>
    <t>FIGURES FOR THE QUARTER</t>
  </si>
  <si>
    <t>CUMULATIVE  FIGURES</t>
  </si>
  <si>
    <t xml:space="preserve">ADDITIONS AND BETTERMENTS </t>
  </si>
  <si>
    <t>Last year</t>
  </si>
  <si>
    <t>(Accounts 731 &amp; 732)</t>
  </si>
  <si>
    <t>(d)</t>
  </si>
  <si>
    <t>Road</t>
  </si>
  <si>
    <t>Equipment</t>
  </si>
  <si>
    <t xml:space="preserve">   Total</t>
  </si>
  <si>
    <t>Figures for Quarter</t>
  </si>
  <si>
    <t>Cumulative figures</t>
  </si>
  <si>
    <t>Number of Revenue Tons Carried</t>
  </si>
  <si>
    <t>Number of Revenue Tons Carried One Mile (Thousands)</t>
  </si>
  <si>
    <t>REMARKS:</t>
  </si>
  <si>
    <t>Page 1 of 2</t>
  </si>
  <si>
    <r>
      <t xml:space="preserve">Form CBS        Railroad    </t>
    </r>
    <r>
      <rPr>
        <b/>
        <u/>
        <sz val="8"/>
        <rFont val="Arial"/>
        <family val="2"/>
      </rPr>
      <t>        Grand Trunk Corporation                  </t>
    </r>
    <r>
      <rPr>
        <b/>
        <sz val="8"/>
        <rFont val="Arial"/>
        <family val="2"/>
      </rPr>
      <t xml:space="preserve"> Quarter </t>
    </r>
    <r>
      <rPr>
        <b/>
        <u/>
        <sz val="8"/>
        <rFont val="Arial"/>
        <family val="2"/>
      </rPr>
      <t>  4         </t>
    </r>
    <r>
      <rPr>
        <b/>
        <sz val="8"/>
        <rFont val="Arial"/>
        <family val="2"/>
      </rPr>
      <t xml:space="preserve"> Year </t>
    </r>
    <r>
      <rPr>
        <b/>
        <u/>
        <sz val="8"/>
        <rFont val="Arial"/>
        <family val="2"/>
      </rPr>
      <t> 2024       </t>
    </r>
    <r>
      <rPr>
        <b/>
        <sz val="8"/>
        <rFont val="Arial"/>
        <family val="2"/>
      </rPr>
      <t xml:space="preserve">  </t>
    </r>
  </si>
  <si>
    <t>1.        Under order of the Surface Transportation Board, Class I railroads, excluding switching and terminal companies, are required to file quarterly reports of balance sheet items, Form CBS, in duplicate, to the Office of Economics, Environmental Analysis and Administration, Surface Transportation Board, 395 E Street S.W . Washington,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</si>
  <si>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 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</si>
  <si>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</si>
  <si>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</si>
  <si>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</si>
  <si>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 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</si>
  <si>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r>
      <rPr>
        <b/>
        <sz val="8"/>
        <rFont val="Arial"/>
        <family val="2"/>
      </rPr>
      <t>CERTIFICATION</t>
    </r>
  </si>
  <si>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</si>
  <si>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 xml:space="preserve">Name (Printed)  </t>
  </si>
  <si>
    <t>Anthony Karaganis</t>
  </si>
  <si>
    <t>Title</t>
  </si>
  <si>
    <t>Director, External Reporting &amp; Controls</t>
  </si>
  <si>
    <t>Page 2 of 2</t>
  </si>
  <si>
    <r>
      <t xml:space="preserve">Date </t>
    </r>
    <r>
      <rPr>
        <u/>
        <sz val="8"/>
        <rFont val="Times New Roman"/>
        <family val="1"/>
      </rPr>
      <t>    January 30, 2025      </t>
    </r>
    <r>
      <rPr>
        <sz val="8"/>
        <rFont val="Times New Roman"/>
        <family val="1"/>
      </rPr>
      <t xml:space="preserve">   Signature  </t>
    </r>
    <r>
      <rPr>
        <u/>
        <sz val="8"/>
        <rFont val="Times New Roman"/>
        <family val="1"/>
      </rPr>
      <t>                                                                                      </t>
    </r>
    <r>
      <rPr>
        <sz val="8"/>
        <rFont val="Times New Roman"/>
        <family val="1"/>
      </rPr>
      <t xml:space="preserve">      Telephone number </t>
    </r>
    <r>
      <rPr>
        <u/>
        <sz val="8"/>
        <rFont val="Times New Roman"/>
        <family val="1"/>
      </rPr>
      <t>  514 - 399 - 4103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</si>
</sst>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164" formatCode="_-* #,##0.00_-;\-* #,##0.00_-;_-* &quot;-&quot;??_-;_-@_-"/>
  </numFmts>
  <fonts count="16" x14ac:knownFonts="1">
    <font>
      <sz val="10"/>
      <name val="Arial"/>
      <family val="2"/>
    </font>
    <font>
      <sz val="10"/>
      <name val="Times New Roman"/>
      <family val="1"/>
    </font>
    <font>
      <b/>
      <sz val="10"/>
      <name val="Times New Roman"/>
      <family val="1"/>
    </font>
    <font>
      <b/>
      <sz val="24"/>
      <name val="Monotype Corsiva"/>
      <family val="4"/>
    </font>
    <font>
      <sz val="10"/>
      <color indexed="8"/>
      <name val="Times New Roman"/>
      <family val="1"/>
    </font>
    <font>
      <sz val="10"/>
      <color rgb="FF000000"/>
      <name val="Times New Roman"/>
      <family val="1"/>
    </font>
    <font>
      <b/>
      <sz val="10"/>
      <color rgb="FF00B050"/>
      <name val="Times New Roman"/>
      <family val="1"/>
    </font>
    <font>
      <b/>
      <sz val="8"/>
      <name val="Arial"/>
      <family val="2"/>
    </font>
    <font>
      <sz val="8"/>
      <name val="Arial"/>
      <family val="2"/>
    </font>
    <font>
      <b/>
      <sz val="10"/>
      <color indexed="10"/>
      <name val="Times New Roman"/>
      <family val="1"/>
    </font>
    <font>
      <b/>
      <u/>
      <sz val="8"/>
      <name val="Arial"/>
      <family val="2"/>
    </font>
    <font>
      <sz val="8"/>
      <color rgb="FF000000"/>
      <name val="Times New Roman"/>
      <family val="1"/>
    </font>
    <font>
      <sz val="8"/>
      <color rgb="FF000000"/>
      <name val="Arial"/>
      <family val="2"/>
    </font>
    <font>
      <sz val="8"/>
      <name val="Times New Roman"/>
      <family val="1"/>
    </font>
    <font>
      <u/>
      <sz val="8"/>
      <name val="Times New Roman"/>
      <family val="1"/>
    </font>
    <font>
      <sz val="10"/>
      <color rgb="FF00B050"/>
      <name val="Arial"/>
      <family val="2"/>
    </font>
  </fonts>
  <fills count="2">
    <fill>
      <patternFill patternType="none"/>
    </fill>
    <fill>
      <patternFill patternType="gray125"/>
    </fill>
  </fills>
  <borders count="41">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xf numFmtId="164" fontId="1" fillId="0" borderId="0" applyFont="0" applyFill="0" applyBorder="0" applyAlignment="0" applyProtection="0"/>
    <xf numFmtId="0" fontId="1" fillId="0" borderId="0"/>
  </cellStyleXfs>
  <cellXfs count="127">
    <xf numFmtId="0" fontId="0" fillId="0" borderId="0" xfId="0"/>
    <xf numFmtId="0" fontId="1" fillId="0" borderId="0" xfId="1"/>
    <xf numFmtId="0" fontId="2" fillId="0" borderId="2" xfId="1" quotePrefix="1" applyFont="1" applyBorder="1" applyAlignment="1">
      <alignment horizontal="center"/>
    </xf>
    <xf numFmtId="0" fontId="2" fillId="0" borderId="3" xfId="1" applyFont="1" applyBorder="1" applyAlignment="1">
      <alignment horizontal="centerContinuous"/>
    </xf>
    <xf numFmtId="0" fontId="2" fillId="0" borderId="4" xfId="1" applyFont="1" applyBorder="1" applyAlignment="1">
      <alignment horizontal="centerContinuous"/>
    </xf>
    <xf numFmtId="0" fontId="2" fillId="0" borderId="5" xfId="1" applyFont="1" applyBorder="1" applyAlignment="1">
      <alignment horizontal="center"/>
    </xf>
    <xf numFmtId="41" fontId="2" fillId="0" borderId="6" xfId="1" applyNumberFormat="1" applyFont="1" applyBorder="1" applyAlignment="1">
      <alignment horizontal="centerContinuous"/>
    </xf>
    <xf numFmtId="41" fontId="2" fillId="0" borderId="6" xfId="1" applyNumberFormat="1" applyFont="1" applyBorder="1" applyAlignment="1">
      <alignment horizontal="left"/>
    </xf>
    <xf numFmtId="41" fontId="1" fillId="0" borderId="7" xfId="1" applyNumberFormat="1" applyBorder="1" applyAlignment="1">
      <alignment horizontal="centerContinuous"/>
    </xf>
    <xf numFmtId="0" fontId="2" fillId="0" borderId="8" xfId="1" applyFont="1" applyBorder="1" applyAlignment="1">
      <alignment horizontal="center"/>
    </xf>
    <xf numFmtId="0" fontId="2" fillId="0" borderId="9" xfId="1" applyFont="1" applyBorder="1" applyAlignment="1">
      <alignment horizontal="centerContinuous"/>
    </xf>
    <xf numFmtId="0" fontId="2" fillId="0" borderId="10" xfId="1" applyFont="1" applyBorder="1" applyAlignment="1">
      <alignment horizontal="centerContinuous"/>
    </xf>
    <xf numFmtId="0" fontId="2" fillId="0" borderId="11" xfId="2" quotePrefix="1" applyNumberFormat="1" applyFont="1" applyFill="1" applyBorder="1" applyAlignment="1">
      <alignment horizontal="center"/>
    </xf>
    <xf numFmtId="41" fontId="2" fillId="0" borderId="0" xfId="1" applyNumberFormat="1" applyFont="1" applyAlignment="1">
      <alignment horizontal="centerContinuous"/>
    </xf>
    <xf numFmtId="41" fontId="2" fillId="0" borderId="0" xfId="1" applyNumberFormat="1" applyFont="1" applyAlignment="1">
      <alignment horizontal="left"/>
    </xf>
    <xf numFmtId="41" fontId="1" fillId="0" borderId="12" xfId="1" applyNumberFormat="1" applyBorder="1" applyAlignment="1">
      <alignment horizontal="centerContinuous"/>
    </xf>
    <xf numFmtId="0" fontId="1" fillId="0" borderId="13" xfId="1" applyBorder="1"/>
    <xf numFmtId="41" fontId="2" fillId="0" borderId="16" xfId="1" applyNumberFormat="1" applyFont="1" applyBorder="1" applyAlignment="1">
      <alignment horizontal="left"/>
    </xf>
    <xf numFmtId="41" fontId="2" fillId="0" borderId="17" xfId="1" applyNumberFormat="1" applyFont="1" applyBorder="1" applyAlignment="1">
      <alignment horizontal="left"/>
    </xf>
    <xf numFmtId="41" fontId="1" fillId="0" borderId="18" xfId="1" applyNumberFormat="1" applyBorder="1" applyAlignment="1">
      <alignment horizontal="centerContinuous"/>
    </xf>
    <xf numFmtId="0" fontId="1" fillId="0" borderId="19" xfId="1" applyBorder="1"/>
    <xf numFmtId="41" fontId="1" fillId="0" borderId="12" xfId="1" applyNumberFormat="1" applyBorder="1"/>
    <xf numFmtId="0" fontId="2" fillId="0" borderId="19" xfId="0" applyFont="1" applyBorder="1" applyAlignment="1">
      <alignment horizontal="left"/>
    </xf>
    <xf numFmtId="0" fontId="1" fillId="0" borderId="20" xfId="3" applyBorder="1" applyAlignment="1">
      <alignment horizontal="left"/>
    </xf>
    <xf numFmtId="0" fontId="2" fillId="0" borderId="21" xfId="1" applyFont="1" applyBorder="1" applyAlignment="1">
      <alignment horizontal="centerContinuous"/>
    </xf>
    <xf numFmtId="0" fontId="2" fillId="0" borderId="22" xfId="1" applyFont="1" applyBorder="1" applyAlignment="1">
      <alignment horizontal="centerContinuous"/>
    </xf>
    <xf numFmtId="0" fontId="2" fillId="0" borderId="23" xfId="1" applyFont="1" applyBorder="1" applyAlignment="1">
      <alignment horizontal="center"/>
    </xf>
    <xf numFmtId="41" fontId="2" fillId="0" borderId="24" xfId="1" applyNumberFormat="1" applyFont="1" applyBorder="1" applyAlignment="1">
      <alignment horizontal="centerContinuous"/>
    </xf>
    <xf numFmtId="41" fontId="2" fillId="0" borderId="25" xfId="1" applyNumberFormat="1" applyFont="1" applyBorder="1" applyAlignment="1">
      <alignment horizontal="centerContinuous"/>
    </xf>
    <xf numFmtId="0" fontId="2" fillId="0" borderId="0" xfId="1" applyFont="1"/>
    <xf numFmtId="0" fontId="2" fillId="0" borderId="19" xfId="1" applyFont="1" applyBorder="1" applyAlignment="1">
      <alignment horizontal="centerContinuous"/>
    </xf>
    <xf numFmtId="0" fontId="2" fillId="0" borderId="0" xfId="1" applyFont="1" applyAlignment="1">
      <alignment horizontal="centerContinuous"/>
    </xf>
    <xf numFmtId="0" fontId="2" fillId="0" borderId="11" xfId="1" applyFont="1" applyBorder="1" applyAlignment="1">
      <alignment horizontal="center"/>
    </xf>
    <xf numFmtId="41" fontId="2" fillId="0" borderId="10" xfId="1" applyNumberFormat="1" applyFont="1" applyBorder="1" applyAlignment="1">
      <alignment horizontal="center"/>
    </xf>
    <xf numFmtId="41" fontId="2" fillId="0" borderId="12" xfId="1" applyNumberFormat="1" applyFont="1" applyBorder="1" applyAlignment="1">
      <alignment horizontal="center"/>
    </xf>
    <xf numFmtId="0" fontId="2" fillId="0" borderId="10" xfId="1" applyFont="1" applyBorder="1" applyAlignment="1">
      <alignment horizontal="center"/>
    </xf>
    <xf numFmtId="0" fontId="2" fillId="0" borderId="16" xfId="1" applyFont="1" applyBorder="1"/>
    <xf numFmtId="41" fontId="2" fillId="0" borderId="15" xfId="1" quotePrefix="1" applyNumberFormat="1" applyFont="1" applyBorder="1" applyAlignment="1">
      <alignment horizontal="center"/>
    </xf>
    <xf numFmtId="41" fontId="2" fillId="0" borderId="18" xfId="1" quotePrefix="1" applyNumberFormat="1" applyFont="1" applyBorder="1" applyAlignment="1">
      <alignment horizontal="center"/>
    </xf>
    <xf numFmtId="0" fontId="2" fillId="0" borderId="19" xfId="1" applyFont="1" applyBorder="1"/>
    <xf numFmtId="0" fontId="2" fillId="0" borderId="10" xfId="1" applyFont="1" applyBorder="1"/>
    <xf numFmtId="41" fontId="2" fillId="0" borderId="23" xfId="1" applyNumberFormat="1" applyFont="1" applyBorder="1"/>
    <xf numFmtId="41" fontId="2" fillId="0" borderId="12" xfId="1" applyNumberFormat="1" applyFont="1" applyBorder="1"/>
    <xf numFmtId="0" fontId="1" fillId="0" borderId="26" xfId="1" applyBorder="1"/>
    <xf numFmtId="0" fontId="1" fillId="0" borderId="17" xfId="1" applyBorder="1"/>
    <xf numFmtId="0" fontId="1" fillId="0" borderId="15" xfId="1" applyBorder="1"/>
    <xf numFmtId="0" fontId="1" fillId="0" borderId="15" xfId="1" applyBorder="1" applyAlignment="1">
      <alignment horizontal="center"/>
    </xf>
    <xf numFmtId="41" fontId="1" fillId="0" borderId="16" xfId="1" applyNumberFormat="1" applyBorder="1"/>
    <xf numFmtId="41" fontId="1" fillId="0" borderId="27" xfId="1" applyNumberFormat="1" applyBorder="1"/>
    <xf numFmtId="41" fontId="2" fillId="0" borderId="0" xfId="1" applyNumberFormat="1" applyFont="1"/>
    <xf numFmtId="41" fontId="1" fillId="0" borderId="24" xfId="1" applyNumberFormat="1" applyBorder="1"/>
    <xf numFmtId="41" fontId="1" fillId="0" borderId="25" xfId="1" applyNumberFormat="1" applyBorder="1"/>
    <xf numFmtId="41" fontId="1" fillId="0" borderId="15" xfId="1" applyNumberFormat="1" applyBorder="1"/>
    <xf numFmtId="41" fontId="1" fillId="0" borderId="18" xfId="1" applyNumberFormat="1" applyBorder="1"/>
    <xf numFmtId="0" fontId="1" fillId="0" borderId="10" xfId="1" applyBorder="1"/>
    <xf numFmtId="0" fontId="1" fillId="0" borderId="10" xfId="1" applyBorder="1" applyAlignment="1">
      <alignment horizontal="center"/>
    </xf>
    <xf numFmtId="41" fontId="1" fillId="0" borderId="23" xfId="1" applyNumberFormat="1" applyBorder="1"/>
    <xf numFmtId="41" fontId="1" fillId="0" borderId="28" xfId="1" applyNumberFormat="1" applyBorder="1"/>
    <xf numFmtId="41" fontId="1" fillId="0" borderId="29" xfId="1" applyNumberFormat="1" applyBorder="1"/>
    <xf numFmtId="41" fontId="1" fillId="0" borderId="30" xfId="1" applyNumberFormat="1" applyBorder="1"/>
    <xf numFmtId="0" fontId="1" fillId="0" borderId="31" xfId="1" applyBorder="1"/>
    <xf numFmtId="0" fontId="1" fillId="0" borderId="21" xfId="1" applyBorder="1" applyAlignment="1">
      <alignment horizontal="center"/>
    </xf>
    <xf numFmtId="41" fontId="1" fillId="0" borderId="32" xfId="1" applyNumberFormat="1" applyBorder="1"/>
    <xf numFmtId="0" fontId="2" fillId="0" borderId="19" xfId="1" quotePrefix="1" applyFont="1" applyBorder="1" applyAlignment="1">
      <alignment horizontal="left"/>
    </xf>
    <xf numFmtId="0" fontId="2" fillId="0" borderId="0" xfId="1" quotePrefix="1" applyFont="1" applyAlignment="1">
      <alignment horizontal="left"/>
    </xf>
    <xf numFmtId="41" fontId="2" fillId="0" borderId="33" xfId="1" applyNumberFormat="1" applyFont="1" applyBorder="1" applyAlignment="1">
      <alignment horizontal="centerContinuous"/>
    </xf>
    <xf numFmtId="41" fontId="2" fillId="0" borderId="34" xfId="1" applyNumberFormat="1" applyFont="1" applyBorder="1" applyAlignment="1">
      <alignment horizontal="centerContinuous"/>
    </xf>
    <xf numFmtId="41" fontId="2" fillId="0" borderId="9" xfId="1" applyNumberFormat="1" applyFont="1" applyBorder="1" applyAlignment="1">
      <alignment horizontal="center"/>
    </xf>
    <xf numFmtId="41" fontId="2" fillId="0" borderId="0" xfId="1" applyNumberFormat="1" applyFont="1" applyAlignment="1">
      <alignment horizontal="center"/>
    </xf>
    <xf numFmtId="0" fontId="2" fillId="0" borderId="26" xfId="1" applyFont="1" applyBorder="1"/>
    <xf numFmtId="0" fontId="2" fillId="0" borderId="17" xfId="1" applyFont="1" applyBorder="1"/>
    <xf numFmtId="41" fontId="2" fillId="0" borderId="14" xfId="1" applyNumberFormat="1" applyFont="1" applyBorder="1" applyAlignment="1">
      <alignment horizontal="center"/>
    </xf>
    <xf numFmtId="41" fontId="2" fillId="0" borderId="15" xfId="1" applyNumberFormat="1" applyFont="1" applyBorder="1" applyAlignment="1">
      <alignment horizontal="center"/>
    </xf>
    <xf numFmtId="0" fontId="2" fillId="0" borderId="15" xfId="1" applyFont="1" applyBorder="1" applyAlignment="1">
      <alignment horizontal="center"/>
    </xf>
    <xf numFmtId="41" fontId="2" fillId="0" borderId="17" xfId="1" applyNumberFormat="1" applyFont="1" applyBorder="1" applyAlignment="1">
      <alignment horizontal="center"/>
    </xf>
    <xf numFmtId="41" fontId="2" fillId="0" borderId="18" xfId="1" applyNumberFormat="1" applyFont="1" applyBorder="1" applyAlignment="1">
      <alignment horizontal="center"/>
    </xf>
    <xf numFmtId="41" fontId="4" fillId="0" borderId="24" xfId="1" applyNumberFormat="1" applyFont="1" applyBorder="1"/>
    <xf numFmtId="41" fontId="5" fillId="0" borderId="25" xfId="1" applyNumberFormat="1" applyFont="1" applyBorder="1"/>
    <xf numFmtId="41" fontId="6" fillId="0" borderId="0" xfId="1" applyNumberFormat="1" applyFont="1"/>
    <xf numFmtId="41" fontId="1" fillId="0" borderId="0" xfId="1" applyNumberFormat="1"/>
    <xf numFmtId="41" fontId="4" fillId="0" borderId="29" xfId="1" applyNumberFormat="1" applyFont="1" applyBorder="1"/>
    <xf numFmtId="0" fontId="1" fillId="0" borderId="36" xfId="1" applyBorder="1" applyAlignment="1">
      <alignment horizontal="center"/>
    </xf>
    <xf numFmtId="41" fontId="1" fillId="0" borderId="37" xfId="1" applyNumberFormat="1" applyBorder="1"/>
    <xf numFmtId="0" fontId="1" fillId="0" borderId="20" xfId="1" applyBorder="1"/>
    <xf numFmtId="0" fontId="1" fillId="0" borderId="21" xfId="1" applyBorder="1"/>
    <xf numFmtId="41" fontId="4" fillId="0" borderId="0" xfId="1" applyNumberFormat="1" applyFont="1"/>
    <xf numFmtId="41" fontId="1" fillId="0" borderId="10" xfId="1" applyNumberFormat="1" applyBorder="1"/>
    <xf numFmtId="41" fontId="4" fillId="0" borderId="10" xfId="1" applyNumberFormat="1" applyFont="1" applyBorder="1"/>
    <xf numFmtId="0" fontId="1" fillId="0" borderId="38" xfId="1" applyBorder="1"/>
    <xf numFmtId="0" fontId="1" fillId="0" borderId="1" xfId="1" applyBorder="1"/>
    <xf numFmtId="0" fontId="1" fillId="0" borderId="39" xfId="1" applyBorder="1"/>
    <xf numFmtId="0" fontId="1" fillId="0" borderId="39" xfId="1" applyBorder="1" applyAlignment="1">
      <alignment horizontal="center"/>
    </xf>
    <xf numFmtId="41" fontId="1" fillId="0" borderId="39" xfId="1" applyNumberFormat="1" applyBorder="1"/>
    <xf numFmtId="41" fontId="1" fillId="0" borderId="40" xfId="1" applyNumberFormat="1" applyBorder="1"/>
    <xf numFmtId="0" fontId="1" fillId="0" borderId="0" xfId="1" applyAlignment="1">
      <alignment horizontal="center"/>
    </xf>
    <xf numFmtId="41" fontId="7" fillId="0" borderId="0" xfId="1" applyNumberFormat="1" applyFont="1"/>
    <xf numFmtId="41" fontId="8" fillId="0" borderId="0" xfId="1" applyNumberFormat="1" applyFont="1" applyAlignment="1">
      <alignment horizontal="left"/>
    </xf>
    <xf numFmtId="0" fontId="7" fillId="0" borderId="0" xfId="0" applyFont="1" applyAlignment="1">
      <alignment horizontal="left" vertical="top"/>
    </xf>
    <xf numFmtId="0" fontId="8" fillId="0" borderId="0" xfId="3" quotePrefix="1" applyFont="1" applyAlignment="1">
      <alignment horizontal="left" vertical="center" wrapText="1"/>
    </xf>
    <xf numFmtId="0" fontId="1" fillId="0" borderId="0" xfId="0" applyFont="1"/>
    <xf numFmtId="0" fontId="9" fillId="0" borderId="0" xfId="1" applyFont="1"/>
    <xf numFmtId="0" fontId="9" fillId="0" borderId="0" xfId="1" applyFont="1" applyAlignment="1">
      <alignment horizontal="right"/>
    </xf>
    <xf numFmtId="41" fontId="9" fillId="0" borderId="0" xfId="1" applyNumberFormat="1" applyFont="1"/>
    <xf numFmtId="0" fontId="8" fillId="0" borderId="0" xfId="0" applyFont="1" applyAlignment="1">
      <alignment horizontal="left" vertical="top"/>
    </xf>
    <xf numFmtId="0" fontId="11" fillId="0" borderId="0" xfId="0" applyFont="1" applyAlignment="1">
      <alignment horizontal="left" vertical="top"/>
    </xf>
    <xf numFmtId="0" fontId="0" fillId="0" borderId="0" xfId="0" applyAlignment="1">
      <alignment horizontal="left" vertical="top"/>
    </xf>
    <xf numFmtId="0" fontId="8" fillId="0" borderId="0" xfId="0" applyFont="1" applyAlignment="1">
      <alignment horizontal="left" vertical="top" wrapText="1"/>
    </xf>
    <xf numFmtId="0" fontId="8" fillId="0" borderId="0" xfId="0" applyFont="1" applyAlignment="1">
      <alignment vertical="top"/>
    </xf>
    <xf numFmtId="0" fontId="13" fillId="0" borderId="17" xfId="0" applyFont="1" applyBorder="1" applyAlignment="1">
      <alignment horizontal="left"/>
    </xf>
    <xf numFmtId="0" fontId="13" fillId="0" borderId="0" xfId="0" applyFont="1"/>
    <xf numFmtId="0" fontId="13" fillId="0" borderId="0" xfId="0" applyFont="1" applyAlignment="1">
      <alignment horizontal="center"/>
    </xf>
    <xf numFmtId="0" fontId="15" fillId="0" borderId="0" xfId="0" applyFont="1" applyAlignment="1">
      <alignment horizontal="left" vertical="top"/>
    </xf>
    <xf numFmtId="0" fontId="8" fillId="0" borderId="0" xfId="3" quotePrefix="1" applyFont="1" applyAlignment="1">
      <alignment horizontal="left" vertical="center" wrapText="1"/>
    </xf>
    <xf numFmtId="0" fontId="2" fillId="0" borderId="0" xfId="1" applyFont="1" applyAlignment="1">
      <alignment horizontal="center"/>
    </xf>
    <xf numFmtId="0" fontId="2" fillId="0" borderId="1" xfId="1" applyFont="1" applyBorder="1" applyAlignment="1">
      <alignment horizontal="center"/>
    </xf>
    <xf numFmtId="0" fontId="2" fillId="0" borderId="14" xfId="1" applyFont="1" applyBorder="1" applyAlignment="1">
      <alignment horizontal="left"/>
    </xf>
    <xf numFmtId="0" fontId="2" fillId="0" borderId="15" xfId="1" applyFont="1" applyBorder="1" applyAlignment="1">
      <alignment horizontal="left"/>
    </xf>
    <xf numFmtId="0" fontId="3" fillId="0" borderId="0" xfId="1" applyFont="1" applyAlignment="1">
      <alignment horizontal="center"/>
    </xf>
    <xf numFmtId="0" fontId="2" fillId="0" borderId="19" xfId="1" applyFont="1" applyBorder="1" applyAlignment="1">
      <alignment horizontal="center"/>
    </xf>
    <xf numFmtId="0" fontId="2" fillId="0" borderId="10" xfId="1" applyFont="1" applyBorder="1" applyAlignment="1">
      <alignment horizontal="center"/>
    </xf>
    <xf numFmtId="0" fontId="2" fillId="0" borderId="33" xfId="1" quotePrefix="1" applyFont="1" applyBorder="1" applyAlignment="1">
      <alignment horizontal="center"/>
    </xf>
    <xf numFmtId="0" fontId="2" fillId="0" borderId="35" xfId="1" quotePrefix="1" applyFont="1" applyBorder="1" applyAlignment="1">
      <alignment horizontal="center"/>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center" vertical="center"/>
    </xf>
    <xf numFmtId="0" fontId="13" fillId="0" borderId="0" xfId="0" applyFont="1" applyFill="1" applyAlignment="1">
      <alignment horizontal="left"/>
    </xf>
    <xf numFmtId="0" fontId="8" fillId="0" borderId="0" xfId="0" applyFont="1" applyFill="1" applyAlignment="1">
      <alignment horizontal="left"/>
    </xf>
  </cellXfs>
  <cellStyles count="4">
    <cellStyle name="Comma_Condensed BS Q1 2001" xfId="2" xr:uid="{59B75EA1-0AFF-4A29-943B-8E3D2B65B7C0}"/>
    <cellStyle name="Normal" xfId="0" builtinId="0"/>
    <cellStyle name="Normal_Condensed BS Q1 2001" xfId="1" xr:uid="{DEB57D9F-84FA-432A-93D3-CB91E19490EB}"/>
    <cellStyle name="Normal_RE&amp;I Q1 2001" xfId="3" xr:uid="{D5486F36-F1BD-4A27-82CD-6ACA9B7932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FINSTNT\Regulatory%20Reporting\US%20Regulation\2024\STB%20QTR\Q4\1.%20STB%20GTC%20Reporting\STB%20Reports%20Q4%202024%20Development.xlsx" TargetMode="External"/><Relationship Id="rId1" Type="http://schemas.openxmlformats.org/officeDocument/2006/relationships/externalLinkPath" Target="/FINSTNT/Regulatory%20Reporting/US%20Regulation/2024/STB%20QTR/Q4/1.%20STB%20GTC%20Reporting/STB%20Reports%20Q4%202024%20Develo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mp;I to submit"/>
      <sheetName val="CBS to submit"/>
      <sheetName val="CBS Certification"/>
      <sheetName val="RE&amp;I"/>
      <sheetName val="CBS"/>
      <sheetName val="RE&amp;I- Input"/>
      <sheetName val="CBS - Input"/>
      <sheetName val="RE&amp;I Historical Data"/>
      <sheetName val="CBS Historical Data"/>
      <sheetName val="STB Form"/>
    </sheetNames>
    <sheetDataSet>
      <sheetData sheetId="0">
        <row r="4">
          <cell r="E4">
            <v>2024</v>
          </cell>
        </row>
      </sheetData>
      <sheetData sheetId="1"/>
      <sheetData sheetId="2"/>
      <sheetData sheetId="3"/>
      <sheetData sheetId="4">
        <row r="15">
          <cell r="F15">
            <v>-4206</v>
          </cell>
          <cell r="G15">
            <v>-4140</v>
          </cell>
        </row>
        <row r="16">
          <cell r="F16">
            <v>0</v>
          </cell>
          <cell r="G16">
            <v>0</v>
          </cell>
        </row>
        <row r="17">
          <cell r="F17">
            <v>242526</v>
          </cell>
          <cell r="G17">
            <v>282512</v>
          </cell>
        </row>
        <row r="18">
          <cell r="F18">
            <v>213974</v>
          </cell>
          <cell r="G18">
            <v>152620</v>
          </cell>
        </row>
        <row r="19">
          <cell r="F19">
            <v>191768</v>
          </cell>
          <cell r="G19">
            <v>193255</v>
          </cell>
        </row>
        <row r="20">
          <cell r="F20">
            <v>10959</v>
          </cell>
          <cell r="G20">
            <v>8112</v>
          </cell>
        </row>
        <row r="22">
          <cell r="F22">
            <v>0</v>
          </cell>
          <cell r="G22">
            <v>0</v>
          </cell>
        </row>
        <row r="23">
          <cell r="F23">
            <v>339918</v>
          </cell>
          <cell r="G23">
            <v>347475</v>
          </cell>
        </row>
        <row r="24">
          <cell r="F24">
            <v>15509694</v>
          </cell>
          <cell r="G24">
            <v>15128017</v>
          </cell>
        </row>
        <row r="25">
          <cell r="F25">
            <v>0</v>
          </cell>
          <cell r="G25">
            <v>0</v>
          </cell>
        </row>
        <row r="26">
          <cell r="F26">
            <v>163823</v>
          </cell>
          <cell r="G26">
            <v>149660</v>
          </cell>
        </row>
        <row r="30">
          <cell r="F30">
            <v>559614</v>
          </cell>
          <cell r="G30">
            <v>566445</v>
          </cell>
        </row>
        <row r="31">
          <cell r="F31">
            <v>6561913</v>
          </cell>
          <cell r="G31">
            <v>6565584</v>
          </cell>
        </row>
        <row r="32">
          <cell r="F32">
            <v>316229</v>
          </cell>
          <cell r="G32">
            <v>307240</v>
          </cell>
        </row>
        <row r="33">
          <cell r="F33">
            <v>3309596</v>
          </cell>
          <cell r="G33">
            <v>3250998</v>
          </cell>
        </row>
        <row r="34">
          <cell r="F34">
            <v>240024</v>
          </cell>
          <cell r="G34">
            <v>232011</v>
          </cell>
        </row>
        <row r="37">
          <cell r="F37">
            <v>10</v>
          </cell>
          <cell r="G37">
            <v>10</v>
          </cell>
        </row>
        <row r="38">
          <cell r="F38">
            <v>177924</v>
          </cell>
          <cell r="G38">
            <v>177914</v>
          </cell>
        </row>
        <row r="39">
          <cell r="F39">
            <v>5492345</v>
          </cell>
          <cell r="G39">
            <v>5140514</v>
          </cell>
        </row>
        <row r="40">
          <cell r="F40">
            <v>0</v>
          </cell>
          <cell r="G40">
            <v>0</v>
          </cell>
        </row>
        <row r="41">
          <cell r="F41">
            <v>-16520</v>
          </cell>
          <cell r="G41">
            <v>-7382</v>
          </cell>
        </row>
        <row r="42">
          <cell r="F42">
            <v>27321</v>
          </cell>
          <cell r="G42">
            <v>24177</v>
          </cell>
        </row>
        <row r="49">
          <cell r="C49">
            <v>174752</v>
          </cell>
          <cell r="D49">
            <v>208198</v>
          </cell>
          <cell r="F49">
            <v>531044</v>
          </cell>
          <cell r="G49">
            <v>536406</v>
          </cell>
        </row>
        <row r="50">
          <cell r="C50">
            <v>41841</v>
          </cell>
          <cell r="D50">
            <v>61235</v>
          </cell>
          <cell r="F50">
            <v>450292</v>
          </cell>
          <cell r="G50">
            <v>332354</v>
          </cell>
        </row>
        <row r="54">
          <cell r="F54">
            <v>43307532</v>
          </cell>
          <cell r="G54">
            <v>171169481</v>
          </cell>
        </row>
        <row r="55">
          <cell r="F55">
            <v>14643142</v>
          </cell>
          <cell r="G55">
            <v>56047959</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36A5B-3AD1-4837-AC95-8E19BD694922}">
  <sheetPr>
    <tabColor rgb="FFFFFF00"/>
  </sheetPr>
  <dimension ref="A1:L326"/>
  <sheetViews>
    <sheetView topLeftCell="A35" workbookViewId="0">
      <selection activeCell="D68" sqref="D68"/>
    </sheetView>
  </sheetViews>
  <sheetFormatPr defaultColWidth="8.81640625" defaultRowHeight="13" x14ac:dyDescent="0.3"/>
  <cols>
    <col min="1" max="1" width="21.453125" style="1" customWidth="1"/>
    <col min="2" max="2" width="18.54296875" style="1" customWidth="1"/>
    <col min="3" max="3" width="15.453125" style="1" customWidth="1"/>
    <col min="4" max="4" width="15" style="1" customWidth="1"/>
    <col min="5" max="5" width="8.54296875" style="1" customWidth="1"/>
    <col min="6" max="7" width="18.54296875" style="79" customWidth="1"/>
    <col min="8" max="8" width="3.453125" style="1" customWidth="1"/>
    <col min="9" max="9" width="8.81640625" style="1"/>
    <col min="10" max="10" width="12.1796875" style="1" bestFit="1" customWidth="1"/>
    <col min="11" max="11" width="11.1796875" style="1" bestFit="1" customWidth="1"/>
    <col min="12" max="16384" width="8.81640625" style="1"/>
  </cols>
  <sheetData>
    <row r="1" spans="1:10" x14ac:dyDescent="0.3">
      <c r="A1" s="113" t="s">
        <v>0</v>
      </c>
      <c r="B1" s="113"/>
      <c r="C1" s="113"/>
      <c r="D1" s="113"/>
      <c r="E1" s="113"/>
      <c r="F1" s="113"/>
      <c r="G1" s="113"/>
    </row>
    <row r="2" spans="1:10" ht="13.5" thickBot="1" x14ac:dyDescent="0.35">
      <c r="A2" s="114" t="s">
        <v>1</v>
      </c>
      <c r="B2" s="114"/>
      <c r="C2" s="114"/>
      <c r="D2" s="114"/>
      <c r="E2" s="114"/>
      <c r="F2" s="114"/>
      <c r="G2" s="114"/>
    </row>
    <row r="3" spans="1:10" x14ac:dyDescent="0.3">
      <c r="A3" s="2" t="s">
        <v>2</v>
      </c>
      <c r="B3" s="3" t="s">
        <v>3</v>
      </c>
      <c r="C3" s="4"/>
      <c r="D3" s="5" t="s">
        <v>4</v>
      </c>
      <c r="E3" s="6"/>
      <c r="F3" s="7" t="s">
        <v>5</v>
      </c>
      <c r="G3" s="8"/>
    </row>
    <row r="4" spans="1:10" x14ac:dyDescent="0.3">
      <c r="A4" s="9" t="s">
        <v>6</v>
      </c>
      <c r="B4" s="10" t="s">
        <v>7</v>
      </c>
      <c r="C4" s="11"/>
      <c r="D4" s="12">
        <f>'[1]RE&amp;I to submit'!E4</f>
        <v>2024</v>
      </c>
      <c r="E4" s="13"/>
      <c r="F4" s="14" t="s">
        <v>8</v>
      </c>
      <c r="G4" s="15"/>
    </row>
    <row r="5" spans="1:10" x14ac:dyDescent="0.3">
      <c r="A5" s="16"/>
      <c r="B5" s="115" t="s">
        <v>9</v>
      </c>
      <c r="C5" s="116"/>
      <c r="D5" s="17"/>
      <c r="E5" s="18"/>
      <c r="F5" s="18" t="s">
        <v>10</v>
      </c>
      <c r="G5" s="19"/>
    </row>
    <row r="6" spans="1:10" x14ac:dyDescent="0.3">
      <c r="A6" s="20"/>
      <c r="F6" s="1"/>
      <c r="G6" s="21"/>
    </row>
    <row r="7" spans="1:10" x14ac:dyDescent="0.3">
      <c r="A7" s="22" t="s">
        <v>11</v>
      </c>
      <c r="E7" s="117"/>
      <c r="F7" s="117"/>
      <c r="G7" s="21"/>
    </row>
    <row r="8" spans="1:10" x14ac:dyDescent="0.3">
      <c r="A8" s="22" t="s">
        <v>12</v>
      </c>
      <c r="E8" s="117"/>
      <c r="F8" s="117"/>
      <c r="G8" s="21"/>
    </row>
    <row r="9" spans="1:10" x14ac:dyDescent="0.3">
      <c r="A9" s="22" t="s">
        <v>13</v>
      </c>
      <c r="E9" s="117"/>
      <c r="F9" s="117"/>
      <c r="G9" s="21"/>
    </row>
    <row r="10" spans="1:10" x14ac:dyDescent="0.3">
      <c r="A10" s="20"/>
      <c r="F10" s="1"/>
      <c r="G10" s="21"/>
    </row>
    <row r="11" spans="1:10" s="29" customFormat="1" ht="13.5" customHeight="1" x14ac:dyDescent="0.3">
      <c r="A11" s="23" t="s">
        <v>14</v>
      </c>
      <c r="B11" s="24"/>
      <c r="C11" s="24"/>
      <c r="D11" s="25"/>
      <c r="E11" s="26"/>
      <c r="F11" s="27" t="s">
        <v>15</v>
      </c>
      <c r="G11" s="28"/>
    </row>
    <row r="12" spans="1:10" s="29" customFormat="1" x14ac:dyDescent="0.3">
      <c r="A12" s="30" t="s">
        <v>16</v>
      </c>
      <c r="B12" s="31"/>
      <c r="C12" s="31"/>
      <c r="D12" s="11"/>
      <c r="E12" s="32"/>
      <c r="F12" s="33" t="s">
        <v>17</v>
      </c>
      <c r="G12" s="34" t="s">
        <v>18</v>
      </c>
    </row>
    <row r="13" spans="1:10" s="29" customFormat="1" x14ac:dyDescent="0.3">
      <c r="A13" s="118" t="s">
        <v>19</v>
      </c>
      <c r="B13" s="113"/>
      <c r="C13" s="113"/>
      <c r="D13" s="119"/>
      <c r="E13" s="36"/>
      <c r="F13" s="37" t="s">
        <v>20</v>
      </c>
      <c r="G13" s="38" t="s">
        <v>21</v>
      </c>
    </row>
    <row r="14" spans="1:10" s="29" customFormat="1" x14ac:dyDescent="0.3">
      <c r="A14" s="39" t="s">
        <v>22</v>
      </c>
      <c r="D14" s="40"/>
      <c r="E14" s="40"/>
      <c r="F14" s="41"/>
      <c r="G14" s="42"/>
    </row>
    <row r="15" spans="1:10" x14ac:dyDescent="0.3">
      <c r="A15" s="43" t="s">
        <v>23</v>
      </c>
      <c r="B15" s="44"/>
      <c r="C15" s="44"/>
      <c r="D15" s="45"/>
      <c r="E15" s="46">
        <v>1</v>
      </c>
      <c r="F15" s="47">
        <f>[1]CBS!F15</f>
        <v>-4206</v>
      </c>
      <c r="G15" s="48">
        <f>[1]CBS!G15</f>
        <v>-4140</v>
      </c>
      <c r="I15" s="49"/>
      <c r="J15" s="49"/>
    </row>
    <row r="16" spans="1:10" x14ac:dyDescent="0.3">
      <c r="A16" s="43" t="s">
        <v>24</v>
      </c>
      <c r="B16" s="44"/>
      <c r="C16" s="44"/>
      <c r="D16" s="45"/>
      <c r="E16" s="46">
        <v>2</v>
      </c>
      <c r="F16" s="47">
        <f>[1]CBS!F16</f>
        <v>0</v>
      </c>
      <c r="G16" s="48">
        <f>[1]CBS!G16</f>
        <v>0</v>
      </c>
      <c r="I16" s="49"/>
      <c r="J16" s="49"/>
    </row>
    <row r="17" spans="1:10" x14ac:dyDescent="0.3">
      <c r="A17" s="43" t="s">
        <v>25</v>
      </c>
      <c r="B17" s="44"/>
      <c r="C17" s="44"/>
      <c r="D17" s="45"/>
      <c r="E17" s="46">
        <v>3</v>
      </c>
      <c r="F17" s="47">
        <f>[1]CBS!F17</f>
        <v>242526</v>
      </c>
      <c r="G17" s="48">
        <f>[1]CBS!G17</f>
        <v>282512</v>
      </c>
      <c r="I17" s="49"/>
      <c r="J17" s="49"/>
    </row>
    <row r="18" spans="1:10" x14ac:dyDescent="0.3">
      <c r="A18" s="43" t="s">
        <v>26</v>
      </c>
      <c r="B18" s="44"/>
      <c r="C18" s="44"/>
      <c r="D18" s="45"/>
      <c r="E18" s="46">
        <v>4</v>
      </c>
      <c r="F18" s="47">
        <f>[1]CBS!F18</f>
        <v>213974</v>
      </c>
      <c r="G18" s="48">
        <f>[1]CBS!G18</f>
        <v>152620</v>
      </c>
      <c r="I18" s="49"/>
      <c r="J18" s="49"/>
    </row>
    <row r="19" spans="1:10" x14ac:dyDescent="0.3">
      <c r="A19" s="43" t="s">
        <v>27</v>
      </c>
      <c r="B19" s="44"/>
      <c r="C19" s="44"/>
      <c r="D19" s="45"/>
      <c r="E19" s="46">
        <v>5</v>
      </c>
      <c r="F19" s="47">
        <f>[1]CBS!F19</f>
        <v>191768</v>
      </c>
      <c r="G19" s="48">
        <f>[1]CBS!G19</f>
        <v>193255</v>
      </c>
      <c r="I19" s="49"/>
      <c r="J19" s="49"/>
    </row>
    <row r="20" spans="1:10" x14ac:dyDescent="0.3">
      <c r="A20" s="43" t="s">
        <v>28</v>
      </c>
      <c r="B20" s="44"/>
      <c r="C20" s="44"/>
      <c r="D20" s="45"/>
      <c r="E20" s="46">
        <v>6</v>
      </c>
      <c r="F20" s="47">
        <f>[1]CBS!F20</f>
        <v>10959</v>
      </c>
      <c r="G20" s="48">
        <f>[1]CBS!G20</f>
        <v>8112</v>
      </c>
      <c r="I20" s="49"/>
      <c r="J20" s="49"/>
    </row>
    <row r="21" spans="1:10" x14ac:dyDescent="0.3">
      <c r="A21" s="43" t="s">
        <v>29</v>
      </c>
      <c r="B21" s="44"/>
      <c r="C21" s="44"/>
      <c r="D21" s="45"/>
      <c r="E21" s="46">
        <v>7</v>
      </c>
      <c r="F21" s="47">
        <f>SUM(F15:F20)</f>
        <v>655021</v>
      </c>
      <c r="G21" s="48">
        <f>SUM(G15:G20)</f>
        <v>632359</v>
      </c>
      <c r="I21" s="49"/>
      <c r="J21" s="49"/>
    </row>
    <row r="22" spans="1:10" x14ac:dyDescent="0.3">
      <c r="A22" s="43" t="s">
        <v>30</v>
      </c>
      <c r="B22" s="44"/>
      <c r="C22" s="44"/>
      <c r="D22" s="45"/>
      <c r="E22" s="46">
        <v>8</v>
      </c>
      <c r="F22" s="47">
        <f>[1]CBS!F22</f>
        <v>0</v>
      </c>
      <c r="G22" s="48">
        <f>[1]CBS!G22</f>
        <v>0</v>
      </c>
      <c r="I22" s="49"/>
      <c r="J22" s="49"/>
    </row>
    <row r="23" spans="1:10" x14ac:dyDescent="0.3">
      <c r="A23" s="43" t="s">
        <v>31</v>
      </c>
      <c r="B23" s="44"/>
      <c r="C23" s="44"/>
      <c r="D23" s="45"/>
      <c r="E23" s="46">
        <v>9</v>
      </c>
      <c r="F23" s="47">
        <f>[1]CBS!F23</f>
        <v>339918</v>
      </c>
      <c r="G23" s="48">
        <f>[1]CBS!G23</f>
        <v>347475</v>
      </c>
      <c r="I23" s="49"/>
      <c r="J23" s="49"/>
    </row>
    <row r="24" spans="1:10" x14ac:dyDescent="0.3">
      <c r="A24" s="43" t="s">
        <v>32</v>
      </c>
      <c r="B24" s="44"/>
      <c r="C24" s="44"/>
      <c r="D24" s="45"/>
      <c r="E24" s="46">
        <v>10</v>
      </c>
      <c r="F24" s="47">
        <f>[1]CBS!F24</f>
        <v>15509694</v>
      </c>
      <c r="G24" s="48">
        <f>[1]CBS!G24</f>
        <v>15128017</v>
      </c>
      <c r="I24" s="49"/>
      <c r="J24" s="49"/>
    </row>
    <row r="25" spans="1:10" x14ac:dyDescent="0.3">
      <c r="A25" s="43" t="s">
        <v>33</v>
      </c>
      <c r="B25" s="44"/>
      <c r="C25" s="44"/>
      <c r="D25" s="45"/>
      <c r="E25" s="46">
        <v>11</v>
      </c>
      <c r="F25" s="47">
        <f>[1]CBS!F25</f>
        <v>0</v>
      </c>
      <c r="G25" s="48">
        <f>[1]CBS!G25</f>
        <v>0</v>
      </c>
      <c r="I25" s="49"/>
      <c r="J25" s="49"/>
    </row>
    <row r="26" spans="1:10" x14ac:dyDescent="0.3">
      <c r="A26" s="43" t="s">
        <v>34</v>
      </c>
      <c r="B26" s="44"/>
      <c r="C26" s="44"/>
      <c r="D26" s="45"/>
      <c r="E26" s="46">
        <v>12</v>
      </c>
      <c r="F26" s="47">
        <f>[1]CBS!F26</f>
        <v>163823</v>
      </c>
      <c r="G26" s="48">
        <f>[1]CBS!G26</f>
        <v>149660</v>
      </c>
      <c r="I26" s="49"/>
      <c r="J26" s="49"/>
    </row>
    <row r="27" spans="1:10" x14ac:dyDescent="0.3">
      <c r="A27" s="43" t="s">
        <v>35</v>
      </c>
      <c r="B27" s="44"/>
      <c r="C27" s="44"/>
      <c r="D27" s="45"/>
      <c r="E27" s="46">
        <v>13</v>
      </c>
      <c r="F27" s="50">
        <f>SUM(F21:F26)</f>
        <v>16668456</v>
      </c>
      <c r="G27" s="51">
        <f>SUM(G21:G26)</f>
        <v>16257511</v>
      </c>
      <c r="I27" s="49"/>
      <c r="J27" s="49"/>
    </row>
    <row r="28" spans="1:10" x14ac:dyDescent="0.3">
      <c r="A28" s="43"/>
      <c r="B28" s="44"/>
      <c r="C28" s="44"/>
      <c r="D28" s="45"/>
      <c r="E28" s="46"/>
      <c r="F28" s="52"/>
      <c r="G28" s="53"/>
      <c r="I28" s="49"/>
      <c r="J28" s="49"/>
    </row>
    <row r="29" spans="1:10" x14ac:dyDescent="0.3">
      <c r="A29" s="39" t="s">
        <v>36</v>
      </c>
      <c r="D29" s="54"/>
      <c r="E29" s="55"/>
      <c r="F29" s="56"/>
      <c r="G29" s="57"/>
      <c r="I29" s="49"/>
      <c r="J29" s="49"/>
    </row>
    <row r="30" spans="1:10" x14ac:dyDescent="0.3">
      <c r="A30" s="43" t="s">
        <v>37</v>
      </c>
      <c r="B30" s="44"/>
      <c r="C30" s="44"/>
      <c r="D30" s="45"/>
      <c r="E30" s="46">
        <v>14</v>
      </c>
      <c r="F30" s="47">
        <f>[1]CBS!F30</f>
        <v>559614</v>
      </c>
      <c r="G30" s="48">
        <f>[1]CBS!G30</f>
        <v>566445</v>
      </c>
      <c r="I30" s="49"/>
      <c r="J30" s="49"/>
    </row>
    <row r="31" spans="1:10" x14ac:dyDescent="0.3">
      <c r="A31" s="43" t="s">
        <v>38</v>
      </c>
      <c r="B31" s="44"/>
      <c r="C31" s="44"/>
      <c r="D31" s="45"/>
      <c r="E31" s="46">
        <v>15</v>
      </c>
      <c r="F31" s="47">
        <f>[1]CBS!F31</f>
        <v>6561913</v>
      </c>
      <c r="G31" s="48">
        <f>[1]CBS!G31</f>
        <v>6565584</v>
      </c>
      <c r="I31" s="49"/>
      <c r="J31" s="49"/>
    </row>
    <row r="32" spans="1:10" x14ac:dyDescent="0.3">
      <c r="A32" s="43" t="s">
        <v>39</v>
      </c>
      <c r="B32" s="44"/>
      <c r="C32" s="44"/>
      <c r="D32" s="45"/>
      <c r="E32" s="46">
        <v>16</v>
      </c>
      <c r="F32" s="47">
        <f>[1]CBS!F32</f>
        <v>316229</v>
      </c>
      <c r="G32" s="48">
        <f>[1]CBS!G32</f>
        <v>307240</v>
      </c>
      <c r="I32" s="49"/>
      <c r="J32" s="49"/>
    </row>
    <row r="33" spans="1:10" x14ac:dyDescent="0.3">
      <c r="A33" s="43" t="s">
        <v>40</v>
      </c>
      <c r="B33" s="44"/>
      <c r="C33" s="44"/>
      <c r="D33" s="45"/>
      <c r="E33" s="46">
        <v>17</v>
      </c>
      <c r="F33" s="47">
        <f>[1]CBS!F33</f>
        <v>3309596</v>
      </c>
      <c r="G33" s="48">
        <f>[1]CBS!G33</f>
        <v>3250998</v>
      </c>
      <c r="I33" s="49"/>
      <c r="J33" s="49"/>
    </row>
    <row r="34" spans="1:10" x14ac:dyDescent="0.3">
      <c r="A34" s="43" t="s">
        <v>41</v>
      </c>
      <c r="B34" s="44"/>
      <c r="C34" s="44"/>
      <c r="D34" s="45"/>
      <c r="E34" s="46">
        <v>18</v>
      </c>
      <c r="F34" s="47">
        <f>[1]CBS!F34</f>
        <v>240024</v>
      </c>
      <c r="G34" s="48">
        <f>[1]CBS!G34</f>
        <v>232011</v>
      </c>
      <c r="I34" s="49"/>
      <c r="J34" s="49"/>
    </row>
    <row r="35" spans="1:10" x14ac:dyDescent="0.3">
      <c r="A35" s="43" t="s">
        <v>42</v>
      </c>
      <c r="B35" s="44"/>
      <c r="C35" s="44"/>
      <c r="D35" s="45"/>
      <c r="E35" s="46">
        <v>19</v>
      </c>
      <c r="F35" s="50">
        <f>SUM(F30:F34)</f>
        <v>10987376</v>
      </c>
      <c r="G35" s="51">
        <f>SUM(G30:G34)</f>
        <v>10922278</v>
      </c>
      <c r="I35" s="49"/>
      <c r="J35" s="49"/>
    </row>
    <row r="36" spans="1:10" x14ac:dyDescent="0.3">
      <c r="A36" s="39" t="s">
        <v>43</v>
      </c>
      <c r="D36" s="54"/>
      <c r="E36" s="55"/>
      <c r="F36" s="56"/>
      <c r="G36" s="57"/>
      <c r="I36" s="49"/>
      <c r="J36" s="49"/>
    </row>
    <row r="37" spans="1:10" x14ac:dyDescent="0.3">
      <c r="A37" s="43" t="s">
        <v>44</v>
      </c>
      <c r="B37" s="44"/>
      <c r="C37" s="44"/>
      <c r="D37" s="45"/>
      <c r="E37" s="46">
        <v>20</v>
      </c>
      <c r="F37" s="47">
        <f>[1]CBS!F37</f>
        <v>10</v>
      </c>
      <c r="G37" s="48">
        <f>[1]CBS!G37</f>
        <v>10</v>
      </c>
      <c r="I37" s="49"/>
      <c r="J37" s="49"/>
    </row>
    <row r="38" spans="1:10" x14ac:dyDescent="0.3">
      <c r="A38" s="43" t="s">
        <v>45</v>
      </c>
      <c r="B38" s="44"/>
      <c r="C38" s="44"/>
      <c r="D38" s="45"/>
      <c r="E38" s="46">
        <v>21</v>
      </c>
      <c r="F38" s="47">
        <f>[1]CBS!F38</f>
        <v>177924</v>
      </c>
      <c r="G38" s="48">
        <f>[1]CBS!G38</f>
        <v>177914</v>
      </c>
      <c r="I38" s="49"/>
      <c r="J38" s="49"/>
    </row>
    <row r="39" spans="1:10" x14ac:dyDescent="0.3">
      <c r="A39" s="43" t="s">
        <v>46</v>
      </c>
      <c r="B39" s="44"/>
      <c r="C39" s="44"/>
      <c r="D39" s="45"/>
      <c r="E39" s="46">
        <v>22</v>
      </c>
      <c r="F39" s="47">
        <f>[1]CBS!F39</f>
        <v>5492345</v>
      </c>
      <c r="G39" s="48">
        <f>[1]CBS!G39</f>
        <v>5140514</v>
      </c>
      <c r="I39" s="49"/>
      <c r="J39" s="49"/>
    </row>
    <row r="40" spans="1:10" x14ac:dyDescent="0.3">
      <c r="A40" s="43" t="s">
        <v>47</v>
      </c>
      <c r="B40" s="44"/>
      <c r="C40" s="44"/>
      <c r="D40" s="45"/>
      <c r="E40" s="46">
        <v>23</v>
      </c>
      <c r="F40" s="47">
        <f>[1]CBS!F40</f>
        <v>0</v>
      </c>
      <c r="G40" s="48">
        <f>[1]CBS!G40</f>
        <v>0</v>
      </c>
      <c r="I40" s="49"/>
      <c r="J40" s="49"/>
    </row>
    <row r="41" spans="1:10" x14ac:dyDescent="0.3">
      <c r="A41" s="43" t="s">
        <v>48</v>
      </c>
      <c r="B41" s="44"/>
      <c r="C41" s="44"/>
      <c r="D41" s="45"/>
      <c r="E41" s="46">
        <v>24</v>
      </c>
      <c r="F41" s="47">
        <f>[1]CBS!F41</f>
        <v>-16520</v>
      </c>
      <c r="G41" s="48">
        <f>[1]CBS!G41</f>
        <v>-7382</v>
      </c>
      <c r="I41" s="49"/>
      <c r="J41" s="49"/>
    </row>
    <row r="42" spans="1:10" x14ac:dyDescent="0.3">
      <c r="A42" s="43" t="s">
        <v>49</v>
      </c>
      <c r="B42" s="44"/>
      <c r="C42" s="44"/>
      <c r="D42" s="45"/>
      <c r="E42" s="46">
        <v>25</v>
      </c>
      <c r="F42" s="47">
        <f>[1]CBS!F42</f>
        <v>27321</v>
      </c>
      <c r="G42" s="48">
        <f>[1]CBS!G42</f>
        <v>24177</v>
      </c>
      <c r="I42" s="49"/>
      <c r="J42" s="49"/>
    </row>
    <row r="43" spans="1:10" x14ac:dyDescent="0.3">
      <c r="A43" s="43" t="s">
        <v>50</v>
      </c>
      <c r="B43" s="44"/>
      <c r="C43" s="44"/>
      <c r="D43" s="45"/>
      <c r="E43" s="46">
        <v>26</v>
      </c>
      <c r="F43" s="47">
        <f>SUM(F37:F42)</f>
        <v>5681080</v>
      </c>
      <c r="G43" s="48">
        <f>SUM(G37:G42)</f>
        <v>5335233</v>
      </c>
      <c r="I43" s="49"/>
      <c r="J43" s="49"/>
    </row>
    <row r="44" spans="1:10" ht="13.5" thickBot="1" x14ac:dyDescent="0.35">
      <c r="A44" s="43" t="s">
        <v>51</v>
      </c>
      <c r="B44" s="44"/>
      <c r="C44" s="44"/>
      <c r="D44" s="45"/>
      <c r="E44" s="46">
        <v>27</v>
      </c>
      <c r="F44" s="58">
        <f>F35+F43</f>
        <v>16668456</v>
      </c>
      <c r="G44" s="59">
        <f>G35+G43</f>
        <v>16257511</v>
      </c>
      <c r="I44" s="49"/>
      <c r="J44" s="49"/>
    </row>
    <row r="45" spans="1:10" ht="13.5" thickTop="1" x14ac:dyDescent="0.3">
      <c r="A45" s="20"/>
      <c r="C45" s="60"/>
      <c r="D45" s="60"/>
      <c r="E45" s="61"/>
      <c r="F45" s="62"/>
      <c r="G45" s="21"/>
      <c r="I45" s="49"/>
      <c r="J45" s="49"/>
    </row>
    <row r="46" spans="1:10" x14ac:dyDescent="0.3">
      <c r="A46" s="63" t="s">
        <v>52</v>
      </c>
      <c r="B46" s="64"/>
      <c r="C46" s="65" t="s">
        <v>53</v>
      </c>
      <c r="D46" s="66"/>
      <c r="E46" s="26"/>
      <c r="F46" s="120" t="s">
        <v>54</v>
      </c>
      <c r="G46" s="121"/>
      <c r="I46" s="49"/>
      <c r="J46" s="49"/>
    </row>
    <row r="47" spans="1:10" x14ac:dyDescent="0.3">
      <c r="A47" s="39" t="s">
        <v>55</v>
      </c>
      <c r="B47" s="29"/>
      <c r="C47" s="67" t="s">
        <v>17</v>
      </c>
      <c r="D47" s="33" t="s">
        <v>56</v>
      </c>
      <c r="E47" s="35"/>
      <c r="F47" s="68" t="s">
        <v>17</v>
      </c>
      <c r="G47" s="34" t="s">
        <v>56</v>
      </c>
      <c r="I47" s="49"/>
      <c r="J47" s="49"/>
    </row>
    <row r="48" spans="1:10" x14ac:dyDescent="0.3">
      <c r="A48" s="69" t="s">
        <v>57</v>
      </c>
      <c r="B48" s="70"/>
      <c r="C48" s="71" t="s">
        <v>19</v>
      </c>
      <c r="D48" s="72" t="s">
        <v>20</v>
      </c>
      <c r="E48" s="73"/>
      <c r="F48" s="74" t="s">
        <v>21</v>
      </c>
      <c r="G48" s="75" t="s">
        <v>58</v>
      </c>
      <c r="I48" s="49"/>
      <c r="J48" s="49"/>
    </row>
    <row r="49" spans="1:12" x14ac:dyDescent="0.3">
      <c r="A49" s="43" t="s">
        <v>59</v>
      </c>
      <c r="B49" s="44"/>
      <c r="C49" s="50">
        <f>[1]CBS!C49</f>
        <v>174752</v>
      </c>
      <c r="D49" s="50">
        <f>[1]CBS!D49</f>
        <v>208198</v>
      </c>
      <c r="E49" s="46">
        <v>28</v>
      </c>
      <c r="F49" s="76">
        <f>[1]CBS!F49</f>
        <v>531044</v>
      </c>
      <c r="G49" s="77">
        <f>[1]CBS!G49</f>
        <v>536406</v>
      </c>
      <c r="I49" s="49"/>
      <c r="J49" s="78"/>
      <c r="K49" s="79"/>
      <c r="L49" s="79"/>
    </row>
    <row r="50" spans="1:12" x14ac:dyDescent="0.3">
      <c r="A50" s="43" t="s">
        <v>60</v>
      </c>
      <c r="B50" s="44"/>
      <c r="C50" s="50">
        <f>[1]CBS!C50</f>
        <v>41841</v>
      </c>
      <c r="D50" s="50">
        <f>[1]CBS!D50</f>
        <v>61235</v>
      </c>
      <c r="E50" s="46">
        <v>29</v>
      </c>
      <c r="F50" s="76">
        <f>[1]CBS!F50</f>
        <v>450292</v>
      </c>
      <c r="G50" s="77">
        <f>[1]CBS!G50</f>
        <v>332354</v>
      </c>
      <c r="I50" s="49"/>
      <c r="J50" s="78"/>
      <c r="K50" s="79"/>
      <c r="L50" s="79"/>
    </row>
    <row r="51" spans="1:12" ht="13.5" thickBot="1" x14ac:dyDescent="0.35">
      <c r="A51" s="43" t="s">
        <v>61</v>
      </c>
      <c r="B51" s="44"/>
      <c r="C51" s="80">
        <f>SUM(C49:C50)</f>
        <v>216593</v>
      </c>
      <c r="D51" s="80">
        <f>SUM(D49:D50)</f>
        <v>269433</v>
      </c>
      <c r="E51" s="81">
        <v>30</v>
      </c>
      <c r="F51" s="80">
        <f>SUM(F49:F50)</f>
        <v>981336</v>
      </c>
      <c r="G51" s="82">
        <f>SUM(G49:G50)</f>
        <v>868760</v>
      </c>
      <c r="I51" s="49"/>
      <c r="J51" s="49"/>
      <c r="K51" s="79"/>
      <c r="L51" s="79"/>
    </row>
    <row r="52" spans="1:12" ht="13.5" thickTop="1" x14ac:dyDescent="0.3">
      <c r="A52" s="83"/>
      <c r="B52" s="84"/>
      <c r="C52" s="85"/>
      <c r="D52" s="86"/>
      <c r="E52" s="55"/>
      <c r="F52" s="87"/>
      <c r="G52" s="21"/>
      <c r="I52" s="49"/>
      <c r="J52" s="49"/>
    </row>
    <row r="53" spans="1:12" x14ac:dyDescent="0.3">
      <c r="A53" s="43"/>
      <c r="B53" s="44"/>
      <c r="C53" s="44"/>
      <c r="D53" s="45"/>
      <c r="E53" s="46"/>
      <c r="F53" s="72" t="s">
        <v>62</v>
      </c>
      <c r="G53" s="42" t="s">
        <v>63</v>
      </c>
      <c r="I53" s="49"/>
      <c r="J53" s="49"/>
    </row>
    <row r="54" spans="1:12" x14ac:dyDescent="0.3">
      <c r="A54" s="43" t="s">
        <v>64</v>
      </c>
      <c r="B54" s="44"/>
      <c r="C54" s="44"/>
      <c r="D54" s="45"/>
      <c r="E54" s="46">
        <v>31</v>
      </c>
      <c r="F54" s="52">
        <f>[1]CBS!F54</f>
        <v>43307532</v>
      </c>
      <c r="G54" s="51">
        <f>[1]CBS!G54</f>
        <v>171169481</v>
      </c>
      <c r="I54" s="49"/>
      <c r="J54" s="49"/>
      <c r="K54" s="79"/>
    </row>
    <row r="55" spans="1:12" ht="13.5" thickBot="1" x14ac:dyDescent="0.35">
      <c r="A55" s="88" t="s">
        <v>65</v>
      </c>
      <c r="B55" s="89"/>
      <c r="C55" s="89"/>
      <c r="D55" s="90"/>
      <c r="E55" s="91">
        <v>32</v>
      </c>
      <c r="F55" s="92">
        <f>[1]CBS!F55</f>
        <v>14643142</v>
      </c>
      <c r="G55" s="93">
        <f>[1]CBS!G55</f>
        <v>56047959</v>
      </c>
      <c r="I55" s="49"/>
      <c r="J55" s="49"/>
      <c r="K55" s="79"/>
    </row>
    <row r="56" spans="1:12" x14ac:dyDescent="0.3">
      <c r="E56" s="94"/>
      <c r="I56" s="49"/>
      <c r="J56" s="49"/>
      <c r="K56" s="79"/>
    </row>
    <row r="57" spans="1:12" x14ac:dyDescent="0.3">
      <c r="A57" s="95" t="s">
        <v>66</v>
      </c>
      <c r="B57" s="49"/>
      <c r="C57" s="49"/>
      <c r="D57" s="49"/>
      <c r="E57" s="49"/>
      <c r="F57" s="49"/>
      <c r="G57" s="49"/>
      <c r="H57" s="49"/>
      <c r="I57" s="49"/>
      <c r="J57" s="49"/>
      <c r="K57" s="79"/>
    </row>
    <row r="58" spans="1:12" ht="4.9000000000000004" customHeight="1" x14ac:dyDescent="0.3">
      <c r="A58" s="96"/>
      <c r="B58" s="49"/>
      <c r="C58" s="49"/>
      <c r="D58" s="49"/>
      <c r="E58" s="49"/>
      <c r="F58" s="49"/>
      <c r="G58" s="49"/>
      <c r="H58" s="49"/>
      <c r="I58" s="49"/>
      <c r="J58" s="49"/>
      <c r="K58" s="79"/>
    </row>
    <row r="59" spans="1:12" x14ac:dyDescent="0.3">
      <c r="A59" s="97"/>
      <c r="B59" s="49"/>
      <c r="C59" s="49"/>
      <c r="D59" s="49"/>
      <c r="E59" s="49"/>
      <c r="F59" s="49"/>
      <c r="G59" s="49"/>
      <c r="H59" s="49"/>
      <c r="I59" s="49"/>
      <c r="J59" s="49"/>
      <c r="K59" s="79"/>
    </row>
    <row r="60" spans="1:12" ht="54.65" customHeight="1" x14ac:dyDescent="0.3">
      <c r="A60" s="112"/>
      <c r="B60" s="112"/>
      <c r="C60" s="112"/>
      <c r="D60" s="112"/>
      <c r="E60" s="112"/>
      <c r="F60" s="112"/>
      <c r="G60" s="112"/>
      <c r="I60" s="29"/>
      <c r="J60" s="29"/>
    </row>
    <row r="61" spans="1:12" ht="11.5" customHeight="1" x14ac:dyDescent="0.3">
      <c r="A61" s="112"/>
      <c r="B61" s="112"/>
      <c r="C61" s="112"/>
      <c r="D61" s="112"/>
      <c r="E61" s="112"/>
      <c r="F61" s="112"/>
      <c r="G61" s="112"/>
      <c r="H61" s="49"/>
      <c r="I61" s="49"/>
      <c r="J61" s="49"/>
      <c r="K61" s="79"/>
    </row>
    <row r="62" spans="1:12" ht="12" hidden="1" customHeight="1" x14ac:dyDescent="0.3">
      <c r="A62" s="112"/>
      <c r="B62" s="112"/>
      <c r="C62" s="112"/>
      <c r="D62" s="112"/>
      <c r="E62" s="112"/>
      <c r="F62" s="112"/>
      <c r="G62" s="112"/>
      <c r="I62" s="29"/>
      <c r="J62" s="29"/>
    </row>
    <row r="63" spans="1:12" ht="10.15" customHeight="1" x14ac:dyDescent="0.3">
      <c r="A63" s="98"/>
      <c r="B63" s="98"/>
      <c r="C63" s="98"/>
      <c r="D63" s="98"/>
      <c r="E63" s="98"/>
      <c r="F63" s="98"/>
      <c r="G63" s="98"/>
      <c r="I63" s="29"/>
      <c r="J63" s="29"/>
    </row>
    <row r="64" spans="1:12" x14ac:dyDescent="0.3">
      <c r="A64" s="99" t="s">
        <v>67</v>
      </c>
      <c r="F64" s="1"/>
      <c r="I64" s="29"/>
      <c r="J64" s="29"/>
    </row>
    <row r="65" spans="1:10" x14ac:dyDescent="0.3">
      <c r="A65" s="100"/>
      <c r="B65" s="100"/>
      <c r="C65" s="100"/>
      <c r="D65" s="101" t="str">
        <f>IF(F65="",""," Current Year Difference")</f>
        <v/>
      </c>
      <c r="F65" s="102" t="str">
        <f>IF(F27-F44=0,"",F27-F44)</f>
        <v/>
      </c>
      <c r="I65" s="29"/>
      <c r="J65" s="29"/>
    </row>
    <row r="66" spans="1:10" x14ac:dyDescent="0.3">
      <c r="D66" s="101" t="str">
        <f>+IF(G66="","","Prior Year Difference")</f>
        <v/>
      </c>
      <c r="F66" s="1"/>
      <c r="G66" s="102" t="str">
        <f>IF(G27-G44=0,"",G27-G44)</f>
        <v/>
      </c>
      <c r="I66" s="29"/>
      <c r="J66" s="29"/>
    </row>
    <row r="67" spans="1:10" x14ac:dyDescent="0.3">
      <c r="F67" s="1"/>
      <c r="I67" s="29"/>
      <c r="J67" s="29"/>
    </row>
    <row r="68" spans="1:10" x14ac:dyDescent="0.3">
      <c r="F68" s="1"/>
      <c r="I68" s="29"/>
      <c r="J68" s="29"/>
    </row>
    <row r="69" spans="1:10" x14ac:dyDescent="0.3">
      <c r="F69" s="1"/>
      <c r="I69" s="29"/>
      <c r="J69" s="29"/>
    </row>
    <row r="70" spans="1:10" x14ac:dyDescent="0.3">
      <c r="F70" s="1"/>
      <c r="I70" s="29"/>
      <c r="J70" s="29"/>
    </row>
    <row r="71" spans="1:10" x14ac:dyDescent="0.3">
      <c r="F71" s="1"/>
      <c r="I71" s="29"/>
      <c r="J71" s="29"/>
    </row>
    <row r="72" spans="1:10" x14ac:dyDescent="0.3">
      <c r="F72" s="1"/>
      <c r="I72" s="29"/>
      <c r="J72" s="29"/>
    </row>
    <row r="73" spans="1:10" x14ac:dyDescent="0.3">
      <c r="F73" s="1"/>
      <c r="I73" s="29"/>
      <c r="J73" s="29"/>
    </row>
    <row r="74" spans="1:10" x14ac:dyDescent="0.3">
      <c r="F74" s="1"/>
      <c r="I74" s="29"/>
      <c r="J74" s="29"/>
    </row>
    <row r="75" spans="1:10" x14ac:dyDescent="0.3">
      <c r="F75" s="1"/>
      <c r="I75" s="29"/>
      <c r="J75" s="29"/>
    </row>
    <row r="76" spans="1:10" x14ac:dyDescent="0.3">
      <c r="F76" s="1"/>
      <c r="I76" s="29"/>
      <c r="J76" s="29"/>
    </row>
    <row r="77" spans="1:10" x14ac:dyDescent="0.3">
      <c r="F77" s="1"/>
      <c r="I77" s="29"/>
      <c r="J77" s="29"/>
    </row>
    <row r="78" spans="1:10" x14ac:dyDescent="0.3">
      <c r="F78" s="1"/>
      <c r="I78" s="29"/>
      <c r="J78" s="29"/>
    </row>
    <row r="79" spans="1:10" x14ac:dyDescent="0.3">
      <c r="F79" s="1"/>
      <c r="I79" s="29"/>
      <c r="J79" s="29"/>
    </row>
    <row r="80" spans="1:10" x14ac:dyDescent="0.3">
      <c r="F80" s="1"/>
      <c r="I80" s="29"/>
      <c r="J80" s="29"/>
    </row>
    <row r="81" spans="6:10" x14ac:dyDescent="0.3">
      <c r="F81" s="1"/>
      <c r="I81" s="29"/>
      <c r="J81" s="29"/>
    </row>
    <row r="82" spans="6:10" x14ac:dyDescent="0.3">
      <c r="F82" s="1"/>
      <c r="I82" s="29"/>
      <c r="J82" s="29"/>
    </row>
    <row r="83" spans="6:10" x14ac:dyDescent="0.3">
      <c r="F83" s="1"/>
      <c r="I83" s="29"/>
      <c r="J83" s="29"/>
    </row>
    <row r="84" spans="6:10" x14ac:dyDescent="0.3">
      <c r="F84" s="1"/>
      <c r="I84" s="29"/>
      <c r="J84" s="29"/>
    </row>
    <row r="85" spans="6:10" x14ac:dyDescent="0.3">
      <c r="F85" s="1"/>
      <c r="I85" s="29"/>
      <c r="J85" s="29"/>
    </row>
    <row r="86" spans="6:10" x14ac:dyDescent="0.3">
      <c r="F86" s="1"/>
      <c r="I86" s="29"/>
      <c r="J86" s="29"/>
    </row>
    <row r="87" spans="6:10" x14ac:dyDescent="0.3">
      <c r="F87" s="1"/>
      <c r="I87" s="29"/>
      <c r="J87" s="29"/>
    </row>
    <row r="88" spans="6:10" x14ac:dyDescent="0.3">
      <c r="F88" s="1"/>
      <c r="I88" s="29"/>
      <c r="J88" s="29"/>
    </row>
    <row r="89" spans="6:10" x14ac:dyDescent="0.3">
      <c r="F89" s="1"/>
      <c r="I89" s="29"/>
      <c r="J89" s="29"/>
    </row>
    <row r="90" spans="6:10" x14ac:dyDescent="0.3">
      <c r="F90" s="1"/>
      <c r="I90" s="29"/>
      <c r="J90" s="29"/>
    </row>
    <row r="91" spans="6:10" x14ac:dyDescent="0.3">
      <c r="F91" s="1"/>
      <c r="I91" s="29"/>
      <c r="J91" s="29"/>
    </row>
    <row r="92" spans="6:10" x14ac:dyDescent="0.3">
      <c r="F92" s="1"/>
      <c r="I92" s="29"/>
      <c r="J92" s="29"/>
    </row>
    <row r="93" spans="6:10" x14ac:dyDescent="0.3">
      <c r="F93" s="1"/>
      <c r="I93" s="29"/>
      <c r="J93" s="29"/>
    </row>
    <row r="94" spans="6:10" x14ac:dyDescent="0.3">
      <c r="F94" s="1"/>
      <c r="I94" s="29"/>
      <c r="J94" s="29"/>
    </row>
    <row r="95" spans="6:10" x14ac:dyDescent="0.3">
      <c r="F95" s="1"/>
      <c r="I95" s="29"/>
      <c r="J95" s="29"/>
    </row>
    <row r="96" spans="6:10" x14ac:dyDescent="0.3">
      <c r="F96" s="1"/>
      <c r="I96" s="29"/>
      <c r="J96" s="29"/>
    </row>
    <row r="97" spans="6:10" x14ac:dyDescent="0.3">
      <c r="F97" s="1"/>
      <c r="I97" s="29"/>
      <c r="J97" s="29"/>
    </row>
    <row r="98" spans="6:10" x14ac:dyDescent="0.3">
      <c r="F98" s="1"/>
      <c r="I98" s="29"/>
      <c r="J98" s="29"/>
    </row>
    <row r="99" spans="6:10" x14ac:dyDescent="0.3">
      <c r="F99" s="1"/>
      <c r="I99" s="29"/>
      <c r="J99" s="29"/>
    </row>
    <row r="100" spans="6:10" x14ac:dyDescent="0.3">
      <c r="F100" s="1"/>
    </row>
    <row r="101" spans="6:10" x14ac:dyDescent="0.3">
      <c r="F101" s="1"/>
    </row>
    <row r="102" spans="6:10" x14ac:dyDescent="0.3">
      <c r="F102" s="1"/>
    </row>
    <row r="103" spans="6:10" x14ac:dyDescent="0.3">
      <c r="F103" s="1"/>
      <c r="G103" s="1"/>
    </row>
    <row r="104" spans="6:10" x14ac:dyDescent="0.3">
      <c r="F104" s="1"/>
      <c r="G104" s="1"/>
    </row>
    <row r="105" spans="6:10" x14ac:dyDescent="0.3">
      <c r="F105" s="1"/>
      <c r="G105" s="1"/>
    </row>
    <row r="106" spans="6:10" x14ac:dyDescent="0.3">
      <c r="F106" s="1"/>
      <c r="G106" s="1"/>
    </row>
    <row r="107" spans="6:10" x14ac:dyDescent="0.3">
      <c r="F107" s="1"/>
      <c r="G107" s="1"/>
    </row>
    <row r="108" spans="6:10" x14ac:dyDescent="0.3">
      <c r="F108" s="1"/>
      <c r="G108" s="1"/>
    </row>
    <row r="109" spans="6:10" x14ac:dyDescent="0.3">
      <c r="F109" s="1"/>
      <c r="G109" s="1"/>
    </row>
    <row r="110" spans="6:10" x14ac:dyDescent="0.3">
      <c r="F110" s="1"/>
      <c r="G110" s="1"/>
    </row>
    <row r="111" spans="6:10" x14ac:dyDescent="0.3">
      <c r="F111" s="1"/>
      <c r="G111" s="1"/>
    </row>
    <row r="112" spans="6:10" x14ac:dyDescent="0.3">
      <c r="F112" s="1"/>
      <c r="G112" s="1"/>
    </row>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sheetData>
  <mergeCells count="7">
    <mergeCell ref="A60:G62"/>
    <mergeCell ref="A1:G1"/>
    <mergeCell ref="A2:G2"/>
    <mergeCell ref="B5:C5"/>
    <mergeCell ref="E7:F9"/>
    <mergeCell ref="A13:D13"/>
    <mergeCell ref="F46:G46"/>
  </mergeCells>
  <printOptions horizontalCentered="1"/>
  <pageMargins left="0.31496062992126" right="0.31496062992126" top="0.74803149606299202" bottom="0.74803149606299202" header="0.39370078740157499" footer="0.39370078740157499"/>
  <pageSetup scale="80"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8F82-0768-432F-9BAB-A3EE041888F7}">
  <sheetPr>
    <tabColor rgb="FFFFFF00"/>
  </sheetPr>
  <dimension ref="A1:F21"/>
  <sheetViews>
    <sheetView tabSelected="1" topLeftCell="A9" workbookViewId="0">
      <selection activeCell="E25" sqref="E25"/>
    </sheetView>
  </sheetViews>
  <sheetFormatPr defaultColWidth="8.81640625" defaultRowHeight="12.5" x14ac:dyDescent="0.25"/>
  <cols>
    <col min="1" max="1" width="11.1796875" style="105" customWidth="1"/>
    <col min="2" max="2" width="27" style="105" customWidth="1"/>
    <col min="3" max="4" width="8.81640625" style="105"/>
    <col min="5" max="5" width="39.453125" style="105" customWidth="1"/>
    <col min="6" max="16384" width="8.81640625" style="105"/>
  </cols>
  <sheetData>
    <row r="1" spans="1:5" x14ac:dyDescent="0.25">
      <c r="A1" s="97" t="s">
        <v>68</v>
      </c>
      <c r="B1" s="103"/>
      <c r="C1" s="104"/>
      <c r="D1" s="104"/>
      <c r="E1" s="104"/>
    </row>
    <row r="2" spans="1:5" ht="11.5" customHeight="1" x14ac:dyDescent="0.25">
      <c r="A2" s="103"/>
      <c r="B2" s="103"/>
      <c r="C2" s="103"/>
      <c r="D2" s="103"/>
      <c r="E2" s="103"/>
    </row>
    <row r="3" spans="1:5" ht="46.4" customHeight="1" x14ac:dyDescent="0.25">
      <c r="A3" s="122" t="s">
        <v>69</v>
      </c>
      <c r="B3" s="122"/>
      <c r="C3" s="122"/>
      <c r="D3" s="122"/>
      <c r="E3" s="122"/>
    </row>
    <row r="4" spans="1:5" x14ac:dyDescent="0.25">
      <c r="A4" s="103"/>
      <c r="B4" s="103"/>
      <c r="C4" s="103"/>
      <c r="D4" s="103"/>
      <c r="E4" s="103"/>
    </row>
    <row r="5" spans="1:5" ht="66.75" customHeight="1" x14ac:dyDescent="0.25">
      <c r="A5" s="122" t="s">
        <v>70</v>
      </c>
      <c r="B5" s="122"/>
      <c r="C5" s="122"/>
      <c r="D5" s="122"/>
      <c r="E5" s="122"/>
    </row>
    <row r="6" spans="1:5" ht="29.25" customHeight="1" x14ac:dyDescent="0.25">
      <c r="A6" s="122" t="s">
        <v>71</v>
      </c>
      <c r="B6" s="122"/>
      <c r="C6" s="122"/>
      <c r="D6" s="122"/>
      <c r="E6" s="122"/>
    </row>
    <row r="7" spans="1:5" ht="12" customHeight="1" x14ac:dyDescent="0.25">
      <c r="A7" s="97" t="s">
        <v>72</v>
      </c>
      <c r="B7" s="103"/>
      <c r="C7" s="103"/>
      <c r="D7" s="103"/>
      <c r="E7" s="103"/>
    </row>
    <row r="8" spans="1:5" ht="26.25" customHeight="1" x14ac:dyDescent="0.25">
      <c r="A8" s="122" t="s">
        <v>73</v>
      </c>
      <c r="B8" s="122"/>
      <c r="C8" s="122"/>
      <c r="D8" s="122"/>
      <c r="E8" s="122"/>
    </row>
    <row r="9" spans="1:5" ht="136.15" customHeight="1" x14ac:dyDescent="0.25">
      <c r="A9" s="123" t="s">
        <v>74</v>
      </c>
      <c r="B9" s="123"/>
      <c r="C9" s="123"/>
      <c r="D9" s="123"/>
      <c r="E9" s="123"/>
    </row>
    <row r="10" spans="1:5" ht="19.75" customHeight="1" x14ac:dyDescent="0.25">
      <c r="A10" s="124" t="s">
        <v>75</v>
      </c>
      <c r="B10" s="124"/>
      <c r="C10" s="124"/>
      <c r="D10" s="124"/>
      <c r="E10" s="124"/>
    </row>
    <row r="11" spans="1:5" ht="45.25" customHeight="1" x14ac:dyDescent="0.25">
      <c r="A11" s="122" t="s">
        <v>76</v>
      </c>
      <c r="B11" s="122"/>
      <c r="C11" s="122"/>
      <c r="D11" s="122"/>
      <c r="E11" s="122"/>
    </row>
    <row r="12" spans="1:5" x14ac:dyDescent="0.25">
      <c r="A12" s="106"/>
      <c r="B12" s="106"/>
      <c r="C12" s="106"/>
      <c r="D12" s="106"/>
      <c r="E12" s="106"/>
    </row>
    <row r="13" spans="1:5" ht="12.75" customHeight="1" x14ac:dyDescent="0.25">
      <c r="A13" s="107" t="s">
        <v>77</v>
      </c>
      <c r="B13" s="108" t="s">
        <v>78</v>
      </c>
      <c r="C13" s="109"/>
      <c r="D13" s="109"/>
      <c r="E13" s="107"/>
    </row>
    <row r="14" spans="1:5" ht="12.75" customHeight="1" x14ac:dyDescent="0.25">
      <c r="A14" s="107" t="s">
        <v>79</v>
      </c>
      <c r="B14" s="108" t="s">
        <v>80</v>
      </c>
      <c r="C14" s="108"/>
      <c r="D14" s="108"/>
      <c r="E14" s="107"/>
    </row>
    <row r="15" spans="1:5" ht="12.75" customHeight="1" x14ac:dyDescent="0.25">
      <c r="A15" s="107"/>
      <c r="B15" s="110"/>
      <c r="C15" s="110"/>
      <c r="D15" s="110"/>
      <c r="E15" s="107"/>
    </row>
    <row r="16" spans="1:5" ht="12.75" customHeight="1" x14ac:dyDescent="0.25">
      <c r="A16" s="107"/>
      <c r="B16" s="110"/>
      <c r="C16"/>
      <c r="D16" s="110"/>
      <c r="E16" s="107"/>
    </row>
    <row r="17" spans="1:6" ht="12.75" customHeight="1" x14ac:dyDescent="0.25">
      <c r="A17" s="125" t="s">
        <v>82</v>
      </c>
      <c r="B17" s="126"/>
      <c r="C17" s="126"/>
      <c r="D17" s="126"/>
      <c r="E17" s="126"/>
      <c r="F17" s="111"/>
    </row>
    <row r="18" spans="1:6" x14ac:dyDescent="0.25">
      <c r="A18" s="103"/>
      <c r="B18" s="103"/>
      <c r="C18" s="103"/>
      <c r="D18" s="103"/>
      <c r="E18" s="103"/>
    </row>
    <row r="19" spans="1:6" x14ac:dyDescent="0.25">
      <c r="A19" s="103"/>
      <c r="B19" s="103"/>
      <c r="C19" s="103"/>
      <c r="D19" s="103"/>
      <c r="E19" s="103"/>
    </row>
    <row r="20" spans="1:6" x14ac:dyDescent="0.25">
      <c r="B20" s="103"/>
      <c r="C20" s="103"/>
      <c r="D20" s="103"/>
      <c r="E20" s="103"/>
    </row>
    <row r="21" spans="1:6" x14ac:dyDescent="0.25">
      <c r="A21" s="103" t="s">
        <v>81</v>
      </c>
    </row>
  </sheetData>
  <mergeCells count="8">
    <mergeCell ref="A11:E11"/>
    <mergeCell ref="A17:E17"/>
    <mergeCell ref="A3:E3"/>
    <mergeCell ref="A5:E5"/>
    <mergeCell ref="A6:E6"/>
    <mergeCell ref="A8:E8"/>
    <mergeCell ref="A9:E9"/>
    <mergeCell ref="A10:E10"/>
  </mergeCells>
  <pageMargins left="0.5" right="0.5" top="0.75" bottom="0.75" header="0.3" footer="0.3"/>
  <pageSetup fitToHeight="0"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CBS to submit</vt:lpstr>
      <vt:lpstr>CBS Certification</vt:lpstr>
      <vt:lpstr>'CBS Certification'!Print_Area</vt:lpstr>
      <vt:lpstr>'CBS to submit'!Print_Area</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Hannus</dc:creator>
  <cp:lastModifiedBy>Amanda Hannus</cp:lastModifiedBy>
  <cp:lastPrinted>2025-01-30T22:34:37Z</cp:lastPrinted>
  <dcterms:created xsi:type="dcterms:W3CDTF">2025-01-30T22:31:10Z</dcterms:created>
  <dcterms:modified xsi:type="dcterms:W3CDTF">2025-01-30T22:35:20Z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