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R.CA\Rail_Data\CGY_GCS2\REGFIN\7. STB\3. OTHER REPORTING\Quarterly Commodity Statistics\2023\2023_Q3\b. submission\"/>
    </mc:Choice>
  </mc:AlternateContent>
  <bookViews>
    <workbookView xWindow="360" yWindow="4305" windowWidth="9900" windowHeight="10695" tabRatio="696" firstSheet="3" activeTab="3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 (PDF)" sheetId="12" r:id="rId6"/>
    <sheet name="QCS Sign Off Form" sheetId="9" state="hidden" r:id="rId7"/>
    <sheet name="Sign off" sheetId="11" state="hidden" r:id="rId8"/>
  </sheets>
  <definedNames>
    <definedName name="_xlnm.Print_Area" localSheetId="6">'QCS Sign Off Form'!$A$4:$G$36</definedName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35" i="9" l="1"/>
  <c r="E10" i="9" l="1"/>
  <c r="D7" i="1"/>
  <c r="A7" i="9" s="1"/>
</calcChain>
</file>

<file path=xl/sharedStrings.xml><?xml version="1.0" encoding="utf-8"?>
<sst xmlns="http://schemas.openxmlformats.org/spreadsheetml/2006/main" count="3265" uniqueCount="774">
  <si>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</si>
  <si>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</si>
  <si>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</si>
  <si>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</si>
  <si>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</si>
  <si>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</si>
  <si>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</si>
  <si>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</si>
  <si>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</si>
  <si>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</si>
  <si>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</si>
  <si>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</si>
  <si>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</si>
  <si>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</si>
  <si>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</si>
  <si>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</si>
  <si>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</si>
  <si>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</si>
  <si>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</si>
  <si>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</si>
  <si>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</si>
  <si>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</si>
  <si>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</si>
  <si>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</si>
  <si>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</si>
  <si>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</si>
  <si>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</si>
  <si>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</si>
  <si>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</si>
  <si>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</si>
  <si>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</si>
  <si>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</si>
  <si>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</si>
  <si>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</si>
  <si>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</si>
  <si>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</si>
  <si>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</si>
  <si>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</si>
  <si>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</si>
  <si>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</si>
  <si>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</si>
  <si>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</si>
  <si>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</si>
  <si>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</si>
  <si>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</si>
  <si>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</si>
  <si>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</si>
  <si>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</si>
  <si>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</si>
  <si>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</si>
  <si>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</si>
  <si>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</si>
  <si>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</si>
  <si>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</si>
  <si>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</si>
  <si>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</si>
  <si>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</si>
  <si>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</si>
  <si>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</si>
  <si>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</si>
  <si>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</si>
  <si>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</si>
  <si>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</si>
  <si>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</si>
  <si>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</si>
  <si>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</si>
  <si>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</si>
  <si>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</si>
  <si>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</si>
  <si>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</si>
  <si>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</si>
  <si>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</si>
  <si>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</si>
  <si>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</si>
  <si>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</si>
  <si>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</si>
  <si>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</si>
  <si>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</si>
  <si>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</si>
  <si>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</si>
  <si>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</si>
  <si>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</si>
  <si>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</si>
  <si>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</si>
  <si>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</si>
  <si>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</si>
  <si>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</si>
  <si>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</si>
  <si>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</si>
  <si>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</si>
  <si>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</si>
  <si>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</si>
  <si>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</si>
  <si>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</si>
  <si>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</si>
  <si>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</si>
  <si>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</si>
  <si>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</si>
  <si>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</si>
  <si>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</si>
  <si>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</si>
  <si>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</si>
  <si>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</si>
  <si>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</si>
  <si>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</si>
  <si>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</si>
  <si>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</si>
  <si>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</si>
  <si>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</si>
  <si>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</si>
  <si>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</si>
  <si>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</si>
  <si>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</si>
  <si>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</si>
  <si>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</si>
  <si>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</si>
  <si>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</si>
  <si>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</si>
  <si>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</si>
  <si>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</si>
  <si>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</si>
  <si>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</si>
  <si>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</si>
  <si>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</si>
  <si>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</si>
  <si>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</si>
  <si>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</si>
  <si>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</si>
  <si>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</si>
  <si>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</si>
  <si>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</si>
  <si>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</si>
  <si>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</si>
  <si>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</si>
  <si>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</si>
  <si>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</si>
  <si>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</si>
  <si>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</si>
  <si>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</si>
  <si>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</si>
  <si>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</si>
  <si>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</si>
  <si>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</si>
  <si>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</si>
  <si>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</si>
  <si>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</si>
  <si>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</si>
  <si>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</si>
  <si>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</si>
  <si>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</si>
  <si>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</si>
  <si>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</si>
  <si>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</si>
  <si>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</si>
  <si>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</si>
  <si>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</si>
  <si>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</si>
  <si>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</si>
  <si>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</si>
  <si>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</si>
  <si>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</si>
  <si>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</si>
  <si>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</si>
  <si>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</si>
  <si>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</si>
  <si>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</si>
  <si>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</si>
  <si>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</si>
  <si>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</si>
  <si>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</si>
  <si>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</si>
  <si>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</si>
  <si>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</si>
  <si>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</si>
  <si>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</si>
  <si>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</si>
  <si>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</si>
  <si>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</si>
  <si>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</si>
  <si>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</si>
  <si>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</si>
  <si>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</si>
  <si>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</si>
  <si>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</si>
  <si>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</si>
  <si>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</si>
  <si>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</si>
  <si>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</si>
  <si>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</si>
  <si>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</si>
  <si>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</si>
  <si>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</si>
  <si>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</si>
  <si>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</si>
  <si>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</si>
  <si>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</si>
  <si>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</si>
  <si>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</si>
  <si>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</si>
  <si>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</si>
  <si>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</si>
  <si>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</si>
  <si>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</si>
  <si>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</si>
  <si>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</si>
  <si>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</si>
  <si>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</si>
  <si>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</si>
  <si>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</si>
  <si>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</si>
  <si>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</si>
  <si>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</si>
  <si>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</si>
  <si>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</si>
  <si>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</si>
  <si>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</si>
  <si>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</si>
  <si>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</si>
  <si>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</si>
  <si>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</si>
  <si>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</si>
  <si>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</si>
  <si>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</si>
  <si>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</si>
  <si>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</si>
  <si>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</si>
  <si>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</si>
  <si>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</si>
  <si>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</si>
  <si>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</si>
  <si>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</si>
  <si>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</si>
  <si>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</si>
  <si>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</si>
  <si>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</si>
  <si>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</si>
  <si>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</si>
  <si>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</si>
  <si>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</si>
  <si>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</si>
  <si>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</si>
  <si>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</si>
  <si>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</si>
  <si>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</si>
  <si>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</si>
  <si>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</si>
  <si>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</si>
  <si>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</si>
  <si>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</si>
  <si>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</si>
  <si>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</si>
  <si>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</si>
  <si>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</si>
  <si>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</si>
  <si>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</si>
  <si>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</si>
  <si>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</si>
  <si>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</si>
  <si>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</si>
  <si>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</si>
  <si>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</si>
  <si>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</si>
  <si>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</si>
  <si>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</si>
  <si>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</si>
  <si>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</si>
  <si>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</si>
  <si>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</si>
  <si>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</si>
  <si>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</si>
  <si>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</si>
  <si>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</si>
  <si>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</si>
  <si>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</si>
  <si>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</si>
  <si>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</si>
  <si>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</si>
  <si>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</si>
  <si>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</si>
  <si>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</si>
  <si>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</si>
  <si>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</si>
  <si>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</si>
  <si>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</si>
  <si>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</si>
  <si>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</si>
  <si>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</si>
  <si>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</si>
  <si>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</si>
  <si>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</si>
  <si>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</si>
  <si>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</si>
  <si>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</si>
  <si>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</si>
  <si>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</si>
  <si>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</si>
  <si>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</si>
  <si>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</si>
  <si>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</si>
  <si>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</si>
  <si>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</si>
  <si>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</si>
  <si>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</si>
  <si>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</si>
  <si>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</si>
  <si>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</si>
  <si>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</si>
  <si>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</si>
  <si>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</si>
  <si>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</si>
  <si>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</si>
  <si>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</si>
  <si>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</si>
  <si>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</si>
  <si>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</si>
  <si>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</si>
  <si>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</si>
  <si>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</si>
  <si>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</si>
  <si>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</si>
  <si>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</si>
  <si>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</si>
  <si>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</si>
  <si>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</si>
  <si>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</si>
  <si>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</si>
  <si>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</si>
  <si>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</si>
  <si>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</si>
  <si>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</si>
  <si>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</si>
  <si>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</si>
  <si>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</si>
  <si>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</si>
  <si>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</si>
  <si>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</si>
  <si>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</si>
  <si>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</si>
  <si>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</si>
  <si>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</si>
  <si>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</si>
  <si>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</si>
  <si>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</si>
  <si>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</si>
  <si>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</si>
  <si>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</si>
  <si>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</si>
  <si>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</si>
  <si>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</si>
  <si>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</si>
  <si>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</si>
  <si>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</si>
  <si>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</si>
  <si>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</si>
  <si>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</si>
  <si>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</si>
  <si>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</si>
  <si>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</si>
  <si>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</si>
  <si>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</si>
  <si>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</si>
  <si>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</si>
  <si>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</si>
  <si>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</si>
  <si>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</si>
  <si>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</si>
  <si>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</si>
  <si>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</si>
  <si>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</si>
  <si>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</si>
  <si>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</si>
  <si>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</si>
  <si>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</si>
  <si>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</si>
  <si>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</si>
  <si>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</si>
  <si>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</si>
  <si>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</si>
  <si>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</si>
  <si>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</si>
  <si>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</si>
  <si>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</si>
  <si>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</si>
  <si>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</si>
  <si>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</si>
  <si>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</si>
  <si>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</si>
  <si>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</si>
  <si>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</si>
  <si>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</si>
  <si>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</si>
  <si>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</si>
  <si>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</si>
  <si>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</si>
  <si>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</si>
  <si>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</si>
  <si>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</si>
  <si>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</si>
  <si>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</si>
  <si>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</si>
  <si>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</si>
  <si>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</si>
  <si>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</si>
  <si>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</si>
  <si>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</si>
  <si>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</si>
  <si>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</si>
  <si>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</si>
  <si>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</si>
  <si>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</si>
  <si>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</si>
  <si>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</si>
  <si>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</si>
  <si>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</si>
  <si>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</si>
  <si>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</si>
  <si>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</si>
  <si>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</si>
  <si>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</si>
  <si>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</si>
  <si>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</si>
  <si>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</si>
  <si>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</si>
  <si>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</si>
  <si>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RBTC, LH, FUEL, SURC, _FAT, RBTS, RBTN</t>
  </si>
  <si>
    <t>GT</t>
  </si>
  <si>
    <t>Origin. on resp. Road_x000D_
Termin. on Line,Origin. on resp. Road_x000D_
Deliv. to connection,Rec. from conn. carriers_x000D_
Termin. on Line...</t>
  </si>
  <si>
    <t xml:space="preserve"> </t>
  </si>
  <si>
    <t>ADDRESS:  7550 Ogden Dale Rd. SE</t>
  </si>
  <si>
    <t>P.O. BOX OR STREET-STATE-ZIP CODE:  Calgary, Alberta, T2C 4X9</t>
  </si>
  <si>
    <t>TELEPHONE NUMBER(AREA CODE-NUMBER):  (403) 319-6540</t>
  </si>
  <si>
    <t>01</t>
  </si>
  <si>
    <t>011</t>
  </si>
  <si>
    <t>01131</t>
  </si>
  <si>
    <t>01132</t>
  </si>
  <si>
    <t>01133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</si>
  <si>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</si>
  <si>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</si>
  <si>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</si>
  <si>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</si>
  <si>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</si>
  <si>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</si>
  <si>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</si>
  <si>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</si>
  <si>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01195</t>
  </si>
  <si>
    <t>012</t>
  </si>
  <si>
    <t>0122</t>
  </si>
  <si>
    <t>01221</t>
  </si>
  <si>
    <t>0129</t>
  </si>
  <si>
    <t>01295</t>
  </si>
  <si>
    <t>013</t>
  </si>
  <si>
    <t>0131</t>
  </si>
  <si>
    <t>01318</t>
  </si>
  <si>
    <t>0133</t>
  </si>
  <si>
    <t>0134</t>
  </si>
  <si>
    <t>01341</t>
  </si>
  <si>
    <t>01342</t>
  </si>
  <si>
    <t>0139</t>
  </si>
  <si>
    <t>014</t>
  </si>
  <si>
    <t>0142</t>
  </si>
  <si>
    <t>019</t>
  </si>
  <si>
    <t>0191</t>
  </si>
  <si>
    <t>101</t>
  </si>
  <si>
    <t>102</t>
  </si>
  <si>
    <t>103</t>
  </si>
  <si>
    <t>1031</t>
  </si>
  <si>
    <t>1032</t>
  </si>
  <si>
    <t>109</t>
  </si>
  <si>
    <t>111</t>
  </si>
  <si>
    <t>11112</t>
  </si>
  <si>
    <t>112</t>
  </si>
  <si>
    <t>1121</t>
  </si>
  <si>
    <t>131</t>
  </si>
  <si>
    <t>132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</si>
  <si>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</si>
  <si>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</si>
  <si>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</si>
  <si>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</si>
  <si>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</si>
  <si>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</si>
  <si>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</si>
  <si>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</si>
  <si>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</si>
  <si>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</si>
  <si>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147</t>
  </si>
  <si>
    <t>14711</t>
  </si>
  <si>
    <t>14713</t>
  </si>
  <si>
    <t>14714</t>
  </si>
  <si>
    <t>14715</t>
  </si>
  <si>
    <t>14716</t>
  </si>
  <si>
    <t>149</t>
  </si>
  <si>
    <t>14911</t>
  </si>
  <si>
    <t>201</t>
  </si>
  <si>
    <t>2011</t>
  </si>
  <si>
    <t>2012</t>
  </si>
  <si>
    <t>2013</t>
  </si>
  <si>
    <t>2014</t>
  </si>
  <si>
    <t>20141</t>
  </si>
  <si>
    <t>2015</t>
  </si>
  <si>
    <t>2016</t>
  </si>
  <si>
    <t>202</t>
  </si>
  <si>
    <t>2021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</si>
  <si>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</si>
  <si>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</si>
  <si>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</si>
  <si>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</si>
  <si>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</si>
  <si>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</si>
  <si>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</si>
  <si>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</si>
  <si>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</si>
  <si>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</si>
  <si>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</si>
  <si>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</si>
  <si>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</si>
  <si>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</si>
  <si>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</si>
  <si>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</si>
  <si>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</si>
  <si>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</si>
  <si>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</si>
  <si>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</si>
  <si>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</si>
  <si>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</si>
  <si>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</si>
  <si>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</si>
  <si>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</si>
  <si>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</si>
  <si>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</si>
  <si>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</si>
  <si>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</si>
  <si>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</si>
  <si>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</si>
  <si>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</si>
  <si>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</si>
  <si>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</si>
  <si>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</si>
  <si>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</si>
  <si>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</si>
  <si>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</si>
  <si>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</si>
  <si>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</si>
  <si>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</si>
  <si>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</si>
  <si>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</si>
  <si>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</si>
  <si>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</si>
  <si>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20921</t>
  </si>
  <si>
    <t>20923</t>
  </si>
  <si>
    <t>2093</t>
  </si>
  <si>
    <t>2094</t>
  </si>
  <si>
    <t>2095</t>
  </si>
  <si>
    <t>2096</t>
  </si>
  <si>
    <t>2098</t>
  </si>
  <si>
    <t>211</t>
  </si>
  <si>
    <t>213</t>
  </si>
  <si>
    <t>221</t>
  </si>
  <si>
    <t>224</t>
  </si>
  <si>
    <t>227</t>
  </si>
  <si>
    <t>228</t>
  </si>
  <si>
    <t>229</t>
  </si>
  <si>
    <t>231</t>
  </si>
  <si>
    <t>233</t>
  </si>
  <si>
    <t>239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</si>
  <si>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</si>
  <si>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</si>
  <si>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</si>
  <si>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</si>
  <si>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</si>
  <si>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</si>
  <si>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</si>
  <si>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</si>
  <si>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</si>
  <si>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</si>
  <si>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</si>
  <si>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</si>
  <si>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</si>
  <si>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</si>
  <si>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</si>
  <si>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</si>
  <si>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</si>
  <si>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</si>
  <si>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</si>
  <si>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</si>
  <si>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</si>
  <si>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</si>
  <si>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</si>
  <si>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</si>
  <si>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</si>
  <si>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</si>
  <si>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</si>
  <si>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</si>
  <si>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</si>
  <si>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</si>
  <si>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</si>
  <si>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273</t>
  </si>
  <si>
    <t>278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</si>
  <si>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</si>
  <si>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</si>
  <si>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</si>
  <si>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</si>
  <si>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</si>
  <si>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</si>
  <si>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</si>
  <si>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</si>
  <si>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</si>
  <si>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</si>
  <si>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</si>
  <si>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</si>
  <si>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</si>
  <si>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</si>
  <si>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</si>
  <si>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</si>
  <si>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</si>
  <si>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</si>
  <si>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</si>
  <si>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</si>
  <si>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</si>
  <si>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</si>
  <si>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291</t>
  </si>
  <si>
    <t>29111</t>
  </si>
  <si>
    <t>29113</t>
  </si>
  <si>
    <t>29114</t>
  </si>
  <si>
    <t>29116</t>
  </si>
  <si>
    <t>29117</t>
  </si>
  <si>
    <t>29119</t>
  </si>
  <si>
    <t>2912</t>
  </si>
  <si>
    <t>295</t>
  </si>
  <si>
    <t>2952</t>
  </si>
  <si>
    <t>299</t>
  </si>
  <si>
    <t>29913</t>
  </si>
  <si>
    <t>29914</t>
  </si>
  <si>
    <t>301</t>
  </si>
  <si>
    <t>304</t>
  </si>
  <si>
    <t>306</t>
  </si>
  <si>
    <t>307</t>
  </si>
  <si>
    <t>321</t>
  </si>
  <si>
    <t>322</t>
  </si>
  <si>
    <t>3221</t>
  </si>
  <si>
    <t>324</t>
  </si>
  <si>
    <t>32411</t>
  </si>
  <si>
    <t>325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</si>
  <si>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</si>
  <si>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</si>
  <si>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</si>
  <si>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</si>
  <si>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</si>
  <si>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</si>
  <si>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</si>
  <si>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</si>
  <si>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</si>
  <si>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</si>
  <si>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</si>
  <si>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33111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</si>
  <si>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</si>
  <si>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</si>
  <si>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</si>
  <si>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</si>
  <si>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</si>
  <si>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</si>
  <si>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</si>
  <si>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</si>
  <si>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</si>
  <si>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</si>
  <si>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</si>
  <si>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</si>
  <si>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</si>
  <si>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</si>
  <si>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</si>
  <si>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339</t>
  </si>
  <si>
    <t>3391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</si>
  <si>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</si>
  <si>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</si>
  <si>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</si>
  <si>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</si>
  <si>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</si>
  <si>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</si>
  <si>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</si>
  <si>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</si>
  <si>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</si>
  <si>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</si>
  <si>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</si>
  <si>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</si>
  <si>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</si>
  <si>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</si>
  <si>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</si>
  <si>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</si>
  <si>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</si>
  <si>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</si>
  <si>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</si>
  <si>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</si>
  <si>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</si>
  <si>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</si>
  <si>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</si>
  <si>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</si>
  <si>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</si>
  <si>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</si>
  <si>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</si>
  <si>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</si>
  <si>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</si>
  <si>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</si>
  <si>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</si>
  <si>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</si>
  <si>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369</t>
  </si>
  <si>
    <t>371</t>
  </si>
  <si>
    <t>3711</t>
  </si>
  <si>
    <t>37111</t>
  </si>
  <si>
    <t>37112</t>
  </si>
  <si>
    <t>3714</t>
  </si>
  <si>
    <t>37147</t>
  </si>
  <si>
    <t>373</t>
  </si>
  <si>
    <t>374</t>
  </si>
  <si>
    <t>37422</t>
  </si>
  <si>
    <t>375</t>
  </si>
  <si>
    <t>379</t>
  </si>
  <si>
    <t>38</t>
  </si>
  <si>
    <t>384</t>
  </si>
  <si>
    <t>386</t>
  </si>
  <si>
    <t>39</t>
  </si>
  <si>
    <t>394</t>
  </si>
  <si>
    <t>3949</t>
  </si>
  <si>
    <t>395</t>
  </si>
  <si>
    <t>396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</si>
  <si>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</si>
  <si>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</si>
  <si>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</si>
  <si>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</si>
  <si>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</si>
  <si>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</si>
  <si>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</si>
  <si>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</si>
  <si>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</si>
  <si>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</si>
  <si>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</si>
  <si>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</si>
  <si>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</si>
  <si>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</si>
  <si>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</si>
  <si>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</si>
  <si>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</si>
  <si>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</si>
  <si>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</si>
  <si>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</si>
  <si>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</si>
  <si>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</si>
  <si>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</si>
  <si>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</si>
  <si>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</si>
  <si>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48</t>
  </si>
  <si>
    <t>104</t>
  </si>
  <si>
    <t>14914</t>
  </si>
  <si>
    <t>26613</t>
  </si>
  <si>
    <t>3251</t>
  </si>
  <si>
    <t>32511</t>
  </si>
  <si>
    <t>3351</t>
  </si>
  <si>
    <t>381</t>
  </si>
  <si>
    <t>Tyme Wittebrood</t>
  </si>
  <si>
    <t>Period Jul 2023…Sep 2023</t>
  </si>
  <si>
    <t>10112</t>
  </si>
  <si>
    <t>106</t>
  </si>
  <si>
    <t>14913</t>
  </si>
  <si>
    <t>2023</t>
  </si>
  <si>
    <t>2039</t>
  </si>
  <si>
    <t>20911</t>
  </si>
  <si>
    <t>238</t>
  </si>
  <si>
    <t>2951</t>
  </si>
  <si>
    <t>314</t>
  </si>
  <si>
    <t>336</t>
  </si>
  <si>
    <t>3361</t>
  </si>
  <si>
    <t>365</t>
  </si>
  <si>
    <t>3712</t>
  </si>
  <si>
    <t>43</t>
  </si>
  <si>
    <t>Period 7 2023…9 2023</t>
  </si>
  <si>
    <t>REPORT COVERS THE PERIOD JUL 1, 2023 TO SEP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</si>
</sst>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  <xf numFmtId="0" fontId="1" fillId="0" borderId="0"/>
  </cellStyleXfs>
  <cellXfs count="41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0" fillId="21" borderId="0" xfId="0" applyFont="1" applyFill="1"/>
  </cellXfs>
  <cellStyles count="41">
    <cellStyle name="Normal" xfId="0" builtinId="0"/>
    <cellStyle name="Normal 2" xfId="4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gif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47625</xdr:rowOff>
        </xdr:from>
        <xdr:to>
          <xdr:col>0</xdr:col>
          <xdr:colOff>809625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828675</xdr:colOff>
          <xdr:row>0</xdr:row>
          <xdr:rowOff>47625</xdr:rowOff>
        </xdr:from>
        <xdr:to>
          <xdr:col>0</xdr:col>
          <xdr:colOff>1590675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375</xdr:row>
      <xdr:rowOff>0</xdr:rowOff>
    </xdr:to>
    <xdr:pic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>
      <xdr:nvPicPr>
        <xdr:cNvPr id="158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>
      <xdr:nvPicPr>
        <xdr:cNvPr id="1581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>
      <xdr:nvPicPr>
        <xdr:cNvPr id="15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>
      <xdr:nvPicPr>
        <xdr:cNvPr id="15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>
      <xdr:nvPicPr>
        <xdr:cNvPr id="15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>
      <xdr:nvPicPr>
        <xdr:cNvPr id="15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586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>
      <xdr:nvPicPr>
        <xdr:cNvPr id="158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588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589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>
      <xdr:nvPicPr>
        <xdr:cNvPr id="159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600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12700</xdr:colOff>
      <xdr:row>11</xdr:row>
      <xdr:rowOff>0</xdr:rowOff>
    </xdr:from>
    <xdr:to>
      <xdr:col>3</xdr:col>
      <xdr:colOff>139700</xdr:colOff>
      <xdr:row>11</xdr:row>
      <xdr:rowOff>127000</xdr:rowOff>
    </xdr:to>
    <xdr:pic>
      <xdr:nvPicPr>
        <xdr:cNvPr id="1601" name="BEx1STEH7T546KXZN7VAWDZEJM1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81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</xdr:row>
      <xdr:rowOff>0</xdr:rowOff>
    </xdr:from>
    <xdr:to>
      <xdr:col>3</xdr:col>
      <xdr:colOff>139700</xdr:colOff>
      <xdr:row>12</xdr:row>
      <xdr:rowOff>127000</xdr:rowOff>
    </xdr:to>
    <xdr:pic>
      <xdr:nvPicPr>
        <xdr:cNvPr id="1602" name="BEx5J0FGCIJPPJ4PAETIK5I04FQ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24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</xdr:row>
      <xdr:rowOff>0</xdr:rowOff>
    </xdr:from>
    <xdr:to>
      <xdr:col>3</xdr:col>
      <xdr:colOff>139700</xdr:colOff>
      <xdr:row>13</xdr:row>
      <xdr:rowOff>127000</xdr:rowOff>
    </xdr:to>
    <xdr:pic>
      <xdr:nvPicPr>
        <xdr:cNvPr id="1603" name="BExB9DC6B2RO8MNWKM6GBYQGK8J4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66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</xdr:row>
      <xdr:rowOff>0</xdr:rowOff>
    </xdr:from>
    <xdr:to>
      <xdr:col>3</xdr:col>
      <xdr:colOff>139700</xdr:colOff>
      <xdr:row>14</xdr:row>
      <xdr:rowOff>127000</xdr:rowOff>
    </xdr:to>
    <xdr:pic>
      <xdr:nvPicPr>
        <xdr:cNvPr id="1604" name="BExXSYPZJ0PSHG65D5IF3WB07B8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09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</xdr:row>
      <xdr:rowOff>0</xdr:rowOff>
    </xdr:from>
    <xdr:to>
      <xdr:col>3</xdr:col>
      <xdr:colOff>139700</xdr:colOff>
      <xdr:row>15</xdr:row>
      <xdr:rowOff>127000</xdr:rowOff>
    </xdr:to>
    <xdr:pic>
      <xdr:nvPicPr>
        <xdr:cNvPr id="1605" name="BExCVNGX52A6EGBZQEGVNPGMEW4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52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</xdr:row>
      <xdr:rowOff>0</xdr:rowOff>
    </xdr:from>
    <xdr:to>
      <xdr:col>3</xdr:col>
      <xdr:colOff>139700</xdr:colOff>
      <xdr:row>16</xdr:row>
      <xdr:rowOff>127000</xdr:rowOff>
    </xdr:to>
    <xdr:pic>
      <xdr:nvPicPr>
        <xdr:cNvPr id="1606" name="BExVTE4BC33F16TSUJROVYSW8IL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</xdr:row>
      <xdr:rowOff>0</xdr:rowOff>
    </xdr:from>
    <xdr:to>
      <xdr:col>3</xdr:col>
      <xdr:colOff>139700</xdr:colOff>
      <xdr:row>17</xdr:row>
      <xdr:rowOff>127000</xdr:rowOff>
    </xdr:to>
    <xdr:pic>
      <xdr:nvPicPr>
        <xdr:cNvPr id="1607" name="BEx93VY6X0IVLFL3KHCKFXY8Y8LC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38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</xdr:row>
      <xdr:rowOff>0</xdr:rowOff>
    </xdr:from>
    <xdr:to>
      <xdr:col>3</xdr:col>
      <xdr:colOff>139700</xdr:colOff>
      <xdr:row>18</xdr:row>
      <xdr:rowOff>127000</xdr:rowOff>
    </xdr:to>
    <xdr:pic>
      <xdr:nvPicPr>
        <xdr:cNvPr id="1608" name="BExUB0JM7B8LJB6CTF972X6FO3W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81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</xdr:row>
      <xdr:rowOff>0</xdr:rowOff>
    </xdr:from>
    <xdr:to>
      <xdr:col>3</xdr:col>
      <xdr:colOff>139700</xdr:colOff>
      <xdr:row>19</xdr:row>
      <xdr:rowOff>127000</xdr:rowOff>
    </xdr:to>
    <xdr:pic>
      <xdr:nvPicPr>
        <xdr:cNvPr id="1609" name="BEx3TWJPNZCMEI8H73YDWBU5FDQ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24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</xdr:row>
      <xdr:rowOff>0</xdr:rowOff>
    </xdr:from>
    <xdr:to>
      <xdr:col>3</xdr:col>
      <xdr:colOff>139700</xdr:colOff>
      <xdr:row>20</xdr:row>
      <xdr:rowOff>127000</xdr:rowOff>
    </xdr:to>
    <xdr:pic>
      <xdr:nvPicPr>
        <xdr:cNvPr id="1610" name="BExU6C465BAJESLAWR623I3L47I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67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</xdr:row>
      <xdr:rowOff>0</xdr:rowOff>
    </xdr:from>
    <xdr:to>
      <xdr:col>3</xdr:col>
      <xdr:colOff>139700</xdr:colOff>
      <xdr:row>21</xdr:row>
      <xdr:rowOff>127000</xdr:rowOff>
    </xdr:to>
    <xdr:pic>
      <xdr:nvPicPr>
        <xdr:cNvPr id="1611" name="BExOGLTXSCRUZYQTANP5JES2WK6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09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</xdr:row>
      <xdr:rowOff>0</xdr:rowOff>
    </xdr:from>
    <xdr:to>
      <xdr:col>3</xdr:col>
      <xdr:colOff>139700</xdr:colOff>
      <xdr:row>22</xdr:row>
      <xdr:rowOff>127000</xdr:rowOff>
    </xdr:to>
    <xdr:pic>
      <xdr:nvPicPr>
        <xdr:cNvPr id="1612" name="BExQFPNFFDFDN3CU6KIIKMOZILI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</xdr:row>
      <xdr:rowOff>0</xdr:rowOff>
    </xdr:from>
    <xdr:to>
      <xdr:col>3</xdr:col>
      <xdr:colOff>139700</xdr:colOff>
      <xdr:row>23</xdr:row>
      <xdr:rowOff>127000</xdr:rowOff>
    </xdr:to>
    <xdr:pic>
      <xdr:nvPicPr>
        <xdr:cNvPr id="1613" name="BExMG8B6015XKBP8FHQE6SB5YHW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95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</xdr:row>
      <xdr:rowOff>0</xdr:rowOff>
    </xdr:from>
    <xdr:to>
      <xdr:col>3</xdr:col>
      <xdr:colOff>139700</xdr:colOff>
      <xdr:row>24</xdr:row>
      <xdr:rowOff>127000</xdr:rowOff>
    </xdr:to>
    <xdr:pic>
      <xdr:nvPicPr>
        <xdr:cNvPr id="1614" name="BExU3TR5YYDEZMM6J7EDG6LK28Q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38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</xdr:row>
      <xdr:rowOff>0</xdr:rowOff>
    </xdr:from>
    <xdr:to>
      <xdr:col>3</xdr:col>
      <xdr:colOff>139700</xdr:colOff>
      <xdr:row>25</xdr:row>
      <xdr:rowOff>127000</xdr:rowOff>
    </xdr:to>
    <xdr:pic>
      <xdr:nvPicPr>
        <xdr:cNvPr id="1615" name="BExCYW1W97FVBPT6R6JI7PDD32F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81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</xdr:row>
      <xdr:rowOff>0</xdr:rowOff>
    </xdr:from>
    <xdr:to>
      <xdr:col>3</xdr:col>
      <xdr:colOff>139700</xdr:colOff>
      <xdr:row>26</xdr:row>
      <xdr:rowOff>127000</xdr:rowOff>
    </xdr:to>
    <xdr:pic>
      <xdr:nvPicPr>
        <xdr:cNvPr id="1616" name="BExXS108VY9JWVW7ZJFDFRXPRO8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</xdr:row>
      <xdr:rowOff>0</xdr:rowOff>
    </xdr:from>
    <xdr:to>
      <xdr:col>3</xdr:col>
      <xdr:colOff>139700</xdr:colOff>
      <xdr:row>27</xdr:row>
      <xdr:rowOff>127000</xdr:rowOff>
    </xdr:to>
    <xdr:pic>
      <xdr:nvPicPr>
        <xdr:cNvPr id="1617" name="BExXZQDMO1THYJWN2P12ZTGMK5U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67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</xdr:row>
      <xdr:rowOff>0</xdr:rowOff>
    </xdr:from>
    <xdr:to>
      <xdr:col>3</xdr:col>
      <xdr:colOff>139700</xdr:colOff>
      <xdr:row>28</xdr:row>
      <xdr:rowOff>127000</xdr:rowOff>
    </xdr:to>
    <xdr:pic>
      <xdr:nvPicPr>
        <xdr:cNvPr id="1618" name="BExOHYZFPKA59W4E6TKXQW1RMB3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10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</xdr:row>
      <xdr:rowOff>0</xdr:rowOff>
    </xdr:from>
    <xdr:to>
      <xdr:col>3</xdr:col>
      <xdr:colOff>139700</xdr:colOff>
      <xdr:row>29</xdr:row>
      <xdr:rowOff>127000</xdr:rowOff>
    </xdr:to>
    <xdr:pic>
      <xdr:nvPicPr>
        <xdr:cNvPr id="1619" name="BEx9853D86CC7HOD48NE641TK6V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52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</xdr:row>
      <xdr:rowOff>0</xdr:rowOff>
    </xdr:from>
    <xdr:to>
      <xdr:col>3</xdr:col>
      <xdr:colOff>139700</xdr:colOff>
      <xdr:row>30</xdr:row>
      <xdr:rowOff>127000</xdr:rowOff>
    </xdr:to>
    <xdr:pic>
      <xdr:nvPicPr>
        <xdr:cNvPr id="1620" name="BExXYUGMWR5D9C6GOAXDCAU5FGY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95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</xdr:row>
      <xdr:rowOff>0</xdr:rowOff>
    </xdr:from>
    <xdr:to>
      <xdr:col>3</xdr:col>
      <xdr:colOff>139700</xdr:colOff>
      <xdr:row>31</xdr:row>
      <xdr:rowOff>127000</xdr:rowOff>
    </xdr:to>
    <xdr:pic>
      <xdr:nvPicPr>
        <xdr:cNvPr id="1621" name="BExIGD13JHB1PQ2LY8PXEPC59ZC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</xdr:row>
      <xdr:rowOff>0</xdr:rowOff>
    </xdr:from>
    <xdr:to>
      <xdr:col>3</xdr:col>
      <xdr:colOff>139700</xdr:colOff>
      <xdr:row>32</xdr:row>
      <xdr:rowOff>127000</xdr:rowOff>
    </xdr:to>
    <xdr:pic>
      <xdr:nvPicPr>
        <xdr:cNvPr id="1622" name="BExKPT8BF99DY1MIRJKY1JIVBZS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8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</xdr:row>
      <xdr:rowOff>0</xdr:rowOff>
    </xdr:from>
    <xdr:to>
      <xdr:col>3</xdr:col>
      <xdr:colOff>139700</xdr:colOff>
      <xdr:row>33</xdr:row>
      <xdr:rowOff>127000</xdr:rowOff>
    </xdr:to>
    <xdr:pic>
      <xdr:nvPicPr>
        <xdr:cNvPr id="1623" name="BEx7HERT8VQ1MNVW2RT2USVD6ML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24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</xdr:row>
      <xdr:rowOff>0</xdr:rowOff>
    </xdr:from>
    <xdr:to>
      <xdr:col>3</xdr:col>
      <xdr:colOff>139700</xdr:colOff>
      <xdr:row>34</xdr:row>
      <xdr:rowOff>127000</xdr:rowOff>
    </xdr:to>
    <xdr:pic>
      <xdr:nvPicPr>
        <xdr:cNvPr id="1624" name="BExXUDTKO4S8J943UD46NCZXLIY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67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</xdr:row>
      <xdr:rowOff>0</xdr:rowOff>
    </xdr:from>
    <xdr:to>
      <xdr:col>3</xdr:col>
      <xdr:colOff>139700</xdr:colOff>
      <xdr:row>35</xdr:row>
      <xdr:rowOff>127000</xdr:rowOff>
    </xdr:to>
    <xdr:pic>
      <xdr:nvPicPr>
        <xdr:cNvPr id="1625" name="BExD862F2LTAA3IYAPFOWMOLUYU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10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</xdr:row>
      <xdr:rowOff>0</xdr:rowOff>
    </xdr:from>
    <xdr:to>
      <xdr:col>3</xdr:col>
      <xdr:colOff>139700</xdr:colOff>
      <xdr:row>36</xdr:row>
      <xdr:rowOff>127000</xdr:rowOff>
    </xdr:to>
    <xdr:pic>
      <xdr:nvPicPr>
        <xdr:cNvPr id="1626" name="BExKDKINPOPDDU95ET8E86XNB9K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55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</xdr:row>
      <xdr:rowOff>0</xdr:rowOff>
    </xdr:from>
    <xdr:to>
      <xdr:col>3</xdr:col>
      <xdr:colOff>139700</xdr:colOff>
      <xdr:row>37</xdr:row>
      <xdr:rowOff>127000</xdr:rowOff>
    </xdr:to>
    <xdr:pic>
      <xdr:nvPicPr>
        <xdr:cNvPr id="1627" name="BExXNZI4BF6PQXSY0O2OE657G6L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695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139700</xdr:colOff>
      <xdr:row>38</xdr:row>
      <xdr:rowOff>127000</xdr:rowOff>
    </xdr:to>
    <xdr:pic>
      <xdr:nvPicPr>
        <xdr:cNvPr id="1628" name="BEx1QQBR1GMJ3457IX02Q6HEYBDU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38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</xdr:row>
      <xdr:rowOff>0</xdr:rowOff>
    </xdr:from>
    <xdr:to>
      <xdr:col>3</xdr:col>
      <xdr:colOff>139700</xdr:colOff>
      <xdr:row>39</xdr:row>
      <xdr:rowOff>127000</xdr:rowOff>
    </xdr:to>
    <xdr:pic>
      <xdr:nvPicPr>
        <xdr:cNvPr id="1629" name="BExO80OZV4Q8994QTWLETKGHQ2I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981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40</xdr:row>
      <xdr:rowOff>0</xdr:rowOff>
    </xdr:from>
    <xdr:to>
      <xdr:col>3</xdr:col>
      <xdr:colOff>139700</xdr:colOff>
      <xdr:row>40</xdr:row>
      <xdr:rowOff>127000</xdr:rowOff>
    </xdr:to>
    <xdr:pic>
      <xdr:nvPicPr>
        <xdr:cNvPr id="1630" name="BExKSGOK2UMK7E58Q1MY1HRZSMOU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41</xdr:row>
      <xdr:rowOff>0</xdr:rowOff>
    </xdr:from>
    <xdr:to>
      <xdr:col>3</xdr:col>
      <xdr:colOff>139700</xdr:colOff>
      <xdr:row>41</xdr:row>
      <xdr:rowOff>127000</xdr:rowOff>
    </xdr:to>
    <xdr:pic>
      <xdr:nvPicPr>
        <xdr:cNvPr id="1631" name="BExAWWOQ7IGI4M5NWKIAT5386AT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67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42</xdr:row>
      <xdr:rowOff>0</xdr:rowOff>
    </xdr:from>
    <xdr:to>
      <xdr:col>3</xdr:col>
      <xdr:colOff>139700</xdr:colOff>
      <xdr:row>42</xdr:row>
      <xdr:rowOff>127000</xdr:rowOff>
    </xdr:to>
    <xdr:pic>
      <xdr:nvPicPr>
        <xdr:cNvPr id="1632" name="BExQF9RQ87I9QMOS3PPS4T1SFD8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410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43</xdr:row>
      <xdr:rowOff>0</xdr:rowOff>
    </xdr:from>
    <xdr:to>
      <xdr:col>3</xdr:col>
      <xdr:colOff>139700</xdr:colOff>
      <xdr:row>43</xdr:row>
      <xdr:rowOff>127000</xdr:rowOff>
    </xdr:to>
    <xdr:pic>
      <xdr:nvPicPr>
        <xdr:cNvPr id="1633" name="BEx57F3H3WPQ3ZTLZ5KPVMQRFSEP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553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44</xdr:row>
      <xdr:rowOff>0</xdr:rowOff>
    </xdr:from>
    <xdr:to>
      <xdr:col>3</xdr:col>
      <xdr:colOff>139700</xdr:colOff>
      <xdr:row>44</xdr:row>
      <xdr:rowOff>127000</xdr:rowOff>
    </xdr:to>
    <xdr:pic>
      <xdr:nvPicPr>
        <xdr:cNvPr id="1634" name="BEx5GS9BTV8CDM6O8C8SC1TC5CZ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696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45</xdr:row>
      <xdr:rowOff>0</xdr:rowOff>
    </xdr:from>
    <xdr:to>
      <xdr:col>3</xdr:col>
      <xdr:colOff>139700</xdr:colOff>
      <xdr:row>45</xdr:row>
      <xdr:rowOff>127000</xdr:rowOff>
    </xdr:to>
    <xdr:pic>
      <xdr:nvPicPr>
        <xdr:cNvPr id="1635" name="BExERCEROGM3555AKD1ALL5X7P5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83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46</xdr:row>
      <xdr:rowOff>0</xdr:rowOff>
    </xdr:from>
    <xdr:to>
      <xdr:col>3</xdr:col>
      <xdr:colOff>139700</xdr:colOff>
      <xdr:row>46</xdr:row>
      <xdr:rowOff>127000</xdr:rowOff>
    </xdr:to>
    <xdr:pic>
      <xdr:nvPicPr>
        <xdr:cNvPr id="1636" name="BEx01OUBNG3XNG3S2K7BX1WUWRB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981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47</xdr:row>
      <xdr:rowOff>0</xdr:rowOff>
    </xdr:from>
    <xdr:to>
      <xdr:col>3</xdr:col>
      <xdr:colOff>139700</xdr:colOff>
      <xdr:row>47</xdr:row>
      <xdr:rowOff>127000</xdr:rowOff>
    </xdr:to>
    <xdr:pic>
      <xdr:nvPicPr>
        <xdr:cNvPr id="1637" name="BExW600K1FHYQHLDUQE2MI3JDCR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24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48</xdr:row>
      <xdr:rowOff>0</xdr:rowOff>
    </xdr:from>
    <xdr:to>
      <xdr:col>3</xdr:col>
      <xdr:colOff>139700</xdr:colOff>
      <xdr:row>48</xdr:row>
      <xdr:rowOff>127000</xdr:rowOff>
    </xdr:to>
    <xdr:pic>
      <xdr:nvPicPr>
        <xdr:cNvPr id="1638" name="BExOJ2UI5Y3SJGJI4UMEF05QGFE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67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49</xdr:row>
      <xdr:rowOff>0</xdr:rowOff>
    </xdr:from>
    <xdr:to>
      <xdr:col>3</xdr:col>
      <xdr:colOff>139700</xdr:colOff>
      <xdr:row>49</xdr:row>
      <xdr:rowOff>127000</xdr:rowOff>
    </xdr:to>
    <xdr:pic>
      <xdr:nvPicPr>
        <xdr:cNvPr id="1639" name="BExZLSV6O2S7F7ZN7RYRPAS4VUG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410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50</xdr:row>
      <xdr:rowOff>0</xdr:rowOff>
    </xdr:from>
    <xdr:to>
      <xdr:col>3</xdr:col>
      <xdr:colOff>139700</xdr:colOff>
      <xdr:row>50</xdr:row>
      <xdr:rowOff>127000</xdr:rowOff>
    </xdr:to>
    <xdr:pic>
      <xdr:nvPicPr>
        <xdr:cNvPr id="1640" name="BExY68AL11VAWQ40KC74AHN8UG0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553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51</xdr:row>
      <xdr:rowOff>0</xdr:rowOff>
    </xdr:from>
    <xdr:to>
      <xdr:col>3</xdr:col>
      <xdr:colOff>139700</xdr:colOff>
      <xdr:row>51</xdr:row>
      <xdr:rowOff>127000</xdr:rowOff>
    </xdr:to>
    <xdr:pic>
      <xdr:nvPicPr>
        <xdr:cNvPr id="1641" name="BExXST10KPV6QF3KIXB2V6X293L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696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52</xdr:row>
      <xdr:rowOff>0</xdr:rowOff>
    </xdr:from>
    <xdr:to>
      <xdr:col>3</xdr:col>
      <xdr:colOff>139700</xdr:colOff>
      <xdr:row>52</xdr:row>
      <xdr:rowOff>127000</xdr:rowOff>
    </xdr:to>
    <xdr:pic>
      <xdr:nvPicPr>
        <xdr:cNvPr id="1642" name="BEx1W6BUVNM88O8MA19TYXD1VKW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839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53</xdr:row>
      <xdr:rowOff>0</xdr:rowOff>
    </xdr:from>
    <xdr:to>
      <xdr:col>3</xdr:col>
      <xdr:colOff>139700</xdr:colOff>
      <xdr:row>53</xdr:row>
      <xdr:rowOff>127000</xdr:rowOff>
    </xdr:to>
    <xdr:pic>
      <xdr:nvPicPr>
        <xdr:cNvPr id="1643" name="BExVYSBONQJA8MQ6VDAQYH1A953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981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54</xdr:row>
      <xdr:rowOff>0</xdr:rowOff>
    </xdr:from>
    <xdr:to>
      <xdr:col>3</xdr:col>
      <xdr:colOff>139700</xdr:colOff>
      <xdr:row>54</xdr:row>
      <xdr:rowOff>127000</xdr:rowOff>
    </xdr:to>
    <xdr:pic>
      <xdr:nvPicPr>
        <xdr:cNvPr id="1644" name="BEx1JVO8FP96PXDXD31Q62I1342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124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55</xdr:row>
      <xdr:rowOff>0</xdr:rowOff>
    </xdr:from>
    <xdr:to>
      <xdr:col>3</xdr:col>
      <xdr:colOff>139700</xdr:colOff>
      <xdr:row>55</xdr:row>
      <xdr:rowOff>127000</xdr:rowOff>
    </xdr:to>
    <xdr:pic>
      <xdr:nvPicPr>
        <xdr:cNvPr id="1645" name="BExZV3MQP2I40IXA8CTIEL22X7Z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267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56</xdr:row>
      <xdr:rowOff>0</xdr:rowOff>
    </xdr:from>
    <xdr:to>
      <xdr:col>3</xdr:col>
      <xdr:colOff>139700</xdr:colOff>
      <xdr:row>56</xdr:row>
      <xdr:rowOff>127000</xdr:rowOff>
    </xdr:to>
    <xdr:pic>
      <xdr:nvPicPr>
        <xdr:cNvPr id="1646" name="BEx7B41U3V9PDB7BIQ0SLLO214T5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41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57</xdr:row>
      <xdr:rowOff>0</xdr:rowOff>
    </xdr:from>
    <xdr:to>
      <xdr:col>3</xdr:col>
      <xdr:colOff>139700</xdr:colOff>
      <xdr:row>57</xdr:row>
      <xdr:rowOff>127000</xdr:rowOff>
    </xdr:to>
    <xdr:pic>
      <xdr:nvPicPr>
        <xdr:cNvPr id="1647" name="BExS5G5PC6PZO9LPV03L9KVF0AL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553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58</xdr:row>
      <xdr:rowOff>0</xdr:rowOff>
    </xdr:from>
    <xdr:to>
      <xdr:col>3</xdr:col>
      <xdr:colOff>139700</xdr:colOff>
      <xdr:row>58</xdr:row>
      <xdr:rowOff>127000</xdr:rowOff>
    </xdr:to>
    <xdr:pic>
      <xdr:nvPicPr>
        <xdr:cNvPr id="1648" name="BEx59XB5C03S56JVIOV26H21YGG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696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59</xdr:row>
      <xdr:rowOff>0</xdr:rowOff>
    </xdr:from>
    <xdr:to>
      <xdr:col>3</xdr:col>
      <xdr:colOff>139700</xdr:colOff>
      <xdr:row>59</xdr:row>
      <xdr:rowOff>127000</xdr:rowOff>
    </xdr:to>
    <xdr:pic>
      <xdr:nvPicPr>
        <xdr:cNvPr id="1649" name="BExMP5VY5WQYMQ8MYL9LFKZFL9Z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839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60</xdr:row>
      <xdr:rowOff>0</xdr:rowOff>
    </xdr:from>
    <xdr:to>
      <xdr:col>3</xdr:col>
      <xdr:colOff>139700</xdr:colOff>
      <xdr:row>60</xdr:row>
      <xdr:rowOff>127000</xdr:rowOff>
    </xdr:to>
    <xdr:pic>
      <xdr:nvPicPr>
        <xdr:cNvPr id="1650" name="BExQANFLX9MV633XQF0UG1HUFPH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982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61</xdr:row>
      <xdr:rowOff>0</xdr:rowOff>
    </xdr:from>
    <xdr:to>
      <xdr:col>3</xdr:col>
      <xdr:colOff>139700</xdr:colOff>
      <xdr:row>61</xdr:row>
      <xdr:rowOff>127000</xdr:rowOff>
    </xdr:to>
    <xdr:pic>
      <xdr:nvPicPr>
        <xdr:cNvPr id="1651" name="BEx7LVEUSBOTN3NPVYOZTPMUPLV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12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62</xdr:row>
      <xdr:rowOff>0</xdr:rowOff>
    </xdr:from>
    <xdr:to>
      <xdr:col>3</xdr:col>
      <xdr:colOff>139700</xdr:colOff>
      <xdr:row>62</xdr:row>
      <xdr:rowOff>127000</xdr:rowOff>
    </xdr:to>
    <xdr:pic>
      <xdr:nvPicPr>
        <xdr:cNvPr id="1652" name="BEx59RGMKW2PEKGD890P957UV0W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267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63</xdr:row>
      <xdr:rowOff>0</xdr:rowOff>
    </xdr:from>
    <xdr:to>
      <xdr:col>3</xdr:col>
      <xdr:colOff>139700</xdr:colOff>
      <xdr:row>63</xdr:row>
      <xdr:rowOff>127000</xdr:rowOff>
    </xdr:to>
    <xdr:pic>
      <xdr:nvPicPr>
        <xdr:cNvPr id="1653" name="BExKMPQJNLF3WKTKSE0OPOM49BU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410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64</xdr:row>
      <xdr:rowOff>0</xdr:rowOff>
    </xdr:from>
    <xdr:to>
      <xdr:col>3</xdr:col>
      <xdr:colOff>139700</xdr:colOff>
      <xdr:row>64</xdr:row>
      <xdr:rowOff>127000</xdr:rowOff>
    </xdr:to>
    <xdr:pic>
      <xdr:nvPicPr>
        <xdr:cNvPr id="1654" name="BExEUMXUWXW60ODC976X2QM859S4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553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65</xdr:row>
      <xdr:rowOff>0</xdr:rowOff>
    </xdr:from>
    <xdr:to>
      <xdr:col>3</xdr:col>
      <xdr:colOff>139700</xdr:colOff>
      <xdr:row>65</xdr:row>
      <xdr:rowOff>127000</xdr:rowOff>
    </xdr:to>
    <xdr:pic>
      <xdr:nvPicPr>
        <xdr:cNvPr id="1655" name="BEx773AMFZBN5VF69JEOJSBCKXY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696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66</xdr:row>
      <xdr:rowOff>0</xdr:rowOff>
    </xdr:from>
    <xdr:to>
      <xdr:col>3</xdr:col>
      <xdr:colOff>139700</xdr:colOff>
      <xdr:row>66</xdr:row>
      <xdr:rowOff>127000</xdr:rowOff>
    </xdr:to>
    <xdr:pic>
      <xdr:nvPicPr>
        <xdr:cNvPr id="1656" name="BEx77T2I8XKIAQ57LDVNMGRF9II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839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67</xdr:row>
      <xdr:rowOff>0</xdr:rowOff>
    </xdr:from>
    <xdr:to>
      <xdr:col>3</xdr:col>
      <xdr:colOff>139700</xdr:colOff>
      <xdr:row>67</xdr:row>
      <xdr:rowOff>127000</xdr:rowOff>
    </xdr:to>
    <xdr:pic>
      <xdr:nvPicPr>
        <xdr:cNvPr id="1657" name="BExMQ4NE1D9CU9HG9PZQB79K7OO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68</xdr:row>
      <xdr:rowOff>0</xdr:rowOff>
    </xdr:from>
    <xdr:to>
      <xdr:col>3</xdr:col>
      <xdr:colOff>139700</xdr:colOff>
      <xdr:row>68</xdr:row>
      <xdr:rowOff>127000</xdr:rowOff>
    </xdr:to>
    <xdr:pic>
      <xdr:nvPicPr>
        <xdr:cNvPr id="1658" name="BExXMS1MMTF614O2Z2N2FWJF0WQ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125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69</xdr:row>
      <xdr:rowOff>0</xdr:rowOff>
    </xdr:from>
    <xdr:to>
      <xdr:col>3</xdr:col>
      <xdr:colOff>139700</xdr:colOff>
      <xdr:row>69</xdr:row>
      <xdr:rowOff>127000</xdr:rowOff>
    </xdr:to>
    <xdr:pic>
      <xdr:nvPicPr>
        <xdr:cNvPr id="1659" name="BExXR6QI85UCCF2GPSM8PHVPO14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267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70</xdr:row>
      <xdr:rowOff>0</xdr:rowOff>
    </xdr:from>
    <xdr:to>
      <xdr:col>3</xdr:col>
      <xdr:colOff>139700</xdr:colOff>
      <xdr:row>70</xdr:row>
      <xdr:rowOff>127000</xdr:rowOff>
    </xdr:to>
    <xdr:pic>
      <xdr:nvPicPr>
        <xdr:cNvPr id="1660" name="BExXU315ML4E3YWJGW4CQV9THN8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41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71</xdr:row>
      <xdr:rowOff>0</xdr:rowOff>
    </xdr:from>
    <xdr:to>
      <xdr:col>3</xdr:col>
      <xdr:colOff>139700</xdr:colOff>
      <xdr:row>71</xdr:row>
      <xdr:rowOff>127000</xdr:rowOff>
    </xdr:to>
    <xdr:pic>
      <xdr:nvPicPr>
        <xdr:cNvPr id="1661" name="BExGOBNR4PLXKZPP8EC1UBYRE4EP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553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72</xdr:row>
      <xdr:rowOff>0</xdr:rowOff>
    </xdr:from>
    <xdr:to>
      <xdr:col>3</xdr:col>
      <xdr:colOff>139700</xdr:colOff>
      <xdr:row>72</xdr:row>
      <xdr:rowOff>127000</xdr:rowOff>
    </xdr:to>
    <xdr:pic>
      <xdr:nvPicPr>
        <xdr:cNvPr id="1662" name="BExD8SUFY8RX06W5SL7BTF0F4R0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696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73</xdr:row>
      <xdr:rowOff>0</xdr:rowOff>
    </xdr:from>
    <xdr:to>
      <xdr:col>3</xdr:col>
      <xdr:colOff>139700</xdr:colOff>
      <xdr:row>73</xdr:row>
      <xdr:rowOff>127000</xdr:rowOff>
    </xdr:to>
    <xdr:pic>
      <xdr:nvPicPr>
        <xdr:cNvPr id="1663" name="BExS3V2IKEP6TLBXSIH8VX2J9RW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839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74</xdr:row>
      <xdr:rowOff>0</xdr:rowOff>
    </xdr:from>
    <xdr:to>
      <xdr:col>3</xdr:col>
      <xdr:colOff>139700</xdr:colOff>
      <xdr:row>74</xdr:row>
      <xdr:rowOff>127000</xdr:rowOff>
    </xdr:to>
    <xdr:pic>
      <xdr:nvPicPr>
        <xdr:cNvPr id="1664" name="BExXOLJ2IZ81VJO2NVZQYKBD1G1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75</xdr:row>
      <xdr:rowOff>0</xdr:rowOff>
    </xdr:from>
    <xdr:to>
      <xdr:col>3</xdr:col>
      <xdr:colOff>139700</xdr:colOff>
      <xdr:row>75</xdr:row>
      <xdr:rowOff>127000</xdr:rowOff>
    </xdr:to>
    <xdr:pic>
      <xdr:nvPicPr>
        <xdr:cNvPr id="1665" name="BEx5MHPDVACK9EBYYUNXIVO126V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125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76</xdr:row>
      <xdr:rowOff>0</xdr:rowOff>
    </xdr:from>
    <xdr:to>
      <xdr:col>3</xdr:col>
      <xdr:colOff>139700</xdr:colOff>
      <xdr:row>76</xdr:row>
      <xdr:rowOff>127000</xdr:rowOff>
    </xdr:to>
    <xdr:pic>
      <xdr:nvPicPr>
        <xdr:cNvPr id="1666" name="BExO5C1EQ42PKNVRHJEI789VLRE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268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77</xdr:row>
      <xdr:rowOff>0</xdr:rowOff>
    </xdr:from>
    <xdr:to>
      <xdr:col>3</xdr:col>
      <xdr:colOff>139700</xdr:colOff>
      <xdr:row>77</xdr:row>
      <xdr:rowOff>127000</xdr:rowOff>
    </xdr:to>
    <xdr:pic>
      <xdr:nvPicPr>
        <xdr:cNvPr id="1667" name="BExERJR7R03PUAWEENT62H8ST2Y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410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78</xdr:row>
      <xdr:rowOff>0</xdr:rowOff>
    </xdr:from>
    <xdr:to>
      <xdr:col>3</xdr:col>
      <xdr:colOff>139700</xdr:colOff>
      <xdr:row>78</xdr:row>
      <xdr:rowOff>127000</xdr:rowOff>
    </xdr:to>
    <xdr:pic>
      <xdr:nvPicPr>
        <xdr:cNvPr id="1668" name="BExII5ROCPUFXEYB3XCTSHR946S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553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79</xdr:row>
      <xdr:rowOff>0</xdr:rowOff>
    </xdr:from>
    <xdr:to>
      <xdr:col>3</xdr:col>
      <xdr:colOff>139700</xdr:colOff>
      <xdr:row>79</xdr:row>
      <xdr:rowOff>127000</xdr:rowOff>
    </xdr:to>
    <xdr:pic>
      <xdr:nvPicPr>
        <xdr:cNvPr id="1669" name="BExGXLZ0XULV1C8HO8TE9H9Z6WG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80</xdr:row>
      <xdr:rowOff>0</xdr:rowOff>
    </xdr:from>
    <xdr:to>
      <xdr:col>3</xdr:col>
      <xdr:colOff>139700</xdr:colOff>
      <xdr:row>80</xdr:row>
      <xdr:rowOff>127000</xdr:rowOff>
    </xdr:to>
    <xdr:pic>
      <xdr:nvPicPr>
        <xdr:cNvPr id="1670" name="BEx9ATW9ARC6MY9QM7USJNE56LN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839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81</xdr:row>
      <xdr:rowOff>0</xdr:rowOff>
    </xdr:from>
    <xdr:to>
      <xdr:col>3</xdr:col>
      <xdr:colOff>139700</xdr:colOff>
      <xdr:row>81</xdr:row>
      <xdr:rowOff>127000</xdr:rowOff>
    </xdr:to>
    <xdr:pic>
      <xdr:nvPicPr>
        <xdr:cNvPr id="1671" name="BExILHNCF5Q5X214W9PKBHLA3FO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982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82</xdr:row>
      <xdr:rowOff>0</xdr:rowOff>
    </xdr:from>
    <xdr:to>
      <xdr:col>3</xdr:col>
      <xdr:colOff>139700</xdr:colOff>
      <xdr:row>82</xdr:row>
      <xdr:rowOff>127000</xdr:rowOff>
    </xdr:to>
    <xdr:pic>
      <xdr:nvPicPr>
        <xdr:cNvPr id="1672" name="BExIN4OR5D7FEH77J0Q7BDA6ZH8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125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83</xdr:row>
      <xdr:rowOff>0</xdr:rowOff>
    </xdr:from>
    <xdr:to>
      <xdr:col>3</xdr:col>
      <xdr:colOff>139700</xdr:colOff>
      <xdr:row>83</xdr:row>
      <xdr:rowOff>127000</xdr:rowOff>
    </xdr:to>
    <xdr:pic>
      <xdr:nvPicPr>
        <xdr:cNvPr id="1673" name="BExH0TNNDF35PT9F1M6WUVWGCN6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268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84</xdr:row>
      <xdr:rowOff>0</xdr:rowOff>
    </xdr:from>
    <xdr:to>
      <xdr:col>3</xdr:col>
      <xdr:colOff>139700</xdr:colOff>
      <xdr:row>84</xdr:row>
      <xdr:rowOff>127000</xdr:rowOff>
    </xdr:to>
    <xdr:pic>
      <xdr:nvPicPr>
        <xdr:cNvPr id="1674" name="BExKNVULO4L0IRK6O6ZHHFK8CLN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41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85</xdr:row>
      <xdr:rowOff>0</xdr:rowOff>
    </xdr:from>
    <xdr:to>
      <xdr:col>3</xdr:col>
      <xdr:colOff>139700</xdr:colOff>
      <xdr:row>85</xdr:row>
      <xdr:rowOff>127000</xdr:rowOff>
    </xdr:to>
    <xdr:pic>
      <xdr:nvPicPr>
        <xdr:cNvPr id="1675" name="BExCW4P8NQSBCZ4S23JB1X5C5J7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553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86</xdr:row>
      <xdr:rowOff>0</xdr:rowOff>
    </xdr:from>
    <xdr:to>
      <xdr:col>3</xdr:col>
      <xdr:colOff>139700</xdr:colOff>
      <xdr:row>86</xdr:row>
      <xdr:rowOff>127000</xdr:rowOff>
    </xdr:to>
    <xdr:pic>
      <xdr:nvPicPr>
        <xdr:cNvPr id="1676" name="BExKU5TMZUNCD7NML401LNDAOUZ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696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87</xdr:row>
      <xdr:rowOff>0</xdr:rowOff>
    </xdr:from>
    <xdr:to>
      <xdr:col>3</xdr:col>
      <xdr:colOff>139700</xdr:colOff>
      <xdr:row>87</xdr:row>
      <xdr:rowOff>127000</xdr:rowOff>
    </xdr:to>
    <xdr:pic>
      <xdr:nvPicPr>
        <xdr:cNvPr id="1677" name="BExCTTJ5SVS16PT9B3HR0F8DRRI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839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88</xdr:row>
      <xdr:rowOff>0</xdr:rowOff>
    </xdr:from>
    <xdr:to>
      <xdr:col>3</xdr:col>
      <xdr:colOff>139700</xdr:colOff>
      <xdr:row>88</xdr:row>
      <xdr:rowOff>127000</xdr:rowOff>
    </xdr:to>
    <xdr:pic>
      <xdr:nvPicPr>
        <xdr:cNvPr id="1678" name="BEx7G8YQUSPPJNLATSOTLWREC5H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98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89</xdr:row>
      <xdr:rowOff>0</xdr:rowOff>
    </xdr:from>
    <xdr:to>
      <xdr:col>3</xdr:col>
      <xdr:colOff>139700</xdr:colOff>
      <xdr:row>89</xdr:row>
      <xdr:rowOff>127000</xdr:rowOff>
    </xdr:to>
    <xdr:pic>
      <xdr:nvPicPr>
        <xdr:cNvPr id="1679" name="BExKJX6WCTI40CN7HIG5MZJFXAT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125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90</xdr:row>
      <xdr:rowOff>0</xdr:rowOff>
    </xdr:from>
    <xdr:to>
      <xdr:col>3</xdr:col>
      <xdr:colOff>139700</xdr:colOff>
      <xdr:row>90</xdr:row>
      <xdr:rowOff>127000</xdr:rowOff>
    </xdr:to>
    <xdr:pic>
      <xdr:nvPicPr>
        <xdr:cNvPr id="1680" name="BExB7TFZQ3W8KE2SZFKOLZ4GS0B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268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91</xdr:row>
      <xdr:rowOff>0</xdr:rowOff>
    </xdr:from>
    <xdr:to>
      <xdr:col>3</xdr:col>
      <xdr:colOff>139700</xdr:colOff>
      <xdr:row>91</xdr:row>
      <xdr:rowOff>127000</xdr:rowOff>
    </xdr:to>
    <xdr:pic>
      <xdr:nvPicPr>
        <xdr:cNvPr id="1681" name="BExW6VS7IQ6BG4OZPO4OIFQEFLF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411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92</xdr:row>
      <xdr:rowOff>0</xdr:rowOff>
    </xdr:from>
    <xdr:to>
      <xdr:col>3</xdr:col>
      <xdr:colOff>139700</xdr:colOff>
      <xdr:row>92</xdr:row>
      <xdr:rowOff>127000</xdr:rowOff>
    </xdr:to>
    <xdr:pic>
      <xdr:nvPicPr>
        <xdr:cNvPr id="1682" name="BExON1I1A0ZWSYTXXQG0MZGRBCS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554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93</xdr:row>
      <xdr:rowOff>0</xdr:rowOff>
    </xdr:from>
    <xdr:to>
      <xdr:col>3</xdr:col>
      <xdr:colOff>139700</xdr:colOff>
      <xdr:row>93</xdr:row>
      <xdr:rowOff>127000</xdr:rowOff>
    </xdr:to>
    <xdr:pic>
      <xdr:nvPicPr>
        <xdr:cNvPr id="1683" name="BExKKHKKUOEYHFKSIZFP9MFO7YX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696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94</xdr:row>
      <xdr:rowOff>0</xdr:rowOff>
    </xdr:from>
    <xdr:to>
      <xdr:col>3</xdr:col>
      <xdr:colOff>139700</xdr:colOff>
      <xdr:row>94</xdr:row>
      <xdr:rowOff>127000</xdr:rowOff>
    </xdr:to>
    <xdr:pic>
      <xdr:nvPicPr>
        <xdr:cNvPr id="1684" name="BEx1NXBTGHJ1YMUNODEHUY2P3C0C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839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95</xdr:row>
      <xdr:rowOff>0</xdr:rowOff>
    </xdr:from>
    <xdr:to>
      <xdr:col>3</xdr:col>
      <xdr:colOff>139700</xdr:colOff>
      <xdr:row>95</xdr:row>
      <xdr:rowOff>127000</xdr:rowOff>
    </xdr:to>
    <xdr:pic>
      <xdr:nvPicPr>
        <xdr:cNvPr id="1685" name="BExKFSUBJ7Y06EW9DBP9RBU0WSH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982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96</xdr:row>
      <xdr:rowOff>0</xdr:rowOff>
    </xdr:from>
    <xdr:to>
      <xdr:col>3</xdr:col>
      <xdr:colOff>139700</xdr:colOff>
      <xdr:row>96</xdr:row>
      <xdr:rowOff>127000</xdr:rowOff>
    </xdr:to>
    <xdr:pic>
      <xdr:nvPicPr>
        <xdr:cNvPr id="1686" name="BExVYOFEE1NTUUO4FQXPVFU85PG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12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97</xdr:row>
      <xdr:rowOff>0</xdr:rowOff>
    </xdr:from>
    <xdr:to>
      <xdr:col>3</xdr:col>
      <xdr:colOff>139700</xdr:colOff>
      <xdr:row>97</xdr:row>
      <xdr:rowOff>127000</xdr:rowOff>
    </xdr:to>
    <xdr:pic>
      <xdr:nvPicPr>
        <xdr:cNvPr id="1687" name="BExUD1TLHOA4LZGCH5XCNLVW8D6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268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98</xdr:row>
      <xdr:rowOff>0</xdr:rowOff>
    </xdr:from>
    <xdr:to>
      <xdr:col>3</xdr:col>
      <xdr:colOff>139700</xdr:colOff>
      <xdr:row>98</xdr:row>
      <xdr:rowOff>127000</xdr:rowOff>
    </xdr:to>
    <xdr:pic>
      <xdr:nvPicPr>
        <xdr:cNvPr id="1688" name="BExKUE29SWVIKJ84MF5PUZMKC54P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411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99</xdr:row>
      <xdr:rowOff>0</xdr:rowOff>
    </xdr:from>
    <xdr:to>
      <xdr:col>3</xdr:col>
      <xdr:colOff>139700</xdr:colOff>
      <xdr:row>99</xdr:row>
      <xdr:rowOff>127000</xdr:rowOff>
    </xdr:to>
    <xdr:pic>
      <xdr:nvPicPr>
        <xdr:cNvPr id="1689" name="BEx73HITWTM17M92QQQQI75FOH7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554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100</xdr:row>
      <xdr:rowOff>0</xdr:rowOff>
    </xdr:from>
    <xdr:to>
      <xdr:col>3</xdr:col>
      <xdr:colOff>139700</xdr:colOff>
      <xdr:row>100</xdr:row>
      <xdr:rowOff>127000</xdr:rowOff>
    </xdr:to>
    <xdr:pic>
      <xdr:nvPicPr>
        <xdr:cNvPr id="1690" name="BExIHC3HY4KOPKH64F2FAJBCOW3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697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101</xdr:row>
      <xdr:rowOff>0</xdr:rowOff>
    </xdr:from>
    <xdr:to>
      <xdr:col>3</xdr:col>
      <xdr:colOff>139700</xdr:colOff>
      <xdr:row>101</xdr:row>
      <xdr:rowOff>127000</xdr:rowOff>
    </xdr:to>
    <xdr:pic>
      <xdr:nvPicPr>
        <xdr:cNvPr id="1691" name="BExZO6QBMKZPGM2A5RUPLJ0IBKX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839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102</xdr:row>
      <xdr:rowOff>0</xdr:rowOff>
    </xdr:from>
    <xdr:to>
      <xdr:col>3</xdr:col>
      <xdr:colOff>139700</xdr:colOff>
      <xdr:row>102</xdr:row>
      <xdr:rowOff>127000</xdr:rowOff>
    </xdr:to>
    <xdr:pic>
      <xdr:nvPicPr>
        <xdr:cNvPr id="1692" name="BExZO5DULV1MR39RBHMPQWVQMVV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98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103</xdr:row>
      <xdr:rowOff>0</xdr:rowOff>
    </xdr:from>
    <xdr:to>
      <xdr:col>3</xdr:col>
      <xdr:colOff>139700</xdr:colOff>
      <xdr:row>103</xdr:row>
      <xdr:rowOff>127000</xdr:rowOff>
    </xdr:to>
    <xdr:pic>
      <xdr:nvPicPr>
        <xdr:cNvPr id="1693" name="BExY4IUQ2JLWIRX4D10YGUS46K9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125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104</xdr:row>
      <xdr:rowOff>0</xdr:rowOff>
    </xdr:from>
    <xdr:to>
      <xdr:col>3</xdr:col>
      <xdr:colOff>139700</xdr:colOff>
      <xdr:row>104</xdr:row>
      <xdr:rowOff>127000</xdr:rowOff>
    </xdr:to>
    <xdr:pic>
      <xdr:nvPicPr>
        <xdr:cNvPr id="1694" name="BExUBDQE2UNY67IWJ3FH7YXZE0E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268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105</xdr:row>
      <xdr:rowOff>0</xdr:rowOff>
    </xdr:from>
    <xdr:to>
      <xdr:col>3</xdr:col>
      <xdr:colOff>139700</xdr:colOff>
      <xdr:row>105</xdr:row>
      <xdr:rowOff>127000</xdr:rowOff>
    </xdr:to>
    <xdr:pic>
      <xdr:nvPicPr>
        <xdr:cNvPr id="1695" name="BExUAS5HPM21RPTVDG6VSKK3BB7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411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106</xdr:row>
      <xdr:rowOff>0</xdr:rowOff>
    </xdr:from>
    <xdr:to>
      <xdr:col>3</xdr:col>
      <xdr:colOff>139700</xdr:colOff>
      <xdr:row>106</xdr:row>
      <xdr:rowOff>127000</xdr:rowOff>
    </xdr:to>
    <xdr:pic>
      <xdr:nvPicPr>
        <xdr:cNvPr id="1696" name="BExF23RTIQJ2LCVXDKS164WV1RL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55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107</xdr:row>
      <xdr:rowOff>0</xdr:rowOff>
    </xdr:from>
    <xdr:to>
      <xdr:col>3</xdr:col>
      <xdr:colOff>139700</xdr:colOff>
      <xdr:row>107</xdr:row>
      <xdr:rowOff>127000</xdr:rowOff>
    </xdr:to>
    <xdr:pic>
      <xdr:nvPicPr>
        <xdr:cNvPr id="1697" name="BExZOG0TLNSJ13GMH7KD5HNEV42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697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108</xdr:row>
      <xdr:rowOff>0</xdr:rowOff>
    </xdr:from>
    <xdr:to>
      <xdr:col>3</xdr:col>
      <xdr:colOff>139700</xdr:colOff>
      <xdr:row>108</xdr:row>
      <xdr:rowOff>127000</xdr:rowOff>
    </xdr:to>
    <xdr:pic>
      <xdr:nvPicPr>
        <xdr:cNvPr id="1698" name="BExKHNTKKCC15CATATPD7WK0ENY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840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109</xdr:row>
      <xdr:rowOff>0</xdr:rowOff>
    </xdr:from>
    <xdr:to>
      <xdr:col>3</xdr:col>
      <xdr:colOff>139700</xdr:colOff>
      <xdr:row>109</xdr:row>
      <xdr:rowOff>127000</xdr:rowOff>
    </xdr:to>
    <xdr:pic>
      <xdr:nvPicPr>
        <xdr:cNvPr id="1699" name="BExQ4ZHP880B6QMMO8WBU3L5QAI5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982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110</xdr:row>
      <xdr:rowOff>0</xdr:rowOff>
    </xdr:from>
    <xdr:to>
      <xdr:col>3</xdr:col>
      <xdr:colOff>139700</xdr:colOff>
      <xdr:row>110</xdr:row>
      <xdr:rowOff>127000</xdr:rowOff>
    </xdr:to>
    <xdr:pic>
      <xdr:nvPicPr>
        <xdr:cNvPr id="1700" name="BExKG2VP3ZZBIAR6G0LNN2HDQRS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125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111</xdr:row>
      <xdr:rowOff>0</xdr:rowOff>
    </xdr:from>
    <xdr:to>
      <xdr:col>3</xdr:col>
      <xdr:colOff>139700</xdr:colOff>
      <xdr:row>111</xdr:row>
      <xdr:rowOff>127000</xdr:rowOff>
    </xdr:to>
    <xdr:pic>
      <xdr:nvPicPr>
        <xdr:cNvPr id="1701" name="BExF2M7BMA68CEBLWSTFW8HJUFB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26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112</xdr:row>
      <xdr:rowOff>0</xdr:rowOff>
    </xdr:from>
    <xdr:to>
      <xdr:col>3</xdr:col>
      <xdr:colOff>139700</xdr:colOff>
      <xdr:row>112</xdr:row>
      <xdr:rowOff>127000</xdr:rowOff>
    </xdr:to>
    <xdr:pic>
      <xdr:nvPicPr>
        <xdr:cNvPr id="1702" name="BExB2HXRFAHWXVM0S1BRPWKBCOA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41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113</xdr:row>
      <xdr:rowOff>0</xdr:rowOff>
    </xdr:from>
    <xdr:to>
      <xdr:col>3</xdr:col>
      <xdr:colOff>139700</xdr:colOff>
      <xdr:row>113</xdr:row>
      <xdr:rowOff>127000</xdr:rowOff>
    </xdr:to>
    <xdr:pic>
      <xdr:nvPicPr>
        <xdr:cNvPr id="1703" name="BExVSJ8ZOFB5GXCP9WJJPUY3ZET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554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114</xdr:row>
      <xdr:rowOff>0</xdr:rowOff>
    </xdr:from>
    <xdr:to>
      <xdr:col>3</xdr:col>
      <xdr:colOff>139700</xdr:colOff>
      <xdr:row>114</xdr:row>
      <xdr:rowOff>127000</xdr:rowOff>
    </xdr:to>
    <xdr:pic>
      <xdr:nvPicPr>
        <xdr:cNvPr id="1704" name="BExU0O0P4W92XZEUPIM90RTFY50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697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115</xdr:row>
      <xdr:rowOff>0</xdr:rowOff>
    </xdr:from>
    <xdr:to>
      <xdr:col>3</xdr:col>
      <xdr:colOff>139700</xdr:colOff>
      <xdr:row>115</xdr:row>
      <xdr:rowOff>127000</xdr:rowOff>
    </xdr:to>
    <xdr:pic>
      <xdr:nvPicPr>
        <xdr:cNvPr id="1705" name="BExZTDFXFKC38CLW2LUNXPGCVGF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840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116</xdr:row>
      <xdr:rowOff>0</xdr:rowOff>
    </xdr:from>
    <xdr:to>
      <xdr:col>3</xdr:col>
      <xdr:colOff>139700</xdr:colOff>
      <xdr:row>116</xdr:row>
      <xdr:rowOff>127000</xdr:rowOff>
    </xdr:to>
    <xdr:pic>
      <xdr:nvPicPr>
        <xdr:cNvPr id="1706" name="BExGYPOKGD3RR32HX085T132ZU2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98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117</xdr:row>
      <xdr:rowOff>0</xdr:rowOff>
    </xdr:from>
    <xdr:to>
      <xdr:col>3</xdr:col>
      <xdr:colOff>139700</xdr:colOff>
      <xdr:row>117</xdr:row>
      <xdr:rowOff>127000</xdr:rowOff>
    </xdr:to>
    <xdr:pic>
      <xdr:nvPicPr>
        <xdr:cNvPr id="1707" name="BExZQBWLUBIUZ7NPQUHW8CHHEZJ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125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118</xdr:row>
      <xdr:rowOff>0</xdr:rowOff>
    </xdr:from>
    <xdr:to>
      <xdr:col>3</xdr:col>
      <xdr:colOff>139700</xdr:colOff>
      <xdr:row>118</xdr:row>
      <xdr:rowOff>127000</xdr:rowOff>
    </xdr:to>
    <xdr:pic>
      <xdr:nvPicPr>
        <xdr:cNvPr id="1708" name="BExF6IRHMVCIZLQKA3OLX9YT4GC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268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119</xdr:row>
      <xdr:rowOff>0</xdr:rowOff>
    </xdr:from>
    <xdr:to>
      <xdr:col>3</xdr:col>
      <xdr:colOff>139700</xdr:colOff>
      <xdr:row>119</xdr:row>
      <xdr:rowOff>127000</xdr:rowOff>
    </xdr:to>
    <xdr:pic>
      <xdr:nvPicPr>
        <xdr:cNvPr id="1709" name="BExB0CB8AN4ZWGKYI69JZ11U7Z8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411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120</xdr:row>
      <xdr:rowOff>0</xdr:rowOff>
    </xdr:from>
    <xdr:to>
      <xdr:col>3</xdr:col>
      <xdr:colOff>139700</xdr:colOff>
      <xdr:row>120</xdr:row>
      <xdr:rowOff>127000</xdr:rowOff>
    </xdr:to>
    <xdr:pic>
      <xdr:nvPicPr>
        <xdr:cNvPr id="1710" name="BExAWEEKRU558YKYRBIMYZ8PU5J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55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121</xdr:row>
      <xdr:rowOff>0</xdr:rowOff>
    </xdr:from>
    <xdr:to>
      <xdr:col>3</xdr:col>
      <xdr:colOff>139700</xdr:colOff>
      <xdr:row>121</xdr:row>
      <xdr:rowOff>127000</xdr:rowOff>
    </xdr:to>
    <xdr:pic>
      <xdr:nvPicPr>
        <xdr:cNvPr id="1711" name="BExD849OE38AZMH37HHWPAD6E2X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697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122</xdr:row>
      <xdr:rowOff>0</xdr:rowOff>
    </xdr:from>
    <xdr:to>
      <xdr:col>3</xdr:col>
      <xdr:colOff>139700</xdr:colOff>
      <xdr:row>122</xdr:row>
      <xdr:rowOff>127000</xdr:rowOff>
    </xdr:to>
    <xdr:pic>
      <xdr:nvPicPr>
        <xdr:cNvPr id="1712" name="BExW5F6QEMAAO0QAUGOVGZ2YLA3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840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123</xdr:row>
      <xdr:rowOff>0</xdr:rowOff>
    </xdr:from>
    <xdr:to>
      <xdr:col>3</xdr:col>
      <xdr:colOff>139700</xdr:colOff>
      <xdr:row>123</xdr:row>
      <xdr:rowOff>127000</xdr:rowOff>
    </xdr:to>
    <xdr:pic>
      <xdr:nvPicPr>
        <xdr:cNvPr id="1713" name="BExKSZUYDFLX7C3A5HCEX0IN2GR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983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124</xdr:row>
      <xdr:rowOff>0</xdr:rowOff>
    </xdr:from>
    <xdr:to>
      <xdr:col>3</xdr:col>
      <xdr:colOff>139700</xdr:colOff>
      <xdr:row>124</xdr:row>
      <xdr:rowOff>127000</xdr:rowOff>
    </xdr:to>
    <xdr:pic>
      <xdr:nvPicPr>
        <xdr:cNvPr id="1714" name="BExS0ZISJWPTZH1CHL7G6URC9IZ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126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125</xdr:row>
      <xdr:rowOff>0</xdr:rowOff>
    </xdr:from>
    <xdr:to>
      <xdr:col>3</xdr:col>
      <xdr:colOff>139700</xdr:colOff>
      <xdr:row>125</xdr:row>
      <xdr:rowOff>127000</xdr:rowOff>
    </xdr:to>
    <xdr:pic>
      <xdr:nvPicPr>
        <xdr:cNvPr id="1715" name="BExD572ODFQW24RHVARX78FHG34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26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126</xdr:row>
      <xdr:rowOff>0</xdr:rowOff>
    </xdr:from>
    <xdr:to>
      <xdr:col>3</xdr:col>
      <xdr:colOff>139700</xdr:colOff>
      <xdr:row>126</xdr:row>
      <xdr:rowOff>127000</xdr:rowOff>
    </xdr:to>
    <xdr:pic>
      <xdr:nvPicPr>
        <xdr:cNvPr id="1716" name="BExH1GQBPDBXDSD79MM4V6VK0MA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411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127</xdr:row>
      <xdr:rowOff>0</xdr:rowOff>
    </xdr:from>
    <xdr:to>
      <xdr:col>3</xdr:col>
      <xdr:colOff>139700</xdr:colOff>
      <xdr:row>127</xdr:row>
      <xdr:rowOff>127000</xdr:rowOff>
    </xdr:to>
    <xdr:pic>
      <xdr:nvPicPr>
        <xdr:cNvPr id="1717" name="BExD4WQHZU9V0J0NLVUM6F04TKF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554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128</xdr:row>
      <xdr:rowOff>0</xdr:rowOff>
    </xdr:from>
    <xdr:to>
      <xdr:col>3</xdr:col>
      <xdr:colOff>139700</xdr:colOff>
      <xdr:row>128</xdr:row>
      <xdr:rowOff>127000</xdr:rowOff>
    </xdr:to>
    <xdr:pic>
      <xdr:nvPicPr>
        <xdr:cNvPr id="1718" name="BExQCDBLOZOGW3RRKE9CG1FVI0Z5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697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129</xdr:row>
      <xdr:rowOff>0</xdr:rowOff>
    </xdr:from>
    <xdr:to>
      <xdr:col>3</xdr:col>
      <xdr:colOff>139700</xdr:colOff>
      <xdr:row>129</xdr:row>
      <xdr:rowOff>127000</xdr:rowOff>
    </xdr:to>
    <xdr:pic>
      <xdr:nvPicPr>
        <xdr:cNvPr id="1719" name="BExU3H0NGJIAVJ143VBOW8PQIG6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840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130</xdr:row>
      <xdr:rowOff>0</xdr:rowOff>
    </xdr:from>
    <xdr:to>
      <xdr:col>3</xdr:col>
      <xdr:colOff>139700</xdr:colOff>
      <xdr:row>130</xdr:row>
      <xdr:rowOff>127000</xdr:rowOff>
    </xdr:to>
    <xdr:pic>
      <xdr:nvPicPr>
        <xdr:cNvPr id="1720" name="BExSFIN8WT6MO5X8MR2CQ8RWQ3J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983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131</xdr:row>
      <xdr:rowOff>0</xdr:rowOff>
    </xdr:from>
    <xdr:to>
      <xdr:col>3</xdr:col>
      <xdr:colOff>139700</xdr:colOff>
      <xdr:row>131</xdr:row>
      <xdr:rowOff>127000</xdr:rowOff>
    </xdr:to>
    <xdr:pic>
      <xdr:nvPicPr>
        <xdr:cNvPr id="1721" name="BEx3GOH2X0IZ8BCR7LNJS6VH03T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126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132</xdr:row>
      <xdr:rowOff>0</xdr:rowOff>
    </xdr:from>
    <xdr:to>
      <xdr:col>3</xdr:col>
      <xdr:colOff>139700</xdr:colOff>
      <xdr:row>132</xdr:row>
      <xdr:rowOff>127000</xdr:rowOff>
    </xdr:to>
    <xdr:pic>
      <xdr:nvPicPr>
        <xdr:cNvPr id="1722" name="BEx1PQNTKXI289ZBTVHY3AHQOF14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269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133</xdr:row>
      <xdr:rowOff>0</xdr:rowOff>
    </xdr:from>
    <xdr:to>
      <xdr:col>3</xdr:col>
      <xdr:colOff>139700</xdr:colOff>
      <xdr:row>133</xdr:row>
      <xdr:rowOff>127000</xdr:rowOff>
    </xdr:to>
    <xdr:pic>
      <xdr:nvPicPr>
        <xdr:cNvPr id="1723" name="BExTZC2DFJCI570ON8OKBFJO1GZ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411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134</xdr:row>
      <xdr:rowOff>0</xdr:rowOff>
    </xdr:from>
    <xdr:to>
      <xdr:col>3</xdr:col>
      <xdr:colOff>139700</xdr:colOff>
      <xdr:row>134</xdr:row>
      <xdr:rowOff>127000</xdr:rowOff>
    </xdr:to>
    <xdr:pic>
      <xdr:nvPicPr>
        <xdr:cNvPr id="1724" name="BEx9G8ZZZIT320OI3G78OE4M9G6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554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135</xdr:row>
      <xdr:rowOff>0</xdr:rowOff>
    </xdr:from>
    <xdr:to>
      <xdr:col>3</xdr:col>
      <xdr:colOff>139700</xdr:colOff>
      <xdr:row>135</xdr:row>
      <xdr:rowOff>127000</xdr:rowOff>
    </xdr:to>
    <xdr:pic>
      <xdr:nvPicPr>
        <xdr:cNvPr id="1725" name="BExUC55J0L98CWLDDKCOMUMV72O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697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136</xdr:row>
      <xdr:rowOff>0</xdr:rowOff>
    </xdr:from>
    <xdr:to>
      <xdr:col>3</xdr:col>
      <xdr:colOff>139700</xdr:colOff>
      <xdr:row>136</xdr:row>
      <xdr:rowOff>127000</xdr:rowOff>
    </xdr:to>
    <xdr:pic>
      <xdr:nvPicPr>
        <xdr:cNvPr id="1726" name="BExTTIKQXYJMEN4NF14BGVGGOXO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84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137</xdr:row>
      <xdr:rowOff>0</xdr:rowOff>
    </xdr:from>
    <xdr:to>
      <xdr:col>3</xdr:col>
      <xdr:colOff>139700</xdr:colOff>
      <xdr:row>137</xdr:row>
      <xdr:rowOff>127000</xdr:rowOff>
    </xdr:to>
    <xdr:pic>
      <xdr:nvPicPr>
        <xdr:cNvPr id="1727" name="BExOK1GLJAOH9U90Y3EM9YRTFKY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983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138</xdr:row>
      <xdr:rowOff>0</xdr:rowOff>
    </xdr:from>
    <xdr:to>
      <xdr:col>3</xdr:col>
      <xdr:colOff>139700</xdr:colOff>
      <xdr:row>138</xdr:row>
      <xdr:rowOff>127000</xdr:rowOff>
    </xdr:to>
    <xdr:pic>
      <xdr:nvPicPr>
        <xdr:cNvPr id="1728" name="BEx1S29YP9CEKRXCFNNZQ55L3WH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126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139</xdr:row>
      <xdr:rowOff>0</xdr:rowOff>
    </xdr:from>
    <xdr:to>
      <xdr:col>3</xdr:col>
      <xdr:colOff>139700</xdr:colOff>
      <xdr:row>139</xdr:row>
      <xdr:rowOff>127000</xdr:rowOff>
    </xdr:to>
    <xdr:pic>
      <xdr:nvPicPr>
        <xdr:cNvPr id="1729" name="BExB9A1IDWLBSDXC81IRPZA55MY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269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140</xdr:row>
      <xdr:rowOff>0</xdr:rowOff>
    </xdr:from>
    <xdr:to>
      <xdr:col>3</xdr:col>
      <xdr:colOff>139700</xdr:colOff>
      <xdr:row>140</xdr:row>
      <xdr:rowOff>127000</xdr:rowOff>
    </xdr:to>
    <xdr:pic>
      <xdr:nvPicPr>
        <xdr:cNvPr id="1730" name="BEx7KZ1LCLB3ZBXA811TCA3IE8F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412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141</xdr:row>
      <xdr:rowOff>0</xdr:rowOff>
    </xdr:from>
    <xdr:to>
      <xdr:col>3</xdr:col>
      <xdr:colOff>139700</xdr:colOff>
      <xdr:row>141</xdr:row>
      <xdr:rowOff>127000</xdr:rowOff>
    </xdr:to>
    <xdr:pic>
      <xdr:nvPicPr>
        <xdr:cNvPr id="1731" name="BExZYFCXK5MQ0Q1U7FRJ7CKGJ54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55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142</xdr:row>
      <xdr:rowOff>0</xdr:rowOff>
    </xdr:from>
    <xdr:to>
      <xdr:col>3</xdr:col>
      <xdr:colOff>139700</xdr:colOff>
      <xdr:row>142</xdr:row>
      <xdr:rowOff>127000</xdr:rowOff>
    </xdr:to>
    <xdr:pic>
      <xdr:nvPicPr>
        <xdr:cNvPr id="1732" name="BEx97JTAMBIVIF6P82JVVICEVSJ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697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143</xdr:row>
      <xdr:rowOff>0</xdr:rowOff>
    </xdr:from>
    <xdr:to>
      <xdr:col>3</xdr:col>
      <xdr:colOff>139700</xdr:colOff>
      <xdr:row>143</xdr:row>
      <xdr:rowOff>127000</xdr:rowOff>
    </xdr:to>
    <xdr:pic>
      <xdr:nvPicPr>
        <xdr:cNvPr id="1733" name="BExMAKTBAFCNTJ6YPHI5FZW06EQ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840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144</xdr:row>
      <xdr:rowOff>0</xdr:rowOff>
    </xdr:from>
    <xdr:to>
      <xdr:col>3</xdr:col>
      <xdr:colOff>139700</xdr:colOff>
      <xdr:row>144</xdr:row>
      <xdr:rowOff>127000</xdr:rowOff>
    </xdr:to>
    <xdr:pic>
      <xdr:nvPicPr>
        <xdr:cNvPr id="1734" name="BExISN37YW0CUK6PIVN06ZBQ5I3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983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145</xdr:row>
      <xdr:rowOff>0</xdr:rowOff>
    </xdr:from>
    <xdr:to>
      <xdr:col>3</xdr:col>
      <xdr:colOff>139700</xdr:colOff>
      <xdr:row>145</xdr:row>
      <xdr:rowOff>127000</xdr:rowOff>
    </xdr:to>
    <xdr:pic>
      <xdr:nvPicPr>
        <xdr:cNvPr id="1735" name="BExZKTNGO6JDK2T5EH6CVBQPO4Y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126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146</xdr:row>
      <xdr:rowOff>0</xdr:rowOff>
    </xdr:from>
    <xdr:to>
      <xdr:col>3</xdr:col>
      <xdr:colOff>139700</xdr:colOff>
      <xdr:row>146</xdr:row>
      <xdr:rowOff>127000</xdr:rowOff>
    </xdr:to>
    <xdr:pic>
      <xdr:nvPicPr>
        <xdr:cNvPr id="1736" name="BExS2BGZ0THSWPT4F4D7HQO4R0P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269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147</xdr:row>
      <xdr:rowOff>0</xdr:rowOff>
    </xdr:from>
    <xdr:to>
      <xdr:col>3</xdr:col>
      <xdr:colOff>139700</xdr:colOff>
      <xdr:row>147</xdr:row>
      <xdr:rowOff>127000</xdr:rowOff>
    </xdr:to>
    <xdr:pic>
      <xdr:nvPicPr>
        <xdr:cNvPr id="1737" name="BExS41T7XCINVALSPY66VPUM53T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41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148</xdr:row>
      <xdr:rowOff>0</xdr:rowOff>
    </xdr:from>
    <xdr:to>
      <xdr:col>3</xdr:col>
      <xdr:colOff>139700</xdr:colOff>
      <xdr:row>148</xdr:row>
      <xdr:rowOff>127000</xdr:rowOff>
    </xdr:to>
    <xdr:pic>
      <xdr:nvPicPr>
        <xdr:cNvPr id="1738" name="BEx1NFHQX3Y3NCDSYGA4G0CJ8XT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555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149</xdr:row>
      <xdr:rowOff>0</xdr:rowOff>
    </xdr:from>
    <xdr:to>
      <xdr:col>3</xdr:col>
      <xdr:colOff>139700</xdr:colOff>
      <xdr:row>149</xdr:row>
      <xdr:rowOff>127000</xdr:rowOff>
    </xdr:to>
    <xdr:pic>
      <xdr:nvPicPr>
        <xdr:cNvPr id="1739" name="BExEPBL2PD54T8WMUC0SLQ9JZP3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697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150</xdr:row>
      <xdr:rowOff>0</xdr:rowOff>
    </xdr:from>
    <xdr:to>
      <xdr:col>3</xdr:col>
      <xdr:colOff>139700</xdr:colOff>
      <xdr:row>150</xdr:row>
      <xdr:rowOff>127000</xdr:rowOff>
    </xdr:to>
    <xdr:pic>
      <xdr:nvPicPr>
        <xdr:cNvPr id="1740" name="BEx56N804TBMZQXJALCX2ZA7KDJ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84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151</xdr:row>
      <xdr:rowOff>0</xdr:rowOff>
    </xdr:from>
    <xdr:to>
      <xdr:col>3</xdr:col>
      <xdr:colOff>139700</xdr:colOff>
      <xdr:row>151</xdr:row>
      <xdr:rowOff>127000</xdr:rowOff>
    </xdr:to>
    <xdr:pic>
      <xdr:nvPicPr>
        <xdr:cNvPr id="1741" name="BExVZYL1P19N810P4NFJZ37AD1T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983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152</xdr:row>
      <xdr:rowOff>0</xdr:rowOff>
    </xdr:from>
    <xdr:to>
      <xdr:col>3</xdr:col>
      <xdr:colOff>139700</xdr:colOff>
      <xdr:row>152</xdr:row>
      <xdr:rowOff>127000</xdr:rowOff>
    </xdr:to>
    <xdr:pic>
      <xdr:nvPicPr>
        <xdr:cNvPr id="1742" name="BExD10H5OAE90SFSKC3SOWSVEUD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126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153</xdr:row>
      <xdr:rowOff>0</xdr:rowOff>
    </xdr:from>
    <xdr:to>
      <xdr:col>3</xdr:col>
      <xdr:colOff>139700</xdr:colOff>
      <xdr:row>153</xdr:row>
      <xdr:rowOff>127000</xdr:rowOff>
    </xdr:to>
    <xdr:pic>
      <xdr:nvPicPr>
        <xdr:cNvPr id="1743" name="BExS6FTPD3VHYVW6WH9O2B3A6GS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269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154</xdr:row>
      <xdr:rowOff>0</xdr:rowOff>
    </xdr:from>
    <xdr:to>
      <xdr:col>3</xdr:col>
      <xdr:colOff>139700</xdr:colOff>
      <xdr:row>154</xdr:row>
      <xdr:rowOff>127000</xdr:rowOff>
    </xdr:to>
    <xdr:pic>
      <xdr:nvPicPr>
        <xdr:cNvPr id="1744" name="BExQ9CJ5YEPNS57XDX438MM5U1H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41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155</xdr:row>
      <xdr:rowOff>0</xdr:rowOff>
    </xdr:from>
    <xdr:to>
      <xdr:col>3</xdr:col>
      <xdr:colOff>139700</xdr:colOff>
      <xdr:row>155</xdr:row>
      <xdr:rowOff>127000</xdr:rowOff>
    </xdr:to>
    <xdr:pic>
      <xdr:nvPicPr>
        <xdr:cNvPr id="1745" name="BExAW1ILBO6S6CN9DURUAI0I8IA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555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156</xdr:row>
      <xdr:rowOff>0</xdr:rowOff>
    </xdr:from>
    <xdr:to>
      <xdr:col>3</xdr:col>
      <xdr:colOff>139700</xdr:colOff>
      <xdr:row>156</xdr:row>
      <xdr:rowOff>127000</xdr:rowOff>
    </xdr:to>
    <xdr:pic>
      <xdr:nvPicPr>
        <xdr:cNvPr id="1746" name="BExCV7VUQQR62C5X3RLWYLR86TW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698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157</xdr:row>
      <xdr:rowOff>0</xdr:rowOff>
    </xdr:from>
    <xdr:to>
      <xdr:col>3</xdr:col>
      <xdr:colOff>139700</xdr:colOff>
      <xdr:row>157</xdr:row>
      <xdr:rowOff>127000</xdr:rowOff>
    </xdr:to>
    <xdr:pic>
      <xdr:nvPicPr>
        <xdr:cNvPr id="1747" name="BExMJOOPH5MSUJXILPZRBTF9A2N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840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158</xdr:row>
      <xdr:rowOff>0</xdr:rowOff>
    </xdr:from>
    <xdr:to>
      <xdr:col>3</xdr:col>
      <xdr:colOff>139700</xdr:colOff>
      <xdr:row>158</xdr:row>
      <xdr:rowOff>127000</xdr:rowOff>
    </xdr:to>
    <xdr:pic>
      <xdr:nvPicPr>
        <xdr:cNvPr id="1748" name="BEx3BV3IHPSGLM541C4JHH800SG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983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159</xdr:row>
      <xdr:rowOff>0</xdr:rowOff>
    </xdr:from>
    <xdr:to>
      <xdr:col>3</xdr:col>
      <xdr:colOff>139700</xdr:colOff>
      <xdr:row>159</xdr:row>
      <xdr:rowOff>127000</xdr:rowOff>
    </xdr:to>
    <xdr:pic>
      <xdr:nvPicPr>
        <xdr:cNvPr id="1749" name="BExMF98QS5KCHAG7AGUG2RD45KR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12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160</xdr:row>
      <xdr:rowOff>0</xdr:rowOff>
    </xdr:from>
    <xdr:to>
      <xdr:col>3</xdr:col>
      <xdr:colOff>139700</xdr:colOff>
      <xdr:row>160</xdr:row>
      <xdr:rowOff>127000</xdr:rowOff>
    </xdr:to>
    <xdr:pic>
      <xdr:nvPicPr>
        <xdr:cNvPr id="1750" name="BExGU1UJKVLFAL6FC84N2E5PM1W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269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161</xdr:row>
      <xdr:rowOff>0</xdr:rowOff>
    </xdr:from>
    <xdr:to>
      <xdr:col>3</xdr:col>
      <xdr:colOff>139700</xdr:colOff>
      <xdr:row>161</xdr:row>
      <xdr:rowOff>127000</xdr:rowOff>
    </xdr:to>
    <xdr:pic>
      <xdr:nvPicPr>
        <xdr:cNvPr id="1751" name="BEx3LT374AUBWRW2XCAHM892P94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412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162</xdr:row>
      <xdr:rowOff>0</xdr:rowOff>
    </xdr:from>
    <xdr:to>
      <xdr:col>3</xdr:col>
      <xdr:colOff>139700</xdr:colOff>
      <xdr:row>162</xdr:row>
      <xdr:rowOff>127000</xdr:rowOff>
    </xdr:to>
    <xdr:pic>
      <xdr:nvPicPr>
        <xdr:cNvPr id="1752" name="BExIXJ5W4I9WWV0F38YNFV7TNB1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555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163</xdr:row>
      <xdr:rowOff>0</xdr:rowOff>
    </xdr:from>
    <xdr:to>
      <xdr:col>3</xdr:col>
      <xdr:colOff>139700</xdr:colOff>
      <xdr:row>163</xdr:row>
      <xdr:rowOff>127000</xdr:rowOff>
    </xdr:to>
    <xdr:pic>
      <xdr:nvPicPr>
        <xdr:cNvPr id="1753" name="BExH4DBX771S3KC0MKED79NDGJPU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698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164</xdr:row>
      <xdr:rowOff>0</xdr:rowOff>
    </xdr:from>
    <xdr:to>
      <xdr:col>3</xdr:col>
      <xdr:colOff>139700</xdr:colOff>
      <xdr:row>164</xdr:row>
      <xdr:rowOff>127000</xdr:rowOff>
    </xdr:to>
    <xdr:pic>
      <xdr:nvPicPr>
        <xdr:cNvPr id="1754" name="BExQ6KVTGZU4LECV9EIKZ6KR9Y8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84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165</xdr:row>
      <xdr:rowOff>0</xdr:rowOff>
    </xdr:from>
    <xdr:to>
      <xdr:col>3</xdr:col>
      <xdr:colOff>139700</xdr:colOff>
      <xdr:row>165</xdr:row>
      <xdr:rowOff>127000</xdr:rowOff>
    </xdr:to>
    <xdr:pic>
      <xdr:nvPicPr>
        <xdr:cNvPr id="1755" name="BEx3LCR87MUCE8GMMP5SEKO59GC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983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166</xdr:row>
      <xdr:rowOff>0</xdr:rowOff>
    </xdr:from>
    <xdr:to>
      <xdr:col>3</xdr:col>
      <xdr:colOff>139700</xdr:colOff>
      <xdr:row>166</xdr:row>
      <xdr:rowOff>127000</xdr:rowOff>
    </xdr:to>
    <xdr:pic>
      <xdr:nvPicPr>
        <xdr:cNvPr id="1756" name="BExOHX6QURJJ1LRYOX2BOXT5PL8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126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167</xdr:row>
      <xdr:rowOff>0</xdr:rowOff>
    </xdr:from>
    <xdr:to>
      <xdr:col>3</xdr:col>
      <xdr:colOff>139700</xdr:colOff>
      <xdr:row>167</xdr:row>
      <xdr:rowOff>127000</xdr:rowOff>
    </xdr:to>
    <xdr:pic>
      <xdr:nvPicPr>
        <xdr:cNvPr id="1757" name="BEx7EY2782QY5YNBV4R4Q6Z66XD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269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168</xdr:row>
      <xdr:rowOff>0</xdr:rowOff>
    </xdr:from>
    <xdr:to>
      <xdr:col>3</xdr:col>
      <xdr:colOff>139700</xdr:colOff>
      <xdr:row>168</xdr:row>
      <xdr:rowOff>127000</xdr:rowOff>
    </xdr:to>
    <xdr:pic>
      <xdr:nvPicPr>
        <xdr:cNvPr id="1758" name="BEx1L6Q6UXO8XG846RZKPRP519R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41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169</xdr:row>
      <xdr:rowOff>0</xdr:rowOff>
    </xdr:from>
    <xdr:to>
      <xdr:col>3</xdr:col>
      <xdr:colOff>139700</xdr:colOff>
      <xdr:row>169</xdr:row>
      <xdr:rowOff>127000</xdr:rowOff>
    </xdr:to>
    <xdr:pic>
      <xdr:nvPicPr>
        <xdr:cNvPr id="1759" name="BExEORI51WS25C5LSPJR3FTLZUV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555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170</xdr:row>
      <xdr:rowOff>0</xdr:rowOff>
    </xdr:from>
    <xdr:to>
      <xdr:col>3</xdr:col>
      <xdr:colOff>139700</xdr:colOff>
      <xdr:row>170</xdr:row>
      <xdr:rowOff>127000</xdr:rowOff>
    </xdr:to>
    <xdr:pic>
      <xdr:nvPicPr>
        <xdr:cNvPr id="1760" name="BExGRMC3Z6CPHA1TZIIM35ZNPCS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698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171</xdr:row>
      <xdr:rowOff>0</xdr:rowOff>
    </xdr:from>
    <xdr:to>
      <xdr:col>3</xdr:col>
      <xdr:colOff>139700</xdr:colOff>
      <xdr:row>171</xdr:row>
      <xdr:rowOff>127000</xdr:rowOff>
    </xdr:to>
    <xdr:pic>
      <xdr:nvPicPr>
        <xdr:cNvPr id="1761" name="BEx5PHQT8KQBM6YYV0QQVE8DMKVP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841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172</xdr:row>
      <xdr:rowOff>0</xdr:rowOff>
    </xdr:from>
    <xdr:to>
      <xdr:col>3</xdr:col>
      <xdr:colOff>139700</xdr:colOff>
      <xdr:row>172</xdr:row>
      <xdr:rowOff>127000</xdr:rowOff>
    </xdr:to>
    <xdr:pic>
      <xdr:nvPicPr>
        <xdr:cNvPr id="1762" name="BEx9EKRFA7O5GDD61LAFGZSMMJ3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984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173</xdr:row>
      <xdr:rowOff>0</xdr:rowOff>
    </xdr:from>
    <xdr:to>
      <xdr:col>3</xdr:col>
      <xdr:colOff>139700</xdr:colOff>
      <xdr:row>173</xdr:row>
      <xdr:rowOff>127000</xdr:rowOff>
    </xdr:to>
    <xdr:pic>
      <xdr:nvPicPr>
        <xdr:cNvPr id="1763" name="BExGY07G828N6QBTPVNKMHJIW8B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126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174</xdr:row>
      <xdr:rowOff>0</xdr:rowOff>
    </xdr:from>
    <xdr:to>
      <xdr:col>3</xdr:col>
      <xdr:colOff>139700</xdr:colOff>
      <xdr:row>174</xdr:row>
      <xdr:rowOff>127000</xdr:rowOff>
    </xdr:to>
    <xdr:pic>
      <xdr:nvPicPr>
        <xdr:cNvPr id="1764" name="BExZRSSVQLRGUBKS57O5URXMCET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269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175</xdr:row>
      <xdr:rowOff>0</xdr:rowOff>
    </xdr:from>
    <xdr:to>
      <xdr:col>3</xdr:col>
      <xdr:colOff>139700</xdr:colOff>
      <xdr:row>175</xdr:row>
      <xdr:rowOff>127000</xdr:rowOff>
    </xdr:to>
    <xdr:pic>
      <xdr:nvPicPr>
        <xdr:cNvPr id="1765" name="BEx1MO2L825HRRIF6P5BKPW1D2Q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412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176</xdr:row>
      <xdr:rowOff>0</xdr:rowOff>
    </xdr:from>
    <xdr:to>
      <xdr:col>3</xdr:col>
      <xdr:colOff>139700</xdr:colOff>
      <xdr:row>176</xdr:row>
      <xdr:rowOff>127000</xdr:rowOff>
    </xdr:to>
    <xdr:pic>
      <xdr:nvPicPr>
        <xdr:cNvPr id="1766" name="BExD4OSILDW9RC5E56ZL9G7ITFA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55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177</xdr:row>
      <xdr:rowOff>0</xdr:rowOff>
    </xdr:from>
    <xdr:to>
      <xdr:col>3</xdr:col>
      <xdr:colOff>139700</xdr:colOff>
      <xdr:row>177</xdr:row>
      <xdr:rowOff>127000</xdr:rowOff>
    </xdr:to>
    <xdr:pic>
      <xdr:nvPicPr>
        <xdr:cNvPr id="1767" name="BExQASTVY2ZJJSZ06A4A0E8PZIA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698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178</xdr:row>
      <xdr:rowOff>0</xdr:rowOff>
    </xdr:from>
    <xdr:to>
      <xdr:col>3</xdr:col>
      <xdr:colOff>139700</xdr:colOff>
      <xdr:row>178</xdr:row>
      <xdr:rowOff>127000</xdr:rowOff>
    </xdr:to>
    <xdr:pic>
      <xdr:nvPicPr>
        <xdr:cNvPr id="1768" name="BExAZHLCCS3MAXY3K6UJ0G0PA86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841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179</xdr:row>
      <xdr:rowOff>0</xdr:rowOff>
    </xdr:from>
    <xdr:to>
      <xdr:col>3</xdr:col>
      <xdr:colOff>139700</xdr:colOff>
      <xdr:row>179</xdr:row>
      <xdr:rowOff>127000</xdr:rowOff>
    </xdr:to>
    <xdr:pic>
      <xdr:nvPicPr>
        <xdr:cNvPr id="1769" name="BExU1MSC3DFYIMAR4FKLIUPV5S2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984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180</xdr:row>
      <xdr:rowOff>0</xdr:rowOff>
    </xdr:from>
    <xdr:to>
      <xdr:col>3</xdr:col>
      <xdr:colOff>139700</xdr:colOff>
      <xdr:row>180</xdr:row>
      <xdr:rowOff>127000</xdr:rowOff>
    </xdr:to>
    <xdr:pic>
      <xdr:nvPicPr>
        <xdr:cNvPr id="1770" name="BEx7D1QBXS9U107KC3WC0CTK1JD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127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181</xdr:row>
      <xdr:rowOff>0</xdr:rowOff>
    </xdr:from>
    <xdr:to>
      <xdr:col>3</xdr:col>
      <xdr:colOff>139700</xdr:colOff>
      <xdr:row>181</xdr:row>
      <xdr:rowOff>127000</xdr:rowOff>
    </xdr:to>
    <xdr:pic>
      <xdr:nvPicPr>
        <xdr:cNvPr id="1771" name="BExCUPLOZRCXB0PE68CTJ9AYXKM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269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182</xdr:row>
      <xdr:rowOff>0</xdr:rowOff>
    </xdr:from>
    <xdr:to>
      <xdr:col>3</xdr:col>
      <xdr:colOff>139700</xdr:colOff>
      <xdr:row>182</xdr:row>
      <xdr:rowOff>127000</xdr:rowOff>
    </xdr:to>
    <xdr:pic>
      <xdr:nvPicPr>
        <xdr:cNvPr id="1772" name="BExOEO05T1DSB3FAL342W2OUNDA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41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183</xdr:row>
      <xdr:rowOff>0</xdr:rowOff>
    </xdr:from>
    <xdr:to>
      <xdr:col>3</xdr:col>
      <xdr:colOff>139700</xdr:colOff>
      <xdr:row>183</xdr:row>
      <xdr:rowOff>127000</xdr:rowOff>
    </xdr:to>
    <xdr:pic>
      <xdr:nvPicPr>
        <xdr:cNvPr id="1773" name="BExQBI072ON5CRAPT1CO7Y9QPAN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555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184</xdr:row>
      <xdr:rowOff>0</xdr:rowOff>
    </xdr:from>
    <xdr:to>
      <xdr:col>3</xdr:col>
      <xdr:colOff>139700</xdr:colOff>
      <xdr:row>184</xdr:row>
      <xdr:rowOff>127000</xdr:rowOff>
    </xdr:to>
    <xdr:pic>
      <xdr:nvPicPr>
        <xdr:cNvPr id="1774" name="BExQ8H7PM0GEZQUY25YFMUWSERT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698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185</xdr:row>
      <xdr:rowOff>0</xdr:rowOff>
    </xdr:from>
    <xdr:to>
      <xdr:col>3</xdr:col>
      <xdr:colOff>139700</xdr:colOff>
      <xdr:row>185</xdr:row>
      <xdr:rowOff>127000</xdr:rowOff>
    </xdr:to>
    <xdr:pic>
      <xdr:nvPicPr>
        <xdr:cNvPr id="1775" name="BExW28EGG5NV3H376F71H8BRY12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841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186</xdr:row>
      <xdr:rowOff>0</xdr:rowOff>
    </xdr:from>
    <xdr:to>
      <xdr:col>3</xdr:col>
      <xdr:colOff>139700</xdr:colOff>
      <xdr:row>186</xdr:row>
      <xdr:rowOff>127000</xdr:rowOff>
    </xdr:to>
    <xdr:pic>
      <xdr:nvPicPr>
        <xdr:cNvPr id="1776" name="BEx9DYVT3P1H8YPRICZBV1DXXUZP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98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187</xdr:row>
      <xdr:rowOff>0</xdr:rowOff>
    </xdr:from>
    <xdr:to>
      <xdr:col>3</xdr:col>
      <xdr:colOff>139700</xdr:colOff>
      <xdr:row>187</xdr:row>
      <xdr:rowOff>127000</xdr:rowOff>
    </xdr:to>
    <xdr:pic>
      <xdr:nvPicPr>
        <xdr:cNvPr id="1777" name="BExY47M735BW2ZLXI1OP5BRJQFP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127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188</xdr:row>
      <xdr:rowOff>0</xdr:rowOff>
    </xdr:from>
    <xdr:to>
      <xdr:col>3</xdr:col>
      <xdr:colOff>139700</xdr:colOff>
      <xdr:row>188</xdr:row>
      <xdr:rowOff>127000</xdr:rowOff>
    </xdr:to>
    <xdr:pic>
      <xdr:nvPicPr>
        <xdr:cNvPr id="1778" name="BExY4HT0JWW8P2E5YQ5X9W85KCB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270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189</xdr:row>
      <xdr:rowOff>0</xdr:rowOff>
    </xdr:from>
    <xdr:to>
      <xdr:col>3</xdr:col>
      <xdr:colOff>139700</xdr:colOff>
      <xdr:row>189</xdr:row>
      <xdr:rowOff>127000</xdr:rowOff>
    </xdr:to>
    <xdr:pic>
      <xdr:nvPicPr>
        <xdr:cNvPr id="1779" name="BExU4258ZB6UNQL0ZN3IBTOZE49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412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190</xdr:row>
      <xdr:rowOff>0</xdr:rowOff>
    </xdr:from>
    <xdr:to>
      <xdr:col>3</xdr:col>
      <xdr:colOff>139700</xdr:colOff>
      <xdr:row>190</xdr:row>
      <xdr:rowOff>127000</xdr:rowOff>
    </xdr:to>
    <xdr:pic>
      <xdr:nvPicPr>
        <xdr:cNvPr id="1780" name="BEx02IO0MOH8J9DR2H01FZ2DX5O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555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191</xdr:row>
      <xdr:rowOff>0</xdr:rowOff>
    </xdr:from>
    <xdr:to>
      <xdr:col>3</xdr:col>
      <xdr:colOff>139700</xdr:colOff>
      <xdr:row>191</xdr:row>
      <xdr:rowOff>127000</xdr:rowOff>
    </xdr:to>
    <xdr:pic>
      <xdr:nvPicPr>
        <xdr:cNvPr id="1781" name="BEx7HQLX01GFJBETXTWIUC7WJV3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69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192</xdr:row>
      <xdr:rowOff>0</xdr:rowOff>
    </xdr:from>
    <xdr:to>
      <xdr:col>3</xdr:col>
      <xdr:colOff>139700</xdr:colOff>
      <xdr:row>192</xdr:row>
      <xdr:rowOff>127000</xdr:rowOff>
    </xdr:to>
    <xdr:pic>
      <xdr:nvPicPr>
        <xdr:cNvPr id="1782" name="BExXXMUP4P0HH7WJY1XRWVR177U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84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193</xdr:row>
      <xdr:rowOff>0</xdr:rowOff>
    </xdr:from>
    <xdr:to>
      <xdr:col>3</xdr:col>
      <xdr:colOff>139700</xdr:colOff>
      <xdr:row>193</xdr:row>
      <xdr:rowOff>127000</xdr:rowOff>
    </xdr:to>
    <xdr:pic>
      <xdr:nvPicPr>
        <xdr:cNvPr id="1783" name="BExML9XCW0MT8CEQND2SCIMN0G2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984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194</xdr:row>
      <xdr:rowOff>0</xdr:rowOff>
    </xdr:from>
    <xdr:to>
      <xdr:col>3</xdr:col>
      <xdr:colOff>139700</xdr:colOff>
      <xdr:row>194</xdr:row>
      <xdr:rowOff>127000</xdr:rowOff>
    </xdr:to>
    <xdr:pic>
      <xdr:nvPicPr>
        <xdr:cNvPr id="1784" name="BExF35JCD3EILEA628MUWOCS1OV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127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195</xdr:row>
      <xdr:rowOff>0</xdr:rowOff>
    </xdr:from>
    <xdr:to>
      <xdr:col>3</xdr:col>
      <xdr:colOff>139700</xdr:colOff>
      <xdr:row>195</xdr:row>
      <xdr:rowOff>127000</xdr:rowOff>
    </xdr:to>
    <xdr:pic>
      <xdr:nvPicPr>
        <xdr:cNvPr id="1785" name="BExIZ07FVY8S8QNCVPXWGETV73J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270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196</xdr:row>
      <xdr:rowOff>0</xdr:rowOff>
    </xdr:from>
    <xdr:to>
      <xdr:col>3</xdr:col>
      <xdr:colOff>139700</xdr:colOff>
      <xdr:row>196</xdr:row>
      <xdr:rowOff>127000</xdr:rowOff>
    </xdr:to>
    <xdr:pic>
      <xdr:nvPicPr>
        <xdr:cNvPr id="1786" name="BExKTFG5QDWVEJONOOYF9DDVTNS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41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197</xdr:row>
      <xdr:rowOff>0</xdr:rowOff>
    </xdr:from>
    <xdr:to>
      <xdr:col>3</xdr:col>
      <xdr:colOff>139700</xdr:colOff>
      <xdr:row>197</xdr:row>
      <xdr:rowOff>127000</xdr:rowOff>
    </xdr:to>
    <xdr:pic>
      <xdr:nvPicPr>
        <xdr:cNvPr id="1787" name="BExY2S7TVOBOFYWT9SQCZ9T8XTN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555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198</xdr:row>
      <xdr:rowOff>0</xdr:rowOff>
    </xdr:from>
    <xdr:to>
      <xdr:col>3</xdr:col>
      <xdr:colOff>139700</xdr:colOff>
      <xdr:row>198</xdr:row>
      <xdr:rowOff>127000</xdr:rowOff>
    </xdr:to>
    <xdr:pic>
      <xdr:nvPicPr>
        <xdr:cNvPr id="1788" name="BExMKAV5OFZX4MYHN8P04RACY7T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698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199</xdr:row>
      <xdr:rowOff>0</xdr:rowOff>
    </xdr:from>
    <xdr:to>
      <xdr:col>3</xdr:col>
      <xdr:colOff>139700</xdr:colOff>
      <xdr:row>199</xdr:row>
      <xdr:rowOff>127000</xdr:rowOff>
    </xdr:to>
    <xdr:pic>
      <xdr:nvPicPr>
        <xdr:cNvPr id="1789" name="BEx3I7X736KHHIG8GNQLJLODZNR5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841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200</xdr:row>
      <xdr:rowOff>0</xdr:rowOff>
    </xdr:from>
    <xdr:to>
      <xdr:col>3</xdr:col>
      <xdr:colOff>139700</xdr:colOff>
      <xdr:row>200</xdr:row>
      <xdr:rowOff>127000</xdr:rowOff>
    </xdr:to>
    <xdr:pic>
      <xdr:nvPicPr>
        <xdr:cNvPr id="1790" name="BExIZM8M3LL9XOK44JCN46YS0BV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98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201</xdr:row>
      <xdr:rowOff>0</xdr:rowOff>
    </xdr:from>
    <xdr:to>
      <xdr:col>3</xdr:col>
      <xdr:colOff>139700</xdr:colOff>
      <xdr:row>201</xdr:row>
      <xdr:rowOff>127000</xdr:rowOff>
    </xdr:to>
    <xdr:pic>
      <xdr:nvPicPr>
        <xdr:cNvPr id="1791" name="BExW7JB3S651ENW90JYDRE5KEVQ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127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202</xdr:row>
      <xdr:rowOff>0</xdr:rowOff>
    </xdr:from>
    <xdr:to>
      <xdr:col>3</xdr:col>
      <xdr:colOff>139700</xdr:colOff>
      <xdr:row>202</xdr:row>
      <xdr:rowOff>127000</xdr:rowOff>
    </xdr:to>
    <xdr:pic>
      <xdr:nvPicPr>
        <xdr:cNvPr id="1792" name="BExGXG9ZBQU1A1QIYHHUHTB4K70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270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203</xdr:row>
      <xdr:rowOff>0</xdr:rowOff>
    </xdr:from>
    <xdr:to>
      <xdr:col>3</xdr:col>
      <xdr:colOff>139700</xdr:colOff>
      <xdr:row>203</xdr:row>
      <xdr:rowOff>127000</xdr:rowOff>
    </xdr:to>
    <xdr:pic>
      <xdr:nvPicPr>
        <xdr:cNvPr id="1793" name="BEx00B3EB6YQEF7YFEK2DKLAYRZ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413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204</xdr:row>
      <xdr:rowOff>0</xdr:rowOff>
    </xdr:from>
    <xdr:to>
      <xdr:col>3</xdr:col>
      <xdr:colOff>139700</xdr:colOff>
      <xdr:row>204</xdr:row>
      <xdr:rowOff>127000</xdr:rowOff>
    </xdr:to>
    <xdr:pic>
      <xdr:nvPicPr>
        <xdr:cNvPr id="1794" name="BExOLM95QJWBROE9II3N7YN3G5V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556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205</xdr:row>
      <xdr:rowOff>0</xdr:rowOff>
    </xdr:from>
    <xdr:to>
      <xdr:col>3</xdr:col>
      <xdr:colOff>139700</xdr:colOff>
      <xdr:row>205</xdr:row>
      <xdr:rowOff>127000</xdr:rowOff>
    </xdr:to>
    <xdr:pic>
      <xdr:nvPicPr>
        <xdr:cNvPr id="1795" name="BExKH3LDJ83KWDVTYNPKC7MSW42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69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206</xdr:row>
      <xdr:rowOff>0</xdr:rowOff>
    </xdr:from>
    <xdr:to>
      <xdr:col>3</xdr:col>
      <xdr:colOff>139700</xdr:colOff>
      <xdr:row>206</xdr:row>
      <xdr:rowOff>127000</xdr:rowOff>
    </xdr:to>
    <xdr:pic>
      <xdr:nvPicPr>
        <xdr:cNvPr id="1796" name="BExB158B25RUDPQKCTX3V399AQ7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841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207</xdr:row>
      <xdr:rowOff>0</xdr:rowOff>
    </xdr:from>
    <xdr:to>
      <xdr:col>3</xdr:col>
      <xdr:colOff>139700</xdr:colOff>
      <xdr:row>207</xdr:row>
      <xdr:rowOff>127000</xdr:rowOff>
    </xdr:to>
    <xdr:pic>
      <xdr:nvPicPr>
        <xdr:cNvPr id="1797" name="BExIQ7FAVT0K4LC2DK8DE9QTIBL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984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208</xdr:row>
      <xdr:rowOff>0</xdr:rowOff>
    </xdr:from>
    <xdr:to>
      <xdr:col>3</xdr:col>
      <xdr:colOff>139700</xdr:colOff>
      <xdr:row>208</xdr:row>
      <xdr:rowOff>127000</xdr:rowOff>
    </xdr:to>
    <xdr:pic>
      <xdr:nvPicPr>
        <xdr:cNvPr id="1798" name="BEx9A5RSD6GXANYZQGE3SRWN3AV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127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209</xdr:row>
      <xdr:rowOff>0</xdr:rowOff>
    </xdr:from>
    <xdr:to>
      <xdr:col>3</xdr:col>
      <xdr:colOff>139700</xdr:colOff>
      <xdr:row>209</xdr:row>
      <xdr:rowOff>127000</xdr:rowOff>
    </xdr:to>
    <xdr:pic>
      <xdr:nvPicPr>
        <xdr:cNvPr id="1799" name="BExH2WQDVI1IOVY97SXLALKQPBJ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270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210</xdr:row>
      <xdr:rowOff>0</xdr:rowOff>
    </xdr:from>
    <xdr:to>
      <xdr:col>3</xdr:col>
      <xdr:colOff>139700</xdr:colOff>
      <xdr:row>210</xdr:row>
      <xdr:rowOff>127000</xdr:rowOff>
    </xdr:to>
    <xdr:pic>
      <xdr:nvPicPr>
        <xdr:cNvPr id="1800" name="BExF5RN4SK3ZCM39FI193DI40JS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413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211</xdr:row>
      <xdr:rowOff>0</xdr:rowOff>
    </xdr:from>
    <xdr:to>
      <xdr:col>3</xdr:col>
      <xdr:colOff>139700</xdr:colOff>
      <xdr:row>211</xdr:row>
      <xdr:rowOff>127000</xdr:rowOff>
    </xdr:to>
    <xdr:pic>
      <xdr:nvPicPr>
        <xdr:cNvPr id="1801" name="BEx599HA7UJ1N7FD746AMS6Y6CT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556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212</xdr:row>
      <xdr:rowOff>0</xdr:rowOff>
    </xdr:from>
    <xdr:to>
      <xdr:col>3</xdr:col>
      <xdr:colOff>139700</xdr:colOff>
      <xdr:row>212</xdr:row>
      <xdr:rowOff>127000</xdr:rowOff>
    </xdr:to>
    <xdr:pic>
      <xdr:nvPicPr>
        <xdr:cNvPr id="1802" name="BExU2PWBC1OZ0CY1H0PSJE8KX92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699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213</xdr:row>
      <xdr:rowOff>0</xdr:rowOff>
    </xdr:from>
    <xdr:to>
      <xdr:col>3</xdr:col>
      <xdr:colOff>139700</xdr:colOff>
      <xdr:row>213</xdr:row>
      <xdr:rowOff>127000</xdr:rowOff>
    </xdr:to>
    <xdr:pic>
      <xdr:nvPicPr>
        <xdr:cNvPr id="1803" name="BExF5PJLVPHUBDEM3NZFAPHAXDF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841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214</xdr:row>
      <xdr:rowOff>0</xdr:rowOff>
    </xdr:from>
    <xdr:to>
      <xdr:col>3</xdr:col>
      <xdr:colOff>139700</xdr:colOff>
      <xdr:row>214</xdr:row>
      <xdr:rowOff>127000</xdr:rowOff>
    </xdr:to>
    <xdr:pic>
      <xdr:nvPicPr>
        <xdr:cNvPr id="1804" name="BExZWWYP37HW4AE73KHEDTXOQ9Y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984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215</xdr:row>
      <xdr:rowOff>0</xdr:rowOff>
    </xdr:from>
    <xdr:to>
      <xdr:col>3</xdr:col>
      <xdr:colOff>139700</xdr:colOff>
      <xdr:row>215</xdr:row>
      <xdr:rowOff>127000</xdr:rowOff>
    </xdr:to>
    <xdr:pic>
      <xdr:nvPicPr>
        <xdr:cNvPr id="1805" name="BEx5PVTVU2BO7PYVS6Y5F14GSVU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127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216</xdr:row>
      <xdr:rowOff>0</xdr:rowOff>
    </xdr:from>
    <xdr:to>
      <xdr:col>3</xdr:col>
      <xdr:colOff>139700</xdr:colOff>
      <xdr:row>216</xdr:row>
      <xdr:rowOff>127000</xdr:rowOff>
    </xdr:to>
    <xdr:pic>
      <xdr:nvPicPr>
        <xdr:cNvPr id="1806" name="BExZRGNU4KWC4NW8PW78WZ5DRAQ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27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217</xdr:row>
      <xdr:rowOff>0</xdr:rowOff>
    </xdr:from>
    <xdr:to>
      <xdr:col>3</xdr:col>
      <xdr:colOff>139700</xdr:colOff>
      <xdr:row>217</xdr:row>
      <xdr:rowOff>127000</xdr:rowOff>
    </xdr:to>
    <xdr:pic>
      <xdr:nvPicPr>
        <xdr:cNvPr id="1807" name="BExEZ1HFSM5QI5MXYNJ5OWDNH5E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413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218</xdr:row>
      <xdr:rowOff>0</xdr:rowOff>
    </xdr:from>
    <xdr:to>
      <xdr:col>3</xdr:col>
      <xdr:colOff>139700</xdr:colOff>
      <xdr:row>218</xdr:row>
      <xdr:rowOff>127000</xdr:rowOff>
    </xdr:to>
    <xdr:pic>
      <xdr:nvPicPr>
        <xdr:cNvPr id="1808" name="BEx9DJ5EX313GN25N3Z50MOZMT5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556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219</xdr:row>
      <xdr:rowOff>0</xdr:rowOff>
    </xdr:from>
    <xdr:to>
      <xdr:col>3</xdr:col>
      <xdr:colOff>139700</xdr:colOff>
      <xdr:row>219</xdr:row>
      <xdr:rowOff>127000</xdr:rowOff>
    </xdr:to>
    <xdr:pic>
      <xdr:nvPicPr>
        <xdr:cNvPr id="1809" name="BExBBTAVGQDRCY1C43O2GQB0EI9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699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220</xdr:row>
      <xdr:rowOff>0</xdr:rowOff>
    </xdr:from>
    <xdr:to>
      <xdr:col>3</xdr:col>
      <xdr:colOff>139700</xdr:colOff>
      <xdr:row>220</xdr:row>
      <xdr:rowOff>127000</xdr:rowOff>
    </xdr:to>
    <xdr:pic>
      <xdr:nvPicPr>
        <xdr:cNvPr id="1810" name="BExGOHI2F5B677YRCDGSY2RIT5V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842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221</xdr:row>
      <xdr:rowOff>0</xdr:rowOff>
    </xdr:from>
    <xdr:to>
      <xdr:col>3</xdr:col>
      <xdr:colOff>139700</xdr:colOff>
      <xdr:row>221</xdr:row>
      <xdr:rowOff>127000</xdr:rowOff>
    </xdr:to>
    <xdr:pic>
      <xdr:nvPicPr>
        <xdr:cNvPr id="1811" name="BEx1X5E94JHOHZ7SN2PX3O4M0HS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98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222</xdr:row>
      <xdr:rowOff>0</xdr:rowOff>
    </xdr:from>
    <xdr:to>
      <xdr:col>3</xdr:col>
      <xdr:colOff>139700</xdr:colOff>
      <xdr:row>222</xdr:row>
      <xdr:rowOff>127000</xdr:rowOff>
    </xdr:to>
    <xdr:pic>
      <xdr:nvPicPr>
        <xdr:cNvPr id="1812" name="BExZYZ532WKSQ35P8EWJQX6RHPU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127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223</xdr:row>
      <xdr:rowOff>0</xdr:rowOff>
    </xdr:from>
    <xdr:to>
      <xdr:col>3</xdr:col>
      <xdr:colOff>139700</xdr:colOff>
      <xdr:row>223</xdr:row>
      <xdr:rowOff>127000</xdr:rowOff>
    </xdr:to>
    <xdr:pic>
      <xdr:nvPicPr>
        <xdr:cNvPr id="1813" name="BExCVOYVD4ZKDWHXQZC5G12UHYW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270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224</xdr:row>
      <xdr:rowOff>0</xdr:rowOff>
    </xdr:from>
    <xdr:to>
      <xdr:col>3</xdr:col>
      <xdr:colOff>139700</xdr:colOff>
      <xdr:row>224</xdr:row>
      <xdr:rowOff>127000</xdr:rowOff>
    </xdr:to>
    <xdr:pic>
      <xdr:nvPicPr>
        <xdr:cNvPr id="1814" name="BExEY5KDW2U9P5Z40VH8VTX7XKH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413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225</xdr:row>
      <xdr:rowOff>0</xdr:rowOff>
    </xdr:from>
    <xdr:to>
      <xdr:col>3</xdr:col>
      <xdr:colOff>139700</xdr:colOff>
      <xdr:row>225</xdr:row>
      <xdr:rowOff>127000</xdr:rowOff>
    </xdr:to>
    <xdr:pic>
      <xdr:nvPicPr>
        <xdr:cNvPr id="1815" name="BExB6JQOECC9B109ARUHSQ52I56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556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226</xdr:row>
      <xdr:rowOff>0</xdr:rowOff>
    </xdr:from>
    <xdr:to>
      <xdr:col>3</xdr:col>
      <xdr:colOff>139700</xdr:colOff>
      <xdr:row>226</xdr:row>
      <xdr:rowOff>127000</xdr:rowOff>
    </xdr:to>
    <xdr:pic>
      <xdr:nvPicPr>
        <xdr:cNvPr id="1816" name="BExUCLMYKJX0Y4JE0VO50P0U3M4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699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227</xdr:row>
      <xdr:rowOff>0</xdr:rowOff>
    </xdr:from>
    <xdr:to>
      <xdr:col>3</xdr:col>
      <xdr:colOff>139700</xdr:colOff>
      <xdr:row>227</xdr:row>
      <xdr:rowOff>127000</xdr:rowOff>
    </xdr:to>
    <xdr:pic>
      <xdr:nvPicPr>
        <xdr:cNvPr id="1817" name="BExQ6XRT17QY14C5AEOXDYSP1CX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84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228</xdr:row>
      <xdr:rowOff>0</xdr:rowOff>
    </xdr:from>
    <xdr:to>
      <xdr:col>3</xdr:col>
      <xdr:colOff>139700</xdr:colOff>
      <xdr:row>228</xdr:row>
      <xdr:rowOff>127000</xdr:rowOff>
    </xdr:to>
    <xdr:pic>
      <xdr:nvPicPr>
        <xdr:cNvPr id="1818" name="BExZYLT1SMUNAJ9DISGE9C4EC4MU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985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229</xdr:row>
      <xdr:rowOff>0</xdr:rowOff>
    </xdr:from>
    <xdr:to>
      <xdr:col>3</xdr:col>
      <xdr:colOff>139700</xdr:colOff>
      <xdr:row>229</xdr:row>
      <xdr:rowOff>127000</xdr:rowOff>
    </xdr:to>
    <xdr:pic>
      <xdr:nvPicPr>
        <xdr:cNvPr id="1819" name="BExGSL90OBYVTSHFB7F0XCPW2M7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127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230</xdr:row>
      <xdr:rowOff>0</xdr:rowOff>
    </xdr:from>
    <xdr:to>
      <xdr:col>3</xdr:col>
      <xdr:colOff>139700</xdr:colOff>
      <xdr:row>230</xdr:row>
      <xdr:rowOff>127000</xdr:rowOff>
    </xdr:to>
    <xdr:pic>
      <xdr:nvPicPr>
        <xdr:cNvPr id="1820" name="BExKK36NKB2T4CD04OOLDG2M53Q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27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231</xdr:row>
      <xdr:rowOff>0</xdr:rowOff>
    </xdr:from>
    <xdr:to>
      <xdr:col>3</xdr:col>
      <xdr:colOff>139700</xdr:colOff>
      <xdr:row>231</xdr:row>
      <xdr:rowOff>127000</xdr:rowOff>
    </xdr:to>
    <xdr:pic>
      <xdr:nvPicPr>
        <xdr:cNvPr id="1821" name="BExMH8KQVWZ8KXMUZWMYHT6HSNT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413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232</xdr:row>
      <xdr:rowOff>0</xdr:rowOff>
    </xdr:from>
    <xdr:to>
      <xdr:col>3</xdr:col>
      <xdr:colOff>139700</xdr:colOff>
      <xdr:row>232</xdr:row>
      <xdr:rowOff>127000</xdr:rowOff>
    </xdr:to>
    <xdr:pic>
      <xdr:nvPicPr>
        <xdr:cNvPr id="1822" name="BExD2P5YNOELAP7SUUY89EF4DP4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556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233</xdr:row>
      <xdr:rowOff>0</xdr:rowOff>
    </xdr:from>
    <xdr:to>
      <xdr:col>3</xdr:col>
      <xdr:colOff>139700</xdr:colOff>
      <xdr:row>233</xdr:row>
      <xdr:rowOff>127000</xdr:rowOff>
    </xdr:to>
    <xdr:pic>
      <xdr:nvPicPr>
        <xdr:cNvPr id="1823" name="BExXQGTA32QMWES5HNQIBJIUX8N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699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234</xdr:row>
      <xdr:rowOff>0</xdr:rowOff>
    </xdr:from>
    <xdr:to>
      <xdr:col>3</xdr:col>
      <xdr:colOff>139700</xdr:colOff>
      <xdr:row>234</xdr:row>
      <xdr:rowOff>127000</xdr:rowOff>
    </xdr:to>
    <xdr:pic>
      <xdr:nvPicPr>
        <xdr:cNvPr id="1824" name="BExKRGEZQT51LAZTI0ZCAHBWSGU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84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235</xdr:row>
      <xdr:rowOff>0</xdr:rowOff>
    </xdr:from>
    <xdr:to>
      <xdr:col>3</xdr:col>
      <xdr:colOff>139700</xdr:colOff>
      <xdr:row>235</xdr:row>
      <xdr:rowOff>127000</xdr:rowOff>
    </xdr:to>
    <xdr:pic>
      <xdr:nvPicPr>
        <xdr:cNvPr id="1825" name="BEx9INWZO95J1WNMYBTXX2EJM2G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985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236</xdr:row>
      <xdr:rowOff>0</xdr:rowOff>
    </xdr:from>
    <xdr:to>
      <xdr:col>3</xdr:col>
      <xdr:colOff>139700</xdr:colOff>
      <xdr:row>236</xdr:row>
      <xdr:rowOff>127000</xdr:rowOff>
    </xdr:to>
    <xdr:pic>
      <xdr:nvPicPr>
        <xdr:cNvPr id="1826" name="BEx5P9SY2ICYFFQPI4CMSP4XO1X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128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237</xdr:row>
      <xdr:rowOff>0</xdr:rowOff>
    </xdr:from>
    <xdr:to>
      <xdr:col>3</xdr:col>
      <xdr:colOff>139700</xdr:colOff>
      <xdr:row>237</xdr:row>
      <xdr:rowOff>127000</xdr:rowOff>
    </xdr:to>
    <xdr:pic>
      <xdr:nvPicPr>
        <xdr:cNvPr id="1827" name="BExIZN4Z5TV3O563GIVNUF915UW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270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238</xdr:row>
      <xdr:rowOff>0</xdr:rowOff>
    </xdr:from>
    <xdr:to>
      <xdr:col>3</xdr:col>
      <xdr:colOff>139700</xdr:colOff>
      <xdr:row>238</xdr:row>
      <xdr:rowOff>127000</xdr:rowOff>
    </xdr:to>
    <xdr:pic>
      <xdr:nvPicPr>
        <xdr:cNvPr id="1828" name="BEx3NF33C4IBH5QU6KGK2G53WVX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413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239</xdr:row>
      <xdr:rowOff>0</xdr:rowOff>
    </xdr:from>
    <xdr:to>
      <xdr:col>3</xdr:col>
      <xdr:colOff>139700</xdr:colOff>
      <xdr:row>239</xdr:row>
      <xdr:rowOff>127000</xdr:rowOff>
    </xdr:to>
    <xdr:pic>
      <xdr:nvPicPr>
        <xdr:cNvPr id="1829" name="BEx1LZY2LVTR3H84E6IKGW32UNK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55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240</xdr:row>
      <xdr:rowOff>0</xdr:rowOff>
    </xdr:from>
    <xdr:to>
      <xdr:col>3</xdr:col>
      <xdr:colOff>139700</xdr:colOff>
      <xdr:row>240</xdr:row>
      <xdr:rowOff>127000</xdr:rowOff>
    </xdr:to>
    <xdr:pic>
      <xdr:nvPicPr>
        <xdr:cNvPr id="1830" name="BExIZMJCT3J9XYDLAQ8AFAYES5F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699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241</xdr:row>
      <xdr:rowOff>0</xdr:rowOff>
    </xdr:from>
    <xdr:to>
      <xdr:col>3</xdr:col>
      <xdr:colOff>139700</xdr:colOff>
      <xdr:row>241</xdr:row>
      <xdr:rowOff>127000</xdr:rowOff>
    </xdr:to>
    <xdr:pic>
      <xdr:nvPicPr>
        <xdr:cNvPr id="1831" name="BExERKYCJ7RNX7Z2A43Z6GCP9YM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842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242</xdr:row>
      <xdr:rowOff>0</xdr:rowOff>
    </xdr:from>
    <xdr:to>
      <xdr:col>3</xdr:col>
      <xdr:colOff>139700</xdr:colOff>
      <xdr:row>242</xdr:row>
      <xdr:rowOff>127000</xdr:rowOff>
    </xdr:to>
    <xdr:pic>
      <xdr:nvPicPr>
        <xdr:cNvPr id="1832" name="BExME1MZNYSZ5SV24KG3WI0CZKV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985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243</xdr:row>
      <xdr:rowOff>0</xdr:rowOff>
    </xdr:from>
    <xdr:to>
      <xdr:col>3</xdr:col>
      <xdr:colOff>139700</xdr:colOff>
      <xdr:row>243</xdr:row>
      <xdr:rowOff>127000</xdr:rowOff>
    </xdr:to>
    <xdr:pic>
      <xdr:nvPicPr>
        <xdr:cNvPr id="1833" name="BExZUZ4UWQB9YOUJ85SCH6SVI6F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128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244</xdr:row>
      <xdr:rowOff>0</xdr:rowOff>
    </xdr:from>
    <xdr:to>
      <xdr:col>3</xdr:col>
      <xdr:colOff>139700</xdr:colOff>
      <xdr:row>244</xdr:row>
      <xdr:rowOff>127000</xdr:rowOff>
    </xdr:to>
    <xdr:pic>
      <xdr:nvPicPr>
        <xdr:cNvPr id="1834" name="BExQJLWSHLI31SLKQTQBZQNKK3W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27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245</xdr:row>
      <xdr:rowOff>0</xdr:rowOff>
    </xdr:from>
    <xdr:to>
      <xdr:col>3</xdr:col>
      <xdr:colOff>139700</xdr:colOff>
      <xdr:row>245</xdr:row>
      <xdr:rowOff>127000</xdr:rowOff>
    </xdr:to>
    <xdr:pic>
      <xdr:nvPicPr>
        <xdr:cNvPr id="1835" name="BExF8K1INJDFUHMP3E3E9YAZIJY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413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246</xdr:row>
      <xdr:rowOff>0</xdr:rowOff>
    </xdr:from>
    <xdr:to>
      <xdr:col>3</xdr:col>
      <xdr:colOff>139700</xdr:colOff>
      <xdr:row>246</xdr:row>
      <xdr:rowOff>127000</xdr:rowOff>
    </xdr:to>
    <xdr:pic>
      <xdr:nvPicPr>
        <xdr:cNvPr id="1836" name="BEx3SHQZDQ46L7FAA4E1E9B7EQJ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556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247</xdr:row>
      <xdr:rowOff>0</xdr:rowOff>
    </xdr:from>
    <xdr:to>
      <xdr:col>3</xdr:col>
      <xdr:colOff>139700</xdr:colOff>
      <xdr:row>247</xdr:row>
      <xdr:rowOff>127000</xdr:rowOff>
    </xdr:to>
    <xdr:pic>
      <xdr:nvPicPr>
        <xdr:cNvPr id="1837" name="BExKMN1MQ1WMWWGEA5O5JEA5DSWP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699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248</xdr:row>
      <xdr:rowOff>0</xdr:rowOff>
    </xdr:from>
    <xdr:to>
      <xdr:col>3</xdr:col>
      <xdr:colOff>139700</xdr:colOff>
      <xdr:row>248</xdr:row>
      <xdr:rowOff>127000</xdr:rowOff>
    </xdr:to>
    <xdr:pic>
      <xdr:nvPicPr>
        <xdr:cNvPr id="1838" name="BExGTIDDG9898B5QU9M9N7MKMOB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84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249</xdr:row>
      <xdr:rowOff>0</xdr:rowOff>
    </xdr:from>
    <xdr:to>
      <xdr:col>3</xdr:col>
      <xdr:colOff>139700</xdr:colOff>
      <xdr:row>249</xdr:row>
      <xdr:rowOff>127000</xdr:rowOff>
    </xdr:to>
    <xdr:pic>
      <xdr:nvPicPr>
        <xdr:cNvPr id="1839" name="BEx3H4YJRPFL6LT2OEC4IVTD9KC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985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250</xdr:row>
      <xdr:rowOff>0</xdr:rowOff>
    </xdr:from>
    <xdr:to>
      <xdr:col>3</xdr:col>
      <xdr:colOff>139700</xdr:colOff>
      <xdr:row>250</xdr:row>
      <xdr:rowOff>127000</xdr:rowOff>
    </xdr:to>
    <xdr:pic>
      <xdr:nvPicPr>
        <xdr:cNvPr id="1840" name="BExZU79FGOOIS6P3FY1EGPRQXF3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128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251</xdr:row>
      <xdr:rowOff>0</xdr:rowOff>
    </xdr:from>
    <xdr:to>
      <xdr:col>3</xdr:col>
      <xdr:colOff>139700</xdr:colOff>
      <xdr:row>251</xdr:row>
      <xdr:rowOff>127000</xdr:rowOff>
    </xdr:to>
    <xdr:pic>
      <xdr:nvPicPr>
        <xdr:cNvPr id="1841" name="BExS7Z49CT4O91MBKGR1LKVVBFUR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271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252</xdr:row>
      <xdr:rowOff>0</xdr:rowOff>
    </xdr:from>
    <xdr:to>
      <xdr:col>3</xdr:col>
      <xdr:colOff>139700</xdr:colOff>
      <xdr:row>252</xdr:row>
      <xdr:rowOff>127000</xdr:rowOff>
    </xdr:to>
    <xdr:pic>
      <xdr:nvPicPr>
        <xdr:cNvPr id="1842" name="BEx1IFDHUH5S6AIXZZICAJASTX4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414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253</xdr:row>
      <xdr:rowOff>0</xdr:rowOff>
    </xdr:from>
    <xdr:to>
      <xdr:col>3</xdr:col>
      <xdr:colOff>139700</xdr:colOff>
      <xdr:row>253</xdr:row>
      <xdr:rowOff>127000</xdr:rowOff>
    </xdr:to>
    <xdr:pic>
      <xdr:nvPicPr>
        <xdr:cNvPr id="1843" name="BExH08Z6C4NUEH0JQEKZCE81IS7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556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254</xdr:row>
      <xdr:rowOff>0</xdr:rowOff>
    </xdr:from>
    <xdr:to>
      <xdr:col>3</xdr:col>
      <xdr:colOff>139700</xdr:colOff>
      <xdr:row>254</xdr:row>
      <xdr:rowOff>127000</xdr:rowOff>
    </xdr:to>
    <xdr:pic>
      <xdr:nvPicPr>
        <xdr:cNvPr id="1844" name="BExMDPSTNATK0201BHPKNI73OXU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699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255</xdr:row>
      <xdr:rowOff>0</xdr:rowOff>
    </xdr:from>
    <xdr:to>
      <xdr:col>3</xdr:col>
      <xdr:colOff>139700</xdr:colOff>
      <xdr:row>255</xdr:row>
      <xdr:rowOff>127000</xdr:rowOff>
    </xdr:to>
    <xdr:pic>
      <xdr:nvPicPr>
        <xdr:cNvPr id="1845" name="BExBCGTRIX80A8OZ5P14ZWG2GHV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842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256</xdr:row>
      <xdr:rowOff>0</xdr:rowOff>
    </xdr:from>
    <xdr:to>
      <xdr:col>3</xdr:col>
      <xdr:colOff>139700</xdr:colOff>
      <xdr:row>256</xdr:row>
      <xdr:rowOff>127000</xdr:rowOff>
    </xdr:to>
    <xdr:pic>
      <xdr:nvPicPr>
        <xdr:cNvPr id="1846" name="BEx5GYEL08HD1DAUBVGYMA7RWVU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98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257</xdr:row>
      <xdr:rowOff>0</xdr:rowOff>
    </xdr:from>
    <xdr:to>
      <xdr:col>3</xdr:col>
      <xdr:colOff>139700</xdr:colOff>
      <xdr:row>257</xdr:row>
      <xdr:rowOff>127000</xdr:rowOff>
    </xdr:to>
    <xdr:pic>
      <xdr:nvPicPr>
        <xdr:cNvPr id="1847" name="BExXTXXPMJK4L7LEGSKA5BM6PK9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128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258</xdr:row>
      <xdr:rowOff>0</xdr:rowOff>
    </xdr:from>
    <xdr:to>
      <xdr:col>3</xdr:col>
      <xdr:colOff>139700</xdr:colOff>
      <xdr:row>258</xdr:row>
      <xdr:rowOff>127000</xdr:rowOff>
    </xdr:to>
    <xdr:pic>
      <xdr:nvPicPr>
        <xdr:cNvPr id="1848" name="BExCVKX5CKYN1ZFI6SEW1LCASQO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271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259</xdr:row>
      <xdr:rowOff>0</xdr:rowOff>
    </xdr:from>
    <xdr:to>
      <xdr:col>3</xdr:col>
      <xdr:colOff>139700</xdr:colOff>
      <xdr:row>259</xdr:row>
      <xdr:rowOff>127000</xdr:rowOff>
    </xdr:to>
    <xdr:pic>
      <xdr:nvPicPr>
        <xdr:cNvPr id="1849" name="BExQK1SNMTASVODNZJV7BB632KT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414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260</xdr:row>
      <xdr:rowOff>0</xdr:rowOff>
    </xdr:from>
    <xdr:to>
      <xdr:col>3</xdr:col>
      <xdr:colOff>139700</xdr:colOff>
      <xdr:row>260</xdr:row>
      <xdr:rowOff>127000</xdr:rowOff>
    </xdr:to>
    <xdr:pic>
      <xdr:nvPicPr>
        <xdr:cNvPr id="1850" name="BEx1KHEJ6AWTS5IZHJQV40CJD5I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557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261</xdr:row>
      <xdr:rowOff>0</xdr:rowOff>
    </xdr:from>
    <xdr:to>
      <xdr:col>3</xdr:col>
      <xdr:colOff>139700</xdr:colOff>
      <xdr:row>261</xdr:row>
      <xdr:rowOff>127000</xdr:rowOff>
    </xdr:to>
    <xdr:pic>
      <xdr:nvPicPr>
        <xdr:cNvPr id="1851" name="BEx7GTHQEX16QJAPA52DK99NZEO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699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262</xdr:row>
      <xdr:rowOff>0</xdr:rowOff>
    </xdr:from>
    <xdr:to>
      <xdr:col>3</xdr:col>
      <xdr:colOff>139700</xdr:colOff>
      <xdr:row>262</xdr:row>
      <xdr:rowOff>127000</xdr:rowOff>
    </xdr:to>
    <xdr:pic>
      <xdr:nvPicPr>
        <xdr:cNvPr id="1852" name="BEx5MVHJJ73EVW32Y6WK0VGLLXB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84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263</xdr:row>
      <xdr:rowOff>0</xdr:rowOff>
    </xdr:from>
    <xdr:to>
      <xdr:col>3</xdr:col>
      <xdr:colOff>139700</xdr:colOff>
      <xdr:row>263</xdr:row>
      <xdr:rowOff>127000</xdr:rowOff>
    </xdr:to>
    <xdr:pic>
      <xdr:nvPicPr>
        <xdr:cNvPr id="1853" name="BExET7UGN60A8YXK512MI3NQ4J6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985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264</xdr:row>
      <xdr:rowOff>0</xdr:rowOff>
    </xdr:from>
    <xdr:to>
      <xdr:col>3</xdr:col>
      <xdr:colOff>139700</xdr:colOff>
      <xdr:row>264</xdr:row>
      <xdr:rowOff>127000</xdr:rowOff>
    </xdr:to>
    <xdr:pic>
      <xdr:nvPicPr>
        <xdr:cNvPr id="1854" name="BExAZ9YANFGUU77X10CMLF3W5AL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128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265</xdr:row>
      <xdr:rowOff>0</xdr:rowOff>
    </xdr:from>
    <xdr:to>
      <xdr:col>3</xdr:col>
      <xdr:colOff>139700</xdr:colOff>
      <xdr:row>265</xdr:row>
      <xdr:rowOff>127000</xdr:rowOff>
    </xdr:to>
    <xdr:pic>
      <xdr:nvPicPr>
        <xdr:cNvPr id="1855" name="BEx7F9R018QT8LO1HUSTLXZXDD0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271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266</xdr:row>
      <xdr:rowOff>0</xdr:rowOff>
    </xdr:from>
    <xdr:to>
      <xdr:col>3</xdr:col>
      <xdr:colOff>139700</xdr:colOff>
      <xdr:row>266</xdr:row>
      <xdr:rowOff>127000</xdr:rowOff>
    </xdr:to>
    <xdr:pic>
      <xdr:nvPicPr>
        <xdr:cNvPr id="1856" name="BExESXNG9KIUUSQHMKGF4CBRV7W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41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267</xdr:row>
      <xdr:rowOff>0</xdr:rowOff>
    </xdr:from>
    <xdr:to>
      <xdr:col>3</xdr:col>
      <xdr:colOff>139700</xdr:colOff>
      <xdr:row>267</xdr:row>
      <xdr:rowOff>127000</xdr:rowOff>
    </xdr:to>
    <xdr:pic>
      <xdr:nvPicPr>
        <xdr:cNvPr id="1857" name="BExXSB73RHYWU2J0T5FI85E0VWW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557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268</xdr:row>
      <xdr:rowOff>0</xdr:rowOff>
    </xdr:from>
    <xdr:to>
      <xdr:col>3</xdr:col>
      <xdr:colOff>139700</xdr:colOff>
      <xdr:row>268</xdr:row>
      <xdr:rowOff>127000</xdr:rowOff>
    </xdr:to>
    <xdr:pic>
      <xdr:nvPicPr>
        <xdr:cNvPr id="1858" name="BExKVGVH579MHL68ZV7K0KWBLJE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700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269</xdr:row>
      <xdr:rowOff>0</xdr:rowOff>
    </xdr:from>
    <xdr:to>
      <xdr:col>3</xdr:col>
      <xdr:colOff>139700</xdr:colOff>
      <xdr:row>269</xdr:row>
      <xdr:rowOff>127000</xdr:rowOff>
    </xdr:to>
    <xdr:pic>
      <xdr:nvPicPr>
        <xdr:cNvPr id="1859" name="BExCW3I2EM55MXJ1K8LE6M3TNTX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842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270</xdr:row>
      <xdr:rowOff>0</xdr:rowOff>
    </xdr:from>
    <xdr:to>
      <xdr:col>3</xdr:col>
      <xdr:colOff>139700</xdr:colOff>
      <xdr:row>270</xdr:row>
      <xdr:rowOff>127000</xdr:rowOff>
    </xdr:to>
    <xdr:pic>
      <xdr:nvPicPr>
        <xdr:cNvPr id="1860" name="BEx5MBK3IGKGLP004DNTO4COL14C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985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271</xdr:row>
      <xdr:rowOff>0</xdr:rowOff>
    </xdr:from>
    <xdr:to>
      <xdr:col>3</xdr:col>
      <xdr:colOff>139700</xdr:colOff>
      <xdr:row>271</xdr:row>
      <xdr:rowOff>127000</xdr:rowOff>
    </xdr:to>
    <xdr:pic>
      <xdr:nvPicPr>
        <xdr:cNvPr id="1861" name="BEx59SD0B8CED1WJOD3G5LQI92V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12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272</xdr:row>
      <xdr:rowOff>0</xdr:rowOff>
    </xdr:from>
    <xdr:to>
      <xdr:col>3</xdr:col>
      <xdr:colOff>139700</xdr:colOff>
      <xdr:row>272</xdr:row>
      <xdr:rowOff>127000</xdr:rowOff>
    </xdr:to>
    <xdr:pic>
      <xdr:nvPicPr>
        <xdr:cNvPr id="1862" name="BExKMYQ7VPS1GMHDUIXSU9D28XB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27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273</xdr:row>
      <xdr:rowOff>0</xdr:rowOff>
    </xdr:from>
    <xdr:to>
      <xdr:col>3</xdr:col>
      <xdr:colOff>139700</xdr:colOff>
      <xdr:row>273</xdr:row>
      <xdr:rowOff>127000</xdr:rowOff>
    </xdr:to>
    <xdr:pic>
      <xdr:nvPicPr>
        <xdr:cNvPr id="1863" name="BExOLL7BFWGNG1GYIVH1E068ORB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414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274</xdr:row>
      <xdr:rowOff>0</xdr:rowOff>
    </xdr:from>
    <xdr:to>
      <xdr:col>3</xdr:col>
      <xdr:colOff>139700</xdr:colOff>
      <xdr:row>274</xdr:row>
      <xdr:rowOff>127000</xdr:rowOff>
    </xdr:to>
    <xdr:pic>
      <xdr:nvPicPr>
        <xdr:cNvPr id="1864" name="BEx7IFS9DG7YFL0DE0YW3AJXUHBC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557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275</xdr:row>
      <xdr:rowOff>0</xdr:rowOff>
    </xdr:from>
    <xdr:to>
      <xdr:col>3</xdr:col>
      <xdr:colOff>139700</xdr:colOff>
      <xdr:row>275</xdr:row>
      <xdr:rowOff>127000</xdr:rowOff>
    </xdr:to>
    <xdr:pic>
      <xdr:nvPicPr>
        <xdr:cNvPr id="1865" name="BExS4VS6CL8WUYLC8IB3NTNI0JJ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700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276</xdr:row>
      <xdr:rowOff>0</xdr:rowOff>
    </xdr:from>
    <xdr:to>
      <xdr:col>3</xdr:col>
      <xdr:colOff>139700</xdr:colOff>
      <xdr:row>276</xdr:row>
      <xdr:rowOff>127000</xdr:rowOff>
    </xdr:to>
    <xdr:pic>
      <xdr:nvPicPr>
        <xdr:cNvPr id="1866" name="BExBBFYMK8NN64FBZH0UWL7MIS1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84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277</xdr:row>
      <xdr:rowOff>0</xdr:rowOff>
    </xdr:from>
    <xdr:to>
      <xdr:col>3</xdr:col>
      <xdr:colOff>139700</xdr:colOff>
      <xdr:row>277</xdr:row>
      <xdr:rowOff>127000</xdr:rowOff>
    </xdr:to>
    <xdr:pic>
      <xdr:nvPicPr>
        <xdr:cNvPr id="1867" name="BEx7KPAVB44YAGJGLC0IEQNO5ON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985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278</xdr:row>
      <xdr:rowOff>0</xdr:rowOff>
    </xdr:from>
    <xdr:to>
      <xdr:col>3</xdr:col>
      <xdr:colOff>139700</xdr:colOff>
      <xdr:row>278</xdr:row>
      <xdr:rowOff>127000</xdr:rowOff>
    </xdr:to>
    <xdr:pic>
      <xdr:nvPicPr>
        <xdr:cNvPr id="1868" name="BEx5PU16WX3I2I5KQT0LWEROXC9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128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279</xdr:row>
      <xdr:rowOff>0</xdr:rowOff>
    </xdr:from>
    <xdr:to>
      <xdr:col>3</xdr:col>
      <xdr:colOff>139700</xdr:colOff>
      <xdr:row>279</xdr:row>
      <xdr:rowOff>127000</xdr:rowOff>
    </xdr:to>
    <xdr:pic>
      <xdr:nvPicPr>
        <xdr:cNvPr id="1869" name="BExGN303HFKXFZ9Q0YY5U65E9ZX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271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280</xdr:row>
      <xdr:rowOff>0</xdr:rowOff>
    </xdr:from>
    <xdr:to>
      <xdr:col>3</xdr:col>
      <xdr:colOff>139700</xdr:colOff>
      <xdr:row>280</xdr:row>
      <xdr:rowOff>127000</xdr:rowOff>
    </xdr:to>
    <xdr:pic>
      <xdr:nvPicPr>
        <xdr:cNvPr id="1870" name="BExMDIB43GWUC97G60IWNOBS1JE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41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281</xdr:row>
      <xdr:rowOff>0</xdr:rowOff>
    </xdr:from>
    <xdr:to>
      <xdr:col>3</xdr:col>
      <xdr:colOff>139700</xdr:colOff>
      <xdr:row>281</xdr:row>
      <xdr:rowOff>127000</xdr:rowOff>
    </xdr:to>
    <xdr:pic>
      <xdr:nvPicPr>
        <xdr:cNvPr id="1871" name="BExEXEW4JEGU41QFMN1XNAE91EG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557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282</xdr:row>
      <xdr:rowOff>0</xdr:rowOff>
    </xdr:from>
    <xdr:to>
      <xdr:col>3</xdr:col>
      <xdr:colOff>139700</xdr:colOff>
      <xdr:row>282</xdr:row>
      <xdr:rowOff>127000</xdr:rowOff>
    </xdr:to>
    <xdr:pic>
      <xdr:nvPicPr>
        <xdr:cNvPr id="1872" name="BEx9DPQSOZI9IFHK9ZMUKCTI7IM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700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283</xdr:row>
      <xdr:rowOff>0</xdr:rowOff>
    </xdr:from>
    <xdr:to>
      <xdr:col>3</xdr:col>
      <xdr:colOff>139700</xdr:colOff>
      <xdr:row>283</xdr:row>
      <xdr:rowOff>127000</xdr:rowOff>
    </xdr:to>
    <xdr:pic>
      <xdr:nvPicPr>
        <xdr:cNvPr id="1873" name="BEx3T0MQ926V821RYWD6AYL9SGM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843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284</xdr:row>
      <xdr:rowOff>0</xdr:rowOff>
    </xdr:from>
    <xdr:to>
      <xdr:col>3</xdr:col>
      <xdr:colOff>139700</xdr:colOff>
      <xdr:row>284</xdr:row>
      <xdr:rowOff>127000</xdr:rowOff>
    </xdr:to>
    <xdr:pic>
      <xdr:nvPicPr>
        <xdr:cNvPr id="1874" name="BEx7C2TB6FDRB5HZ4DU56BV1K4H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986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285</xdr:row>
      <xdr:rowOff>0</xdr:rowOff>
    </xdr:from>
    <xdr:to>
      <xdr:col>3</xdr:col>
      <xdr:colOff>139700</xdr:colOff>
      <xdr:row>285</xdr:row>
      <xdr:rowOff>127000</xdr:rowOff>
    </xdr:to>
    <xdr:pic>
      <xdr:nvPicPr>
        <xdr:cNvPr id="1875" name="BExZUDK1SMQX2VUFPWFP8MGFI6H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12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286</xdr:row>
      <xdr:rowOff>0</xdr:rowOff>
    </xdr:from>
    <xdr:to>
      <xdr:col>3</xdr:col>
      <xdr:colOff>139700</xdr:colOff>
      <xdr:row>286</xdr:row>
      <xdr:rowOff>127000</xdr:rowOff>
    </xdr:to>
    <xdr:pic>
      <xdr:nvPicPr>
        <xdr:cNvPr id="1876" name="BExY30WQ0SQFGA5L2VARQCROWTD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271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287</xdr:row>
      <xdr:rowOff>0</xdr:rowOff>
    </xdr:from>
    <xdr:to>
      <xdr:col>3</xdr:col>
      <xdr:colOff>139700</xdr:colOff>
      <xdr:row>287</xdr:row>
      <xdr:rowOff>127000</xdr:rowOff>
    </xdr:to>
    <xdr:pic>
      <xdr:nvPicPr>
        <xdr:cNvPr id="1877" name="BExKKW985KZXYAXYGLT6XAGOHYG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414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288</xdr:row>
      <xdr:rowOff>0</xdr:rowOff>
    </xdr:from>
    <xdr:to>
      <xdr:col>3</xdr:col>
      <xdr:colOff>139700</xdr:colOff>
      <xdr:row>288</xdr:row>
      <xdr:rowOff>127000</xdr:rowOff>
    </xdr:to>
    <xdr:pic>
      <xdr:nvPicPr>
        <xdr:cNvPr id="1878" name="BExIULDADYCGFZRUJJJAAZX8CUC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557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289</xdr:row>
      <xdr:rowOff>0</xdr:rowOff>
    </xdr:from>
    <xdr:to>
      <xdr:col>3</xdr:col>
      <xdr:colOff>139700</xdr:colOff>
      <xdr:row>289</xdr:row>
      <xdr:rowOff>127000</xdr:rowOff>
    </xdr:to>
    <xdr:pic>
      <xdr:nvPicPr>
        <xdr:cNvPr id="1879" name="BEx9DTC9URJ3IJ78RCMYSNSVO2C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700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290</xdr:row>
      <xdr:rowOff>0</xdr:rowOff>
    </xdr:from>
    <xdr:to>
      <xdr:col>3</xdr:col>
      <xdr:colOff>139700</xdr:colOff>
      <xdr:row>290</xdr:row>
      <xdr:rowOff>127000</xdr:rowOff>
    </xdr:to>
    <xdr:pic>
      <xdr:nvPicPr>
        <xdr:cNvPr id="1880" name="BExZLJFEGTPTOGUQRVOPVP5O8ZB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843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291</xdr:row>
      <xdr:rowOff>0</xdr:rowOff>
    </xdr:from>
    <xdr:to>
      <xdr:col>3</xdr:col>
      <xdr:colOff>139700</xdr:colOff>
      <xdr:row>291</xdr:row>
      <xdr:rowOff>127000</xdr:rowOff>
    </xdr:to>
    <xdr:pic>
      <xdr:nvPicPr>
        <xdr:cNvPr id="1881" name="BExESPPLC93ZL0AS8H4OMWQHWIXU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986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292</xdr:row>
      <xdr:rowOff>0</xdr:rowOff>
    </xdr:from>
    <xdr:to>
      <xdr:col>3</xdr:col>
      <xdr:colOff>139700</xdr:colOff>
      <xdr:row>292</xdr:row>
      <xdr:rowOff>127000</xdr:rowOff>
    </xdr:to>
    <xdr:pic>
      <xdr:nvPicPr>
        <xdr:cNvPr id="1882" name="BExH1HXLRBB75R59PRN4JWQ12RI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129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293</xdr:row>
      <xdr:rowOff>0</xdr:rowOff>
    </xdr:from>
    <xdr:to>
      <xdr:col>3</xdr:col>
      <xdr:colOff>139700</xdr:colOff>
      <xdr:row>293</xdr:row>
      <xdr:rowOff>127000</xdr:rowOff>
    </xdr:to>
    <xdr:pic>
      <xdr:nvPicPr>
        <xdr:cNvPr id="1883" name="BEx9DJAQHWOSM22KWAC5UF6QPSW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271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294</xdr:row>
      <xdr:rowOff>0</xdr:rowOff>
    </xdr:from>
    <xdr:to>
      <xdr:col>3</xdr:col>
      <xdr:colOff>139700</xdr:colOff>
      <xdr:row>294</xdr:row>
      <xdr:rowOff>127000</xdr:rowOff>
    </xdr:to>
    <xdr:pic>
      <xdr:nvPicPr>
        <xdr:cNvPr id="1884" name="BEx9D8CZ9K7YTIJVH6U2H2YI7RG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414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295</xdr:row>
      <xdr:rowOff>0</xdr:rowOff>
    </xdr:from>
    <xdr:to>
      <xdr:col>3</xdr:col>
      <xdr:colOff>139700</xdr:colOff>
      <xdr:row>295</xdr:row>
      <xdr:rowOff>127000</xdr:rowOff>
    </xdr:to>
    <xdr:pic>
      <xdr:nvPicPr>
        <xdr:cNvPr id="1885" name="BExVTJYMJ3WE71KMVDD0VN7DV4B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557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296</xdr:row>
      <xdr:rowOff>0</xdr:rowOff>
    </xdr:from>
    <xdr:to>
      <xdr:col>3</xdr:col>
      <xdr:colOff>139700</xdr:colOff>
      <xdr:row>296</xdr:row>
      <xdr:rowOff>127000</xdr:rowOff>
    </xdr:to>
    <xdr:pic>
      <xdr:nvPicPr>
        <xdr:cNvPr id="1886" name="BExU5QJBV6IR0Q38UERDYPNCVTU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70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297</xdr:row>
      <xdr:rowOff>0</xdr:rowOff>
    </xdr:from>
    <xdr:to>
      <xdr:col>3</xdr:col>
      <xdr:colOff>139700</xdr:colOff>
      <xdr:row>297</xdr:row>
      <xdr:rowOff>127000</xdr:rowOff>
    </xdr:to>
    <xdr:pic>
      <xdr:nvPicPr>
        <xdr:cNvPr id="1887" name="BExB5DS4HDT5FO4QASPF92J0RBT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843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298</xdr:row>
      <xdr:rowOff>0</xdr:rowOff>
    </xdr:from>
    <xdr:to>
      <xdr:col>3</xdr:col>
      <xdr:colOff>139700</xdr:colOff>
      <xdr:row>298</xdr:row>
      <xdr:rowOff>127000</xdr:rowOff>
    </xdr:to>
    <xdr:pic>
      <xdr:nvPicPr>
        <xdr:cNvPr id="1888" name="BExZZ9MPFWEP0GDFJR19XYNTEYR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986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299</xdr:row>
      <xdr:rowOff>0</xdr:rowOff>
    </xdr:from>
    <xdr:to>
      <xdr:col>3</xdr:col>
      <xdr:colOff>139700</xdr:colOff>
      <xdr:row>299</xdr:row>
      <xdr:rowOff>127000</xdr:rowOff>
    </xdr:to>
    <xdr:pic>
      <xdr:nvPicPr>
        <xdr:cNvPr id="1889" name="BExCSHA7OJRUEVYMAIDD5QOGOUHJ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129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300</xdr:row>
      <xdr:rowOff>0</xdr:rowOff>
    </xdr:from>
    <xdr:to>
      <xdr:col>3</xdr:col>
      <xdr:colOff>139700</xdr:colOff>
      <xdr:row>300</xdr:row>
      <xdr:rowOff>127000</xdr:rowOff>
    </xdr:to>
    <xdr:pic>
      <xdr:nvPicPr>
        <xdr:cNvPr id="1890" name="BExD2UK58B93H7P9TCZUM7QSJDV6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272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301</xdr:row>
      <xdr:rowOff>0</xdr:rowOff>
    </xdr:from>
    <xdr:to>
      <xdr:col>3</xdr:col>
      <xdr:colOff>139700</xdr:colOff>
      <xdr:row>301</xdr:row>
      <xdr:rowOff>127000</xdr:rowOff>
    </xdr:to>
    <xdr:pic>
      <xdr:nvPicPr>
        <xdr:cNvPr id="1891" name="BExOIA2P4OKPAKNFA9GKSAZKHDW4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41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302</xdr:row>
      <xdr:rowOff>0</xdr:rowOff>
    </xdr:from>
    <xdr:to>
      <xdr:col>3</xdr:col>
      <xdr:colOff>139700</xdr:colOff>
      <xdr:row>302</xdr:row>
      <xdr:rowOff>127000</xdr:rowOff>
    </xdr:to>
    <xdr:pic>
      <xdr:nvPicPr>
        <xdr:cNvPr id="1892" name="BExMOAKIMBH4ZVCS7CAE5IOULLY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557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303</xdr:row>
      <xdr:rowOff>0</xdr:rowOff>
    </xdr:from>
    <xdr:to>
      <xdr:col>3</xdr:col>
      <xdr:colOff>139700</xdr:colOff>
      <xdr:row>303</xdr:row>
      <xdr:rowOff>127000</xdr:rowOff>
    </xdr:to>
    <xdr:pic>
      <xdr:nvPicPr>
        <xdr:cNvPr id="1893" name="BExXQZ3FYYTNX2SD9DJ0PIHZYQ7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700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304</xdr:row>
      <xdr:rowOff>0</xdr:rowOff>
    </xdr:from>
    <xdr:to>
      <xdr:col>3</xdr:col>
      <xdr:colOff>139700</xdr:colOff>
      <xdr:row>304</xdr:row>
      <xdr:rowOff>127000</xdr:rowOff>
    </xdr:to>
    <xdr:pic>
      <xdr:nvPicPr>
        <xdr:cNvPr id="1894" name="BExS2WR0FD0FTO7QQE3JL0FHYCD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843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305</xdr:row>
      <xdr:rowOff>0</xdr:rowOff>
    </xdr:from>
    <xdr:to>
      <xdr:col>3</xdr:col>
      <xdr:colOff>139700</xdr:colOff>
      <xdr:row>305</xdr:row>
      <xdr:rowOff>127000</xdr:rowOff>
    </xdr:to>
    <xdr:pic>
      <xdr:nvPicPr>
        <xdr:cNvPr id="1895" name="BExW6JCDHR6L8UF73WRBUS4KEWO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986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306</xdr:row>
      <xdr:rowOff>0</xdr:rowOff>
    </xdr:from>
    <xdr:to>
      <xdr:col>3</xdr:col>
      <xdr:colOff>139700</xdr:colOff>
      <xdr:row>306</xdr:row>
      <xdr:rowOff>127000</xdr:rowOff>
    </xdr:to>
    <xdr:pic>
      <xdr:nvPicPr>
        <xdr:cNvPr id="1896" name="BExY6AE3AUVTEE8G0YD4O06JJYF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129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307</xdr:row>
      <xdr:rowOff>0</xdr:rowOff>
    </xdr:from>
    <xdr:to>
      <xdr:col>3</xdr:col>
      <xdr:colOff>139700</xdr:colOff>
      <xdr:row>307</xdr:row>
      <xdr:rowOff>127000</xdr:rowOff>
    </xdr:to>
    <xdr:pic>
      <xdr:nvPicPr>
        <xdr:cNvPr id="1897" name="BExEZCVEVOGJ2XPCCWAUJ5N90RI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27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308</xdr:row>
      <xdr:rowOff>0</xdr:rowOff>
    </xdr:from>
    <xdr:to>
      <xdr:col>3</xdr:col>
      <xdr:colOff>139700</xdr:colOff>
      <xdr:row>308</xdr:row>
      <xdr:rowOff>127000</xdr:rowOff>
    </xdr:to>
    <xdr:pic>
      <xdr:nvPicPr>
        <xdr:cNvPr id="1898" name="BExRZOBHJD6GD2Z21WK0LL6JRLD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415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309</xdr:row>
      <xdr:rowOff>0</xdr:rowOff>
    </xdr:from>
    <xdr:to>
      <xdr:col>3</xdr:col>
      <xdr:colOff>139700</xdr:colOff>
      <xdr:row>309</xdr:row>
      <xdr:rowOff>127000</xdr:rowOff>
    </xdr:to>
    <xdr:pic>
      <xdr:nvPicPr>
        <xdr:cNvPr id="1899" name="BEx5BZHB5F2YZAD155VT97BXAJY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557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310</xdr:row>
      <xdr:rowOff>0</xdr:rowOff>
    </xdr:from>
    <xdr:to>
      <xdr:col>3</xdr:col>
      <xdr:colOff>139700</xdr:colOff>
      <xdr:row>310</xdr:row>
      <xdr:rowOff>127000</xdr:rowOff>
    </xdr:to>
    <xdr:pic>
      <xdr:nvPicPr>
        <xdr:cNvPr id="1900" name="BEx7CTXTWG1894R8PM1ZDJA72GQ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70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311</xdr:row>
      <xdr:rowOff>0</xdr:rowOff>
    </xdr:from>
    <xdr:to>
      <xdr:col>3</xdr:col>
      <xdr:colOff>139700</xdr:colOff>
      <xdr:row>311</xdr:row>
      <xdr:rowOff>127000</xdr:rowOff>
    </xdr:to>
    <xdr:pic>
      <xdr:nvPicPr>
        <xdr:cNvPr id="1901" name="BEx9D7M2I93VQ5RBIZ8HO47QDXF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843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312</xdr:row>
      <xdr:rowOff>0</xdr:rowOff>
    </xdr:from>
    <xdr:to>
      <xdr:col>3</xdr:col>
      <xdr:colOff>139700</xdr:colOff>
      <xdr:row>312</xdr:row>
      <xdr:rowOff>127000</xdr:rowOff>
    </xdr:to>
    <xdr:pic>
      <xdr:nvPicPr>
        <xdr:cNvPr id="1902" name="BExXVJ129LLJELVQYQP3O1CTZ4V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986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313</xdr:row>
      <xdr:rowOff>0</xdr:rowOff>
    </xdr:from>
    <xdr:to>
      <xdr:col>3</xdr:col>
      <xdr:colOff>139700</xdr:colOff>
      <xdr:row>313</xdr:row>
      <xdr:rowOff>127000</xdr:rowOff>
    </xdr:to>
    <xdr:pic>
      <xdr:nvPicPr>
        <xdr:cNvPr id="1903" name="BExS9IPOAZTS760KXGNA7URAF5R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129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314</xdr:row>
      <xdr:rowOff>0</xdr:rowOff>
    </xdr:from>
    <xdr:to>
      <xdr:col>3</xdr:col>
      <xdr:colOff>139700</xdr:colOff>
      <xdr:row>314</xdr:row>
      <xdr:rowOff>127000</xdr:rowOff>
    </xdr:to>
    <xdr:pic>
      <xdr:nvPicPr>
        <xdr:cNvPr id="1904" name="BExEV9KJ6UE7CW2J3X7MZLX5VTL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27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315</xdr:row>
      <xdr:rowOff>0</xdr:rowOff>
    </xdr:from>
    <xdr:to>
      <xdr:col>3</xdr:col>
      <xdr:colOff>139700</xdr:colOff>
      <xdr:row>315</xdr:row>
      <xdr:rowOff>127000</xdr:rowOff>
    </xdr:to>
    <xdr:pic>
      <xdr:nvPicPr>
        <xdr:cNvPr id="1905" name="BExGVS1AKG43XTGTHPDM1UICQEL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415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316</xdr:row>
      <xdr:rowOff>0</xdr:rowOff>
    </xdr:from>
    <xdr:to>
      <xdr:col>3</xdr:col>
      <xdr:colOff>139700</xdr:colOff>
      <xdr:row>316</xdr:row>
      <xdr:rowOff>127000</xdr:rowOff>
    </xdr:to>
    <xdr:pic>
      <xdr:nvPicPr>
        <xdr:cNvPr id="1906" name="BExO9H51TA7KII5KN2ZUZIDU5ITU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558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317</xdr:row>
      <xdr:rowOff>0</xdr:rowOff>
    </xdr:from>
    <xdr:to>
      <xdr:col>3</xdr:col>
      <xdr:colOff>139700</xdr:colOff>
      <xdr:row>317</xdr:row>
      <xdr:rowOff>127000</xdr:rowOff>
    </xdr:to>
    <xdr:pic>
      <xdr:nvPicPr>
        <xdr:cNvPr id="1907" name="BExU5NOUX5CU4URVFJALW6FXA7D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700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318</xdr:row>
      <xdr:rowOff>0</xdr:rowOff>
    </xdr:from>
    <xdr:to>
      <xdr:col>3</xdr:col>
      <xdr:colOff>139700</xdr:colOff>
      <xdr:row>318</xdr:row>
      <xdr:rowOff>127000</xdr:rowOff>
    </xdr:to>
    <xdr:pic>
      <xdr:nvPicPr>
        <xdr:cNvPr id="1908" name="BEx98PRV3Z5KZYB0IKA883J9XOSS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843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319</xdr:row>
      <xdr:rowOff>0</xdr:rowOff>
    </xdr:from>
    <xdr:to>
      <xdr:col>3</xdr:col>
      <xdr:colOff>139700</xdr:colOff>
      <xdr:row>319</xdr:row>
      <xdr:rowOff>127000</xdr:rowOff>
    </xdr:to>
    <xdr:pic>
      <xdr:nvPicPr>
        <xdr:cNvPr id="1909" name="BExGQ738TCTXLT4BSD07E2KUAT8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98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320</xdr:row>
      <xdr:rowOff>0</xdr:rowOff>
    </xdr:from>
    <xdr:to>
      <xdr:col>3</xdr:col>
      <xdr:colOff>139700</xdr:colOff>
      <xdr:row>320</xdr:row>
      <xdr:rowOff>127000</xdr:rowOff>
    </xdr:to>
    <xdr:pic>
      <xdr:nvPicPr>
        <xdr:cNvPr id="1910" name="BExKI0EPKL5TGYDKI7S7BY6KKNN3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129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321</xdr:row>
      <xdr:rowOff>0</xdr:rowOff>
    </xdr:from>
    <xdr:to>
      <xdr:col>3</xdr:col>
      <xdr:colOff>139700</xdr:colOff>
      <xdr:row>321</xdr:row>
      <xdr:rowOff>127000</xdr:rowOff>
    </xdr:to>
    <xdr:pic>
      <xdr:nvPicPr>
        <xdr:cNvPr id="1911" name="BExW5XBEPXEQN0IPQYA1XREQ6NW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272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322</xdr:row>
      <xdr:rowOff>0</xdr:rowOff>
    </xdr:from>
    <xdr:to>
      <xdr:col>3</xdr:col>
      <xdr:colOff>139700</xdr:colOff>
      <xdr:row>322</xdr:row>
      <xdr:rowOff>127000</xdr:rowOff>
    </xdr:to>
    <xdr:pic>
      <xdr:nvPicPr>
        <xdr:cNvPr id="1912" name="BExZY92DI54XVU9OEIOCMQ0SSGT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415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323</xdr:row>
      <xdr:rowOff>0</xdr:rowOff>
    </xdr:from>
    <xdr:to>
      <xdr:col>3</xdr:col>
      <xdr:colOff>139700</xdr:colOff>
      <xdr:row>323</xdr:row>
      <xdr:rowOff>127000</xdr:rowOff>
    </xdr:to>
    <xdr:pic>
      <xdr:nvPicPr>
        <xdr:cNvPr id="1913" name="BExIQKGQNYK4Q2FSC64TCRUT5F2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558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324</xdr:row>
      <xdr:rowOff>0</xdr:rowOff>
    </xdr:from>
    <xdr:to>
      <xdr:col>3</xdr:col>
      <xdr:colOff>139700</xdr:colOff>
      <xdr:row>324</xdr:row>
      <xdr:rowOff>127000</xdr:rowOff>
    </xdr:to>
    <xdr:pic>
      <xdr:nvPicPr>
        <xdr:cNvPr id="1914" name="BExVRMQE65RKH4SAXB741SNACM3K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70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325</xdr:row>
      <xdr:rowOff>0</xdr:rowOff>
    </xdr:from>
    <xdr:to>
      <xdr:col>3</xdr:col>
      <xdr:colOff>139700</xdr:colOff>
      <xdr:row>325</xdr:row>
      <xdr:rowOff>127000</xdr:rowOff>
    </xdr:to>
    <xdr:pic>
      <xdr:nvPicPr>
        <xdr:cNvPr id="1915" name="BExQI4KEH9VGC1TW74GBNFPAUX2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843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326</xdr:row>
      <xdr:rowOff>0</xdr:rowOff>
    </xdr:from>
    <xdr:to>
      <xdr:col>3</xdr:col>
      <xdr:colOff>139700</xdr:colOff>
      <xdr:row>326</xdr:row>
      <xdr:rowOff>127000</xdr:rowOff>
    </xdr:to>
    <xdr:pic>
      <xdr:nvPicPr>
        <xdr:cNvPr id="1916" name="BExBC7DTFYQO0R1HTV8TG86E9MHM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986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327</xdr:row>
      <xdr:rowOff>0</xdr:rowOff>
    </xdr:from>
    <xdr:to>
      <xdr:col>3</xdr:col>
      <xdr:colOff>139700</xdr:colOff>
      <xdr:row>327</xdr:row>
      <xdr:rowOff>127000</xdr:rowOff>
    </xdr:to>
    <xdr:pic>
      <xdr:nvPicPr>
        <xdr:cNvPr id="1917" name="BExD5PSXPOL89UXNOJCXNIVGMRI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129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328</xdr:row>
      <xdr:rowOff>0</xdr:rowOff>
    </xdr:from>
    <xdr:to>
      <xdr:col>3</xdr:col>
      <xdr:colOff>139700</xdr:colOff>
      <xdr:row>328</xdr:row>
      <xdr:rowOff>127000</xdr:rowOff>
    </xdr:to>
    <xdr:pic>
      <xdr:nvPicPr>
        <xdr:cNvPr id="1918" name="BExVXRGKGD66OTZ51RXY5FZLLBT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27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329</xdr:row>
      <xdr:rowOff>0</xdr:rowOff>
    </xdr:from>
    <xdr:to>
      <xdr:col>3</xdr:col>
      <xdr:colOff>139700</xdr:colOff>
      <xdr:row>329</xdr:row>
      <xdr:rowOff>127000</xdr:rowOff>
    </xdr:to>
    <xdr:pic>
      <xdr:nvPicPr>
        <xdr:cNvPr id="1919" name="BExXOX2EQROHX1WPOAGN45G9OZ0B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415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330</xdr:row>
      <xdr:rowOff>0</xdr:rowOff>
    </xdr:from>
    <xdr:to>
      <xdr:col>3</xdr:col>
      <xdr:colOff>139700</xdr:colOff>
      <xdr:row>330</xdr:row>
      <xdr:rowOff>127000</xdr:rowOff>
    </xdr:to>
    <xdr:pic>
      <xdr:nvPicPr>
        <xdr:cNvPr id="1920" name="BEx76MYO1G86DYCOF7H4YTTKU8TP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558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331</xdr:row>
      <xdr:rowOff>0</xdr:rowOff>
    </xdr:from>
    <xdr:to>
      <xdr:col>3</xdr:col>
      <xdr:colOff>139700</xdr:colOff>
      <xdr:row>331</xdr:row>
      <xdr:rowOff>127000</xdr:rowOff>
    </xdr:to>
    <xdr:pic>
      <xdr:nvPicPr>
        <xdr:cNvPr id="1921" name="BEx1FY2C3OCDAQIV7FY8VEXBK434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701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332</xdr:row>
      <xdr:rowOff>0</xdr:rowOff>
    </xdr:from>
    <xdr:to>
      <xdr:col>3</xdr:col>
      <xdr:colOff>139700</xdr:colOff>
      <xdr:row>332</xdr:row>
      <xdr:rowOff>127000</xdr:rowOff>
    </xdr:to>
    <xdr:pic>
      <xdr:nvPicPr>
        <xdr:cNvPr id="1922" name="BExCUQI2EKTDCH1KNXKIYEMZ95S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844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333</xdr:row>
      <xdr:rowOff>0</xdr:rowOff>
    </xdr:from>
    <xdr:to>
      <xdr:col>3</xdr:col>
      <xdr:colOff>139700</xdr:colOff>
      <xdr:row>333</xdr:row>
      <xdr:rowOff>127000</xdr:rowOff>
    </xdr:to>
    <xdr:pic>
      <xdr:nvPicPr>
        <xdr:cNvPr id="1923" name="BEx946ABI68QV5G3WXP4XI5EYKX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986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334</xdr:row>
      <xdr:rowOff>0</xdr:rowOff>
    </xdr:from>
    <xdr:to>
      <xdr:col>3</xdr:col>
      <xdr:colOff>139700</xdr:colOff>
      <xdr:row>334</xdr:row>
      <xdr:rowOff>127000</xdr:rowOff>
    </xdr:to>
    <xdr:pic>
      <xdr:nvPicPr>
        <xdr:cNvPr id="1924" name="BExMO5BN6XL38PZ40GYRZ8SM8EB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129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335</xdr:row>
      <xdr:rowOff>0</xdr:rowOff>
    </xdr:from>
    <xdr:to>
      <xdr:col>3</xdr:col>
      <xdr:colOff>139700</xdr:colOff>
      <xdr:row>335</xdr:row>
      <xdr:rowOff>127000</xdr:rowOff>
    </xdr:to>
    <xdr:pic>
      <xdr:nvPicPr>
        <xdr:cNvPr id="1925" name="BEx3PCBBWJGFO8KXPNWF0C7W544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272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336</xdr:row>
      <xdr:rowOff>0</xdr:rowOff>
    </xdr:from>
    <xdr:to>
      <xdr:col>3</xdr:col>
      <xdr:colOff>139700</xdr:colOff>
      <xdr:row>336</xdr:row>
      <xdr:rowOff>127000</xdr:rowOff>
    </xdr:to>
    <xdr:pic>
      <xdr:nvPicPr>
        <xdr:cNvPr id="1926" name="BExBE6EZ5IGTJJ1G39NONFA39V0L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41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337</xdr:row>
      <xdr:rowOff>0</xdr:rowOff>
    </xdr:from>
    <xdr:to>
      <xdr:col>3</xdr:col>
      <xdr:colOff>139700</xdr:colOff>
      <xdr:row>337</xdr:row>
      <xdr:rowOff>127000</xdr:rowOff>
    </xdr:to>
    <xdr:pic>
      <xdr:nvPicPr>
        <xdr:cNvPr id="1927" name="BEx1ITWOCJBKIHXUABO2K1B0DW8Z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558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338</xdr:row>
      <xdr:rowOff>0</xdr:rowOff>
    </xdr:from>
    <xdr:to>
      <xdr:col>3</xdr:col>
      <xdr:colOff>139700</xdr:colOff>
      <xdr:row>338</xdr:row>
      <xdr:rowOff>127000</xdr:rowOff>
    </xdr:to>
    <xdr:pic>
      <xdr:nvPicPr>
        <xdr:cNvPr id="1928" name="BExGMIMDSOPH18U5JALVRYOOOSV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701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339</xdr:row>
      <xdr:rowOff>0</xdr:rowOff>
    </xdr:from>
    <xdr:to>
      <xdr:col>3</xdr:col>
      <xdr:colOff>139700</xdr:colOff>
      <xdr:row>339</xdr:row>
      <xdr:rowOff>127000</xdr:rowOff>
    </xdr:to>
    <xdr:pic>
      <xdr:nvPicPr>
        <xdr:cNvPr id="1929" name="BExD0VJ6Q1TLS93JJU6JBALH93T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844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340</xdr:row>
      <xdr:rowOff>0</xdr:rowOff>
    </xdr:from>
    <xdr:to>
      <xdr:col>3</xdr:col>
      <xdr:colOff>139700</xdr:colOff>
      <xdr:row>340</xdr:row>
      <xdr:rowOff>127000</xdr:rowOff>
    </xdr:to>
    <xdr:pic>
      <xdr:nvPicPr>
        <xdr:cNvPr id="1930" name="BExCZ08YU06L7NYQ5EZVCOMC40R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987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341</xdr:row>
      <xdr:rowOff>0</xdr:rowOff>
    </xdr:from>
    <xdr:to>
      <xdr:col>3</xdr:col>
      <xdr:colOff>139700</xdr:colOff>
      <xdr:row>341</xdr:row>
      <xdr:rowOff>127000</xdr:rowOff>
    </xdr:to>
    <xdr:pic>
      <xdr:nvPicPr>
        <xdr:cNvPr id="1931" name="BExW58FW8621NS4XBUQIWRJZMNP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129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342</xdr:row>
      <xdr:rowOff>0</xdr:rowOff>
    </xdr:from>
    <xdr:to>
      <xdr:col>3</xdr:col>
      <xdr:colOff>139700</xdr:colOff>
      <xdr:row>342</xdr:row>
      <xdr:rowOff>127000</xdr:rowOff>
    </xdr:to>
    <xdr:pic>
      <xdr:nvPicPr>
        <xdr:cNvPr id="1932" name="BEx7BJXOFN2EUXGWKOLMGRVHNJP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27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343</xdr:row>
      <xdr:rowOff>0</xdr:rowOff>
    </xdr:from>
    <xdr:to>
      <xdr:col>3</xdr:col>
      <xdr:colOff>139700</xdr:colOff>
      <xdr:row>343</xdr:row>
      <xdr:rowOff>127000</xdr:rowOff>
    </xdr:to>
    <xdr:pic>
      <xdr:nvPicPr>
        <xdr:cNvPr id="1933" name="BExZOVR6ZGT71327IWN6J76HD16F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415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344</xdr:row>
      <xdr:rowOff>0</xdr:rowOff>
    </xdr:from>
    <xdr:to>
      <xdr:col>3</xdr:col>
      <xdr:colOff>139700</xdr:colOff>
      <xdr:row>344</xdr:row>
      <xdr:rowOff>127000</xdr:rowOff>
    </xdr:to>
    <xdr:pic>
      <xdr:nvPicPr>
        <xdr:cNvPr id="1934" name="BExMJ57D9KOPB0B3U3SBA2RLTBHY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558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345</xdr:row>
      <xdr:rowOff>0</xdr:rowOff>
    </xdr:from>
    <xdr:to>
      <xdr:col>3</xdr:col>
      <xdr:colOff>139700</xdr:colOff>
      <xdr:row>345</xdr:row>
      <xdr:rowOff>127000</xdr:rowOff>
    </xdr:to>
    <xdr:pic>
      <xdr:nvPicPr>
        <xdr:cNvPr id="1935" name="BExOBMWWGEP05LCS5M5SXNWUKZR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701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346</xdr:row>
      <xdr:rowOff>0</xdr:rowOff>
    </xdr:from>
    <xdr:to>
      <xdr:col>3</xdr:col>
      <xdr:colOff>139700</xdr:colOff>
      <xdr:row>346</xdr:row>
      <xdr:rowOff>127000</xdr:rowOff>
    </xdr:to>
    <xdr:pic>
      <xdr:nvPicPr>
        <xdr:cNvPr id="1936" name="BEx3CY7O5XTR06EQIM99TAJRE0H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84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347</xdr:row>
      <xdr:rowOff>0</xdr:rowOff>
    </xdr:from>
    <xdr:to>
      <xdr:col>3</xdr:col>
      <xdr:colOff>139700</xdr:colOff>
      <xdr:row>347</xdr:row>
      <xdr:rowOff>127000</xdr:rowOff>
    </xdr:to>
    <xdr:pic>
      <xdr:nvPicPr>
        <xdr:cNvPr id="1937" name="BExY71YRG2HCJZMAUYC0R7WD073H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987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348</xdr:row>
      <xdr:rowOff>0</xdr:rowOff>
    </xdr:from>
    <xdr:to>
      <xdr:col>3</xdr:col>
      <xdr:colOff>139700</xdr:colOff>
      <xdr:row>348</xdr:row>
      <xdr:rowOff>127000</xdr:rowOff>
    </xdr:to>
    <xdr:pic>
      <xdr:nvPicPr>
        <xdr:cNvPr id="1938" name="BExIL57HY6MSM34V5OVA7EVG3G50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130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349</xdr:row>
      <xdr:rowOff>0</xdr:rowOff>
    </xdr:from>
    <xdr:to>
      <xdr:col>3</xdr:col>
      <xdr:colOff>139700</xdr:colOff>
      <xdr:row>349</xdr:row>
      <xdr:rowOff>127000</xdr:rowOff>
    </xdr:to>
    <xdr:pic>
      <xdr:nvPicPr>
        <xdr:cNvPr id="1939" name="BExEQ1T2WT579HCFBRTQSQKA60A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272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350</xdr:row>
      <xdr:rowOff>0</xdr:rowOff>
    </xdr:from>
    <xdr:to>
      <xdr:col>3</xdr:col>
      <xdr:colOff>139700</xdr:colOff>
      <xdr:row>350</xdr:row>
      <xdr:rowOff>127000</xdr:rowOff>
    </xdr:to>
    <xdr:pic>
      <xdr:nvPicPr>
        <xdr:cNvPr id="1940" name="BExW8M4BWMHTO79527V6SBUDGQRO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415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351</xdr:row>
      <xdr:rowOff>0</xdr:rowOff>
    </xdr:from>
    <xdr:to>
      <xdr:col>3</xdr:col>
      <xdr:colOff>139700</xdr:colOff>
      <xdr:row>351</xdr:row>
      <xdr:rowOff>127000</xdr:rowOff>
    </xdr:to>
    <xdr:pic>
      <xdr:nvPicPr>
        <xdr:cNvPr id="1941" name="BExD5FGTI6HKAJ9WXUJQ20VVBFW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55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352</xdr:row>
      <xdr:rowOff>0</xdr:rowOff>
    </xdr:from>
    <xdr:to>
      <xdr:col>3</xdr:col>
      <xdr:colOff>139700</xdr:colOff>
      <xdr:row>352</xdr:row>
      <xdr:rowOff>127000</xdr:rowOff>
    </xdr:to>
    <xdr:pic>
      <xdr:nvPicPr>
        <xdr:cNvPr id="1942" name="BExO73A1HW20ZQL177SEIMB9IUM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70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353</xdr:row>
      <xdr:rowOff>0</xdr:rowOff>
    </xdr:from>
    <xdr:to>
      <xdr:col>3</xdr:col>
      <xdr:colOff>139700</xdr:colOff>
      <xdr:row>353</xdr:row>
      <xdr:rowOff>127000</xdr:rowOff>
    </xdr:to>
    <xdr:pic>
      <xdr:nvPicPr>
        <xdr:cNvPr id="1943" name="BExCTT32T64UMTY6UPF0ZTYPUTA5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844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354</xdr:row>
      <xdr:rowOff>0</xdr:rowOff>
    </xdr:from>
    <xdr:to>
      <xdr:col>3</xdr:col>
      <xdr:colOff>139700</xdr:colOff>
      <xdr:row>354</xdr:row>
      <xdr:rowOff>127000</xdr:rowOff>
    </xdr:to>
    <xdr:pic>
      <xdr:nvPicPr>
        <xdr:cNvPr id="1944" name="BExGVH3J8OR6X3NZFPWJB0M88LR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987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355</xdr:row>
      <xdr:rowOff>0</xdr:rowOff>
    </xdr:from>
    <xdr:to>
      <xdr:col>3</xdr:col>
      <xdr:colOff>139700</xdr:colOff>
      <xdr:row>355</xdr:row>
      <xdr:rowOff>127000</xdr:rowOff>
    </xdr:to>
    <xdr:pic>
      <xdr:nvPicPr>
        <xdr:cNvPr id="1945" name="BExMJOJ8TFJBO8RPWCPLV3GYOHH7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130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356</xdr:row>
      <xdr:rowOff>0</xdr:rowOff>
    </xdr:from>
    <xdr:to>
      <xdr:col>3</xdr:col>
      <xdr:colOff>139700</xdr:colOff>
      <xdr:row>356</xdr:row>
      <xdr:rowOff>127000</xdr:rowOff>
    </xdr:to>
    <xdr:pic>
      <xdr:nvPicPr>
        <xdr:cNvPr id="1946" name="BEx5GK0O4DGH4X4148T1LN9HW3W5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27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357</xdr:row>
      <xdr:rowOff>0</xdr:rowOff>
    </xdr:from>
    <xdr:to>
      <xdr:col>3</xdr:col>
      <xdr:colOff>139700</xdr:colOff>
      <xdr:row>357</xdr:row>
      <xdr:rowOff>127000</xdr:rowOff>
    </xdr:to>
    <xdr:pic>
      <xdr:nvPicPr>
        <xdr:cNvPr id="1947" name="BExMN2T7NTSEZ1OB73VZRCL0UYW1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415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358</xdr:row>
      <xdr:rowOff>0</xdr:rowOff>
    </xdr:from>
    <xdr:to>
      <xdr:col>3</xdr:col>
      <xdr:colOff>139700</xdr:colOff>
      <xdr:row>358</xdr:row>
      <xdr:rowOff>127000</xdr:rowOff>
    </xdr:to>
    <xdr:pic>
      <xdr:nvPicPr>
        <xdr:cNvPr id="1948" name="BEx95BNC2KUVYDKER964FR4AROX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558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359</xdr:row>
      <xdr:rowOff>0</xdr:rowOff>
    </xdr:from>
    <xdr:to>
      <xdr:col>3</xdr:col>
      <xdr:colOff>139700</xdr:colOff>
      <xdr:row>359</xdr:row>
      <xdr:rowOff>127000</xdr:rowOff>
    </xdr:to>
    <xdr:pic>
      <xdr:nvPicPr>
        <xdr:cNvPr id="1949" name="BExF1TVQY318MBPDAQRFEJPPRI0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701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360</xdr:row>
      <xdr:rowOff>0</xdr:rowOff>
    </xdr:from>
    <xdr:to>
      <xdr:col>3</xdr:col>
      <xdr:colOff>139700</xdr:colOff>
      <xdr:row>360</xdr:row>
      <xdr:rowOff>127000</xdr:rowOff>
    </xdr:to>
    <xdr:pic>
      <xdr:nvPicPr>
        <xdr:cNvPr id="1950" name="BEx3D890PT0HY3MFIWRXKCUQRN9A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84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361</xdr:row>
      <xdr:rowOff>0</xdr:rowOff>
    </xdr:from>
    <xdr:to>
      <xdr:col>3</xdr:col>
      <xdr:colOff>139700</xdr:colOff>
      <xdr:row>361</xdr:row>
      <xdr:rowOff>127000</xdr:rowOff>
    </xdr:to>
    <xdr:pic>
      <xdr:nvPicPr>
        <xdr:cNvPr id="1951" name="BExZVY1STMLMHU68J8EWLDMY0NB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987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362</xdr:row>
      <xdr:rowOff>0</xdr:rowOff>
    </xdr:from>
    <xdr:to>
      <xdr:col>3</xdr:col>
      <xdr:colOff>139700</xdr:colOff>
      <xdr:row>362</xdr:row>
      <xdr:rowOff>127000</xdr:rowOff>
    </xdr:to>
    <xdr:pic>
      <xdr:nvPicPr>
        <xdr:cNvPr id="1952" name="BExCTAI4KW3EY91PG1L2KNKTU7XC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130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363</xdr:row>
      <xdr:rowOff>0</xdr:rowOff>
    </xdr:from>
    <xdr:to>
      <xdr:col>3</xdr:col>
      <xdr:colOff>139700</xdr:colOff>
      <xdr:row>363</xdr:row>
      <xdr:rowOff>127000</xdr:rowOff>
    </xdr:to>
    <xdr:pic>
      <xdr:nvPicPr>
        <xdr:cNvPr id="1953" name="BExD6MH1Q8RT0P4UL1ZZ8APMKEI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273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364</xdr:row>
      <xdr:rowOff>0</xdr:rowOff>
    </xdr:from>
    <xdr:to>
      <xdr:col>3</xdr:col>
      <xdr:colOff>139700</xdr:colOff>
      <xdr:row>364</xdr:row>
      <xdr:rowOff>127000</xdr:rowOff>
    </xdr:to>
    <xdr:pic>
      <xdr:nvPicPr>
        <xdr:cNvPr id="1954" name="BExKG36HVQZXK0C1AQR2E1XXONAQ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416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365</xdr:row>
      <xdr:rowOff>0</xdr:rowOff>
    </xdr:from>
    <xdr:to>
      <xdr:col>3</xdr:col>
      <xdr:colOff>139700</xdr:colOff>
      <xdr:row>365</xdr:row>
      <xdr:rowOff>127000</xdr:rowOff>
    </xdr:to>
    <xdr:pic>
      <xdr:nvPicPr>
        <xdr:cNvPr id="1955" name="BExSH4HLO772IMYBP82LJIL5HLMX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55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366</xdr:row>
      <xdr:rowOff>0</xdr:rowOff>
    </xdr:from>
    <xdr:to>
      <xdr:col>3</xdr:col>
      <xdr:colOff>139700</xdr:colOff>
      <xdr:row>366</xdr:row>
      <xdr:rowOff>127000</xdr:rowOff>
    </xdr:to>
    <xdr:pic>
      <xdr:nvPicPr>
        <xdr:cNvPr id="1956" name="BEx5K4ACD4XMJ6TJHE9UT6HIXXX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701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367</xdr:row>
      <xdr:rowOff>0</xdr:rowOff>
    </xdr:from>
    <xdr:to>
      <xdr:col>3</xdr:col>
      <xdr:colOff>139700</xdr:colOff>
      <xdr:row>367</xdr:row>
      <xdr:rowOff>127000</xdr:rowOff>
    </xdr:to>
    <xdr:pic>
      <xdr:nvPicPr>
        <xdr:cNvPr id="1957" name="BExZR8PZ0V1B9FKG5PNLN2FC8DUD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844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368</xdr:row>
      <xdr:rowOff>0</xdr:rowOff>
    </xdr:from>
    <xdr:to>
      <xdr:col>3</xdr:col>
      <xdr:colOff>139700</xdr:colOff>
      <xdr:row>368</xdr:row>
      <xdr:rowOff>127000</xdr:rowOff>
    </xdr:to>
    <xdr:pic>
      <xdr:nvPicPr>
        <xdr:cNvPr id="1958" name="BExRYNR56O98DRTQN6ILBKQTV1ZC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987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369</xdr:row>
      <xdr:rowOff>0</xdr:rowOff>
    </xdr:from>
    <xdr:to>
      <xdr:col>3</xdr:col>
      <xdr:colOff>139700</xdr:colOff>
      <xdr:row>369</xdr:row>
      <xdr:rowOff>127000</xdr:rowOff>
    </xdr:to>
    <xdr:pic>
      <xdr:nvPicPr>
        <xdr:cNvPr id="1959" name="BEx1LBDD8GP0WG715M6FB79G2SD4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130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370</xdr:row>
      <xdr:rowOff>0</xdr:rowOff>
    </xdr:from>
    <xdr:to>
      <xdr:col>3</xdr:col>
      <xdr:colOff>139700</xdr:colOff>
      <xdr:row>370</xdr:row>
      <xdr:rowOff>127000</xdr:rowOff>
    </xdr:to>
    <xdr:pic>
      <xdr:nvPicPr>
        <xdr:cNvPr id="1960" name="BExMNYKXCA7XS6DHFVBH5XPR9EDI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273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371</xdr:row>
      <xdr:rowOff>0</xdr:rowOff>
    </xdr:from>
    <xdr:to>
      <xdr:col>3</xdr:col>
      <xdr:colOff>139700</xdr:colOff>
      <xdr:row>371</xdr:row>
      <xdr:rowOff>127000</xdr:rowOff>
    </xdr:to>
    <xdr:pic>
      <xdr:nvPicPr>
        <xdr:cNvPr id="1961" name="BExQHK19CR9EFE19U2K0XTVP4PP8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416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372</xdr:row>
      <xdr:rowOff>0</xdr:rowOff>
    </xdr:from>
    <xdr:to>
      <xdr:col>3</xdr:col>
      <xdr:colOff>139700</xdr:colOff>
      <xdr:row>372</xdr:row>
      <xdr:rowOff>127000</xdr:rowOff>
    </xdr:to>
    <xdr:pic>
      <xdr:nvPicPr>
        <xdr:cNvPr id="1962" name="BExOGIJA3AI8QSXWFGA1DLCK5V49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559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373</xdr:row>
      <xdr:rowOff>0</xdr:rowOff>
    </xdr:from>
    <xdr:to>
      <xdr:col>3</xdr:col>
      <xdr:colOff>139700</xdr:colOff>
      <xdr:row>373</xdr:row>
      <xdr:rowOff>127000</xdr:rowOff>
    </xdr:to>
    <xdr:pic>
      <xdr:nvPicPr>
        <xdr:cNvPr id="1963" name="BExKPLAB2NVME5B10QSORTS4E0WV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701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374</xdr:row>
      <xdr:rowOff>0</xdr:rowOff>
    </xdr:from>
    <xdr:to>
      <xdr:col>3</xdr:col>
      <xdr:colOff>139700</xdr:colOff>
      <xdr:row>374</xdr:row>
      <xdr:rowOff>127000</xdr:rowOff>
    </xdr:to>
    <xdr:pic>
      <xdr:nvPicPr>
        <xdr:cNvPr id="1964" name="BEx1TEDLIDD8E26EBQ0RN5JZYRXT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844825"/>
          <a:ext cx="127000" cy="12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47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63150" cy="7610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lIns="64008" tIns="0" bIns="0"/>
        <a:lstStyle/>
        <a:p>
          <a:r>
            <a:rPr lang="en-US" sz="1200" b="1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9.25" x14ac:dyDescent="0.2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6.5" x14ac:dyDescent="0.2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6.5" x14ac:dyDescent="0.2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6.5" x14ac:dyDescent="0.2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6.5" x14ac:dyDescent="0.2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6.5" x14ac:dyDescent="0.2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9.25" x14ac:dyDescent="0.2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2.75" x14ac:dyDescent="0.2"/>
  <sheetData>
    <row r="2" spans="101:237" x14ac:dyDescent="0.2">
      <c r="CW2">
        <v>0</v>
      </c>
      <c r="EZ2">
        <v>2</v>
      </c>
      <c r="GX2">
        <v>3</v>
      </c>
    </row>
    <row r="3" spans="101:237" x14ac:dyDescent="0.2">
      <c r="CW3">
        <v>8</v>
      </c>
      <c r="EZ3">
        <v>12</v>
      </c>
      <c r="GX3">
        <v>31</v>
      </c>
    </row>
    <row r="4" spans="101:237" x14ac:dyDescent="0.2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375"/>
  <sheetViews>
    <sheetView showGridLines="0" tabSelected="1" zoomScale="90" zoomScaleNormal="9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7" sqref="D7"/>
    </sheetView>
  </sheetViews>
  <sheetFormatPr defaultRowHeight="12.75" x14ac:dyDescent="0.2"/>
  <cols>
    <col min="1" max="1" width="30.85546875" customWidth="1"/>
    <col min="2" max="2" width="41" customWidth="1"/>
    <col min="3" max="3" width="2.5703125" customWidth="1"/>
    <col min="4" max="4" width="19.85546875" customWidth="1"/>
    <col min="5" max="6" width="14.5703125" customWidth="1"/>
    <col min="7" max="7" width="12.5703125" hidden="1" customWidth="1"/>
    <col min="8" max="9" width="14.5703125" customWidth="1"/>
    <col min="10" max="10" width="12.5703125" hidden="1" customWidth="1"/>
    <col min="11" max="12" width="14.5703125" customWidth="1"/>
    <col min="13" max="13" width="14.5703125" hidden="1" customWidth="1"/>
    <col min="14" max="15" width="14.5703125" customWidth="1"/>
    <col min="16" max="16" width="14.5703125" hidden="1" customWidth="1"/>
    <col min="17" max="19" width="14.5703125" customWidth="1"/>
  </cols>
  <sheetData>
    <row r="1" spans="1:19" ht="20.25" x14ac:dyDescent="0.3">
      <c r="B1" s="5"/>
    </row>
    <row r="2" spans="1:19" ht="6.75" customHeight="1" x14ac:dyDescent="0.2"/>
    <row r="4" spans="1:19" ht="18" x14ac:dyDescent="0.25">
      <c r="A4" s="6"/>
      <c r="B4" s="6"/>
      <c r="D4" s="3"/>
      <c r="E4" s="3"/>
      <c r="F4" s="4"/>
      <c r="G4" s="3"/>
      <c r="H4" s="16"/>
      <c r="I4" s="3"/>
    </row>
    <row r="5" spans="1:19" ht="18.75" x14ac:dyDescent="0.3">
      <c r="A5" s="8" t="s">
        <v>359</v>
      </c>
      <c r="B5" s="9" t="s">
        <v>757</v>
      </c>
      <c r="D5" s="3"/>
      <c r="E5" s="3"/>
      <c r="F5" s="4"/>
      <c r="G5" s="3"/>
      <c r="I5" s="3"/>
      <c r="J5" s="17"/>
      <c r="M5" s="17" t="s">
        <v>389</v>
      </c>
    </row>
    <row r="6" spans="1:19" ht="18" x14ac:dyDescent="0.25">
      <c r="A6" s="8" t="s">
        <v>355</v>
      </c>
      <c r="B6" s="9" t="s">
        <v>772</v>
      </c>
      <c r="D6" s="10" t="s">
        <v>362</v>
      </c>
      <c r="E6" s="12"/>
      <c r="F6" s="4"/>
      <c r="G6" s="3"/>
      <c r="H6" s="3"/>
      <c r="I6" s="3"/>
      <c r="O6" s="18"/>
      <c r="S6" s="18" t="s">
        <v>388</v>
      </c>
    </row>
    <row r="7" spans="1:19" ht="18" x14ac:dyDescent="0.25">
      <c r="A7" s="8" t="s">
        <v>181</v>
      </c>
      <c r="B7" s="9" t="s">
        <v>356</v>
      </c>
      <c r="D7" s="11" t="str">
        <f>"Actual Date Range: " &amp; B5</f>
        <v>Actual Date Range: Period Jul 2023…Sep 2023</v>
      </c>
      <c r="E7" s="3"/>
      <c r="F7" s="4"/>
      <c r="G7" s="3"/>
      <c r="H7" s="3"/>
      <c r="I7" s="3"/>
      <c r="O7" s="18"/>
      <c r="S7" s="18"/>
    </row>
    <row r="8" spans="1:19" x14ac:dyDescent="0.2">
      <c r="A8" s="8" t="s">
        <v>353</v>
      </c>
      <c r="B8" s="9" t="s">
        <v>424</v>
      </c>
      <c r="D8" s="14"/>
      <c r="E8" s="3"/>
      <c r="F8" s="4"/>
      <c r="G8" s="3"/>
      <c r="H8" s="3"/>
      <c r="I8" s="3"/>
    </row>
    <row r="9" spans="1:19" x14ac:dyDescent="0.2">
      <c r="A9" s="13"/>
      <c r="D9" s="3"/>
      <c r="E9" s="3"/>
      <c r="F9" s="4"/>
      <c r="G9" s="3"/>
      <c r="H9" s="3"/>
      <c r="I9" s="3"/>
    </row>
    <row r="10" spans="1:19" ht="63.75" x14ac:dyDescent="0.2">
      <c r="A10" s="13"/>
      <c r="B10" s="14"/>
      <c r="D10" s="29" t="s">
        <v>7</v>
      </c>
      <c r="E10" s="34" t="s">
        <v>381</v>
      </c>
      <c r="F10" s="35" t="s">
        <v>7</v>
      </c>
      <c r="G10" s="35" t="s">
        <v>7</v>
      </c>
      <c r="H10" s="34" t="s">
        <v>382</v>
      </c>
      <c r="I10" s="35" t="s">
        <v>7</v>
      </c>
      <c r="J10" s="35" t="s">
        <v>7</v>
      </c>
      <c r="K10" s="34" t="s">
        <v>383</v>
      </c>
      <c r="L10" s="35" t="s">
        <v>7</v>
      </c>
      <c r="M10" s="35" t="s">
        <v>7</v>
      </c>
      <c r="N10" s="34" t="s">
        <v>384</v>
      </c>
      <c r="O10" s="35" t="s">
        <v>7</v>
      </c>
      <c r="P10" s="35" t="s">
        <v>7</v>
      </c>
      <c r="Q10" s="34" t="s">
        <v>385</v>
      </c>
      <c r="R10" s="35" t="s">
        <v>7</v>
      </c>
      <c r="S10" s="35" t="s">
        <v>7</v>
      </c>
    </row>
    <row r="11" spans="1:19" x14ac:dyDescent="0.2">
      <c r="A11" s="13"/>
      <c r="B11" s="14"/>
      <c r="D11" s="29" t="s">
        <v>365</v>
      </c>
      <c r="E11" s="35" t="s">
        <v>386</v>
      </c>
      <c r="F11" s="35" t="s">
        <v>273</v>
      </c>
      <c r="G11" s="35" t="s">
        <v>387</v>
      </c>
      <c r="H11" s="35" t="s">
        <v>386</v>
      </c>
      <c r="I11" s="35" t="s">
        <v>273</v>
      </c>
      <c r="J11" s="35" t="s">
        <v>387</v>
      </c>
      <c r="K11" s="35" t="s">
        <v>386</v>
      </c>
      <c r="L11" s="35" t="s">
        <v>273</v>
      </c>
      <c r="M11" s="35" t="s">
        <v>387</v>
      </c>
      <c r="N11" s="35" t="s">
        <v>386</v>
      </c>
      <c r="O11" s="35" t="s">
        <v>273</v>
      </c>
      <c r="P11" s="35" t="s">
        <v>387</v>
      </c>
      <c r="Q11" s="35" t="s">
        <v>386</v>
      </c>
      <c r="R11" s="35" t="s">
        <v>273</v>
      </c>
      <c r="S11" s="35" t="s">
        <v>387</v>
      </c>
    </row>
    <row r="12" spans="1:19" x14ac:dyDescent="0.2">
      <c r="A12" s="7" t="s">
        <v>363</v>
      </c>
      <c r="B12" s="28" t="s">
        <v>7</v>
      </c>
      <c r="D12" s="20" t="s">
        <v>431</v>
      </c>
      <c r="E12" s="15">
        <v>5249</v>
      </c>
      <c r="F12" s="15">
        <v>561437.91899999999</v>
      </c>
      <c r="G12" s="15">
        <v>19647312.370000001</v>
      </c>
      <c r="H12" s="15">
        <v>13418</v>
      </c>
      <c r="I12" s="15">
        <v>1436355.1410000001</v>
      </c>
      <c r="J12" s="15">
        <v>34307048.310000002</v>
      </c>
      <c r="K12" s="15">
        <v>3723</v>
      </c>
      <c r="L12" s="15">
        <v>360633.41200000001</v>
      </c>
      <c r="M12" s="15">
        <v>9516534.1199999992</v>
      </c>
      <c r="N12" s="15">
        <v>3885</v>
      </c>
      <c r="O12" s="15">
        <v>388662.05300000001</v>
      </c>
      <c r="P12" s="15">
        <v>10381467.640000001</v>
      </c>
      <c r="Q12" s="15">
        <v>26275</v>
      </c>
      <c r="R12" s="15">
        <v>2747088.5249999999</v>
      </c>
      <c r="S12" s="15">
        <v>73852362.439999998</v>
      </c>
    </row>
    <row r="13" spans="1:19" x14ac:dyDescent="0.2">
      <c r="A13" s="7" t="s">
        <v>364</v>
      </c>
      <c r="B13" s="28" t="s">
        <v>7</v>
      </c>
      <c r="D13" s="20" t="s">
        <v>432</v>
      </c>
      <c r="E13" s="15">
        <v>5242</v>
      </c>
      <c r="F13" s="15">
        <v>560727.13399999996</v>
      </c>
      <c r="G13" s="15">
        <v>19592569.850000001</v>
      </c>
      <c r="H13" s="15">
        <v>13252</v>
      </c>
      <c r="I13" s="15">
        <v>1419316.2520000001</v>
      </c>
      <c r="J13" s="15">
        <v>33462305.27</v>
      </c>
      <c r="K13" s="15">
        <v>3675</v>
      </c>
      <c r="L13" s="15">
        <v>355815.342</v>
      </c>
      <c r="M13" s="15">
        <v>9292725.7699999996</v>
      </c>
      <c r="N13" s="15">
        <v>3707</v>
      </c>
      <c r="O13" s="15">
        <v>370971.03499999997</v>
      </c>
      <c r="P13" s="15">
        <v>9679708.0999999996</v>
      </c>
      <c r="Q13" s="15">
        <v>25876</v>
      </c>
      <c r="R13" s="15">
        <v>2706829.7629999998</v>
      </c>
      <c r="S13" s="15">
        <v>72027308.989999995</v>
      </c>
    </row>
    <row r="14" spans="1:19" x14ac:dyDescent="0.2">
      <c r="A14" s="7" t="s">
        <v>357</v>
      </c>
      <c r="B14" s="28" t="s">
        <v>7</v>
      </c>
      <c r="D14" s="20" t="s">
        <v>433</v>
      </c>
      <c r="E14" s="15">
        <v>74</v>
      </c>
      <c r="F14" s="15">
        <v>7721.1880000000001</v>
      </c>
      <c r="G14" s="15">
        <v>284505.39</v>
      </c>
      <c r="H14" s="15">
        <v>81</v>
      </c>
      <c r="I14" s="15">
        <v>8764.1280000000006</v>
      </c>
      <c r="J14" s="15">
        <v>233316.19</v>
      </c>
      <c r="K14" s="15">
        <v>79</v>
      </c>
      <c r="L14" s="15">
        <v>3366.98</v>
      </c>
      <c r="M14" s="15">
        <v>121755.93</v>
      </c>
      <c r="N14" s="15">
        <v>35</v>
      </c>
      <c r="O14" s="15">
        <v>733.07500000000005</v>
      </c>
      <c r="P14" s="15">
        <v>23951.94</v>
      </c>
      <c r="Q14" s="15">
        <v>269</v>
      </c>
      <c r="R14" s="15">
        <v>20585.370999999999</v>
      </c>
      <c r="S14" s="15">
        <v>663529.44999999995</v>
      </c>
    </row>
    <row r="15" spans="1:19" x14ac:dyDescent="0.2">
      <c r="A15" s="7" t="s">
        <v>365</v>
      </c>
      <c r="B15" s="28" t="s">
        <v>7</v>
      </c>
      <c r="D15" s="20" t="s">
        <v>434</v>
      </c>
      <c r="E15" s="15">
        <v>412</v>
      </c>
      <c r="F15" s="15">
        <v>45515.574999999997</v>
      </c>
      <c r="G15" s="15">
        <v>555484.38</v>
      </c>
      <c r="H15" s="15">
        <v>4293</v>
      </c>
      <c r="I15" s="15">
        <v>461266.31699999998</v>
      </c>
      <c r="J15" s="15">
        <v>7946183.46</v>
      </c>
      <c r="K15" s="15">
        <v>73</v>
      </c>
      <c r="L15" s="15">
        <v>8154.0349999999999</v>
      </c>
      <c r="M15" s="15">
        <v>194391.8</v>
      </c>
      <c r="N15" s="15">
        <v>898</v>
      </c>
      <c r="O15" s="15">
        <v>91328.285999999993</v>
      </c>
      <c r="P15" s="15">
        <v>1340997.8400000001</v>
      </c>
      <c r="Q15" s="15">
        <v>5676</v>
      </c>
      <c r="R15" s="15">
        <v>606264.21299999999</v>
      </c>
      <c r="S15" s="15">
        <v>10037057.48</v>
      </c>
    </row>
    <row r="16" spans="1:19" x14ac:dyDescent="0.2">
      <c r="A16" s="7" t="s">
        <v>366</v>
      </c>
      <c r="B16" s="28" t="s">
        <v>7</v>
      </c>
      <c r="D16" s="20" t="s">
        <v>435</v>
      </c>
      <c r="E16" s="15">
        <v>16</v>
      </c>
      <c r="F16" s="15">
        <v>1516.57</v>
      </c>
      <c r="G16" s="15">
        <v>56700.38</v>
      </c>
      <c r="H16" s="15">
        <v>100</v>
      </c>
      <c r="I16" s="15">
        <v>9416.8430000000008</v>
      </c>
      <c r="J16" s="15">
        <v>210520.37</v>
      </c>
      <c r="K16" s="15">
        <v>1135</v>
      </c>
      <c r="L16" s="15">
        <v>101520.594</v>
      </c>
      <c r="M16" s="15">
        <v>2689912.02</v>
      </c>
      <c r="N16" s="15">
        <v>437</v>
      </c>
      <c r="O16" s="15">
        <v>38837.171000000002</v>
      </c>
      <c r="P16" s="15">
        <v>1253917.46</v>
      </c>
      <c r="Q16" s="15">
        <v>1688</v>
      </c>
      <c r="R16" s="15">
        <v>151291.17800000001</v>
      </c>
      <c r="S16" s="15">
        <v>4211050.2300000004</v>
      </c>
    </row>
    <row r="17" spans="1:19" x14ac:dyDescent="0.2">
      <c r="A17" s="7" t="s">
        <v>70</v>
      </c>
      <c r="B17" s="28" t="s">
        <v>7</v>
      </c>
      <c r="D17" s="20" t="s">
        <v>436</v>
      </c>
      <c r="E17" s="15">
        <v>5</v>
      </c>
      <c r="F17" s="15">
        <v>558.03499999999997</v>
      </c>
      <c r="G17" s="15">
        <v>20548.900000000001</v>
      </c>
      <c r="H17" s="15">
        <v>163</v>
      </c>
      <c r="I17" s="15">
        <v>18200.804</v>
      </c>
      <c r="J17" s="15">
        <v>774296.82</v>
      </c>
      <c r="K17" s="15"/>
      <c r="L17" s="15"/>
      <c r="M17" s="15"/>
      <c r="N17" s="15">
        <v>71</v>
      </c>
      <c r="O17" s="15">
        <v>7861.2439999999997</v>
      </c>
      <c r="P17" s="15">
        <v>388070</v>
      </c>
      <c r="Q17" s="15">
        <v>239</v>
      </c>
      <c r="R17" s="15">
        <v>26620.082999999999</v>
      </c>
      <c r="S17" s="15">
        <v>1182915.72</v>
      </c>
    </row>
    <row r="18" spans="1:19" x14ac:dyDescent="0.2">
      <c r="A18" s="7" t="s">
        <v>367</v>
      </c>
      <c r="B18" s="28" t="s">
        <v>7</v>
      </c>
      <c r="D18" s="20" t="s">
        <v>437</v>
      </c>
      <c r="E18" s="15"/>
      <c r="F18" s="15"/>
      <c r="G18" s="15"/>
      <c r="H18" s="15"/>
      <c r="I18" s="15"/>
      <c r="J18" s="15"/>
      <c r="K18" s="19">
        <v>0</v>
      </c>
      <c r="L18" s="19">
        <v>0</v>
      </c>
      <c r="M18" s="15">
        <v>2719.58</v>
      </c>
      <c r="N18" s="15">
        <v>31</v>
      </c>
      <c r="O18" s="15">
        <v>3111.585</v>
      </c>
      <c r="P18" s="15">
        <v>101411.31</v>
      </c>
      <c r="Q18" s="15">
        <v>31</v>
      </c>
      <c r="R18" s="15">
        <v>3111.585</v>
      </c>
      <c r="S18" s="15">
        <v>104130.89</v>
      </c>
    </row>
    <row r="19" spans="1:19" x14ac:dyDescent="0.2">
      <c r="A19" s="7" t="s">
        <v>368</v>
      </c>
      <c r="B19" s="28" t="s">
        <v>7</v>
      </c>
      <c r="D19" s="20" t="s">
        <v>438</v>
      </c>
      <c r="E19" s="15">
        <v>4236</v>
      </c>
      <c r="F19" s="15">
        <v>454191.13199999998</v>
      </c>
      <c r="G19" s="15">
        <v>17026644.050000001</v>
      </c>
      <c r="H19" s="15">
        <v>5472</v>
      </c>
      <c r="I19" s="15">
        <v>588255.54200000002</v>
      </c>
      <c r="J19" s="15">
        <v>18225551.989999998</v>
      </c>
      <c r="K19" s="15">
        <v>1726</v>
      </c>
      <c r="L19" s="15">
        <v>182070.68900000001</v>
      </c>
      <c r="M19" s="15">
        <v>5089448.3499999996</v>
      </c>
      <c r="N19" s="15">
        <v>2064</v>
      </c>
      <c r="O19" s="15">
        <v>217517.95699999999</v>
      </c>
      <c r="P19" s="15">
        <v>6061287.1900000004</v>
      </c>
      <c r="Q19" s="15">
        <v>13498</v>
      </c>
      <c r="R19" s="15">
        <v>1442035.32</v>
      </c>
      <c r="S19" s="15">
        <v>46402931.579999998</v>
      </c>
    </row>
    <row r="20" spans="1:19" x14ac:dyDescent="0.2">
      <c r="A20" s="7" t="s">
        <v>369</v>
      </c>
      <c r="B20" s="28" t="s">
        <v>7</v>
      </c>
      <c r="D20" s="20" t="s">
        <v>439</v>
      </c>
      <c r="E20" s="15"/>
      <c r="F20" s="15"/>
      <c r="G20" s="15"/>
      <c r="H20" s="15">
        <v>73</v>
      </c>
      <c r="I20" s="15">
        <v>2149.8510000000001</v>
      </c>
      <c r="J20" s="15">
        <v>52387.35</v>
      </c>
      <c r="K20" s="15"/>
      <c r="L20" s="15"/>
      <c r="M20" s="15"/>
      <c r="N20" s="19">
        <v>0</v>
      </c>
      <c r="O20" s="19">
        <v>0</v>
      </c>
      <c r="P20" s="19">
        <v>0</v>
      </c>
      <c r="Q20" s="15">
        <v>73</v>
      </c>
      <c r="R20" s="15">
        <v>2149.8510000000001</v>
      </c>
      <c r="S20" s="15">
        <v>52387.35</v>
      </c>
    </row>
    <row r="21" spans="1:19" x14ac:dyDescent="0.2">
      <c r="A21" s="7" t="s">
        <v>361</v>
      </c>
      <c r="B21" s="28" t="s">
        <v>7</v>
      </c>
      <c r="D21" s="20" t="s">
        <v>440</v>
      </c>
      <c r="E21" s="15">
        <v>496</v>
      </c>
      <c r="F21" s="15">
        <v>51161.633999999998</v>
      </c>
      <c r="G21" s="15">
        <v>1646438.62</v>
      </c>
      <c r="H21" s="15">
        <v>3069</v>
      </c>
      <c r="I21" s="15">
        <v>331241.84899999999</v>
      </c>
      <c r="J21" s="15">
        <v>6020193.1799999997</v>
      </c>
      <c r="K21" s="15">
        <v>662</v>
      </c>
      <c r="L21" s="15">
        <v>60703.044000000002</v>
      </c>
      <c r="M21" s="15">
        <v>1194732.1000000001</v>
      </c>
      <c r="N21" s="15">
        <v>101</v>
      </c>
      <c r="O21" s="15">
        <v>7593.6930000000002</v>
      </c>
      <c r="P21" s="15">
        <v>328986.44</v>
      </c>
      <c r="Q21" s="15">
        <v>4328</v>
      </c>
      <c r="R21" s="15">
        <v>450700.22</v>
      </c>
      <c r="S21" s="15">
        <v>9190350.3399999999</v>
      </c>
    </row>
    <row r="22" spans="1:19" x14ac:dyDescent="0.2">
      <c r="A22" s="7" t="s">
        <v>354</v>
      </c>
      <c r="B22" s="28" t="s">
        <v>7</v>
      </c>
      <c r="C22" s="3"/>
      <c r="D22" s="20" t="s">
        <v>441</v>
      </c>
      <c r="E22" s="15">
        <v>294</v>
      </c>
      <c r="F22" s="15">
        <v>31085.02</v>
      </c>
      <c r="G22" s="15">
        <v>856425.22</v>
      </c>
      <c r="H22" s="15">
        <v>2805</v>
      </c>
      <c r="I22" s="15">
        <v>307483.8</v>
      </c>
      <c r="J22" s="15">
        <v>5541723.0599999996</v>
      </c>
      <c r="K22" s="15">
        <v>26</v>
      </c>
      <c r="L22" s="15">
        <v>2834.4650000000001</v>
      </c>
      <c r="M22" s="15">
        <v>63672.959999999999</v>
      </c>
      <c r="N22" s="15">
        <v>6</v>
      </c>
      <c r="O22" s="15">
        <v>609.79999999999995</v>
      </c>
      <c r="P22" s="15">
        <v>13647.92</v>
      </c>
      <c r="Q22" s="15">
        <v>3131</v>
      </c>
      <c r="R22" s="15">
        <v>342013.08500000002</v>
      </c>
      <c r="S22" s="15">
        <v>6475469.1600000001</v>
      </c>
    </row>
    <row r="23" spans="1:19" x14ac:dyDescent="0.2">
      <c r="A23" s="7" t="s">
        <v>353</v>
      </c>
      <c r="B23" s="28" t="s">
        <v>7</v>
      </c>
      <c r="C23" s="3"/>
      <c r="D23" s="20" t="s">
        <v>442</v>
      </c>
      <c r="E23" s="15">
        <v>3</v>
      </c>
      <c r="F23" s="15">
        <v>63</v>
      </c>
      <c r="G23" s="15">
        <v>2248.13</v>
      </c>
      <c r="H23" s="15">
        <v>1</v>
      </c>
      <c r="I23" s="15">
        <v>20.917999999999999</v>
      </c>
      <c r="J23" s="15">
        <v>-144.09</v>
      </c>
      <c r="K23" s="15"/>
      <c r="L23" s="15"/>
      <c r="M23" s="15"/>
      <c r="N23" s="15">
        <v>31</v>
      </c>
      <c r="O23" s="15">
        <v>3216.7579999999998</v>
      </c>
      <c r="P23" s="15">
        <v>158492.22</v>
      </c>
      <c r="Q23" s="15">
        <v>35</v>
      </c>
      <c r="R23" s="15">
        <v>3300.6759999999999</v>
      </c>
      <c r="S23" s="15">
        <v>160596.26</v>
      </c>
    </row>
    <row r="24" spans="1:19" x14ac:dyDescent="0.2">
      <c r="A24" s="7" t="s">
        <v>370</v>
      </c>
      <c r="B24" s="28" t="s">
        <v>7</v>
      </c>
      <c r="D24" s="20" t="s">
        <v>443</v>
      </c>
      <c r="E24" s="15"/>
      <c r="F24" s="15"/>
      <c r="G24" s="15"/>
      <c r="H24" s="15"/>
      <c r="I24" s="15"/>
      <c r="J24" s="15"/>
      <c r="K24" s="19">
        <v>0</v>
      </c>
      <c r="L24" s="19">
        <v>0</v>
      </c>
      <c r="M24" s="15">
        <v>-234.01</v>
      </c>
      <c r="N24" s="15">
        <v>39</v>
      </c>
      <c r="O24" s="15">
        <v>771.26599999999996</v>
      </c>
      <c r="P24" s="15">
        <v>22593.7</v>
      </c>
      <c r="Q24" s="15">
        <v>39</v>
      </c>
      <c r="R24" s="15">
        <v>771.26599999999996</v>
      </c>
      <c r="S24" s="15">
        <v>22359.69</v>
      </c>
    </row>
    <row r="25" spans="1:19" x14ac:dyDescent="0.2">
      <c r="A25" s="7" t="s">
        <v>358</v>
      </c>
      <c r="B25" s="28" t="s">
        <v>7</v>
      </c>
      <c r="D25" s="20" t="s">
        <v>444</v>
      </c>
      <c r="E25" s="15"/>
      <c r="F25" s="15"/>
      <c r="G25" s="15"/>
      <c r="H25" s="15"/>
      <c r="I25" s="15"/>
      <c r="J25" s="15"/>
      <c r="K25" s="15"/>
      <c r="L25" s="15"/>
      <c r="M25" s="15"/>
      <c r="N25" s="15">
        <v>-1</v>
      </c>
      <c r="O25" s="15">
        <v>-78.837000000000003</v>
      </c>
      <c r="P25" s="15">
        <v>-889.28</v>
      </c>
      <c r="Q25" s="15">
        <v>-1</v>
      </c>
      <c r="R25" s="15">
        <v>-78.837000000000003</v>
      </c>
      <c r="S25" s="15">
        <v>-889.28</v>
      </c>
    </row>
    <row r="26" spans="1:19" x14ac:dyDescent="0.2">
      <c r="A26" s="7" t="s">
        <v>371</v>
      </c>
      <c r="B26" s="28" t="s">
        <v>7</v>
      </c>
      <c r="C26" s="3"/>
      <c r="D26" s="20" t="s">
        <v>445</v>
      </c>
      <c r="E26" s="15"/>
      <c r="F26" s="15"/>
      <c r="G26" s="15"/>
      <c r="H26" s="15"/>
      <c r="I26" s="15"/>
      <c r="J26" s="15"/>
      <c r="K26" s="15"/>
      <c r="L26" s="15"/>
      <c r="M26" s="15"/>
      <c r="N26" s="15">
        <v>7</v>
      </c>
      <c r="O26" s="15">
        <v>148.636</v>
      </c>
      <c r="P26" s="15">
        <v>5448.64</v>
      </c>
      <c r="Q26" s="15">
        <v>7</v>
      </c>
      <c r="R26" s="15">
        <v>148.636</v>
      </c>
      <c r="S26" s="15">
        <v>5448.64</v>
      </c>
    </row>
    <row r="27" spans="1:19" x14ac:dyDescent="0.2">
      <c r="A27" s="7" t="s">
        <v>372</v>
      </c>
      <c r="B27" s="28" t="s">
        <v>7</v>
      </c>
      <c r="D27" s="20" t="s">
        <v>446</v>
      </c>
      <c r="E27" s="15"/>
      <c r="F27" s="15"/>
      <c r="G27" s="15"/>
      <c r="H27" s="15"/>
      <c r="I27" s="15"/>
      <c r="J27" s="15"/>
      <c r="K27" s="15"/>
      <c r="L27" s="15"/>
      <c r="M27" s="15"/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</row>
    <row r="28" spans="1:19" x14ac:dyDescent="0.2">
      <c r="A28" s="7" t="s">
        <v>373</v>
      </c>
      <c r="B28" s="28" t="s">
        <v>7</v>
      </c>
      <c r="D28" s="20" t="s">
        <v>447</v>
      </c>
      <c r="E28" s="15"/>
      <c r="F28" s="15"/>
      <c r="G28" s="15"/>
      <c r="H28" s="15"/>
      <c r="I28" s="15"/>
      <c r="J28" s="15"/>
      <c r="K28" s="15"/>
      <c r="L28" s="15"/>
      <c r="M28" s="15"/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x14ac:dyDescent="0.2">
      <c r="A29" s="7" t="s">
        <v>374</v>
      </c>
      <c r="B29" s="28" t="s">
        <v>7</v>
      </c>
      <c r="C29" s="3"/>
      <c r="D29" s="20" t="s">
        <v>448</v>
      </c>
      <c r="E29" s="15"/>
      <c r="F29" s="15"/>
      <c r="G29" s="15"/>
      <c r="H29" s="15"/>
      <c r="I29" s="15"/>
      <c r="J29" s="15"/>
      <c r="K29" s="15"/>
      <c r="L29" s="15"/>
      <c r="M29" s="15"/>
      <c r="N29" s="15">
        <v>7</v>
      </c>
      <c r="O29" s="15">
        <v>148.636</v>
      </c>
      <c r="P29" s="15">
        <v>5448.64</v>
      </c>
      <c r="Q29" s="15">
        <v>7</v>
      </c>
      <c r="R29" s="15">
        <v>148.636</v>
      </c>
      <c r="S29" s="15">
        <v>5448.64</v>
      </c>
    </row>
    <row r="30" spans="1:19" x14ac:dyDescent="0.2">
      <c r="A30" s="7" t="s">
        <v>375</v>
      </c>
      <c r="B30" s="28" t="s">
        <v>7</v>
      </c>
      <c r="C30" s="3"/>
      <c r="D30" s="20" t="s">
        <v>449</v>
      </c>
      <c r="E30" s="15"/>
      <c r="F30" s="15"/>
      <c r="G30" s="15"/>
      <c r="H30" s="15"/>
      <c r="I30" s="15"/>
      <c r="J30" s="15"/>
      <c r="K30" s="15"/>
      <c r="L30" s="15"/>
      <c r="M30" s="15"/>
      <c r="N30" s="15">
        <v>7</v>
      </c>
      <c r="O30" s="15">
        <v>148.636</v>
      </c>
      <c r="P30" s="15">
        <v>5448.64</v>
      </c>
      <c r="Q30" s="15">
        <v>7</v>
      </c>
      <c r="R30" s="15">
        <v>148.636</v>
      </c>
      <c r="S30" s="15">
        <v>5448.64</v>
      </c>
    </row>
    <row r="31" spans="1:19" x14ac:dyDescent="0.2">
      <c r="A31" s="7" t="s">
        <v>376</v>
      </c>
      <c r="B31" s="28" t="s">
        <v>7</v>
      </c>
      <c r="C31" s="3"/>
      <c r="D31" s="20" t="s">
        <v>450</v>
      </c>
      <c r="E31" s="15">
        <v>7</v>
      </c>
      <c r="F31" s="15">
        <v>710.78499999999997</v>
      </c>
      <c r="G31" s="15">
        <v>54742.52</v>
      </c>
      <c r="H31" s="15">
        <v>162</v>
      </c>
      <c r="I31" s="15">
        <v>16634.68</v>
      </c>
      <c r="J31" s="15">
        <v>828742.08</v>
      </c>
      <c r="K31" s="15">
        <v>38</v>
      </c>
      <c r="L31" s="15">
        <v>3763.8510000000001</v>
      </c>
      <c r="M31" s="15">
        <v>173426.49</v>
      </c>
      <c r="N31" s="15">
        <v>167</v>
      </c>
      <c r="O31" s="15">
        <v>17234.920999999998</v>
      </c>
      <c r="P31" s="15">
        <v>685093.33</v>
      </c>
      <c r="Q31" s="15">
        <v>374</v>
      </c>
      <c r="R31" s="15">
        <v>38344.237000000001</v>
      </c>
      <c r="S31" s="15">
        <v>1742004.42</v>
      </c>
    </row>
    <row r="32" spans="1:19" x14ac:dyDescent="0.2">
      <c r="A32" s="7" t="s">
        <v>377</v>
      </c>
      <c r="B32" s="28" t="s">
        <v>7</v>
      </c>
      <c r="C32" s="3"/>
      <c r="D32" s="20" t="s">
        <v>451</v>
      </c>
      <c r="E32" s="15"/>
      <c r="F32" s="15"/>
      <c r="G32" s="15"/>
      <c r="H32" s="15"/>
      <c r="I32" s="15"/>
      <c r="J32" s="15"/>
      <c r="K32" s="15"/>
      <c r="L32" s="15"/>
      <c r="M32" s="15"/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7" t="s">
        <v>378</v>
      </c>
      <c r="B33" s="28" t="s">
        <v>7</v>
      </c>
      <c r="C33" s="3"/>
      <c r="D33" s="20" t="s">
        <v>452</v>
      </c>
      <c r="E33" s="15"/>
      <c r="F33" s="15"/>
      <c r="G33" s="15"/>
      <c r="H33" s="15"/>
      <c r="I33" s="15"/>
      <c r="J33" s="15"/>
      <c r="K33" s="15"/>
      <c r="L33" s="15"/>
      <c r="M33" s="15"/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</row>
    <row r="34" spans="1:19" x14ac:dyDescent="0.2">
      <c r="A34" s="7" t="s">
        <v>76</v>
      </c>
      <c r="B34" s="28" t="s">
        <v>7</v>
      </c>
      <c r="C34" s="3"/>
      <c r="D34" s="20" t="s">
        <v>453</v>
      </c>
      <c r="E34" s="15"/>
      <c r="F34" s="15"/>
      <c r="G34" s="15"/>
      <c r="H34" s="15"/>
      <c r="I34" s="15"/>
      <c r="J34" s="15"/>
      <c r="K34" s="15"/>
      <c r="L34" s="15"/>
      <c r="M34" s="15"/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19" x14ac:dyDescent="0.2">
      <c r="A35" s="7" t="s">
        <v>379</v>
      </c>
      <c r="B35" s="28" t="s">
        <v>426</v>
      </c>
      <c r="D35" s="20" t="s">
        <v>454</v>
      </c>
      <c r="E35" s="15">
        <v>7</v>
      </c>
      <c r="F35" s="15">
        <v>710.78499999999997</v>
      </c>
      <c r="G35" s="15">
        <v>54742.52</v>
      </c>
      <c r="H35" s="15">
        <v>162</v>
      </c>
      <c r="I35" s="15">
        <v>16634.68</v>
      </c>
      <c r="J35" s="15">
        <v>828742.08</v>
      </c>
      <c r="K35" s="15">
        <v>37</v>
      </c>
      <c r="L35" s="15">
        <v>3742.3510000000001</v>
      </c>
      <c r="M35" s="15">
        <v>173147.97</v>
      </c>
      <c r="N35" s="15">
        <v>167</v>
      </c>
      <c r="O35" s="15">
        <v>17234.920999999998</v>
      </c>
      <c r="P35" s="15">
        <v>685093.33</v>
      </c>
      <c r="Q35" s="15">
        <v>373</v>
      </c>
      <c r="R35" s="15">
        <v>38322.737000000001</v>
      </c>
      <c r="S35" s="15">
        <v>1741725.9</v>
      </c>
    </row>
    <row r="36" spans="1:19" x14ac:dyDescent="0.2">
      <c r="A36" s="7" t="s">
        <v>380</v>
      </c>
      <c r="B36" s="28" t="s">
        <v>7</v>
      </c>
      <c r="D36" s="20" t="s">
        <v>455</v>
      </c>
      <c r="E36" s="15"/>
      <c r="F36" s="15"/>
      <c r="G36" s="15"/>
      <c r="H36" s="15">
        <v>154</v>
      </c>
      <c r="I36" s="15">
        <v>15782.18</v>
      </c>
      <c r="J36" s="15">
        <v>807328.14</v>
      </c>
      <c r="K36" s="15">
        <v>1</v>
      </c>
      <c r="L36" s="15">
        <v>30.5</v>
      </c>
      <c r="M36" s="15">
        <v>6328.41</v>
      </c>
      <c r="N36" s="15">
        <v>81</v>
      </c>
      <c r="O36" s="15">
        <v>8522.7369999999992</v>
      </c>
      <c r="P36" s="15">
        <v>248744.07</v>
      </c>
      <c r="Q36" s="15">
        <v>236</v>
      </c>
      <c r="R36" s="15">
        <v>24335.417000000001</v>
      </c>
      <c r="S36" s="15">
        <v>1062400.6200000001</v>
      </c>
    </row>
    <row r="37" spans="1:19" x14ac:dyDescent="0.2">
      <c r="D37" s="20" t="s">
        <v>456</v>
      </c>
      <c r="E37" s="15">
        <v>2</v>
      </c>
      <c r="F37" s="15">
        <v>200.97</v>
      </c>
      <c r="G37" s="15">
        <v>18825.919999999998</v>
      </c>
      <c r="H37" s="19">
        <v>0</v>
      </c>
      <c r="I37" s="19">
        <v>0</v>
      </c>
      <c r="J37" s="19">
        <v>0</v>
      </c>
      <c r="K37" s="15">
        <v>6</v>
      </c>
      <c r="L37" s="15">
        <v>604.81600000000003</v>
      </c>
      <c r="M37" s="15">
        <v>23261.15</v>
      </c>
      <c r="N37" s="15">
        <v>27</v>
      </c>
      <c r="O37" s="15">
        <v>2689.297</v>
      </c>
      <c r="P37" s="15">
        <v>151064.22</v>
      </c>
      <c r="Q37" s="15">
        <v>35</v>
      </c>
      <c r="R37" s="15">
        <v>3495.0830000000001</v>
      </c>
      <c r="S37" s="15">
        <v>193151.29</v>
      </c>
    </row>
    <row r="38" spans="1:19" x14ac:dyDescent="0.2">
      <c r="D38" s="20" t="s">
        <v>457</v>
      </c>
      <c r="E38" s="15"/>
      <c r="F38" s="15"/>
      <c r="G38" s="15"/>
      <c r="H38" s="15"/>
      <c r="I38" s="15"/>
      <c r="J38" s="15"/>
      <c r="K38" s="15">
        <v>1</v>
      </c>
      <c r="L38" s="15">
        <v>21.5</v>
      </c>
      <c r="M38" s="15">
        <v>278.52</v>
      </c>
      <c r="N38" s="19">
        <v>0</v>
      </c>
      <c r="O38" s="19">
        <v>0</v>
      </c>
      <c r="P38" s="19">
        <v>0</v>
      </c>
      <c r="Q38" s="15">
        <v>1</v>
      </c>
      <c r="R38" s="15">
        <v>21.5</v>
      </c>
      <c r="S38" s="15">
        <v>278.52</v>
      </c>
    </row>
    <row r="39" spans="1:19" x14ac:dyDescent="0.2">
      <c r="D39" s="20" t="s">
        <v>458</v>
      </c>
      <c r="E39" s="15"/>
      <c r="F39" s="15"/>
      <c r="G39" s="15"/>
      <c r="H39" s="15"/>
      <c r="I39" s="15"/>
      <c r="J39" s="15"/>
      <c r="K39" s="15"/>
      <c r="L39" s="15"/>
      <c r="M39" s="15"/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</row>
    <row r="40" spans="1:19" x14ac:dyDescent="0.2">
      <c r="D40" s="20" t="s">
        <v>459</v>
      </c>
      <c r="E40" s="15"/>
      <c r="F40" s="15"/>
      <c r="G40" s="15"/>
      <c r="H40" s="15"/>
      <c r="I40" s="15"/>
      <c r="J40" s="15"/>
      <c r="K40" s="15"/>
      <c r="L40" s="15"/>
      <c r="M40" s="15"/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x14ac:dyDescent="0.2">
      <c r="D41" s="20" t="s">
        <v>460</v>
      </c>
      <c r="E41" s="15"/>
      <c r="F41" s="15"/>
      <c r="G41" s="15"/>
      <c r="H41" s="15">
        <v>4</v>
      </c>
      <c r="I41" s="15">
        <v>404.209</v>
      </c>
      <c r="J41" s="15">
        <v>16000.96</v>
      </c>
      <c r="K41" s="15">
        <v>10</v>
      </c>
      <c r="L41" s="15">
        <v>1054.2190000000001</v>
      </c>
      <c r="M41" s="15">
        <v>50381.86</v>
      </c>
      <c r="N41" s="15">
        <v>4</v>
      </c>
      <c r="O41" s="15">
        <v>307.46100000000001</v>
      </c>
      <c r="P41" s="15">
        <v>11217.57</v>
      </c>
      <c r="Q41" s="15">
        <v>18</v>
      </c>
      <c r="R41" s="15">
        <v>1765.8889999999999</v>
      </c>
      <c r="S41" s="15">
        <v>77600.39</v>
      </c>
    </row>
    <row r="42" spans="1:19" x14ac:dyDescent="0.2">
      <c r="D42" s="20" t="s">
        <v>461</v>
      </c>
      <c r="E42" s="15"/>
      <c r="F42" s="15"/>
      <c r="G42" s="15"/>
      <c r="H42" s="15">
        <v>4</v>
      </c>
      <c r="I42" s="15">
        <v>404.209</v>
      </c>
      <c r="J42" s="15">
        <v>16000.96</v>
      </c>
      <c r="K42" s="15">
        <v>10</v>
      </c>
      <c r="L42" s="15">
        <v>1054.2190000000001</v>
      </c>
      <c r="M42" s="15">
        <v>50394.9</v>
      </c>
      <c r="N42" s="15">
        <v>4</v>
      </c>
      <c r="O42" s="15">
        <v>307.46100000000001</v>
      </c>
      <c r="P42" s="15">
        <v>11898.51</v>
      </c>
      <c r="Q42" s="15">
        <v>18</v>
      </c>
      <c r="R42" s="15">
        <v>1765.8889999999999</v>
      </c>
      <c r="S42" s="15">
        <v>78294.37</v>
      </c>
    </row>
    <row r="43" spans="1:19" x14ac:dyDescent="0.2">
      <c r="D43" s="20" t="s">
        <v>232</v>
      </c>
      <c r="E43" s="15"/>
      <c r="F43" s="15"/>
      <c r="G43" s="15"/>
      <c r="H43" s="15">
        <v>1</v>
      </c>
      <c r="I43" s="15">
        <v>22.745999999999999</v>
      </c>
      <c r="J43" s="15">
        <v>429.02</v>
      </c>
      <c r="K43" s="15"/>
      <c r="L43" s="15"/>
      <c r="M43" s="15"/>
      <c r="N43" s="15">
        <v>601</v>
      </c>
      <c r="O43" s="15">
        <v>59168.366000000002</v>
      </c>
      <c r="P43" s="15">
        <v>888254.44</v>
      </c>
      <c r="Q43" s="15">
        <v>602</v>
      </c>
      <c r="R43" s="15">
        <v>59191.112000000001</v>
      </c>
      <c r="S43" s="15">
        <v>888683.46</v>
      </c>
    </row>
    <row r="44" spans="1:19" x14ac:dyDescent="0.2">
      <c r="D44" s="20" t="s">
        <v>462</v>
      </c>
      <c r="E44" s="15"/>
      <c r="F44" s="15"/>
      <c r="G44" s="15"/>
      <c r="H44" s="15"/>
      <c r="I44" s="15"/>
      <c r="J44" s="15"/>
      <c r="K44" s="15"/>
      <c r="L44" s="15"/>
      <c r="M44" s="15"/>
      <c r="N44" s="15">
        <v>124</v>
      </c>
      <c r="O44" s="15">
        <v>8704.2029999999995</v>
      </c>
      <c r="P44" s="15">
        <v>411319.18</v>
      </c>
      <c r="Q44" s="15">
        <v>124</v>
      </c>
      <c r="R44" s="15">
        <v>8704.2029999999995</v>
      </c>
      <c r="S44" s="15">
        <v>411319.18</v>
      </c>
    </row>
    <row r="45" spans="1:19" x14ac:dyDescent="0.2">
      <c r="D45" s="20" t="s">
        <v>758</v>
      </c>
      <c r="E45" s="15"/>
      <c r="F45" s="15"/>
      <c r="G45" s="15"/>
      <c r="H45" s="15"/>
      <c r="I45" s="15"/>
      <c r="J45" s="15"/>
      <c r="K45" s="15"/>
      <c r="L45" s="15"/>
      <c r="M45" s="15"/>
      <c r="N45" s="15">
        <v>101</v>
      </c>
      <c r="O45" s="15">
        <v>6411.3329999999996</v>
      </c>
      <c r="P45" s="15">
        <v>343074.85</v>
      </c>
      <c r="Q45" s="15">
        <v>101</v>
      </c>
      <c r="R45" s="15">
        <v>6411.3329999999996</v>
      </c>
      <c r="S45" s="15">
        <v>343074.85</v>
      </c>
    </row>
    <row r="46" spans="1:19" x14ac:dyDescent="0.2">
      <c r="D46" s="20" t="s">
        <v>463</v>
      </c>
      <c r="E46" s="15"/>
      <c r="F46" s="15"/>
      <c r="G46" s="15"/>
      <c r="H46" s="15"/>
      <c r="I46" s="15"/>
      <c r="J46" s="15"/>
      <c r="K46" s="15"/>
      <c r="L46" s="15"/>
      <c r="M46" s="15"/>
      <c r="N46" s="15">
        <v>477</v>
      </c>
      <c r="O46" s="15">
        <v>50464.163</v>
      </c>
      <c r="P46" s="15">
        <v>476935.26</v>
      </c>
      <c r="Q46" s="15">
        <v>477</v>
      </c>
      <c r="R46" s="15">
        <v>50464.163</v>
      </c>
      <c r="S46" s="15">
        <v>476935.26</v>
      </c>
    </row>
    <row r="47" spans="1:19" x14ac:dyDescent="0.2">
      <c r="D47" s="20" t="s">
        <v>464</v>
      </c>
      <c r="E47" s="15"/>
      <c r="F47" s="15"/>
      <c r="G47" s="15"/>
      <c r="H47" s="15"/>
      <c r="I47" s="15"/>
      <c r="J47" s="15"/>
      <c r="K47" s="15"/>
      <c r="L47" s="15"/>
      <c r="M47" s="15"/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</row>
    <row r="48" spans="1:19" x14ac:dyDescent="0.2">
      <c r="D48" s="20" t="s">
        <v>465</v>
      </c>
      <c r="E48" s="15"/>
      <c r="F48" s="15"/>
      <c r="G48" s="15"/>
      <c r="H48" s="15"/>
      <c r="I48" s="15"/>
      <c r="J48" s="15"/>
      <c r="K48" s="15"/>
      <c r="L48" s="15"/>
      <c r="M48" s="15"/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</row>
    <row r="49" spans="4:19" x14ac:dyDescent="0.2">
      <c r="D49" s="20" t="s">
        <v>466</v>
      </c>
      <c r="E49" s="15"/>
      <c r="F49" s="15"/>
      <c r="G49" s="15"/>
      <c r="H49" s="15"/>
      <c r="I49" s="15"/>
      <c r="J49" s="15"/>
      <c r="K49" s="15"/>
      <c r="L49" s="15"/>
      <c r="M49" s="15"/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</row>
    <row r="50" spans="4:19" x14ac:dyDescent="0.2">
      <c r="D50" s="20" t="s">
        <v>749</v>
      </c>
      <c r="E50" s="15"/>
      <c r="F50" s="15"/>
      <c r="G50" s="15"/>
      <c r="H50" s="15"/>
      <c r="I50" s="15"/>
      <c r="J50" s="15"/>
      <c r="K50" s="15"/>
      <c r="L50" s="15"/>
      <c r="M50" s="15"/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4:19" x14ac:dyDescent="0.2">
      <c r="D51" s="20" t="s">
        <v>759</v>
      </c>
      <c r="E51" s="15"/>
      <c r="F51" s="15"/>
      <c r="G51" s="15"/>
      <c r="H51" s="15">
        <v>1</v>
      </c>
      <c r="I51" s="15">
        <v>22.745999999999999</v>
      </c>
      <c r="J51" s="15">
        <v>429.02</v>
      </c>
      <c r="K51" s="15"/>
      <c r="L51" s="15"/>
      <c r="M51" s="15"/>
      <c r="N51" s="15"/>
      <c r="O51" s="15"/>
      <c r="P51" s="15"/>
      <c r="Q51" s="15">
        <v>1</v>
      </c>
      <c r="R51" s="15">
        <v>22.745999999999999</v>
      </c>
      <c r="S51" s="15">
        <v>429.02</v>
      </c>
    </row>
    <row r="52" spans="4:19" x14ac:dyDescent="0.2">
      <c r="D52" s="20" t="s">
        <v>467</v>
      </c>
      <c r="E52" s="15"/>
      <c r="F52" s="15"/>
      <c r="G52" s="15"/>
      <c r="H52" s="15"/>
      <c r="I52" s="15"/>
      <c r="J52" s="15"/>
      <c r="K52" s="15"/>
      <c r="L52" s="15"/>
      <c r="M52" s="15"/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4:19" x14ac:dyDescent="0.2">
      <c r="D53" s="20" t="s">
        <v>233</v>
      </c>
      <c r="E53" s="15"/>
      <c r="F53" s="15"/>
      <c r="G53" s="15"/>
      <c r="H53" s="15">
        <v>150</v>
      </c>
      <c r="I53" s="15">
        <v>15000</v>
      </c>
      <c r="J53" s="15">
        <v>140832.5</v>
      </c>
      <c r="K53" s="15">
        <v>11550</v>
      </c>
      <c r="L53" s="15">
        <v>1394894.997</v>
      </c>
      <c r="M53" s="15">
        <v>13577012.02</v>
      </c>
      <c r="N53" s="15">
        <v>20</v>
      </c>
      <c r="O53" s="15">
        <v>1985.8</v>
      </c>
      <c r="P53" s="15">
        <v>48312.35</v>
      </c>
      <c r="Q53" s="15">
        <v>11720</v>
      </c>
      <c r="R53" s="15">
        <v>1411880.797</v>
      </c>
      <c r="S53" s="15">
        <v>13766156.869999999</v>
      </c>
    </row>
    <row r="54" spans="4:19" x14ac:dyDescent="0.2">
      <c r="D54" s="20" t="s">
        <v>468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20</v>
      </c>
      <c r="O54" s="15">
        <v>1985.8</v>
      </c>
      <c r="P54" s="15">
        <v>48312.35</v>
      </c>
      <c r="Q54" s="15">
        <v>20</v>
      </c>
      <c r="R54" s="15">
        <v>1985.8</v>
      </c>
      <c r="S54" s="15">
        <v>48312.35</v>
      </c>
    </row>
    <row r="55" spans="4:19" x14ac:dyDescent="0.2">
      <c r="D55" s="20" t="s">
        <v>469</v>
      </c>
      <c r="E55" s="15"/>
      <c r="F55" s="15"/>
      <c r="G55" s="15"/>
      <c r="H55" s="15"/>
      <c r="I55" s="15"/>
      <c r="J55" s="15"/>
      <c r="K55" s="15"/>
      <c r="L55" s="15"/>
      <c r="M55" s="15"/>
      <c r="N55" s="15">
        <v>20</v>
      </c>
      <c r="O55" s="15">
        <v>1985.8</v>
      </c>
      <c r="P55" s="15">
        <v>48312.35</v>
      </c>
      <c r="Q55" s="15">
        <v>20</v>
      </c>
      <c r="R55" s="15">
        <v>1985.8</v>
      </c>
      <c r="S55" s="15">
        <v>48312.35</v>
      </c>
    </row>
    <row r="56" spans="4:19" x14ac:dyDescent="0.2">
      <c r="D56" s="20" t="s">
        <v>470</v>
      </c>
      <c r="E56" s="15"/>
      <c r="F56" s="15"/>
      <c r="G56" s="15"/>
      <c r="H56" s="15">
        <v>150</v>
      </c>
      <c r="I56" s="15">
        <v>15000</v>
      </c>
      <c r="J56" s="15">
        <v>140832.5</v>
      </c>
      <c r="K56" s="15">
        <v>11550</v>
      </c>
      <c r="L56" s="15">
        <v>1394894.997</v>
      </c>
      <c r="M56" s="15">
        <v>13577012.02</v>
      </c>
      <c r="N56" s="19">
        <v>0</v>
      </c>
      <c r="O56" s="19">
        <v>0</v>
      </c>
      <c r="P56" s="19">
        <v>0</v>
      </c>
      <c r="Q56" s="15">
        <v>11700</v>
      </c>
      <c r="R56" s="15">
        <v>1409894.997</v>
      </c>
      <c r="S56" s="15">
        <v>13717844.52</v>
      </c>
    </row>
    <row r="57" spans="4:19" x14ac:dyDescent="0.2">
      <c r="D57" s="20" t="s">
        <v>471</v>
      </c>
      <c r="E57" s="15"/>
      <c r="F57" s="15"/>
      <c r="G57" s="15"/>
      <c r="H57" s="15"/>
      <c r="I57" s="15"/>
      <c r="J57" s="15"/>
      <c r="K57" s="15">
        <v>11550</v>
      </c>
      <c r="L57" s="15">
        <v>1394894.997</v>
      </c>
      <c r="M57" s="15">
        <v>13577012.02</v>
      </c>
      <c r="N57" s="19">
        <v>0</v>
      </c>
      <c r="O57" s="19">
        <v>0</v>
      </c>
      <c r="P57" s="19">
        <v>0</v>
      </c>
      <c r="Q57" s="15">
        <v>11550</v>
      </c>
      <c r="R57" s="15">
        <v>1394894.997</v>
      </c>
      <c r="S57" s="15">
        <v>13577012.02</v>
      </c>
    </row>
    <row r="58" spans="4:19" x14ac:dyDescent="0.2">
      <c r="D58" s="20" t="s">
        <v>235</v>
      </c>
      <c r="E58" s="15"/>
      <c r="F58" s="15"/>
      <c r="G58" s="15"/>
      <c r="H58" s="15">
        <v>97</v>
      </c>
      <c r="I58" s="15">
        <v>2459.0929999999998</v>
      </c>
      <c r="J58" s="15">
        <v>63941.94</v>
      </c>
      <c r="K58" s="15"/>
      <c r="L58" s="15"/>
      <c r="M58" s="15"/>
      <c r="N58" s="15">
        <v>953</v>
      </c>
      <c r="O58" s="15">
        <v>84252.365000000005</v>
      </c>
      <c r="P58" s="15">
        <v>5116687.53</v>
      </c>
      <c r="Q58" s="15">
        <v>1050</v>
      </c>
      <c r="R58" s="15">
        <v>86711.457999999999</v>
      </c>
      <c r="S58" s="15">
        <v>5180629.47</v>
      </c>
    </row>
    <row r="59" spans="4:19" x14ac:dyDescent="0.2">
      <c r="D59" s="20" t="s">
        <v>472</v>
      </c>
      <c r="E59" s="15"/>
      <c r="F59" s="15"/>
      <c r="G59" s="15"/>
      <c r="H59" s="15">
        <v>87</v>
      </c>
      <c r="I59" s="15">
        <v>1724.444</v>
      </c>
      <c r="J59" s="15">
        <v>44983.22</v>
      </c>
      <c r="K59" s="15"/>
      <c r="L59" s="15"/>
      <c r="M59" s="15"/>
      <c r="N59" s="15">
        <v>699</v>
      </c>
      <c r="O59" s="15">
        <v>65980.615000000005</v>
      </c>
      <c r="P59" s="15">
        <v>4416145.1900000004</v>
      </c>
      <c r="Q59" s="15">
        <v>786</v>
      </c>
      <c r="R59" s="15">
        <v>67705.058999999994</v>
      </c>
      <c r="S59" s="15">
        <v>4461128.41</v>
      </c>
    </row>
    <row r="60" spans="4:19" x14ac:dyDescent="0.2">
      <c r="D60" s="20" t="s">
        <v>473</v>
      </c>
      <c r="E60" s="15"/>
      <c r="F60" s="15"/>
      <c r="G60" s="15"/>
      <c r="H60" s="15">
        <v>10</v>
      </c>
      <c r="I60" s="15">
        <v>734.649</v>
      </c>
      <c r="J60" s="15">
        <v>18958.72</v>
      </c>
      <c r="K60" s="15"/>
      <c r="L60" s="15"/>
      <c r="M60" s="15"/>
      <c r="N60" s="15">
        <v>254</v>
      </c>
      <c r="O60" s="15">
        <v>18271.75</v>
      </c>
      <c r="P60" s="15">
        <v>700542.34</v>
      </c>
      <c r="Q60" s="15">
        <v>264</v>
      </c>
      <c r="R60" s="15">
        <v>19006.399000000001</v>
      </c>
      <c r="S60" s="15">
        <v>719501.06</v>
      </c>
    </row>
    <row r="61" spans="4:19" x14ac:dyDescent="0.2">
      <c r="D61" s="20" t="s">
        <v>236</v>
      </c>
      <c r="E61" s="15">
        <v>9097</v>
      </c>
      <c r="F61" s="15">
        <v>1039479.956</v>
      </c>
      <c r="G61" s="15">
        <v>23662376.16</v>
      </c>
      <c r="H61" s="15">
        <v>8529</v>
      </c>
      <c r="I61" s="15">
        <v>968654.97499999998</v>
      </c>
      <c r="J61" s="15">
        <v>12869734.15</v>
      </c>
      <c r="K61" s="15">
        <v>261</v>
      </c>
      <c r="L61" s="15">
        <v>25884.217000000001</v>
      </c>
      <c r="M61" s="15">
        <v>646070.07999999996</v>
      </c>
      <c r="N61" s="15">
        <v>1548</v>
      </c>
      <c r="O61" s="15">
        <v>159685.22500000001</v>
      </c>
      <c r="P61" s="15">
        <v>2718477.72</v>
      </c>
      <c r="Q61" s="15">
        <v>19435</v>
      </c>
      <c r="R61" s="15">
        <v>2193704.3730000001</v>
      </c>
      <c r="S61" s="15">
        <v>39896658.109999999</v>
      </c>
    </row>
    <row r="62" spans="4:19" x14ac:dyDescent="0.2">
      <c r="D62" s="20" t="s">
        <v>474</v>
      </c>
      <c r="E62" s="15"/>
      <c r="F62" s="15"/>
      <c r="G62" s="15"/>
      <c r="H62" s="15">
        <v>7</v>
      </c>
      <c r="I62" s="15">
        <v>145.649</v>
      </c>
      <c r="J62" s="15">
        <v>3525.4</v>
      </c>
      <c r="K62" s="15"/>
      <c r="L62" s="15"/>
      <c r="M62" s="15"/>
      <c r="N62" s="15"/>
      <c r="O62" s="15"/>
      <c r="P62" s="15"/>
      <c r="Q62" s="15">
        <v>7</v>
      </c>
      <c r="R62" s="15">
        <v>145.649</v>
      </c>
      <c r="S62" s="15">
        <v>3525.4</v>
      </c>
    </row>
    <row r="63" spans="4:19" x14ac:dyDescent="0.2">
      <c r="D63" s="20" t="s">
        <v>475</v>
      </c>
      <c r="E63" s="15">
        <v>481</v>
      </c>
      <c r="F63" s="15">
        <v>54171.938000000002</v>
      </c>
      <c r="G63" s="15">
        <v>566666.37</v>
      </c>
      <c r="H63" s="15">
        <v>834</v>
      </c>
      <c r="I63" s="15">
        <v>91295.63</v>
      </c>
      <c r="J63" s="15">
        <v>880525.67</v>
      </c>
      <c r="K63" s="15">
        <v>5</v>
      </c>
      <c r="L63" s="15">
        <v>499.37</v>
      </c>
      <c r="M63" s="15">
        <v>14883.83</v>
      </c>
      <c r="N63" s="15">
        <v>14</v>
      </c>
      <c r="O63" s="15">
        <v>1504.769</v>
      </c>
      <c r="P63" s="15">
        <v>24285.46</v>
      </c>
      <c r="Q63" s="15">
        <v>1334</v>
      </c>
      <c r="R63" s="15">
        <v>147471.70699999999</v>
      </c>
      <c r="S63" s="15">
        <v>1486361.33</v>
      </c>
    </row>
    <row r="64" spans="4:19" x14ac:dyDescent="0.2">
      <c r="D64" s="20" t="s">
        <v>476</v>
      </c>
      <c r="E64" s="15"/>
      <c r="F64" s="15"/>
      <c r="G64" s="15"/>
      <c r="H64" s="15"/>
      <c r="I64" s="15"/>
      <c r="J64" s="15"/>
      <c r="K64" s="15"/>
      <c r="L64" s="15"/>
      <c r="M64" s="15"/>
      <c r="N64" s="15">
        <v>11</v>
      </c>
      <c r="O64" s="15">
        <v>1162.08</v>
      </c>
      <c r="P64" s="15">
        <v>23769.64</v>
      </c>
      <c r="Q64" s="15">
        <v>11</v>
      </c>
      <c r="R64" s="15">
        <v>1162.08</v>
      </c>
      <c r="S64" s="15">
        <v>23769.64</v>
      </c>
    </row>
    <row r="65" spans="4:19" x14ac:dyDescent="0.2">
      <c r="D65" s="20" t="s">
        <v>477</v>
      </c>
      <c r="E65" s="15">
        <v>19</v>
      </c>
      <c r="F65" s="15">
        <v>1803.6379999999999</v>
      </c>
      <c r="G65" s="15">
        <v>50545.78</v>
      </c>
      <c r="H65" s="15">
        <v>193</v>
      </c>
      <c r="I65" s="15">
        <v>19228.7</v>
      </c>
      <c r="J65" s="15">
        <v>380155.64</v>
      </c>
      <c r="K65" s="15">
        <v>5</v>
      </c>
      <c r="L65" s="15">
        <v>499.37</v>
      </c>
      <c r="M65" s="15">
        <v>14883.83</v>
      </c>
      <c r="N65" s="15">
        <v>3</v>
      </c>
      <c r="O65" s="15">
        <v>342.68900000000002</v>
      </c>
      <c r="P65" s="15">
        <v>515.82000000000005</v>
      </c>
      <c r="Q65" s="15">
        <v>220</v>
      </c>
      <c r="R65" s="15">
        <v>21874.397000000001</v>
      </c>
      <c r="S65" s="15">
        <v>446101.07</v>
      </c>
    </row>
    <row r="66" spans="4:19" x14ac:dyDescent="0.2">
      <c r="D66" s="20" t="s">
        <v>478</v>
      </c>
      <c r="E66" s="15">
        <v>8615</v>
      </c>
      <c r="F66" s="15">
        <v>985252.01800000004</v>
      </c>
      <c r="G66" s="15">
        <v>23093509.789999999</v>
      </c>
      <c r="H66" s="15">
        <v>7634</v>
      </c>
      <c r="I66" s="15">
        <v>872786.66200000001</v>
      </c>
      <c r="J66" s="15">
        <v>11870929.93</v>
      </c>
      <c r="K66" s="15">
        <v>91</v>
      </c>
      <c r="L66" s="15">
        <v>9356.0990000000002</v>
      </c>
      <c r="M66" s="15">
        <v>190323.32</v>
      </c>
      <c r="N66" s="15">
        <v>300</v>
      </c>
      <c r="O66" s="15">
        <v>32488.449000000001</v>
      </c>
      <c r="P66" s="15">
        <v>564795.52</v>
      </c>
      <c r="Q66" s="15">
        <v>16640</v>
      </c>
      <c r="R66" s="15">
        <v>1899883.2279999999</v>
      </c>
      <c r="S66" s="15">
        <v>35719558.560000002</v>
      </c>
    </row>
    <row r="67" spans="4:19" x14ac:dyDescent="0.2">
      <c r="D67" s="20" t="s">
        <v>479</v>
      </c>
      <c r="E67" s="15"/>
      <c r="F67" s="15"/>
      <c r="G67" s="15"/>
      <c r="H67" s="15">
        <v>1</v>
      </c>
      <c r="I67" s="15">
        <v>1.8</v>
      </c>
      <c r="J67" s="15">
        <v>1008.04</v>
      </c>
      <c r="K67" s="15"/>
      <c r="L67" s="15"/>
      <c r="M67" s="15"/>
      <c r="N67" s="15">
        <v>1</v>
      </c>
      <c r="O67" s="15">
        <v>-7.359</v>
      </c>
      <c r="P67" s="15">
        <v>345.15</v>
      </c>
      <c r="Q67" s="15">
        <v>2</v>
      </c>
      <c r="R67" s="15">
        <v>-5.5590000000000002</v>
      </c>
      <c r="S67" s="15">
        <v>1353.19</v>
      </c>
    </row>
    <row r="68" spans="4:19" x14ac:dyDescent="0.2">
      <c r="D68" s="20" t="s">
        <v>480</v>
      </c>
      <c r="E68" s="15">
        <v>407</v>
      </c>
      <c r="F68" s="15">
        <v>38914</v>
      </c>
      <c r="G68" s="15">
        <v>540097.74</v>
      </c>
      <c r="H68" s="15">
        <v>65</v>
      </c>
      <c r="I68" s="15">
        <v>4142.5</v>
      </c>
      <c r="J68" s="15">
        <v>51173.69</v>
      </c>
      <c r="K68" s="15">
        <v>2</v>
      </c>
      <c r="L68" s="15">
        <v>100</v>
      </c>
      <c r="M68" s="15">
        <v>17101.43</v>
      </c>
      <c r="N68" s="15">
        <v>7</v>
      </c>
      <c r="O68" s="15">
        <v>155.36000000000001</v>
      </c>
      <c r="P68" s="15">
        <v>11776.49</v>
      </c>
      <c r="Q68" s="15">
        <v>481</v>
      </c>
      <c r="R68" s="15">
        <v>43311.86</v>
      </c>
      <c r="S68" s="15">
        <v>620149.35</v>
      </c>
    </row>
    <row r="69" spans="4:19" x14ac:dyDescent="0.2">
      <c r="D69" s="20" t="s">
        <v>481</v>
      </c>
      <c r="E69" s="15">
        <v>8208</v>
      </c>
      <c r="F69" s="15">
        <v>946338.01800000004</v>
      </c>
      <c r="G69" s="15">
        <v>22553412.050000001</v>
      </c>
      <c r="H69" s="15">
        <v>7568</v>
      </c>
      <c r="I69" s="15">
        <v>868642.36199999996</v>
      </c>
      <c r="J69" s="15">
        <v>11818748.199999999</v>
      </c>
      <c r="K69" s="15">
        <v>89</v>
      </c>
      <c r="L69" s="15">
        <v>9256.0990000000002</v>
      </c>
      <c r="M69" s="15">
        <v>173221.89</v>
      </c>
      <c r="N69" s="15">
        <v>292</v>
      </c>
      <c r="O69" s="15">
        <v>32340.448</v>
      </c>
      <c r="P69" s="15">
        <v>552673.88</v>
      </c>
      <c r="Q69" s="15">
        <v>16157</v>
      </c>
      <c r="R69" s="15">
        <v>1856576.9269999999</v>
      </c>
      <c r="S69" s="15">
        <v>35098056.020000003</v>
      </c>
    </row>
    <row r="70" spans="4:19" x14ac:dyDescent="0.2">
      <c r="D70" s="20" t="s">
        <v>482</v>
      </c>
      <c r="E70" s="15"/>
      <c r="F70" s="15"/>
      <c r="G70" s="15"/>
      <c r="H70" s="15"/>
      <c r="I70" s="15"/>
      <c r="J70" s="15"/>
      <c r="K70" s="15"/>
      <c r="L70" s="15"/>
      <c r="M70" s="15"/>
      <c r="N70" s="15">
        <v>5</v>
      </c>
      <c r="O70" s="15">
        <v>484.2</v>
      </c>
      <c r="P70" s="15">
        <v>11105.12</v>
      </c>
      <c r="Q70" s="15">
        <v>5</v>
      </c>
      <c r="R70" s="15">
        <v>484.2</v>
      </c>
      <c r="S70" s="15">
        <v>11105.12</v>
      </c>
    </row>
    <row r="71" spans="4:19" x14ac:dyDescent="0.2">
      <c r="D71" s="20" t="s">
        <v>483</v>
      </c>
      <c r="E71" s="15"/>
      <c r="F71" s="15"/>
      <c r="G71" s="15"/>
      <c r="H71" s="15"/>
      <c r="I71" s="15"/>
      <c r="J71" s="15"/>
      <c r="K71" s="15"/>
      <c r="L71" s="15"/>
      <c r="M71" s="15"/>
      <c r="N71" s="15">
        <v>5</v>
      </c>
      <c r="O71" s="15">
        <v>484.2</v>
      </c>
      <c r="P71" s="15">
        <v>11000</v>
      </c>
      <c r="Q71" s="15">
        <v>5</v>
      </c>
      <c r="R71" s="15">
        <v>484.2</v>
      </c>
      <c r="S71" s="15">
        <v>11000</v>
      </c>
    </row>
    <row r="72" spans="4:19" x14ac:dyDescent="0.2">
      <c r="D72" s="20" t="s">
        <v>484</v>
      </c>
      <c r="E72" s="15"/>
      <c r="F72" s="15"/>
      <c r="G72" s="15"/>
      <c r="H72" s="15">
        <v>53</v>
      </c>
      <c r="I72" s="15">
        <v>4419.6899999999996</v>
      </c>
      <c r="J72" s="15">
        <v>114316.24</v>
      </c>
      <c r="K72" s="15">
        <v>49</v>
      </c>
      <c r="L72" s="15">
        <v>5354.473</v>
      </c>
      <c r="M72" s="15">
        <v>53775.360000000001</v>
      </c>
      <c r="N72" s="15">
        <v>1197</v>
      </c>
      <c r="O72" s="15">
        <v>122316.18700000001</v>
      </c>
      <c r="P72" s="15">
        <v>1999655</v>
      </c>
      <c r="Q72" s="15">
        <v>1299</v>
      </c>
      <c r="R72" s="15">
        <v>132090.35</v>
      </c>
      <c r="S72" s="15">
        <v>2167746.6</v>
      </c>
    </row>
    <row r="73" spans="4:19" x14ac:dyDescent="0.2">
      <c r="D73" s="20" t="s">
        <v>485</v>
      </c>
      <c r="E73" s="15"/>
      <c r="F73" s="15"/>
      <c r="G73" s="15"/>
      <c r="H73" s="15"/>
      <c r="I73" s="15"/>
      <c r="J73" s="15"/>
      <c r="K73" s="15"/>
      <c r="L73" s="15"/>
      <c r="M73" s="15"/>
      <c r="N73" s="19">
        <v>0</v>
      </c>
      <c r="O73" s="15">
        <v>60.753</v>
      </c>
      <c r="P73" s="15">
        <v>4757.5600000000004</v>
      </c>
      <c r="Q73" s="19">
        <v>0</v>
      </c>
      <c r="R73" s="15">
        <v>60.753</v>
      </c>
      <c r="S73" s="15">
        <v>4757.5600000000004</v>
      </c>
    </row>
    <row r="74" spans="4:19" x14ac:dyDescent="0.2">
      <c r="D74" s="20" t="s">
        <v>486</v>
      </c>
      <c r="E74" s="15"/>
      <c r="F74" s="15"/>
      <c r="G74" s="15"/>
      <c r="H74" s="15"/>
      <c r="I74" s="15"/>
      <c r="J74" s="15"/>
      <c r="K74" s="15"/>
      <c r="L74" s="15"/>
      <c r="M74" s="15"/>
      <c r="N74" s="15">
        <v>-2</v>
      </c>
      <c r="O74" s="15">
        <v>-194.4</v>
      </c>
      <c r="P74" s="15">
        <v>-731</v>
      </c>
      <c r="Q74" s="15">
        <v>-2</v>
      </c>
      <c r="R74" s="15">
        <v>-194.4</v>
      </c>
      <c r="S74" s="15">
        <v>-731</v>
      </c>
    </row>
    <row r="75" spans="4:19" x14ac:dyDescent="0.2">
      <c r="D75" s="20" t="s">
        <v>487</v>
      </c>
      <c r="E75" s="15"/>
      <c r="F75" s="15"/>
      <c r="G75" s="15"/>
      <c r="H75" s="15">
        <v>10</v>
      </c>
      <c r="I75" s="15">
        <v>209</v>
      </c>
      <c r="J75" s="15">
        <v>7273.43</v>
      </c>
      <c r="K75" s="15"/>
      <c r="L75" s="15"/>
      <c r="M75" s="15"/>
      <c r="N75" s="15"/>
      <c r="O75" s="15"/>
      <c r="P75" s="15"/>
      <c r="Q75" s="15">
        <v>10</v>
      </c>
      <c r="R75" s="15">
        <v>209</v>
      </c>
      <c r="S75" s="15">
        <v>7273.43</v>
      </c>
    </row>
    <row r="76" spans="4:19" x14ac:dyDescent="0.2">
      <c r="D76" s="20" t="s">
        <v>488</v>
      </c>
      <c r="E76" s="15"/>
      <c r="F76" s="15"/>
      <c r="G76" s="15"/>
      <c r="H76" s="15"/>
      <c r="I76" s="15"/>
      <c r="J76" s="15"/>
      <c r="K76" s="15">
        <v>40</v>
      </c>
      <c r="L76" s="15">
        <v>4340.2299999999996</v>
      </c>
      <c r="M76" s="15">
        <v>41761.160000000003</v>
      </c>
      <c r="N76" s="15"/>
      <c r="O76" s="15"/>
      <c r="P76" s="15"/>
      <c r="Q76" s="15">
        <v>40</v>
      </c>
      <c r="R76" s="15">
        <v>4340.2299999999996</v>
      </c>
      <c r="S76" s="15">
        <v>41761.160000000003</v>
      </c>
    </row>
    <row r="77" spans="4:19" x14ac:dyDescent="0.2">
      <c r="D77" s="20" t="s">
        <v>489</v>
      </c>
      <c r="E77" s="15"/>
      <c r="F77" s="15"/>
      <c r="G77" s="15"/>
      <c r="H77" s="15">
        <v>43</v>
      </c>
      <c r="I77" s="15">
        <v>4210.6899999999996</v>
      </c>
      <c r="J77" s="15">
        <v>107042.81</v>
      </c>
      <c r="K77" s="15">
        <v>9</v>
      </c>
      <c r="L77" s="15">
        <v>1014.2430000000001</v>
      </c>
      <c r="M77" s="15">
        <v>12014.2</v>
      </c>
      <c r="N77" s="15">
        <v>1191</v>
      </c>
      <c r="O77" s="15">
        <v>121645.573</v>
      </c>
      <c r="P77" s="15">
        <v>1970328.49</v>
      </c>
      <c r="Q77" s="15">
        <v>1243</v>
      </c>
      <c r="R77" s="15">
        <v>126870.50599999999</v>
      </c>
      <c r="S77" s="15">
        <v>2089385.5</v>
      </c>
    </row>
    <row r="78" spans="4:19" x14ac:dyDescent="0.2">
      <c r="D78" s="20" t="s">
        <v>490</v>
      </c>
      <c r="E78" s="15">
        <v>1</v>
      </c>
      <c r="F78" s="15">
        <v>56</v>
      </c>
      <c r="G78" s="15">
        <v>2200</v>
      </c>
      <c r="H78" s="15">
        <v>1</v>
      </c>
      <c r="I78" s="15">
        <v>7.3440000000000003</v>
      </c>
      <c r="J78" s="15">
        <v>436.91</v>
      </c>
      <c r="K78" s="15">
        <v>116</v>
      </c>
      <c r="L78" s="15">
        <v>10674.275</v>
      </c>
      <c r="M78" s="15">
        <v>387087.57</v>
      </c>
      <c r="N78" s="15">
        <v>32</v>
      </c>
      <c r="O78" s="15">
        <v>2891.62</v>
      </c>
      <c r="P78" s="15">
        <v>118636.62</v>
      </c>
      <c r="Q78" s="15">
        <v>150</v>
      </c>
      <c r="R78" s="15">
        <v>13629.239</v>
      </c>
      <c r="S78" s="15">
        <v>508361.1</v>
      </c>
    </row>
    <row r="79" spans="4:19" x14ac:dyDescent="0.2">
      <c r="D79" s="20" t="s">
        <v>491</v>
      </c>
      <c r="E79" s="15"/>
      <c r="F79" s="15"/>
      <c r="G79" s="15"/>
      <c r="H79" s="15"/>
      <c r="I79" s="15"/>
      <c r="J79" s="15"/>
      <c r="K79" s="15"/>
      <c r="L79" s="15"/>
      <c r="M79" s="15"/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</row>
    <row r="80" spans="4:19" x14ac:dyDescent="0.2">
      <c r="D80" s="20" t="s">
        <v>760</v>
      </c>
      <c r="E80" s="15"/>
      <c r="F80" s="15"/>
      <c r="G80" s="15"/>
      <c r="H80" s="15"/>
      <c r="I80" s="15"/>
      <c r="J80" s="15"/>
      <c r="K80" s="15"/>
      <c r="L80" s="15"/>
      <c r="M80" s="15"/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</row>
    <row r="81" spans="4:19" x14ac:dyDescent="0.2">
      <c r="D81" s="20" t="s">
        <v>750</v>
      </c>
      <c r="E81" s="15"/>
      <c r="F81" s="15"/>
      <c r="G81" s="15"/>
      <c r="H81" s="15"/>
      <c r="I81" s="15"/>
      <c r="J81" s="15"/>
      <c r="K81" s="15">
        <v>8</v>
      </c>
      <c r="L81" s="15">
        <v>796.1</v>
      </c>
      <c r="M81" s="15">
        <v>30996.18</v>
      </c>
      <c r="N81" s="15"/>
      <c r="O81" s="15"/>
      <c r="P81" s="15"/>
      <c r="Q81" s="15">
        <v>8</v>
      </c>
      <c r="R81" s="15">
        <v>796.1</v>
      </c>
      <c r="S81" s="15">
        <v>30996.18</v>
      </c>
    </row>
    <row r="82" spans="4:19" x14ac:dyDescent="0.2">
      <c r="D82" s="20" t="s">
        <v>9</v>
      </c>
      <c r="E82" s="15">
        <v>2166</v>
      </c>
      <c r="F82" s="15">
        <v>126937.45600000001</v>
      </c>
      <c r="G82" s="15">
        <v>2679855.4900000002</v>
      </c>
      <c r="H82" s="15">
        <v>8926</v>
      </c>
      <c r="I82" s="15">
        <v>857282.50800000003</v>
      </c>
      <c r="J82" s="15">
        <v>21143916.120000001</v>
      </c>
      <c r="K82" s="15">
        <v>2855</v>
      </c>
      <c r="L82" s="15">
        <v>209988.12299999999</v>
      </c>
      <c r="M82" s="15">
        <v>5492662.4000000004</v>
      </c>
      <c r="N82" s="15">
        <v>7113</v>
      </c>
      <c r="O82" s="15">
        <v>621190.13800000004</v>
      </c>
      <c r="P82" s="15">
        <v>17763501.739999998</v>
      </c>
      <c r="Q82" s="15">
        <v>21060</v>
      </c>
      <c r="R82" s="15">
        <v>1815398.2250000001</v>
      </c>
      <c r="S82" s="15">
        <v>47079935.75</v>
      </c>
    </row>
    <row r="83" spans="4:19" x14ac:dyDescent="0.2">
      <c r="D83" s="20" t="s">
        <v>492</v>
      </c>
      <c r="E83" s="15"/>
      <c r="F83" s="15"/>
      <c r="G83" s="15"/>
      <c r="H83" s="15">
        <v>216</v>
      </c>
      <c r="I83" s="15">
        <v>16907.651999999998</v>
      </c>
      <c r="J83" s="15">
        <v>413482.8</v>
      </c>
      <c r="K83" s="15">
        <v>111</v>
      </c>
      <c r="L83" s="15">
        <v>10808.084000000001</v>
      </c>
      <c r="M83" s="15">
        <v>189705.39</v>
      </c>
      <c r="N83" s="15">
        <v>93</v>
      </c>
      <c r="O83" s="15">
        <v>8181.4849999999997</v>
      </c>
      <c r="P83" s="15">
        <v>196533.58</v>
      </c>
      <c r="Q83" s="15">
        <v>420</v>
      </c>
      <c r="R83" s="15">
        <v>35897.220999999998</v>
      </c>
      <c r="S83" s="15">
        <v>799721.77</v>
      </c>
    </row>
    <row r="84" spans="4:19" x14ac:dyDescent="0.2">
      <c r="D84" s="20" t="s">
        <v>493</v>
      </c>
      <c r="E84" s="15"/>
      <c r="F84" s="15"/>
      <c r="G84" s="15"/>
      <c r="H84" s="15"/>
      <c r="I84" s="15"/>
      <c r="J84" s="15"/>
      <c r="K84" s="15"/>
      <c r="L84" s="15"/>
      <c r="M84" s="15"/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</row>
    <row r="85" spans="4:19" x14ac:dyDescent="0.2">
      <c r="D85" s="20" t="s">
        <v>494</v>
      </c>
      <c r="E85" s="15"/>
      <c r="F85" s="15"/>
      <c r="G85" s="15"/>
      <c r="H85" s="19">
        <v>0</v>
      </c>
      <c r="I85" s="19">
        <v>0</v>
      </c>
      <c r="J85" s="15">
        <v>50.93</v>
      </c>
      <c r="K85" s="15"/>
      <c r="L85" s="15"/>
      <c r="M85" s="15"/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5">
        <v>50.93</v>
      </c>
    </row>
    <row r="86" spans="4:19" x14ac:dyDescent="0.2">
      <c r="D86" s="20" t="s">
        <v>495</v>
      </c>
      <c r="E86" s="15"/>
      <c r="F86" s="15"/>
      <c r="G86" s="15"/>
      <c r="H86" s="15">
        <v>83</v>
      </c>
      <c r="I86" s="15">
        <v>7475.45</v>
      </c>
      <c r="J86" s="15">
        <v>195686.84</v>
      </c>
      <c r="K86" s="15">
        <v>34</v>
      </c>
      <c r="L86" s="15">
        <v>3361.5250000000001</v>
      </c>
      <c r="M86" s="15">
        <v>47748.22</v>
      </c>
      <c r="N86" s="15">
        <v>17</v>
      </c>
      <c r="O86" s="15">
        <v>1187.5150000000001</v>
      </c>
      <c r="P86" s="15">
        <v>47127.95</v>
      </c>
      <c r="Q86" s="15">
        <v>134</v>
      </c>
      <c r="R86" s="15">
        <v>12024.49</v>
      </c>
      <c r="S86" s="15">
        <v>290563.01</v>
      </c>
    </row>
    <row r="87" spans="4:19" x14ac:dyDescent="0.2">
      <c r="D87" s="20" t="s">
        <v>496</v>
      </c>
      <c r="E87" s="15"/>
      <c r="F87" s="15"/>
      <c r="G87" s="15"/>
      <c r="H87" s="15">
        <v>133</v>
      </c>
      <c r="I87" s="15">
        <v>9432.2019999999993</v>
      </c>
      <c r="J87" s="15">
        <v>217745.03</v>
      </c>
      <c r="K87" s="15">
        <v>77</v>
      </c>
      <c r="L87" s="15">
        <v>7446.5590000000002</v>
      </c>
      <c r="M87" s="15">
        <v>141957.17000000001</v>
      </c>
      <c r="N87" s="15">
        <v>76</v>
      </c>
      <c r="O87" s="15">
        <v>6993.97</v>
      </c>
      <c r="P87" s="15">
        <v>149405.63</v>
      </c>
      <c r="Q87" s="15">
        <v>286</v>
      </c>
      <c r="R87" s="15">
        <v>23872.731</v>
      </c>
      <c r="S87" s="15">
        <v>509107.83</v>
      </c>
    </row>
    <row r="88" spans="4:19" x14ac:dyDescent="0.2">
      <c r="D88" s="20" t="s">
        <v>497</v>
      </c>
      <c r="E88" s="15"/>
      <c r="F88" s="15"/>
      <c r="G88" s="15"/>
      <c r="H88" s="15">
        <v>45</v>
      </c>
      <c r="I88" s="15">
        <v>959.24900000000002</v>
      </c>
      <c r="J88" s="15">
        <v>26090.7</v>
      </c>
      <c r="K88" s="15"/>
      <c r="L88" s="15"/>
      <c r="M88" s="15"/>
      <c r="N88" s="19">
        <v>0</v>
      </c>
      <c r="O88" s="19">
        <v>0</v>
      </c>
      <c r="P88" s="19">
        <v>0</v>
      </c>
      <c r="Q88" s="15">
        <v>45</v>
      </c>
      <c r="R88" s="15">
        <v>959.24900000000002</v>
      </c>
      <c r="S88" s="15">
        <v>26090.7</v>
      </c>
    </row>
    <row r="89" spans="4:19" x14ac:dyDescent="0.2">
      <c r="D89" s="20" t="s">
        <v>498</v>
      </c>
      <c r="E89" s="15"/>
      <c r="F89" s="15"/>
      <c r="G89" s="15"/>
      <c r="H89" s="15"/>
      <c r="I89" s="15"/>
      <c r="J89" s="15"/>
      <c r="K89" s="15"/>
      <c r="L89" s="15"/>
      <c r="M89" s="15"/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4:19" x14ac:dyDescent="0.2">
      <c r="D90" s="20" t="s">
        <v>499</v>
      </c>
      <c r="E90" s="15"/>
      <c r="F90" s="15"/>
      <c r="G90" s="15"/>
      <c r="H90" s="15"/>
      <c r="I90" s="15"/>
      <c r="J90" s="15"/>
      <c r="K90" s="15"/>
      <c r="L90" s="15"/>
      <c r="M90" s="15"/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</row>
    <row r="91" spans="4:19" x14ac:dyDescent="0.2">
      <c r="D91" s="20" t="s">
        <v>500</v>
      </c>
      <c r="E91" s="15"/>
      <c r="F91" s="15"/>
      <c r="G91" s="15"/>
      <c r="H91" s="15">
        <v>1</v>
      </c>
      <c r="I91" s="15">
        <v>11.401999999999999</v>
      </c>
      <c r="J91" s="15">
        <v>966.23</v>
      </c>
      <c r="K91" s="15">
        <v>25</v>
      </c>
      <c r="L91" s="15">
        <v>1759.9110000000001</v>
      </c>
      <c r="M91" s="15">
        <v>64583.92</v>
      </c>
      <c r="N91" s="15">
        <v>130</v>
      </c>
      <c r="O91" s="15">
        <v>2269.826</v>
      </c>
      <c r="P91" s="15">
        <v>28841.75</v>
      </c>
      <c r="Q91" s="15">
        <v>156</v>
      </c>
      <c r="R91" s="15">
        <v>4041.1390000000001</v>
      </c>
      <c r="S91" s="15">
        <v>94391.9</v>
      </c>
    </row>
    <row r="92" spans="4:19" x14ac:dyDescent="0.2">
      <c r="D92" s="20" t="s">
        <v>501</v>
      </c>
      <c r="E92" s="15"/>
      <c r="F92" s="15"/>
      <c r="G92" s="15"/>
      <c r="H92" s="15"/>
      <c r="I92" s="15"/>
      <c r="J92" s="15"/>
      <c r="K92" s="15">
        <v>6</v>
      </c>
      <c r="L92" s="15">
        <v>300.411</v>
      </c>
      <c r="M92" s="15">
        <v>25006.68</v>
      </c>
      <c r="N92" s="19">
        <v>0</v>
      </c>
      <c r="O92" s="19">
        <v>0</v>
      </c>
      <c r="P92" s="19">
        <v>0</v>
      </c>
      <c r="Q92" s="15">
        <v>6</v>
      </c>
      <c r="R92" s="15">
        <v>300.411</v>
      </c>
      <c r="S92" s="15">
        <v>25006.68</v>
      </c>
    </row>
    <row r="93" spans="4:19" x14ac:dyDescent="0.2">
      <c r="D93" s="20" t="s">
        <v>761</v>
      </c>
      <c r="E93" s="15"/>
      <c r="F93" s="15"/>
      <c r="G93" s="15"/>
      <c r="H93" s="15"/>
      <c r="I93" s="15"/>
      <c r="J93" s="15"/>
      <c r="K93" s="15"/>
      <c r="L93" s="15"/>
      <c r="M93" s="15"/>
      <c r="N93" s="15">
        <v>8</v>
      </c>
      <c r="O93" s="15">
        <v>60.058</v>
      </c>
      <c r="P93" s="15">
        <v>1138.4100000000001</v>
      </c>
      <c r="Q93" s="15">
        <v>8</v>
      </c>
      <c r="R93" s="15">
        <v>60.058</v>
      </c>
      <c r="S93" s="15">
        <v>1138.4100000000001</v>
      </c>
    </row>
    <row r="94" spans="4:19" x14ac:dyDescent="0.2">
      <c r="D94" s="20" t="s">
        <v>502</v>
      </c>
      <c r="E94" s="15"/>
      <c r="F94" s="15"/>
      <c r="G94" s="15"/>
      <c r="H94" s="15"/>
      <c r="I94" s="15"/>
      <c r="J94" s="15"/>
      <c r="K94" s="15"/>
      <c r="L94" s="15"/>
      <c r="M94" s="15"/>
      <c r="N94" s="15">
        <v>66</v>
      </c>
      <c r="O94" s="15">
        <v>1124.809</v>
      </c>
      <c r="P94" s="15">
        <v>13574.41</v>
      </c>
      <c r="Q94" s="15">
        <v>66</v>
      </c>
      <c r="R94" s="15">
        <v>1124.809</v>
      </c>
      <c r="S94" s="15">
        <v>13574.41</v>
      </c>
    </row>
    <row r="95" spans="4:19" x14ac:dyDescent="0.2">
      <c r="D95" s="20" t="s">
        <v>503</v>
      </c>
      <c r="E95" s="15"/>
      <c r="F95" s="15"/>
      <c r="G95" s="15"/>
      <c r="H95" s="15">
        <v>1</v>
      </c>
      <c r="I95" s="15">
        <v>11.401999999999999</v>
      </c>
      <c r="J95" s="15">
        <v>966.23</v>
      </c>
      <c r="K95" s="15">
        <v>19</v>
      </c>
      <c r="L95" s="15">
        <v>1459.5</v>
      </c>
      <c r="M95" s="15">
        <v>39577.24</v>
      </c>
      <c r="N95" s="15">
        <v>56</v>
      </c>
      <c r="O95" s="15">
        <v>1084.9590000000001</v>
      </c>
      <c r="P95" s="15">
        <v>14128.93</v>
      </c>
      <c r="Q95" s="15">
        <v>76</v>
      </c>
      <c r="R95" s="15">
        <v>2555.8609999999999</v>
      </c>
      <c r="S95" s="15">
        <v>54672.4</v>
      </c>
    </row>
    <row r="96" spans="4:19" x14ac:dyDescent="0.2">
      <c r="D96" s="20" t="s">
        <v>504</v>
      </c>
      <c r="E96" s="15"/>
      <c r="F96" s="15"/>
      <c r="G96" s="15"/>
      <c r="H96" s="15"/>
      <c r="I96" s="15"/>
      <c r="J96" s="15"/>
      <c r="K96" s="15"/>
      <c r="L96" s="15"/>
      <c r="M96" s="15"/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4:19" x14ac:dyDescent="0.2">
      <c r="D97" s="20" t="s">
        <v>505</v>
      </c>
      <c r="E97" s="15">
        <v>2</v>
      </c>
      <c r="F97" s="15">
        <v>42</v>
      </c>
      <c r="G97" s="15">
        <v>1474.48</v>
      </c>
      <c r="H97" s="15">
        <v>231</v>
      </c>
      <c r="I97" s="15">
        <v>10048.737999999999</v>
      </c>
      <c r="J97" s="15">
        <v>439174.18</v>
      </c>
      <c r="K97" s="15">
        <v>121</v>
      </c>
      <c r="L97" s="15">
        <v>7963.7740000000003</v>
      </c>
      <c r="M97" s="15">
        <v>155391.63</v>
      </c>
      <c r="N97" s="15">
        <v>802</v>
      </c>
      <c r="O97" s="15">
        <v>52975.747000000003</v>
      </c>
      <c r="P97" s="15">
        <v>1878629.79</v>
      </c>
      <c r="Q97" s="15">
        <v>1156</v>
      </c>
      <c r="R97" s="15">
        <v>71030.259000000005</v>
      </c>
      <c r="S97" s="15">
        <v>2474670.0800000001</v>
      </c>
    </row>
    <row r="98" spans="4:19" x14ac:dyDescent="0.2">
      <c r="D98" s="20" t="s">
        <v>506</v>
      </c>
      <c r="E98" s="15"/>
      <c r="F98" s="15"/>
      <c r="G98" s="15"/>
      <c r="H98" s="15"/>
      <c r="I98" s="15"/>
      <c r="J98" s="15"/>
      <c r="K98" s="15"/>
      <c r="L98" s="15"/>
      <c r="M98" s="15"/>
      <c r="N98" s="15">
        <v>5</v>
      </c>
      <c r="O98" s="15">
        <v>134.827</v>
      </c>
      <c r="P98" s="15">
        <v>1643.31</v>
      </c>
      <c r="Q98" s="15">
        <v>5</v>
      </c>
      <c r="R98" s="15">
        <v>134.827</v>
      </c>
      <c r="S98" s="15">
        <v>1643.31</v>
      </c>
    </row>
    <row r="99" spans="4:19" x14ac:dyDescent="0.2">
      <c r="D99" s="20" t="s">
        <v>507</v>
      </c>
      <c r="E99" s="15"/>
      <c r="F99" s="15"/>
      <c r="G99" s="15"/>
      <c r="H99" s="15">
        <v>3</v>
      </c>
      <c r="I99" s="15">
        <v>60.933</v>
      </c>
      <c r="J99" s="15">
        <v>1152.6300000000001</v>
      </c>
      <c r="K99" s="15"/>
      <c r="L99" s="15"/>
      <c r="M99" s="15"/>
      <c r="N99" s="15">
        <v>5</v>
      </c>
      <c r="O99" s="15">
        <v>77.138999999999996</v>
      </c>
      <c r="P99" s="15">
        <v>774.59</v>
      </c>
      <c r="Q99" s="15">
        <v>8</v>
      </c>
      <c r="R99" s="15">
        <v>138.072</v>
      </c>
      <c r="S99" s="15">
        <v>1927.22</v>
      </c>
    </row>
    <row r="100" spans="4:19" x14ac:dyDescent="0.2">
      <c r="D100" s="20" t="s">
        <v>508</v>
      </c>
      <c r="E100" s="15"/>
      <c r="F100" s="15"/>
      <c r="G100" s="15"/>
      <c r="H100" s="15">
        <v>138</v>
      </c>
      <c r="I100" s="15">
        <v>8189.9319999999998</v>
      </c>
      <c r="J100" s="15">
        <v>332374.81</v>
      </c>
      <c r="K100" s="15">
        <v>100</v>
      </c>
      <c r="L100" s="15">
        <v>7487.125</v>
      </c>
      <c r="M100" s="15">
        <v>135290.63</v>
      </c>
      <c r="N100" s="15">
        <v>38</v>
      </c>
      <c r="O100" s="15">
        <v>1186.067</v>
      </c>
      <c r="P100" s="15">
        <v>27763.040000000001</v>
      </c>
      <c r="Q100" s="15">
        <v>276</v>
      </c>
      <c r="R100" s="15">
        <v>16863.124</v>
      </c>
      <c r="S100" s="15">
        <v>495428.48</v>
      </c>
    </row>
    <row r="101" spans="4:19" x14ac:dyDescent="0.2">
      <c r="D101" s="20" t="s">
        <v>509</v>
      </c>
      <c r="E101" s="15"/>
      <c r="F101" s="15"/>
      <c r="G101" s="15"/>
      <c r="H101" s="15">
        <v>1</v>
      </c>
      <c r="I101" s="15">
        <v>89.763999999999996</v>
      </c>
      <c r="J101" s="15">
        <v>11546.81</v>
      </c>
      <c r="K101" s="15">
        <v>1</v>
      </c>
      <c r="L101" s="15">
        <v>95.856999999999999</v>
      </c>
      <c r="M101" s="15">
        <v>5451.02</v>
      </c>
      <c r="N101" s="15">
        <v>29</v>
      </c>
      <c r="O101" s="15">
        <v>2914.8530000000001</v>
      </c>
      <c r="P101" s="15">
        <v>91946.84</v>
      </c>
      <c r="Q101" s="15">
        <v>31</v>
      </c>
      <c r="R101" s="15">
        <v>3100.4740000000002</v>
      </c>
      <c r="S101" s="15">
        <v>108944.67</v>
      </c>
    </row>
    <row r="102" spans="4:19" x14ac:dyDescent="0.2">
      <c r="D102" s="20" t="s">
        <v>510</v>
      </c>
      <c r="E102" s="15">
        <v>2</v>
      </c>
      <c r="F102" s="15">
        <v>42</v>
      </c>
      <c r="G102" s="15">
        <v>1474.48</v>
      </c>
      <c r="H102" s="15">
        <v>90</v>
      </c>
      <c r="I102" s="15">
        <v>1797.873</v>
      </c>
      <c r="J102" s="15">
        <v>97986.28</v>
      </c>
      <c r="K102" s="15">
        <v>-1</v>
      </c>
      <c r="L102" s="15">
        <v>-77.355000000000004</v>
      </c>
      <c r="M102" s="15">
        <v>-1320</v>
      </c>
      <c r="N102" s="15">
        <v>1</v>
      </c>
      <c r="O102" s="15">
        <v>12.714</v>
      </c>
      <c r="P102" s="15">
        <v>195.37</v>
      </c>
      <c r="Q102" s="15">
        <v>92</v>
      </c>
      <c r="R102" s="15">
        <v>1775.232</v>
      </c>
      <c r="S102" s="15">
        <v>98336.13</v>
      </c>
    </row>
    <row r="103" spans="4:19" x14ac:dyDescent="0.2">
      <c r="D103" s="20" t="s">
        <v>511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4</v>
      </c>
      <c r="O103" s="15">
        <v>48.826999999999998</v>
      </c>
      <c r="P103" s="15">
        <v>733.59</v>
      </c>
      <c r="Q103" s="15">
        <v>4</v>
      </c>
      <c r="R103" s="15">
        <v>48.826999999999998</v>
      </c>
      <c r="S103" s="15">
        <v>733.59</v>
      </c>
    </row>
    <row r="104" spans="4:19" x14ac:dyDescent="0.2">
      <c r="D104" s="20" t="s">
        <v>512</v>
      </c>
      <c r="E104" s="15"/>
      <c r="F104" s="15"/>
      <c r="G104" s="15"/>
      <c r="H104" s="15">
        <v>-1</v>
      </c>
      <c r="I104" s="15">
        <v>-89.763999999999996</v>
      </c>
      <c r="J104" s="15">
        <v>-3886.35</v>
      </c>
      <c r="K104" s="15">
        <v>22</v>
      </c>
      <c r="L104" s="15">
        <v>560.02200000000005</v>
      </c>
      <c r="M104" s="15">
        <v>21049.119999999999</v>
      </c>
      <c r="N104" s="15">
        <v>612</v>
      </c>
      <c r="O104" s="15">
        <v>47140.014000000003</v>
      </c>
      <c r="P104" s="15">
        <v>1733342.08</v>
      </c>
      <c r="Q104" s="15">
        <v>633</v>
      </c>
      <c r="R104" s="15">
        <v>47610.271999999997</v>
      </c>
      <c r="S104" s="15">
        <v>1750504.85</v>
      </c>
    </row>
    <row r="105" spans="4:19" x14ac:dyDescent="0.2">
      <c r="D105" s="20" t="s">
        <v>513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108</v>
      </c>
      <c r="O105" s="15">
        <v>1461.306</v>
      </c>
      <c r="P105" s="15">
        <v>22230.97</v>
      </c>
      <c r="Q105" s="15">
        <v>108</v>
      </c>
      <c r="R105" s="15">
        <v>1461.306</v>
      </c>
      <c r="S105" s="15">
        <v>22230.97</v>
      </c>
    </row>
    <row r="106" spans="4:19" x14ac:dyDescent="0.2">
      <c r="D106" s="20" t="s">
        <v>762</v>
      </c>
      <c r="E106" s="15"/>
      <c r="F106" s="15"/>
      <c r="G106" s="15"/>
      <c r="H106" s="15"/>
      <c r="I106" s="15"/>
      <c r="J106" s="15"/>
      <c r="K106" s="15">
        <v>-1</v>
      </c>
      <c r="L106" s="15">
        <v>-101.875</v>
      </c>
      <c r="M106" s="15">
        <v>-5079.1400000000003</v>
      </c>
      <c r="N106" s="15"/>
      <c r="O106" s="15"/>
      <c r="P106" s="15"/>
      <c r="Q106" s="15">
        <v>-1</v>
      </c>
      <c r="R106" s="15">
        <v>-101.875</v>
      </c>
      <c r="S106" s="15">
        <v>-5079.1400000000003</v>
      </c>
    </row>
    <row r="107" spans="4:19" x14ac:dyDescent="0.2">
      <c r="D107" s="20" t="s">
        <v>514</v>
      </c>
      <c r="E107" s="15">
        <v>881</v>
      </c>
      <c r="F107" s="15">
        <v>80155.069000000003</v>
      </c>
      <c r="G107" s="15">
        <v>1216213.32</v>
      </c>
      <c r="H107" s="15">
        <v>2629</v>
      </c>
      <c r="I107" s="15">
        <v>245112.53099999999</v>
      </c>
      <c r="J107" s="15">
        <v>5296119.84</v>
      </c>
      <c r="K107" s="15">
        <v>757</v>
      </c>
      <c r="L107" s="15">
        <v>70709.161999999997</v>
      </c>
      <c r="M107" s="15">
        <v>1669722.04</v>
      </c>
      <c r="N107" s="15">
        <v>354</v>
      </c>
      <c r="O107" s="15">
        <v>28289.936000000002</v>
      </c>
      <c r="P107" s="15">
        <v>809463.58</v>
      </c>
      <c r="Q107" s="15">
        <v>4621</v>
      </c>
      <c r="R107" s="15">
        <v>424266.69799999997</v>
      </c>
      <c r="S107" s="15">
        <v>8991518.7799999993</v>
      </c>
    </row>
    <row r="108" spans="4:19" x14ac:dyDescent="0.2">
      <c r="D108" s="20" t="s">
        <v>515</v>
      </c>
      <c r="E108" s="15">
        <v>249</v>
      </c>
      <c r="F108" s="15">
        <v>25574.727999999999</v>
      </c>
      <c r="G108" s="15">
        <v>823008.45</v>
      </c>
      <c r="H108" s="15">
        <v>791</v>
      </c>
      <c r="I108" s="15">
        <v>79489.084000000003</v>
      </c>
      <c r="J108" s="15">
        <v>2028024.49</v>
      </c>
      <c r="K108" s="15">
        <v>169</v>
      </c>
      <c r="L108" s="15">
        <v>16146.876</v>
      </c>
      <c r="M108" s="15">
        <v>452043.49</v>
      </c>
      <c r="N108" s="15">
        <v>90</v>
      </c>
      <c r="O108" s="15">
        <v>8837.2839999999997</v>
      </c>
      <c r="P108" s="15">
        <v>275201.93</v>
      </c>
      <c r="Q108" s="15">
        <v>1299</v>
      </c>
      <c r="R108" s="15">
        <v>130047.97199999999</v>
      </c>
      <c r="S108" s="15">
        <v>3578278.36</v>
      </c>
    </row>
    <row r="109" spans="4:19" x14ac:dyDescent="0.2">
      <c r="D109" s="20" t="s">
        <v>516</v>
      </c>
      <c r="E109" s="15">
        <v>231</v>
      </c>
      <c r="F109" s="15">
        <v>23874.503000000001</v>
      </c>
      <c r="G109" s="15">
        <v>789274.54</v>
      </c>
      <c r="H109" s="15">
        <v>622</v>
      </c>
      <c r="I109" s="15">
        <v>63353.131999999998</v>
      </c>
      <c r="J109" s="15">
        <v>1654407.37</v>
      </c>
      <c r="K109" s="15">
        <v>42</v>
      </c>
      <c r="L109" s="15">
        <v>4039.7559999999999</v>
      </c>
      <c r="M109" s="15">
        <v>120935.5</v>
      </c>
      <c r="N109" s="15">
        <v>24</v>
      </c>
      <c r="O109" s="15">
        <v>2425.2179999999998</v>
      </c>
      <c r="P109" s="15">
        <v>82223.39</v>
      </c>
      <c r="Q109" s="15">
        <v>919</v>
      </c>
      <c r="R109" s="15">
        <v>93692.608999999997</v>
      </c>
      <c r="S109" s="15">
        <v>2646840.7999999998</v>
      </c>
    </row>
    <row r="110" spans="4:19" x14ac:dyDescent="0.2">
      <c r="D110" s="20" t="s">
        <v>517</v>
      </c>
      <c r="E110" s="15"/>
      <c r="F110" s="15"/>
      <c r="G110" s="15"/>
      <c r="H110" s="15">
        <v>13</v>
      </c>
      <c r="I110" s="15">
        <v>1226.2650000000001</v>
      </c>
      <c r="J110" s="15">
        <v>29501.01</v>
      </c>
      <c r="K110" s="15">
        <v>8</v>
      </c>
      <c r="L110" s="15">
        <v>419.7</v>
      </c>
      <c r="M110" s="15">
        <v>5721.84</v>
      </c>
      <c r="N110" s="15">
        <v>7</v>
      </c>
      <c r="O110" s="15">
        <v>693.08199999999999</v>
      </c>
      <c r="P110" s="15">
        <v>31211.05</v>
      </c>
      <c r="Q110" s="15">
        <v>28</v>
      </c>
      <c r="R110" s="15">
        <v>2339.047</v>
      </c>
      <c r="S110" s="15">
        <v>66433.899999999994</v>
      </c>
    </row>
    <row r="111" spans="4:19" x14ac:dyDescent="0.2">
      <c r="D111" s="20" t="s">
        <v>518</v>
      </c>
      <c r="E111" s="15">
        <v>29</v>
      </c>
      <c r="F111" s="15">
        <v>679.12699999999995</v>
      </c>
      <c r="G111" s="15">
        <v>33973.75</v>
      </c>
      <c r="H111" s="15">
        <v>112</v>
      </c>
      <c r="I111" s="15">
        <v>8039.9139999999998</v>
      </c>
      <c r="J111" s="15">
        <v>125678.53</v>
      </c>
      <c r="K111" s="15">
        <v>12</v>
      </c>
      <c r="L111" s="15">
        <v>1160.3150000000001</v>
      </c>
      <c r="M111" s="15">
        <v>27234.65</v>
      </c>
      <c r="N111" s="15">
        <v>41</v>
      </c>
      <c r="O111" s="15">
        <v>1026.895</v>
      </c>
      <c r="P111" s="15">
        <v>17445.54</v>
      </c>
      <c r="Q111" s="15">
        <v>194</v>
      </c>
      <c r="R111" s="15">
        <v>10906.251</v>
      </c>
      <c r="S111" s="15">
        <v>204332.47</v>
      </c>
    </row>
    <row r="112" spans="4:19" x14ac:dyDescent="0.2">
      <c r="D112" s="20" t="s">
        <v>519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4:19" x14ac:dyDescent="0.2">
      <c r="D113" s="20" t="s">
        <v>520</v>
      </c>
      <c r="E113" s="15"/>
      <c r="F113" s="15"/>
      <c r="G113" s="15"/>
      <c r="H113" s="15">
        <v>17</v>
      </c>
      <c r="I113" s="15">
        <v>225.39400000000001</v>
      </c>
      <c r="J113" s="15">
        <v>16616.310000000001</v>
      </c>
      <c r="K113" s="15">
        <v>16</v>
      </c>
      <c r="L113" s="15">
        <v>165.38800000000001</v>
      </c>
      <c r="M113" s="15">
        <v>6459.61</v>
      </c>
      <c r="N113" s="15">
        <v>25</v>
      </c>
      <c r="O113" s="15">
        <v>320.68400000000003</v>
      </c>
      <c r="P113" s="15">
        <v>6683.81</v>
      </c>
      <c r="Q113" s="15">
        <v>58</v>
      </c>
      <c r="R113" s="15">
        <v>711.46600000000001</v>
      </c>
      <c r="S113" s="15">
        <v>29759.73</v>
      </c>
    </row>
    <row r="114" spans="4:19" x14ac:dyDescent="0.2">
      <c r="D114" s="20" t="s">
        <v>521</v>
      </c>
      <c r="E114" s="15"/>
      <c r="F114" s="15"/>
      <c r="G114" s="15"/>
      <c r="H114" s="15">
        <v>11</v>
      </c>
      <c r="I114" s="15">
        <v>223.364</v>
      </c>
      <c r="J114" s="15">
        <v>4030.13</v>
      </c>
      <c r="K114" s="15">
        <v>8</v>
      </c>
      <c r="L114" s="15">
        <v>842.87599999999998</v>
      </c>
      <c r="M114" s="15">
        <v>12709.04</v>
      </c>
      <c r="N114" s="15">
        <v>48</v>
      </c>
      <c r="O114" s="15">
        <v>4750.5569999999998</v>
      </c>
      <c r="P114" s="15">
        <v>116286.51</v>
      </c>
      <c r="Q114" s="15">
        <v>67</v>
      </c>
      <c r="R114" s="15">
        <v>5816.7969999999996</v>
      </c>
      <c r="S114" s="15">
        <v>133025.68</v>
      </c>
    </row>
    <row r="115" spans="4:19" x14ac:dyDescent="0.2">
      <c r="D115" s="20" t="s">
        <v>522</v>
      </c>
      <c r="E115" s="15"/>
      <c r="F115" s="15"/>
      <c r="G115" s="15"/>
      <c r="H115" s="15">
        <v>1</v>
      </c>
      <c r="I115" s="15">
        <v>21</v>
      </c>
      <c r="J115" s="15">
        <v>469.83</v>
      </c>
      <c r="K115" s="15"/>
      <c r="L115" s="15"/>
      <c r="M115" s="15"/>
      <c r="N115" s="19">
        <v>0</v>
      </c>
      <c r="O115" s="19">
        <v>0</v>
      </c>
      <c r="P115" s="15">
        <v>-1.64</v>
      </c>
      <c r="Q115" s="15">
        <v>1</v>
      </c>
      <c r="R115" s="15">
        <v>21</v>
      </c>
      <c r="S115" s="15">
        <v>468.19</v>
      </c>
    </row>
    <row r="116" spans="4:19" x14ac:dyDescent="0.2">
      <c r="D116" s="20" t="s">
        <v>523</v>
      </c>
      <c r="E116" s="15">
        <v>603</v>
      </c>
      <c r="F116" s="15">
        <v>53901.214</v>
      </c>
      <c r="G116" s="15">
        <v>359231.12</v>
      </c>
      <c r="H116" s="15">
        <v>1639</v>
      </c>
      <c r="I116" s="15">
        <v>155912.91</v>
      </c>
      <c r="J116" s="15">
        <v>3091967.07</v>
      </c>
      <c r="K116" s="15">
        <v>551</v>
      </c>
      <c r="L116" s="15">
        <v>52294.307000000001</v>
      </c>
      <c r="M116" s="15">
        <v>1168178.58</v>
      </c>
      <c r="N116" s="15">
        <v>104</v>
      </c>
      <c r="O116" s="15">
        <v>9976.143</v>
      </c>
      <c r="P116" s="15">
        <v>264509.64</v>
      </c>
      <c r="Q116" s="15">
        <v>2897</v>
      </c>
      <c r="R116" s="15">
        <v>272084.57400000002</v>
      </c>
      <c r="S116" s="15">
        <v>4883886.41</v>
      </c>
    </row>
    <row r="117" spans="4:19" x14ac:dyDescent="0.2">
      <c r="D117" s="20" t="s">
        <v>524</v>
      </c>
      <c r="E117" s="15">
        <v>166</v>
      </c>
      <c r="F117" s="15">
        <v>14712.225</v>
      </c>
      <c r="G117" s="15">
        <v>-17196.86</v>
      </c>
      <c r="H117" s="15">
        <v>633</v>
      </c>
      <c r="I117" s="15">
        <v>63802.463000000003</v>
      </c>
      <c r="J117" s="15">
        <v>888372.38</v>
      </c>
      <c r="K117" s="15">
        <v>111</v>
      </c>
      <c r="L117" s="15">
        <v>11717.419</v>
      </c>
      <c r="M117" s="15">
        <v>215462.88</v>
      </c>
      <c r="N117" s="15">
        <v>41</v>
      </c>
      <c r="O117" s="15">
        <v>4110.4830000000002</v>
      </c>
      <c r="P117" s="15">
        <v>116983.92</v>
      </c>
      <c r="Q117" s="15">
        <v>951</v>
      </c>
      <c r="R117" s="15">
        <v>94342.59</v>
      </c>
      <c r="S117" s="15">
        <v>1203622.32</v>
      </c>
    </row>
    <row r="118" spans="4:19" x14ac:dyDescent="0.2">
      <c r="D118" s="20" t="s">
        <v>525</v>
      </c>
      <c r="E118" s="15">
        <v>370</v>
      </c>
      <c r="F118" s="15">
        <v>32854.675000000003</v>
      </c>
      <c r="G118" s="15">
        <v>331678.06</v>
      </c>
      <c r="H118" s="15">
        <v>395</v>
      </c>
      <c r="I118" s="15">
        <v>35752.392</v>
      </c>
      <c r="J118" s="15">
        <v>730436.68</v>
      </c>
      <c r="K118" s="15">
        <v>49</v>
      </c>
      <c r="L118" s="15">
        <v>4361.6899999999996</v>
      </c>
      <c r="M118" s="15">
        <v>88292.02</v>
      </c>
      <c r="N118" s="15">
        <v>51</v>
      </c>
      <c r="O118" s="15">
        <v>4681.8999999999996</v>
      </c>
      <c r="P118" s="15">
        <v>98928.59</v>
      </c>
      <c r="Q118" s="15">
        <v>865</v>
      </c>
      <c r="R118" s="15">
        <v>77650.657000000007</v>
      </c>
      <c r="S118" s="15">
        <v>1249335.3500000001</v>
      </c>
    </row>
    <row r="119" spans="4:19" x14ac:dyDescent="0.2">
      <c r="D119" s="20" t="s">
        <v>526</v>
      </c>
      <c r="E119" s="15">
        <v>42</v>
      </c>
      <c r="F119" s="15">
        <v>3701</v>
      </c>
      <c r="G119" s="15">
        <v>6972</v>
      </c>
      <c r="H119" s="15">
        <v>98</v>
      </c>
      <c r="I119" s="15">
        <v>8598.15</v>
      </c>
      <c r="J119" s="15">
        <v>150197.26</v>
      </c>
      <c r="K119" s="15">
        <v>3</v>
      </c>
      <c r="L119" s="15">
        <v>235.625</v>
      </c>
      <c r="M119" s="15">
        <v>3641.09</v>
      </c>
      <c r="N119" s="15"/>
      <c r="O119" s="15"/>
      <c r="P119" s="15"/>
      <c r="Q119" s="15">
        <v>143</v>
      </c>
      <c r="R119" s="15">
        <v>12534.775</v>
      </c>
      <c r="S119" s="15">
        <v>160810.35</v>
      </c>
    </row>
    <row r="120" spans="4:19" x14ac:dyDescent="0.2">
      <c r="D120" s="20" t="s">
        <v>527</v>
      </c>
      <c r="E120" s="15"/>
      <c r="F120" s="15"/>
      <c r="G120" s="15"/>
      <c r="H120" s="15">
        <v>58</v>
      </c>
      <c r="I120" s="15">
        <v>1200.865</v>
      </c>
      <c r="J120" s="15">
        <v>29333.48</v>
      </c>
      <c r="K120" s="15">
        <v>1</v>
      </c>
      <c r="L120" s="15">
        <v>99.4</v>
      </c>
      <c r="M120" s="15">
        <v>3096.67</v>
      </c>
      <c r="N120" s="15">
        <v>46</v>
      </c>
      <c r="O120" s="15">
        <v>3378.373</v>
      </c>
      <c r="P120" s="15">
        <v>129337.79</v>
      </c>
      <c r="Q120" s="15">
        <v>105</v>
      </c>
      <c r="R120" s="15">
        <v>4678.6379999999999</v>
      </c>
      <c r="S120" s="15">
        <v>161767.94</v>
      </c>
    </row>
    <row r="121" spans="4:19" x14ac:dyDescent="0.2">
      <c r="D121" s="20" t="s">
        <v>528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</row>
    <row r="122" spans="4:19" x14ac:dyDescent="0.2">
      <c r="D122" s="20" t="s">
        <v>529</v>
      </c>
      <c r="E122" s="15"/>
      <c r="F122" s="15"/>
      <c r="G122" s="15"/>
      <c r="H122" s="15">
        <v>14</v>
      </c>
      <c r="I122" s="15">
        <v>177.39</v>
      </c>
      <c r="J122" s="15">
        <v>29201.53</v>
      </c>
      <c r="K122" s="15">
        <v>3</v>
      </c>
      <c r="L122" s="15">
        <v>282.87</v>
      </c>
      <c r="M122" s="15">
        <v>5955.03</v>
      </c>
      <c r="N122" s="15">
        <v>44</v>
      </c>
      <c r="O122" s="15">
        <v>351.95400000000001</v>
      </c>
      <c r="P122" s="15">
        <v>6110.15</v>
      </c>
      <c r="Q122" s="15">
        <v>61</v>
      </c>
      <c r="R122" s="15">
        <v>812.21400000000006</v>
      </c>
      <c r="S122" s="15">
        <v>41266.71</v>
      </c>
    </row>
    <row r="123" spans="4:19" x14ac:dyDescent="0.2">
      <c r="D123" s="20" t="s">
        <v>530</v>
      </c>
      <c r="E123" s="15"/>
      <c r="F123" s="15"/>
      <c r="G123" s="15"/>
      <c r="H123" s="19">
        <v>0</v>
      </c>
      <c r="I123" s="19">
        <v>0</v>
      </c>
      <c r="J123" s="15">
        <v>420.63</v>
      </c>
      <c r="K123" s="15">
        <v>252</v>
      </c>
      <c r="L123" s="15">
        <v>26297.406999999999</v>
      </c>
      <c r="M123" s="15">
        <v>643988.15</v>
      </c>
      <c r="N123" s="15">
        <v>291</v>
      </c>
      <c r="O123" s="15">
        <v>28428.280999999999</v>
      </c>
      <c r="P123" s="15">
        <v>528433.5</v>
      </c>
      <c r="Q123" s="15">
        <v>543</v>
      </c>
      <c r="R123" s="15">
        <v>54725.688000000002</v>
      </c>
      <c r="S123" s="15">
        <v>1172842.28</v>
      </c>
    </row>
    <row r="124" spans="4:19" x14ac:dyDescent="0.2">
      <c r="D124" s="20" t="s">
        <v>531</v>
      </c>
      <c r="E124" s="15"/>
      <c r="F124" s="15"/>
      <c r="G124" s="15"/>
      <c r="H124" s="19">
        <v>0</v>
      </c>
      <c r="I124" s="19">
        <v>0</v>
      </c>
      <c r="J124" s="15">
        <v>420.63</v>
      </c>
      <c r="K124" s="15">
        <v>81</v>
      </c>
      <c r="L124" s="15">
        <v>7904.183</v>
      </c>
      <c r="M124" s="15">
        <v>190430.93</v>
      </c>
      <c r="N124" s="15">
        <v>18</v>
      </c>
      <c r="O124" s="15">
        <v>1367.672</v>
      </c>
      <c r="P124" s="15">
        <v>30271.27</v>
      </c>
      <c r="Q124" s="15">
        <v>99</v>
      </c>
      <c r="R124" s="15">
        <v>9271.8549999999996</v>
      </c>
      <c r="S124" s="15">
        <v>221122.83</v>
      </c>
    </row>
    <row r="125" spans="4:19" x14ac:dyDescent="0.2">
      <c r="D125" s="20" t="s">
        <v>532</v>
      </c>
      <c r="E125" s="15"/>
      <c r="F125" s="15"/>
      <c r="G125" s="15"/>
      <c r="H125" s="15"/>
      <c r="I125" s="15"/>
      <c r="J125" s="15"/>
      <c r="K125" s="15">
        <v>24</v>
      </c>
      <c r="L125" s="15">
        <v>2239.4</v>
      </c>
      <c r="M125" s="15">
        <v>54493.48</v>
      </c>
      <c r="N125" s="15">
        <v>13</v>
      </c>
      <c r="O125" s="15">
        <v>868.45699999999999</v>
      </c>
      <c r="P125" s="15">
        <v>18952.77</v>
      </c>
      <c r="Q125" s="15">
        <v>37</v>
      </c>
      <c r="R125" s="15">
        <v>3107.857</v>
      </c>
      <c r="S125" s="15">
        <v>73446.25</v>
      </c>
    </row>
    <row r="126" spans="4:19" x14ac:dyDescent="0.2">
      <c r="D126" s="20" t="s">
        <v>533</v>
      </c>
      <c r="E126" s="15"/>
      <c r="F126" s="15"/>
      <c r="G126" s="15"/>
      <c r="H126" s="19">
        <v>0</v>
      </c>
      <c r="I126" s="19">
        <v>0</v>
      </c>
      <c r="J126" s="19">
        <v>0</v>
      </c>
      <c r="K126" s="15">
        <v>53</v>
      </c>
      <c r="L126" s="15">
        <v>5280.7</v>
      </c>
      <c r="M126" s="15">
        <v>125600.16</v>
      </c>
      <c r="N126" s="15">
        <v>1</v>
      </c>
      <c r="O126" s="15">
        <v>106.72499999999999</v>
      </c>
      <c r="P126" s="15">
        <v>400</v>
      </c>
      <c r="Q126" s="15">
        <v>54</v>
      </c>
      <c r="R126" s="15">
        <v>5387.4250000000002</v>
      </c>
      <c r="S126" s="15">
        <v>126000.16</v>
      </c>
    </row>
    <row r="127" spans="4:19" x14ac:dyDescent="0.2">
      <c r="D127" s="20" t="s">
        <v>534</v>
      </c>
      <c r="E127" s="15"/>
      <c r="F127" s="15"/>
      <c r="G127" s="15"/>
      <c r="H127" s="15"/>
      <c r="I127" s="15"/>
      <c r="J127" s="15"/>
      <c r="K127" s="15">
        <v>171</v>
      </c>
      <c r="L127" s="15">
        <v>18393.223999999998</v>
      </c>
      <c r="M127" s="15">
        <v>453557.22</v>
      </c>
      <c r="N127" s="15">
        <v>273</v>
      </c>
      <c r="O127" s="15">
        <v>27060.609</v>
      </c>
      <c r="P127" s="15">
        <v>498162.23</v>
      </c>
      <c r="Q127" s="15">
        <v>444</v>
      </c>
      <c r="R127" s="15">
        <v>45453.832999999999</v>
      </c>
      <c r="S127" s="15">
        <v>951719.45</v>
      </c>
    </row>
    <row r="128" spans="4:19" x14ac:dyDescent="0.2">
      <c r="D128" s="20" t="s">
        <v>535</v>
      </c>
      <c r="E128" s="15"/>
      <c r="F128" s="15"/>
      <c r="G128" s="15"/>
      <c r="H128" s="15"/>
      <c r="I128" s="15"/>
      <c r="J128" s="15"/>
      <c r="K128" s="15">
        <v>21</v>
      </c>
      <c r="L128" s="15">
        <v>1922.059</v>
      </c>
      <c r="M128" s="15">
        <v>55592.38</v>
      </c>
      <c r="N128" s="19">
        <v>0</v>
      </c>
      <c r="O128" s="19">
        <v>0</v>
      </c>
      <c r="P128" s="19">
        <v>0</v>
      </c>
      <c r="Q128" s="15">
        <v>21</v>
      </c>
      <c r="R128" s="15">
        <v>1922.059</v>
      </c>
      <c r="S128" s="15">
        <v>55592.38</v>
      </c>
    </row>
    <row r="129" spans="4:19" x14ac:dyDescent="0.2">
      <c r="D129" s="20" t="s">
        <v>536</v>
      </c>
      <c r="E129" s="15"/>
      <c r="F129" s="15"/>
      <c r="G129" s="15"/>
      <c r="H129" s="15">
        <v>52</v>
      </c>
      <c r="I129" s="15">
        <v>1009.727</v>
      </c>
      <c r="J129" s="15">
        <v>50519.94</v>
      </c>
      <c r="K129" s="15">
        <v>29</v>
      </c>
      <c r="L129" s="15">
        <v>596.57600000000002</v>
      </c>
      <c r="M129" s="15">
        <v>13772</v>
      </c>
      <c r="N129" s="15">
        <v>10</v>
      </c>
      <c r="O129" s="15">
        <v>199.87</v>
      </c>
      <c r="P129" s="15">
        <v>2195.35</v>
      </c>
      <c r="Q129" s="15">
        <v>91</v>
      </c>
      <c r="R129" s="15">
        <v>1806.173</v>
      </c>
      <c r="S129" s="15">
        <v>66487.289999999994</v>
      </c>
    </row>
    <row r="130" spans="4:19" x14ac:dyDescent="0.2">
      <c r="D130" s="20" t="s">
        <v>537</v>
      </c>
      <c r="E130" s="15">
        <v>85</v>
      </c>
      <c r="F130" s="15">
        <v>7821.4139999999998</v>
      </c>
      <c r="G130" s="15">
        <v>162005.72</v>
      </c>
      <c r="H130" s="15">
        <v>2359</v>
      </c>
      <c r="I130" s="15">
        <v>229753.85800000001</v>
      </c>
      <c r="J130" s="15">
        <v>6641878.7699999996</v>
      </c>
      <c r="K130" s="15">
        <v>764</v>
      </c>
      <c r="L130" s="15">
        <v>29966.284</v>
      </c>
      <c r="M130" s="15">
        <v>793218.7</v>
      </c>
      <c r="N130" s="15">
        <v>554</v>
      </c>
      <c r="O130" s="15">
        <v>31844.014999999999</v>
      </c>
      <c r="P130" s="15">
        <v>840796.81</v>
      </c>
      <c r="Q130" s="15">
        <v>3762</v>
      </c>
      <c r="R130" s="15">
        <v>299385.571</v>
      </c>
      <c r="S130" s="15">
        <v>8437900</v>
      </c>
    </row>
    <row r="131" spans="4:19" x14ac:dyDescent="0.2">
      <c r="D131" s="20" t="s">
        <v>538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v>116</v>
      </c>
      <c r="O131" s="15">
        <v>3570.5050000000001</v>
      </c>
      <c r="P131" s="15">
        <v>7163.87</v>
      </c>
      <c r="Q131" s="15">
        <v>116</v>
      </c>
      <c r="R131" s="15">
        <v>3570.5050000000001</v>
      </c>
      <c r="S131" s="15">
        <v>7163.87</v>
      </c>
    </row>
    <row r="132" spans="4:19" x14ac:dyDescent="0.2">
      <c r="D132" s="20" t="s">
        <v>539</v>
      </c>
      <c r="E132" s="15"/>
      <c r="F132" s="15"/>
      <c r="G132" s="15"/>
      <c r="H132" s="15">
        <v>6</v>
      </c>
      <c r="I132" s="15">
        <v>590.19500000000005</v>
      </c>
      <c r="J132" s="15">
        <v>21417.64</v>
      </c>
      <c r="K132" s="15">
        <v>6</v>
      </c>
      <c r="L132" s="15">
        <v>584.29499999999996</v>
      </c>
      <c r="M132" s="15">
        <v>20196.84</v>
      </c>
      <c r="N132" s="15">
        <v>63</v>
      </c>
      <c r="O132" s="15">
        <v>6162.7179999999998</v>
      </c>
      <c r="P132" s="15">
        <v>207366.1</v>
      </c>
      <c r="Q132" s="15">
        <v>75</v>
      </c>
      <c r="R132" s="15">
        <v>7337.2079999999996</v>
      </c>
      <c r="S132" s="15">
        <v>248980.58</v>
      </c>
    </row>
    <row r="133" spans="4:19" x14ac:dyDescent="0.2">
      <c r="D133" s="20" t="s">
        <v>540</v>
      </c>
      <c r="E133" s="15">
        <v>41</v>
      </c>
      <c r="F133" s="15">
        <v>3760.3760000000002</v>
      </c>
      <c r="G133" s="15">
        <v>91764.34</v>
      </c>
      <c r="H133" s="15">
        <v>49</v>
      </c>
      <c r="I133" s="15">
        <v>4225.3990000000003</v>
      </c>
      <c r="J133" s="15">
        <v>146359.72</v>
      </c>
      <c r="K133" s="15">
        <v>213</v>
      </c>
      <c r="L133" s="15">
        <v>18779.376</v>
      </c>
      <c r="M133" s="15">
        <v>481978.76</v>
      </c>
      <c r="N133" s="15">
        <v>33</v>
      </c>
      <c r="O133" s="15">
        <v>3275.2159999999999</v>
      </c>
      <c r="P133" s="15">
        <v>137086.85999999999</v>
      </c>
      <c r="Q133" s="15">
        <v>336</v>
      </c>
      <c r="R133" s="15">
        <v>30040.366999999998</v>
      </c>
      <c r="S133" s="15">
        <v>857189.68</v>
      </c>
    </row>
    <row r="134" spans="4:19" x14ac:dyDescent="0.2">
      <c r="D134" s="20" t="s">
        <v>541</v>
      </c>
      <c r="E134" s="15">
        <v>2</v>
      </c>
      <c r="F134" s="15">
        <v>40.783999999999999</v>
      </c>
      <c r="G134" s="15">
        <v>1367.34</v>
      </c>
      <c r="H134" s="15"/>
      <c r="I134" s="15"/>
      <c r="J134" s="15"/>
      <c r="K134" s="15"/>
      <c r="L134" s="15"/>
      <c r="M134" s="15"/>
      <c r="N134" s="15">
        <v>35</v>
      </c>
      <c r="O134" s="15">
        <v>2908.6179999999999</v>
      </c>
      <c r="P134" s="15">
        <v>78464.59</v>
      </c>
      <c r="Q134" s="15">
        <v>37</v>
      </c>
      <c r="R134" s="15">
        <v>2949.402</v>
      </c>
      <c r="S134" s="15">
        <v>79831.929999999993</v>
      </c>
    </row>
    <row r="135" spans="4:19" x14ac:dyDescent="0.2">
      <c r="D135" s="20" t="s">
        <v>542</v>
      </c>
      <c r="E135" s="15">
        <v>1</v>
      </c>
      <c r="F135" s="15">
        <v>21.204000000000001</v>
      </c>
      <c r="G135" s="15">
        <v>588.44000000000005</v>
      </c>
      <c r="H135" s="15">
        <v>41</v>
      </c>
      <c r="I135" s="15">
        <v>766.65099999999995</v>
      </c>
      <c r="J135" s="15">
        <v>33118.660000000003</v>
      </c>
      <c r="K135" s="15">
        <v>493</v>
      </c>
      <c r="L135" s="15">
        <v>7774.7089999999998</v>
      </c>
      <c r="M135" s="15">
        <v>206453.69</v>
      </c>
      <c r="N135" s="15">
        <v>74</v>
      </c>
      <c r="O135" s="15">
        <v>5165.634</v>
      </c>
      <c r="P135" s="15">
        <v>104524.45</v>
      </c>
      <c r="Q135" s="15">
        <v>609</v>
      </c>
      <c r="R135" s="15">
        <v>13728.198</v>
      </c>
      <c r="S135" s="15">
        <v>344685.24</v>
      </c>
    </row>
    <row r="136" spans="4:19" x14ac:dyDescent="0.2">
      <c r="D136" s="20" t="s">
        <v>543</v>
      </c>
      <c r="E136" s="15">
        <v>41</v>
      </c>
      <c r="F136" s="15">
        <v>3999.05</v>
      </c>
      <c r="G136" s="15">
        <v>68285.600000000006</v>
      </c>
      <c r="H136" s="15">
        <v>2258</v>
      </c>
      <c r="I136" s="15">
        <v>224071.36499999999</v>
      </c>
      <c r="J136" s="15">
        <v>6435608.7800000003</v>
      </c>
      <c r="K136" s="15">
        <v>40</v>
      </c>
      <c r="L136" s="15">
        <v>2666.723</v>
      </c>
      <c r="M136" s="15">
        <v>76678.240000000005</v>
      </c>
      <c r="N136" s="15">
        <v>48</v>
      </c>
      <c r="O136" s="15">
        <v>4764.9530000000004</v>
      </c>
      <c r="P136" s="15">
        <v>165473.92000000001</v>
      </c>
      <c r="Q136" s="15">
        <v>2387</v>
      </c>
      <c r="R136" s="15">
        <v>235502.09099999999</v>
      </c>
      <c r="S136" s="15">
        <v>6746046.54</v>
      </c>
    </row>
    <row r="137" spans="4:19" x14ac:dyDescent="0.2">
      <c r="D137" s="20" t="s">
        <v>544</v>
      </c>
      <c r="E137" s="15"/>
      <c r="F137" s="15"/>
      <c r="G137" s="15"/>
      <c r="H137" s="15">
        <v>5</v>
      </c>
      <c r="I137" s="15">
        <v>100.248</v>
      </c>
      <c r="J137" s="15">
        <v>5373.97</v>
      </c>
      <c r="K137" s="15">
        <v>5</v>
      </c>
      <c r="L137" s="15">
        <v>101.09</v>
      </c>
      <c r="M137" s="15">
        <v>3301.22</v>
      </c>
      <c r="N137" s="15">
        <v>150</v>
      </c>
      <c r="O137" s="15">
        <v>3438.23</v>
      </c>
      <c r="P137" s="15">
        <v>67817.37</v>
      </c>
      <c r="Q137" s="15">
        <v>160</v>
      </c>
      <c r="R137" s="15">
        <v>3639.5680000000002</v>
      </c>
      <c r="S137" s="15">
        <v>76492.56</v>
      </c>
    </row>
    <row r="138" spans="4:19" x14ac:dyDescent="0.2">
      <c r="D138" s="20" t="s">
        <v>545</v>
      </c>
      <c r="E138" s="15"/>
      <c r="F138" s="15"/>
      <c r="G138" s="15"/>
      <c r="H138" s="15"/>
      <c r="I138" s="15"/>
      <c r="J138" s="15"/>
      <c r="K138" s="15">
        <v>7</v>
      </c>
      <c r="L138" s="15">
        <v>60.091000000000001</v>
      </c>
      <c r="M138" s="15">
        <v>4609.95</v>
      </c>
      <c r="N138" s="15">
        <v>35</v>
      </c>
      <c r="O138" s="15">
        <v>2558.1410000000001</v>
      </c>
      <c r="P138" s="15">
        <v>72899.649999999994</v>
      </c>
      <c r="Q138" s="15">
        <v>42</v>
      </c>
      <c r="R138" s="15">
        <v>2618.232</v>
      </c>
      <c r="S138" s="15">
        <v>77509.600000000006</v>
      </c>
    </row>
    <row r="139" spans="4:19" x14ac:dyDescent="0.2">
      <c r="D139" s="20" t="s">
        <v>546</v>
      </c>
      <c r="E139" s="15">
        <v>1198</v>
      </c>
      <c r="F139" s="15">
        <v>38918.972999999998</v>
      </c>
      <c r="G139" s="15">
        <v>1300161.97</v>
      </c>
      <c r="H139" s="15">
        <v>3424</v>
      </c>
      <c r="I139" s="15">
        <v>354261.21</v>
      </c>
      <c r="J139" s="15">
        <v>8272152.2000000002</v>
      </c>
      <c r="K139" s="15">
        <v>793</v>
      </c>
      <c r="L139" s="15">
        <v>61604.055</v>
      </c>
      <c r="M139" s="15">
        <v>1956325.54</v>
      </c>
      <c r="N139" s="15">
        <v>4835</v>
      </c>
      <c r="O139" s="15">
        <v>468649.02399999998</v>
      </c>
      <c r="P139" s="15">
        <v>13472497.23</v>
      </c>
      <c r="Q139" s="15">
        <v>10250</v>
      </c>
      <c r="R139" s="15">
        <v>923433.26199999999</v>
      </c>
      <c r="S139" s="15">
        <v>25001136.940000001</v>
      </c>
    </row>
    <row r="140" spans="4:19" x14ac:dyDescent="0.2">
      <c r="D140" s="20" t="s">
        <v>763</v>
      </c>
      <c r="E140" s="15"/>
      <c r="F140" s="15"/>
      <c r="G140" s="15"/>
      <c r="H140" s="15"/>
      <c r="I140" s="15"/>
      <c r="J140" s="15"/>
      <c r="K140" s="15">
        <v>2</v>
      </c>
      <c r="L140" s="15">
        <v>192.67500000000001</v>
      </c>
      <c r="M140" s="15">
        <v>7758.92</v>
      </c>
      <c r="N140" s="15"/>
      <c r="O140" s="15"/>
      <c r="P140" s="15"/>
      <c r="Q140" s="15">
        <v>2</v>
      </c>
      <c r="R140" s="15">
        <v>192.67500000000001</v>
      </c>
      <c r="S140" s="15">
        <v>7758.92</v>
      </c>
    </row>
    <row r="141" spans="4:19" x14ac:dyDescent="0.2">
      <c r="D141" s="20" t="s">
        <v>547</v>
      </c>
      <c r="E141" s="15"/>
      <c r="F141" s="15"/>
      <c r="G141" s="15"/>
      <c r="H141" s="15">
        <v>80</v>
      </c>
      <c r="I141" s="15">
        <v>7906.37</v>
      </c>
      <c r="J141" s="15">
        <v>199175.69</v>
      </c>
      <c r="K141" s="15">
        <v>65</v>
      </c>
      <c r="L141" s="15">
        <v>6404.6949999999997</v>
      </c>
      <c r="M141" s="15">
        <v>213621.96</v>
      </c>
      <c r="N141" s="15">
        <v>245</v>
      </c>
      <c r="O141" s="15">
        <v>24632.562000000002</v>
      </c>
      <c r="P141" s="15">
        <v>700783.54</v>
      </c>
      <c r="Q141" s="15">
        <v>390</v>
      </c>
      <c r="R141" s="15">
        <v>38943.627</v>
      </c>
      <c r="S141" s="15">
        <v>1113581.19</v>
      </c>
    </row>
    <row r="142" spans="4:19" x14ac:dyDescent="0.2">
      <c r="D142" s="20" t="s">
        <v>548</v>
      </c>
      <c r="E142" s="15">
        <v>116</v>
      </c>
      <c r="F142" s="15">
        <v>12534.52</v>
      </c>
      <c r="G142" s="15">
        <v>238329.23</v>
      </c>
      <c r="H142" s="15">
        <v>1605</v>
      </c>
      <c r="I142" s="15">
        <v>175213.96</v>
      </c>
      <c r="J142" s="15">
        <v>3690167.1</v>
      </c>
      <c r="K142" s="15">
        <v>90</v>
      </c>
      <c r="L142" s="15">
        <v>8683.6149999999998</v>
      </c>
      <c r="M142" s="15">
        <v>168143.76</v>
      </c>
      <c r="N142" s="15">
        <v>368</v>
      </c>
      <c r="O142" s="15">
        <v>37544.635000000002</v>
      </c>
      <c r="P142" s="15">
        <v>718997.4</v>
      </c>
      <c r="Q142" s="15">
        <v>2179</v>
      </c>
      <c r="R142" s="15">
        <v>233976.73</v>
      </c>
      <c r="S142" s="15">
        <v>4815637.49</v>
      </c>
    </row>
    <row r="143" spans="4:19" x14ac:dyDescent="0.2">
      <c r="D143" s="20" t="s">
        <v>549</v>
      </c>
      <c r="E143" s="15">
        <v>140</v>
      </c>
      <c r="F143" s="15">
        <v>12798.594999999999</v>
      </c>
      <c r="G143" s="15">
        <v>458127.69</v>
      </c>
      <c r="H143" s="15">
        <v>1577</v>
      </c>
      <c r="I143" s="15">
        <v>161192.96299999999</v>
      </c>
      <c r="J143" s="15">
        <v>4093549.86</v>
      </c>
      <c r="K143" s="15">
        <v>441</v>
      </c>
      <c r="L143" s="15">
        <v>42843.351000000002</v>
      </c>
      <c r="M143" s="15">
        <v>1425412.3</v>
      </c>
      <c r="N143" s="15">
        <v>4014</v>
      </c>
      <c r="O143" s="15">
        <v>403392.54800000001</v>
      </c>
      <c r="P143" s="15">
        <v>11992112.5</v>
      </c>
      <c r="Q143" s="15">
        <v>6172</v>
      </c>
      <c r="R143" s="15">
        <v>620227.45700000005</v>
      </c>
      <c r="S143" s="15">
        <v>17969202.350000001</v>
      </c>
    </row>
    <row r="144" spans="4:19" x14ac:dyDescent="0.2">
      <c r="D144" s="20" t="s">
        <v>550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</row>
    <row r="145" spans="4:19" x14ac:dyDescent="0.2">
      <c r="D145" s="20" t="s">
        <v>551</v>
      </c>
      <c r="E145" s="15"/>
      <c r="F145" s="15"/>
      <c r="G145" s="15"/>
      <c r="H145" s="19">
        <v>0</v>
      </c>
      <c r="I145" s="19">
        <v>0</v>
      </c>
      <c r="J145" s="15">
        <v>-80.8</v>
      </c>
      <c r="K145" s="15"/>
      <c r="L145" s="15"/>
      <c r="M145" s="15"/>
      <c r="N145" s="15">
        <v>29</v>
      </c>
      <c r="O145" s="15">
        <v>524.19799999999998</v>
      </c>
      <c r="P145" s="15">
        <v>20228.349999999999</v>
      </c>
      <c r="Q145" s="15">
        <v>29</v>
      </c>
      <c r="R145" s="15">
        <v>524.19799999999998</v>
      </c>
      <c r="S145" s="15">
        <v>20147.55</v>
      </c>
    </row>
    <row r="146" spans="4:19" x14ac:dyDescent="0.2">
      <c r="D146" s="20" t="s">
        <v>552</v>
      </c>
      <c r="E146" s="15"/>
      <c r="F146" s="15"/>
      <c r="G146" s="15"/>
      <c r="H146" s="15">
        <v>1</v>
      </c>
      <c r="I146" s="15">
        <v>22.251999999999999</v>
      </c>
      <c r="J146" s="15">
        <v>796.64</v>
      </c>
      <c r="K146" s="15"/>
      <c r="L146" s="15"/>
      <c r="M146" s="15"/>
      <c r="N146" s="15">
        <v>18</v>
      </c>
      <c r="O146" s="15">
        <v>396.03300000000002</v>
      </c>
      <c r="P146" s="15">
        <v>3993.26</v>
      </c>
      <c r="Q146" s="15">
        <v>19</v>
      </c>
      <c r="R146" s="15">
        <v>418.28500000000003</v>
      </c>
      <c r="S146" s="15">
        <v>4789.8999999999996</v>
      </c>
    </row>
    <row r="147" spans="4:19" x14ac:dyDescent="0.2">
      <c r="D147" s="20" t="s">
        <v>553</v>
      </c>
      <c r="E147" s="15">
        <v>8</v>
      </c>
      <c r="F147" s="15">
        <v>167.92400000000001</v>
      </c>
      <c r="G147" s="15">
        <v>4593.3</v>
      </c>
      <c r="H147" s="15"/>
      <c r="I147" s="15"/>
      <c r="J147" s="15"/>
      <c r="K147" s="15">
        <v>17</v>
      </c>
      <c r="L147" s="15">
        <v>307.63499999999999</v>
      </c>
      <c r="M147" s="15">
        <v>11445.04</v>
      </c>
      <c r="N147" s="19">
        <v>0</v>
      </c>
      <c r="O147" s="19">
        <v>0</v>
      </c>
      <c r="P147" s="19">
        <v>0</v>
      </c>
      <c r="Q147" s="15">
        <v>25</v>
      </c>
      <c r="R147" s="15">
        <v>475.55900000000003</v>
      </c>
      <c r="S147" s="15">
        <v>16038.34</v>
      </c>
    </row>
    <row r="148" spans="4:19" x14ac:dyDescent="0.2">
      <c r="D148" s="20" t="s">
        <v>242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</row>
    <row r="149" spans="4:19" x14ac:dyDescent="0.2">
      <c r="D149" s="20" t="s">
        <v>554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4:19" x14ac:dyDescent="0.2">
      <c r="D150" s="20" t="s">
        <v>555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</row>
    <row r="151" spans="4:19" x14ac:dyDescent="0.2">
      <c r="D151" s="20" t="s">
        <v>243</v>
      </c>
      <c r="E151" s="15">
        <v>4</v>
      </c>
      <c r="F151" s="15">
        <v>76.674000000000007</v>
      </c>
      <c r="G151" s="15">
        <v>2432.23</v>
      </c>
      <c r="H151" s="15">
        <v>13</v>
      </c>
      <c r="I151" s="15">
        <v>221.852</v>
      </c>
      <c r="J151" s="15">
        <v>9961.61</v>
      </c>
      <c r="K151" s="15">
        <v>31</v>
      </c>
      <c r="L151" s="15">
        <v>608.97299999999996</v>
      </c>
      <c r="M151" s="15">
        <v>14451.56</v>
      </c>
      <c r="N151" s="15">
        <v>11</v>
      </c>
      <c r="O151" s="15">
        <v>114.851</v>
      </c>
      <c r="P151" s="15">
        <v>8360.2000000000007</v>
      </c>
      <c r="Q151" s="15">
        <v>59</v>
      </c>
      <c r="R151" s="15">
        <v>1022.35</v>
      </c>
      <c r="S151" s="15">
        <v>35205.599999999999</v>
      </c>
    </row>
    <row r="152" spans="4:19" x14ac:dyDescent="0.2">
      <c r="D152" s="20" t="s">
        <v>556</v>
      </c>
      <c r="E152" s="15"/>
      <c r="F152" s="15"/>
      <c r="G152" s="15"/>
      <c r="H152" s="15">
        <v>1</v>
      </c>
      <c r="I152" s="15">
        <v>10.577</v>
      </c>
      <c r="J152" s="15">
        <v>1102.8800000000001</v>
      </c>
      <c r="K152" s="15">
        <v>2</v>
      </c>
      <c r="L152" s="15">
        <v>39.520000000000003</v>
      </c>
      <c r="M152" s="15">
        <v>929.07</v>
      </c>
      <c r="N152" s="19">
        <v>0</v>
      </c>
      <c r="O152" s="19">
        <v>0</v>
      </c>
      <c r="P152" s="15">
        <v>641.91</v>
      </c>
      <c r="Q152" s="15">
        <v>3</v>
      </c>
      <c r="R152" s="15">
        <v>50.097000000000001</v>
      </c>
      <c r="S152" s="15">
        <v>2673.86</v>
      </c>
    </row>
    <row r="153" spans="4:19" x14ac:dyDescent="0.2">
      <c r="D153" s="20" t="s">
        <v>557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>
        <v>1</v>
      </c>
      <c r="O153" s="15">
        <v>1.8180000000000001</v>
      </c>
      <c r="P153" s="15">
        <v>696.83</v>
      </c>
      <c r="Q153" s="15">
        <v>1</v>
      </c>
      <c r="R153" s="15">
        <v>1.8180000000000001</v>
      </c>
      <c r="S153" s="15">
        <v>696.83</v>
      </c>
    </row>
    <row r="154" spans="4:19" x14ac:dyDescent="0.2">
      <c r="D154" s="20" t="s">
        <v>558</v>
      </c>
      <c r="E154" s="15"/>
      <c r="F154" s="15"/>
      <c r="G154" s="15"/>
      <c r="H154" s="15">
        <v>8</v>
      </c>
      <c r="I154" s="15">
        <v>156.06800000000001</v>
      </c>
      <c r="J154" s="15">
        <v>5605.48</v>
      </c>
      <c r="K154" s="15">
        <v>2</v>
      </c>
      <c r="L154" s="15">
        <v>34.970999999999997</v>
      </c>
      <c r="M154" s="15">
        <v>1030.3599999999999</v>
      </c>
      <c r="N154" s="15">
        <v>5</v>
      </c>
      <c r="O154" s="15">
        <v>82.489000000000004</v>
      </c>
      <c r="P154" s="15">
        <v>3456.43</v>
      </c>
      <c r="Q154" s="15">
        <v>15</v>
      </c>
      <c r="R154" s="15">
        <v>273.52800000000002</v>
      </c>
      <c r="S154" s="15">
        <v>10092.27</v>
      </c>
    </row>
    <row r="155" spans="4:19" x14ac:dyDescent="0.2">
      <c r="D155" s="20" t="s">
        <v>559</v>
      </c>
      <c r="E155" s="15"/>
      <c r="F155" s="15"/>
      <c r="G155" s="15"/>
      <c r="H155" s="15"/>
      <c r="I155" s="15"/>
      <c r="J155" s="15"/>
      <c r="K155" s="15">
        <v>22</v>
      </c>
      <c r="L155" s="15">
        <v>431.06299999999999</v>
      </c>
      <c r="M155" s="15">
        <v>10755.67</v>
      </c>
      <c r="N155" s="15"/>
      <c r="O155" s="15"/>
      <c r="P155" s="15"/>
      <c r="Q155" s="15">
        <v>22</v>
      </c>
      <c r="R155" s="15">
        <v>431.06299999999999</v>
      </c>
      <c r="S155" s="15">
        <v>10755.67</v>
      </c>
    </row>
    <row r="156" spans="4:19" x14ac:dyDescent="0.2">
      <c r="D156" s="20" t="s">
        <v>560</v>
      </c>
      <c r="E156" s="15">
        <v>4</v>
      </c>
      <c r="F156" s="15">
        <v>76.674000000000007</v>
      </c>
      <c r="G156" s="15">
        <v>2432.23</v>
      </c>
      <c r="H156" s="15">
        <v>4</v>
      </c>
      <c r="I156" s="15">
        <v>55.207000000000001</v>
      </c>
      <c r="J156" s="15">
        <v>3253.25</v>
      </c>
      <c r="K156" s="15">
        <v>5</v>
      </c>
      <c r="L156" s="15">
        <v>103.419</v>
      </c>
      <c r="M156" s="15">
        <v>1736.46</v>
      </c>
      <c r="N156" s="15">
        <v>5</v>
      </c>
      <c r="O156" s="15">
        <v>30.544</v>
      </c>
      <c r="P156" s="15">
        <v>3565.03</v>
      </c>
      <c r="Q156" s="15">
        <v>18</v>
      </c>
      <c r="R156" s="15">
        <v>265.84399999999999</v>
      </c>
      <c r="S156" s="15">
        <v>10986.97</v>
      </c>
    </row>
    <row r="157" spans="4:19" x14ac:dyDescent="0.2">
      <c r="D157" s="20" t="s">
        <v>244</v>
      </c>
      <c r="E157" s="15">
        <v>307</v>
      </c>
      <c r="F157" s="15">
        <v>6003.7269999999999</v>
      </c>
      <c r="G157" s="15">
        <v>213766.41</v>
      </c>
      <c r="H157" s="15">
        <v>27</v>
      </c>
      <c r="I157" s="15">
        <v>314.83600000000001</v>
      </c>
      <c r="J157" s="15">
        <v>26281.58</v>
      </c>
      <c r="K157" s="15">
        <v>10</v>
      </c>
      <c r="L157" s="15">
        <v>93.873000000000005</v>
      </c>
      <c r="M157" s="15">
        <v>6239.35</v>
      </c>
      <c r="N157" s="15">
        <v>51</v>
      </c>
      <c r="O157" s="15">
        <v>890.77099999999996</v>
      </c>
      <c r="P157" s="15">
        <v>17999.79</v>
      </c>
      <c r="Q157" s="15">
        <v>395</v>
      </c>
      <c r="R157" s="15">
        <v>7303.2070000000003</v>
      </c>
      <c r="S157" s="15">
        <v>264287.13</v>
      </c>
    </row>
    <row r="158" spans="4:19" x14ac:dyDescent="0.2">
      <c r="D158" s="20" t="s">
        <v>561</v>
      </c>
      <c r="E158" s="15"/>
      <c r="F158" s="15"/>
      <c r="G158" s="15"/>
      <c r="H158" s="15">
        <v>2</v>
      </c>
      <c r="I158" s="15">
        <v>43.77</v>
      </c>
      <c r="J158" s="15">
        <v>2324.4299999999998</v>
      </c>
      <c r="K158" s="15"/>
      <c r="L158" s="15"/>
      <c r="M158" s="15"/>
      <c r="N158" s="15">
        <v>26</v>
      </c>
      <c r="O158" s="15">
        <v>463</v>
      </c>
      <c r="P158" s="15">
        <v>4814.1000000000004</v>
      </c>
      <c r="Q158" s="15">
        <v>28</v>
      </c>
      <c r="R158" s="15">
        <v>506.77</v>
      </c>
      <c r="S158" s="15">
        <v>7138.53</v>
      </c>
    </row>
    <row r="159" spans="4:19" x14ac:dyDescent="0.2">
      <c r="D159" s="20" t="s">
        <v>562</v>
      </c>
      <c r="E159" s="15">
        <v>66</v>
      </c>
      <c r="F159" s="15">
        <v>1427</v>
      </c>
      <c r="G159" s="15">
        <v>39227.49</v>
      </c>
      <c r="H159" s="15">
        <v>1</v>
      </c>
      <c r="I159" s="15">
        <v>10.244</v>
      </c>
      <c r="J159" s="15">
        <v>652.29</v>
      </c>
      <c r="K159" s="15">
        <v>7</v>
      </c>
      <c r="L159" s="15">
        <v>52.819000000000003</v>
      </c>
      <c r="M159" s="15">
        <v>4120.3100000000004</v>
      </c>
      <c r="N159" s="15"/>
      <c r="O159" s="15"/>
      <c r="P159" s="15"/>
      <c r="Q159" s="15">
        <v>74</v>
      </c>
      <c r="R159" s="15">
        <v>1490.0630000000001</v>
      </c>
      <c r="S159" s="15">
        <v>44000.09</v>
      </c>
    </row>
    <row r="160" spans="4:19" x14ac:dyDescent="0.2">
      <c r="D160" s="20" t="s">
        <v>764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9">
        <v>0</v>
      </c>
      <c r="O160" s="19">
        <v>0</v>
      </c>
      <c r="P160" s="15">
        <v>662.51</v>
      </c>
      <c r="Q160" s="19">
        <v>0</v>
      </c>
      <c r="R160" s="19">
        <v>0</v>
      </c>
      <c r="S160" s="15">
        <v>662.51</v>
      </c>
    </row>
    <row r="161" spans="4:19" x14ac:dyDescent="0.2">
      <c r="D161" s="20" t="s">
        <v>563</v>
      </c>
      <c r="E161" s="15">
        <v>241</v>
      </c>
      <c r="F161" s="15">
        <v>4576.7269999999999</v>
      </c>
      <c r="G161" s="15">
        <v>174538.92</v>
      </c>
      <c r="H161" s="15">
        <v>24</v>
      </c>
      <c r="I161" s="15">
        <v>260.822</v>
      </c>
      <c r="J161" s="15">
        <v>23304.86</v>
      </c>
      <c r="K161" s="15">
        <v>3</v>
      </c>
      <c r="L161" s="15">
        <v>41.054000000000002</v>
      </c>
      <c r="M161" s="15">
        <v>2119.04</v>
      </c>
      <c r="N161" s="15">
        <v>25</v>
      </c>
      <c r="O161" s="15">
        <v>427.77100000000002</v>
      </c>
      <c r="P161" s="15">
        <v>12523.18</v>
      </c>
      <c r="Q161" s="15">
        <v>293</v>
      </c>
      <c r="R161" s="15">
        <v>5306.3739999999998</v>
      </c>
      <c r="S161" s="15">
        <v>212486</v>
      </c>
    </row>
    <row r="162" spans="4:19" x14ac:dyDescent="0.2">
      <c r="D162" s="20" t="s">
        <v>245</v>
      </c>
      <c r="E162" s="15">
        <v>15</v>
      </c>
      <c r="F162" s="15">
        <v>283.10399999999998</v>
      </c>
      <c r="G162" s="15">
        <v>-6510.9</v>
      </c>
      <c r="H162" s="15">
        <v>172</v>
      </c>
      <c r="I162" s="15">
        <v>13138.037</v>
      </c>
      <c r="J162" s="15">
        <v>338046.16</v>
      </c>
      <c r="K162" s="15">
        <v>1718</v>
      </c>
      <c r="L162" s="15">
        <v>146906.61799999999</v>
      </c>
      <c r="M162" s="15">
        <v>4801927.95</v>
      </c>
      <c r="N162" s="15">
        <v>3434</v>
      </c>
      <c r="O162" s="15">
        <v>291061.49800000002</v>
      </c>
      <c r="P162" s="15">
        <v>6912925.21</v>
      </c>
      <c r="Q162" s="15">
        <v>5339</v>
      </c>
      <c r="R162" s="15">
        <v>451389.25699999998</v>
      </c>
      <c r="S162" s="15">
        <v>12046388.42</v>
      </c>
    </row>
    <row r="163" spans="4:19" x14ac:dyDescent="0.2">
      <c r="D163" s="20" t="s">
        <v>564</v>
      </c>
      <c r="E163" s="15"/>
      <c r="F163" s="15"/>
      <c r="G163" s="15"/>
      <c r="H163" s="15">
        <v>14</v>
      </c>
      <c r="I163" s="15">
        <v>847.72</v>
      </c>
      <c r="J163" s="15">
        <v>12964.27</v>
      </c>
      <c r="K163" s="15">
        <v>-69</v>
      </c>
      <c r="L163" s="15">
        <v>-6583.75</v>
      </c>
      <c r="M163" s="15">
        <v>-167226.26999999999</v>
      </c>
      <c r="N163" s="15">
        <v>76</v>
      </c>
      <c r="O163" s="15">
        <v>5755.7619999999997</v>
      </c>
      <c r="P163" s="15">
        <v>183093.92</v>
      </c>
      <c r="Q163" s="15">
        <v>21</v>
      </c>
      <c r="R163" s="15">
        <v>19.731999999999999</v>
      </c>
      <c r="S163" s="15">
        <v>28831.919999999998</v>
      </c>
    </row>
    <row r="164" spans="4:19" x14ac:dyDescent="0.2">
      <c r="D164" s="20" t="s">
        <v>565</v>
      </c>
      <c r="E164" s="15"/>
      <c r="F164" s="15"/>
      <c r="G164" s="15"/>
      <c r="H164" s="15"/>
      <c r="I164" s="15"/>
      <c r="J164" s="15"/>
      <c r="K164" s="15">
        <v>-1</v>
      </c>
      <c r="L164" s="15">
        <v>-65</v>
      </c>
      <c r="M164" s="15">
        <v>-4161.6400000000003</v>
      </c>
      <c r="N164" s="15"/>
      <c r="O164" s="15"/>
      <c r="P164" s="15"/>
      <c r="Q164" s="15">
        <v>-1</v>
      </c>
      <c r="R164" s="15">
        <v>-65</v>
      </c>
      <c r="S164" s="15">
        <v>-4161.6400000000003</v>
      </c>
    </row>
    <row r="165" spans="4:19" x14ac:dyDescent="0.2">
      <c r="D165" s="20" t="s">
        <v>566</v>
      </c>
      <c r="E165" s="15"/>
      <c r="F165" s="15"/>
      <c r="G165" s="15"/>
      <c r="H165" s="15">
        <v>7</v>
      </c>
      <c r="I165" s="15">
        <v>122.52</v>
      </c>
      <c r="J165" s="15">
        <v>7714.27</v>
      </c>
      <c r="K165" s="19">
        <v>0</v>
      </c>
      <c r="L165" s="19">
        <v>0</v>
      </c>
      <c r="M165" s="15">
        <v>2668.52</v>
      </c>
      <c r="N165" s="19">
        <v>0</v>
      </c>
      <c r="O165" s="19">
        <v>0</v>
      </c>
      <c r="P165" s="19">
        <v>0</v>
      </c>
      <c r="Q165" s="15">
        <v>7</v>
      </c>
      <c r="R165" s="15">
        <v>122.52</v>
      </c>
      <c r="S165" s="15">
        <v>10382.790000000001</v>
      </c>
    </row>
    <row r="166" spans="4:19" x14ac:dyDescent="0.2">
      <c r="D166" s="20" t="s">
        <v>567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>
        <v>55</v>
      </c>
      <c r="O166" s="15">
        <v>4407.9660000000003</v>
      </c>
      <c r="P166" s="15">
        <v>128507.81</v>
      </c>
      <c r="Q166" s="15">
        <v>55</v>
      </c>
      <c r="R166" s="15">
        <v>4407.9660000000003</v>
      </c>
      <c r="S166" s="15">
        <v>128507.81</v>
      </c>
    </row>
    <row r="167" spans="4:19" x14ac:dyDescent="0.2">
      <c r="D167" s="20" t="s">
        <v>568</v>
      </c>
      <c r="E167" s="15">
        <v>2</v>
      </c>
      <c r="F167" s="15">
        <v>41.633000000000003</v>
      </c>
      <c r="G167" s="15">
        <v>1196.42</v>
      </c>
      <c r="H167" s="15">
        <v>34</v>
      </c>
      <c r="I167" s="15">
        <v>598.95100000000002</v>
      </c>
      <c r="J167" s="15">
        <v>24446.400000000001</v>
      </c>
      <c r="K167" s="15">
        <v>1235</v>
      </c>
      <c r="L167" s="15">
        <v>103014.36900000001</v>
      </c>
      <c r="M167" s="15">
        <v>3461357.04</v>
      </c>
      <c r="N167" s="15">
        <v>2750</v>
      </c>
      <c r="O167" s="15">
        <v>236320.11799999999</v>
      </c>
      <c r="P167" s="15">
        <v>5701750.6900000004</v>
      </c>
      <c r="Q167" s="15">
        <v>4021</v>
      </c>
      <c r="R167" s="15">
        <v>339975.071</v>
      </c>
      <c r="S167" s="15">
        <v>9188750.5500000007</v>
      </c>
    </row>
    <row r="168" spans="4:19" x14ac:dyDescent="0.2">
      <c r="D168" s="20" t="s">
        <v>569</v>
      </c>
      <c r="E168" s="15">
        <v>2</v>
      </c>
      <c r="F168" s="15">
        <v>41.633000000000003</v>
      </c>
      <c r="G168" s="15">
        <v>1196.42</v>
      </c>
      <c r="H168" s="15">
        <v>34</v>
      </c>
      <c r="I168" s="15">
        <v>598.95100000000002</v>
      </c>
      <c r="J168" s="15">
        <v>24446.400000000001</v>
      </c>
      <c r="K168" s="15">
        <v>1186</v>
      </c>
      <c r="L168" s="15">
        <v>102050.643</v>
      </c>
      <c r="M168" s="15">
        <v>3429401.92</v>
      </c>
      <c r="N168" s="15">
        <v>2591</v>
      </c>
      <c r="O168" s="15">
        <v>233070.16899999999</v>
      </c>
      <c r="P168" s="15">
        <v>5591156.4500000002</v>
      </c>
      <c r="Q168" s="15">
        <v>3813</v>
      </c>
      <c r="R168" s="15">
        <v>335761.39600000001</v>
      </c>
      <c r="S168" s="15">
        <v>9046201.1899999995</v>
      </c>
    </row>
    <row r="169" spans="4:19" x14ac:dyDescent="0.2">
      <c r="D169" s="20" t="s">
        <v>570</v>
      </c>
      <c r="E169" s="15"/>
      <c r="F169" s="15"/>
      <c r="G169" s="15"/>
      <c r="H169" s="15"/>
      <c r="I169" s="15"/>
      <c r="J169" s="15"/>
      <c r="K169" s="15">
        <v>49</v>
      </c>
      <c r="L169" s="15">
        <v>963.726</v>
      </c>
      <c r="M169" s="15">
        <v>31955.119999999999</v>
      </c>
      <c r="N169" s="15">
        <v>159</v>
      </c>
      <c r="O169" s="15">
        <v>3249.9490000000001</v>
      </c>
      <c r="P169" s="15">
        <v>110594.24000000001</v>
      </c>
      <c r="Q169" s="15">
        <v>208</v>
      </c>
      <c r="R169" s="15">
        <v>4213.6750000000002</v>
      </c>
      <c r="S169" s="15">
        <v>142549.35999999999</v>
      </c>
    </row>
    <row r="170" spans="4:19" x14ac:dyDescent="0.2">
      <c r="D170" s="20" t="s">
        <v>571</v>
      </c>
      <c r="E170" s="15"/>
      <c r="F170" s="15"/>
      <c r="G170" s="15"/>
      <c r="H170" s="15">
        <v>2</v>
      </c>
      <c r="I170" s="15">
        <v>40.662999999999997</v>
      </c>
      <c r="J170" s="15">
        <v>1451.65</v>
      </c>
      <c r="K170" s="15">
        <v>89</v>
      </c>
      <c r="L170" s="15">
        <v>6910.2389999999996</v>
      </c>
      <c r="M170" s="15">
        <v>231296.21</v>
      </c>
      <c r="N170" s="15">
        <v>270</v>
      </c>
      <c r="O170" s="15">
        <v>18762.394</v>
      </c>
      <c r="P170" s="15">
        <v>468257.17</v>
      </c>
      <c r="Q170" s="15">
        <v>361</v>
      </c>
      <c r="R170" s="15">
        <v>25713.295999999998</v>
      </c>
      <c r="S170" s="15">
        <v>701005.03</v>
      </c>
    </row>
    <row r="171" spans="4:19" x14ac:dyDescent="0.2">
      <c r="D171" s="20" t="s">
        <v>572</v>
      </c>
      <c r="E171" s="15"/>
      <c r="F171" s="15"/>
      <c r="G171" s="15"/>
      <c r="H171" s="15">
        <v>1</v>
      </c>
      <c r="I171" s="15">
        <v>19.693000000000001</v>
      </c>
      <c r="J171" s="15">
        <v>664.92</v>
      </c>
      <c r="K171" s="15"/>
      <c r="L171" s="15"/>
      <c r="M171" s="15"/>
      <c r="N171" s="15">
        <v>20</v>
      </c>
      <c r="O171" s="15">
        <v>135.90199999999999</v>
      </c>
      <c r="P171" s="15">
        <v>16816.830000000002</v>
      </c>
      <c r="Q171" s="15">
        <v>21</v>
      </c>
      <c r="R171" s="15">
        <v>155.595</v>
      </c>
      <c r="S171" s="15">
        <v>17481.75</v>
      </c>
    </row>
    <row r="172" spans="4:19" x14ac:dyDescent="0.2">
      <c r="D172" s="20" t="s">
        <v>573</v>
      </c>
      <c r="E172" s="15"/>
      <c r="F172" s="15"/>
      <c r="G172" s="15"/>
      <c r="H172" s="15">
        <v>1</v>
      </c>
      <c r="I172" s="15">
        <v>20.97</v>
      </c>
      <c r="J172" s="15">
        <v>786.73</v>
      </c>
      <c r="K172" s="15">
        <v>54</v>
      </c>
      <c r="L172" s="15">
        <v>3729.5929999999998</v>
      </c>
      <c r="M172" s="15">
        <v>126427.14</v>
      </c>
      <c r="N172" s="15">
        <v>120</v>
      </c>
      <c r="O172" s="15">
        <v>6058.5739999999996</v>
      </c>
      <c r="P172" s="15">
        <v>125253.03</v>
      </c>
      <c r="Q172" s="15">
        <v>175</v>
      </c>
      <c r="R172" s="15">
        <v>9809.1370000000006</v>
      </c>
      <c r="S172" s="15">
        <v>252466.9</v>
      </c>
    </row>
    <row r="173" spans="4:19" x14ac:dyDescent="0.2">
      <c r="D173" s="20" t="s">
        <v>574</v>
      </c>
      <c r="E173" s="15"/>
      <c r="F173" s="15"/>
      <c r="G173" s="15"/>
      <c r="H173" s="19">
        <v>0</v>
      </c>
      <c r="I173" s="19">
        <v>0</v>
      </c>
      <c r="J173" s="15">
        <v>-1022.36</v>
      </c>
      <c r="K173" s="15"/>
      <c r="L173" s="15"/>
      <c r="M173" s="15"/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5">
        <v>-1022.36</v>
      </c>
    </row>
    <row r="174" spans="4:19" x14ac:dyDescent="0.2">
      <c r="D174" s="20" t="s">
        <v>575</v>
      </c>
      <c r="E174" s="15">
        <v>13</v>
      </c>
      <c r="F174" s="15">
        <v>241.471</v>
      </c>
      <c r="G174" s="15">
        <v>-7707.32</v>
      </c>
      <c r="H174" s="15">
        <v>122</v>
      </c>
      <c r="I174" s="15">
        <v>11650.703</v>
      </c>
      <c r="J174" s="15">
        <v>300206.2</v>
      </c>
      <c r="K174" s="15">
        <v>463</v>
      </c>
      <c r="L174" s="15">
        <v>43565.760000000002</v>
      </c>
      <c r="M174" s="15">
        <v>1276500.97</v>
      </c>
      <c r="N174" s="15">
        <v>338</v>
      </c>
      <c r="O174" s="15">
        <v>30223.223999999998</v>
      </c>
      <c r="P174" s="15">
        <v>559823.43000000005</v>
      </c>
      <c r="Q174" s="15">
        <v>936</v>
      </c>
      <c r="R174" s="15">
        <v>85681.157999999996</v>
      </c>
      <c r="S174" s="15">
        <v>2128823.2799999998</v>
      </c>
    </row>
    <row r="175" spans="4:19" x14ac:dyDescent="0.2">
      <c r="D175" s="20" t="s">
        <v>576</v>
      </c>
      <c r="E175" s="19">
        <v>0</v>
      </c>
      <c r="F175" s="19">
        <v>0</v>
      </c>
      <c r="G175" s="15">
        <v>-17235</v>
      </c>
      <c r="H175" s="15">
        <v>66</v>
      </c>
      <c r="I175" s="15">
        <v>6438.1419999999998</v>
      </c>
      <c r="J175" s="15">
        <v>174262.95</v>
      </c>
      <c r="K175" s="15">
        <v>22</v>
      </c>
      <c r="L175" s="15">
        <v>1728.8810000000001</v>
      </c>
      <c r="M175" s="15">
        <v>83591.97</v>
      </c>
      <c r="N175" s="15">
        <v>92</v>
      </c>
      <c r="O175" s="15">
        <v>6901.7870000000003</v>
      </c>
      <c r="P175" s="15">
        <v>132031.88</v>
      </c>
      <c r="Q175" s="15">
        <v>180</v>
      </c>
      <c r="R175" s="15">
        <v>15068.81</v>
      </c>
      <c r="S175" s="15">
        <v>372651.8</v>
      </c>
    </row>
    <row r="176" spans="4:19" x14ac:dyDescent="0.2">
      <c r="D176" s="20" t="s">
        <v>246</v>
      </c>
      <c r="E176" s="15">
        <v>160</v>
      </c>
      <c r="F176" s="15">
        <v>3096.098</v>
      </c>
      <c r="G176" s="15">
        <v>95520.85</v>
      </c>
      <c r="H176" s="15">
        <v>11</v>
      </c>
      <c r="I176" s="15">
        <v>94.387</v>
      </c>
      <c r="J176" s="15">
        <v>9491.92</v>
      </c>
      <c r="K176" s="15">
        <v>70</v>
      </c>
      <c r="L176" s="15">
        <v>854.94100000000003</v>
      </c>
      <c r="M176" s="15">
        <v>28065.05</v>
      </c>
      <c r="N176" s="15">
        <v>37</v>
      </c>
      <c r="O176" s="15">
        <v>295.803</v>
      </c>
      <c r="P176" s="15">
        <v>17317.810000000001</v>
      </c>
      <c r="Q176" s="15">
        <v>278</v>
      </c>
      <c r="R176" s="15">
        <v>4341.2290000000003</v>
      </c>
      <c r="S176" s="15">
        <v>150395.63</v>
      </c>
    </row>
    <row r="177" spans="4:19" x14ac:dyDescent="0.2">
      <c r="D177" s="20" t="s">
        <v>577</v>
      </c>
      <c r="E177" s="15"/>
      <c r="F177" s="15"/>
      <c r="G177" s="15"/>
      <c r="H177" s="15">
        <v>6</v>
      </c>
      <c r="I177" s="15">
        <v>53.813000000000002</v>
      </c>
      <c r="J177" s="15">
        <v>5287.13</v>
      </c>
      <c r="K177" s="15">
        <v>62</v>
      </c>
      <c r="L177" s="15">
        <v>681.44299999999998</v>
      </c>
      <c r="M177" s="15">
        <v>25043.58</v>
      </c>
      <c r="N177" s="15">
        <v>1</v>
      </c>
      <c r="O177" s="15">
        <v>4.0579999999999998</v>
      </c>
      <c r="P177" s="15">
        <v>686.55</v>
      </c>
      <c r="Q177" s="15">
        <v>69</v>
      </c>
      <c r="R177" s="15">
        <v>739.31399999999996</v>
      </c>
      <c r="S177" s="15">
        <v>31017.26</v>
      </c>
    </row>
    <row r="178" spans="4:19" x14ac:dyDescent="0.2">
      <c r="D178" s="20" t="s">
        <v>578</v>
      </c>
      <c r="E178" s="15">
        <v>160</v>
      </c>
      <c r="F178" s="15">
        <v>3096.098</v>
      </c>
      <c r="G178" s="15">
        <v>95520.85</v>
      </c>
      <c r="H178" s="15">
        <v>2</v>
      </c>
      <c r="I178" s="15">
        <v>15.819000000000001</v>
      </c>
      <c r="J178" s="15">
        <v>1615.88</v>
      </c>
      <c r="K178" s="15">
        <v>8</v>
      </c>
      <c r="L178" s="15">
        <v>173.49799999999999</v>
      </c>
      <c r="M178" s="15">
        <v>3021.47</v>
      </c>
      <c r="N178" s="15">
        <v>2</v>
      </c>
      <c r="O178" s="15">
        <v>22.5</v>
      </c>
      <c r="P178" s="15">
        <v>368.14</v>
      </c>
      <c r="Q178" s="15">
        <v>172</v>
      </c>
      <c r="R178" s="15">
        <v>3307.915</v>
      </c>
      <c r="S178" s="15">
        <v>100526.34</v>
      </c>
    </row>
    <row r="179" spans="4:19" x14ac:dyDescent="0.2">
      <c r="D179" s="20" t="s">
        <v>579</v>
      </c>
      <c r="E179" s="15"/>
      <c r="F179" s="15"/>
      <c r="G179" s="15"/>
      <c r="H179" s="15">
        <v>3</v>
      </c>
      <c r="I179" s="15">
        <v>24.754999999999999</v>
      </c>
      <c r="J179" s="15">
        <v>2588.91</v>
      </c>
      <c r="K179" s="15"/>
      <c r="L179" s="15"/>
      <c r="M179" s="15"/>
      <c r="N179" s="15">
        <v>34</v>
      </c>
      <c r="O179" s="15">
        <v>269.245</v>
      </c>
      <c r="P179" s="15">
        <v>16263.12</v>
      </c>
      <c r="Q179" s="15">
        <v>37</v>
      </c>
      <c r="R179" s="15">
        <v>294</v>
      </c>
      <c r="S179" s="15">
        <v>18852.03</v>
      </c>
    </row>
    <row r="180" spans="4:19" x14ac:dyDescent="0.2">
      <c r="D180" s="20" t="s">
        <v>247</v>
      </c>
      <c r="E180" s="15">
        <v>320</v>
      </c>
      <c r="F180" s="15">
        <v>6709.3779999999997</v>
      </c>
      <c r="G180" s="15">
        <v>265789.73</v>
      </c>
      <c r="H180" s="15">
        <v>564</v>
      </c>
      <c r="I180" s="15">
        <v>22752.548999999999</v>
      </c>
      <c r="J180" s="15">
        <v>646363.25</v>
      </c>
      <c r="K180" s="15">
        <v>2023</v>
      </c>
      <c r="L180" s="15">
        <v>155350.818</v>
      </c>
      <c r="M180" s="15">
        <v>5576582.9699999997</v>
      </c>
      <c r="N180" s="15">
        <v>3639</v>
      </c>
      <c r="O180" s="15">
        <v>319634.56699999998</v>
      </c>
      <c r="P180" s="15">
        <v>8046170.9299999997</v>
      </c>
      <c r="Q180" s="15">
        <v>6546</v>
      </c>
      <c r="R180" s="15">
        <v>504447.31199999998</v>
      </c>
      <c r="S180" s="15">
        <v>14534906.880000001</v>
      </c>
    </row>
    <row r="181" spans="4:19" x14ac:dyDescent="0.2">
      <c r="D181" s="20" t="s">
        <v>580</v>
      </c>
      <c r="E181" s="15"/>
      <c r="F181" s="15"/>
      <c r="G181" s="15"/>
      <c r="H181" s="15"/>
      <c r="I181" s="15"/>
      <c r="J181" s="15"/>
      <c r="K181" s="15">
        <v>487</v>
      </c>
      <c r="L181" s="15">
        <v>46094.178</v>
      </c>
      <c r="M181" s="15">
        <v>1247832.76</v>
      </c>
      <c r="N181" s="15">
        <v>2069</v>
      </c>
      <c r="O181" s="15">
        <v>197052.76199999999</v>
      </c>
      <c r="P181" s="15">
        <v>5345909.2300000004</v>
      </c>
      <c r="Q181" s="15">
        <v>2556</v>
      </c>
      <c r="R181" s="15">
        <v>243146.94</v>
      </c>
      <c r="S181" s="15">
        <v>6593741.9900000002</v>
      </c>
    </row>
    <row r="182" spans="4:19" x14ac:dyDescent="0.2">
      <c r="D182" s="20" t="s">
        <v>581</v>
      </c>
      <c r="E182" s="15"/>
      <c r="F182" s="15"/>
      <c r="G182" s="15"/>
      <c r="H182" s="15"/>
      <c r="I182" s="15"/>
      <c r="J182" s="15"/>
      <c r="K182" s="15">
        <v>487</v>
      </c>
      <c r="L182" s="15">
        <v>46094.178</v>
      </c>
      <c r="M182" s="15">
        <v>1247832.76</v>
      </c>
      <c r="N182" s="15">
        <v>2056</v>
      </c>
      <c r="O182" s="15">
        <v>195907.834</v>
      </c>
      <c r="P182" s="15">
        <v>5313813.3600000003</v>
      </c>
      <c r="Q182" s="15">
        <v>2543</v>
      </c>
      <c r="R182" s="15">
        <v>242002.01199999999</v>
      </c>
      <c r="S182" s="15">
        <v>6561646.1200000001</v>
      </c>
    </row>
    <row r="183" spans="4:19" x14ac:dyDescent="0.2">
      <c r="D183" s="20" t="s">
        <v>582</v>
      </c>
      <c r="E183" s="15">
        <v>97</v>
      </c>
      <c r="F183" s="15">
        <v>2087.8240000000001</v>
      </c>
      <c r="G183" s="15">
        <v>130658.38</v>
      </c>
      <c r="H183" s="15">
        <v>313</v>
      </c>
      <c r="I183" s="15">
        <v>18606.027999999998</v>
      </c>
      <c r="J183" s="15">
        <v>471172.44</v>
      </c>
      <c r="K183" s="15">
        <v>431</v>
      </c>
      <c r="L183" s="15">
        <v>29675.948</v>
      </c>
      <c r="M183" s="15">
        <v>943008.2</v>
      </c>
      <c r="N183" s="15">
        <v>681</v>
      </c>
      <c r="O183" s="15">
        <v>53925.389000000003</v>
      </c>
      <c r="P183" s="15">
        <v>1111699.21</v>
      </c>
      <c r="Q183" s="15">
        <v>1522</v>
      </c>
      <c r="R183" s="15">
        <v>104295.189</v>
      </c>
      <c r="S183" s="15">
        <v>2656538.23</v>
      </c>
    </row>
    <row r="184" spans="4:19" x14ac:dyDescent="0.2">
      <c r="D184" s="20" t="s">
        <v>583</v>
      </c>
      <c r="E184" s="15"/>
      <c r="F184" s="15"/>
      <c r="G184" s="15"/>
      <c r="H184" s="15"/>
      <c r="I184" s="15"/>
      <c r="J184" s="15"/>
      <c r="K184" s="15">
        <v>88</v>
      </c>
      <c r="L184" s="15">
        <v>6566.4470000000001</v>
      </c>
      <c r="M184" s="15">
        <v>184874.28</v>
      </c>
      <c r="N184" s="15">
        <v>197</v>
      </c>
      <c r="O184" s="15">
        <v>15621.710999999999</v>
      </c>
      <c r="P184" s="15">
        <v>270610.71000000002</v>
      </c>
      <c r="Q184" s="15">
        <v>285</v>
      </c>
      <c r="R184" s="15">
        <v>22188.157999999999</v>
      </c>
      <c r="S184" s="15">
        <v>455484.99</v>
      </c>
    </row>
    <row r="185" spans="4:19" x14ac:dyDescent="0.2">
      <c r="D185" s="20" t="s">
        <v>584</v>
      </c>
      <c r="E185" s="15"/>
      <c r="F185" s="15"/>
      <c r="G185" s="15"/>
      <c r="H185" s="19">
        <v>0</v>
      </c>
      <c r="I185" s="19">
        <v>0</v>
      </c>
      <c r="J185" s="19">
        <v>0</v>
      </c>
      <c r="K185" s="15">
        <v>67</v>
      </c>
      <c r="L185" s="15">
        <v>5537.076</v>
      </c>
      <c r="M185" s="15">
        <v>173873.1</v>
      </c>
      <c r="N185" s="15">
        <v>189</v>
      </c>
      <c r="O185" s="15">
        <v>17488.834999999999</v>
      </c>
      <c r="P185" s="15">
        <v>290283.96999999997</v>
      </c>
      <c r="Q185" s="15">
        <v>256</v>
      </c>
      <c r="R185" s="15">
        <v>23025.911</v>
      </c>
      <c r="S185" s="15">
        <v>464157.07</v>
      </c>
    </row>
    <row r="186" spans="4:19" x14ac:dyDescent="0.2">
      <c r="D186" s="20" t="s">
        <v>585</v>
      </c>
      <c r="E186" s="15">
        <v>21</v>
      </c>
      <c r="F186" s="15">
        <v>1546.64</v>
      </c>
      <c r="G186" s="15">
        <v>80055.759999999995</v>
      </c>
      <c r="H186" s="15">
        <v>173</v>
      </c>
      <c r="I186" s="15">
        <v>15897.59</v>
      </c>
      <c r="J186" s="15">
        <v>420162.48</v>
      </c>
      <c r="K186" s="15">
        <v>175</v>
      </c>
      <c r="L186" s="15">
        <v>15654.203</v>
      </c>
      <c r="M186" s="15">
        <v>524654.06999999995</v>
      </c>
      <c r="N186" s="15">
        <v>207</v>
      </c>
      <c r="O186" s="15">
        <v>18371.215</v>
      </c>
      <c r="P186" s="15">
        <v>468707.74</v>
      </c>
      <c r="Q186" s="15">
        <v>576</v>
      </c>
      <c r="R186" s="15">
        <v>51469.648000000001</v>
      </c>
      <c r="S186" s="15">
        <v>1493580.05</v>
      </c>
    </row>
    <row r="187" spans="4:19" x14ac:dyDescent="0.2">
      <c r="D187" s="20" t="s">
        <v>586</v>
      </c>
      <c r="E187" s="15"/>
      <c r="F187" s="15"/>
      <c r="G187" s="15"/>
      <c r="H187" s="15"/>
      <c r="I187" s="15"/>
      <c r="J187" s="15"/>
      <c r="K187" s="15">
        <v>6</v>
      </c>
      <c r="L187" s="15">
        <v>472.54700000000003</v>
      </c>
      <c r="M187" s="15">
        <v>18920.28</v>
      </c>
      <c r="N187" s="15">
        <v>25</v>
      </c>
      <c r="O187" s="15">
        <v>1652.1990000000001</v>
      </c>
      <c r="P187" s="15">
        <v>50521.46</v>
      </c>
      <c r="Q187" s="15">
        <v>31</v>
      </c>
      <c r="R187" s="15">
        <v>2124.7460000000001</v>
      </c>
      <c r="S187" s="15">
        <v>69441.740000000005</v>
      </c>
    </row>
    <row r="188" spans="4:19" x14ac:dyDescent="0.2">
      <c r="D188" s="20" t="s">
        <v>587</v>
      </c>
      <c r="E188" s="15">
        <v>76</v>
      </c>
      <c r="F188" s="15">
        <v>541.18399999999997</v>
      </c>
      <c r="G188" s="15">
        <v>50602.62</v>
      </c>
      <c r="H188" s="15">
        <v>-2</v>
      </c>
      <c r="I188" s="15">
        <v>-21.558</v>
      </c>
      <c r="J188" s="15">
        <v>-564.65</v>
      </c>
      <c r="K188" s="15">
        <v>4</v>
      </c>
      <c r="L188" s="15">
        <v>54.892000000000003</v>
      </c>
      <c r="M188" s="15">
        <v>2603.16</v>
      </c>
      <c r="N188" s="15">
        <v>15</v>
      </c>
      <c r="O188" s="15">
        <v>295.79899999999998</v>
      </c>
      <c r="P188" s="15">
        <v>10428.39</v>
      </c>
      <c r="Q188" s="15">
        <v>93</v>
      </c>
      <c r="R188" s="15">
        <v>870.31700000000001</v>
      </c>
      <c r="S188" s="15">
        <v>63069.52</v>
      </c>
    </row>
    <row r="189" spans="4:19" x14ac:dyDescent="0.2">
      <c r="D189" s="20" t="s">
        <v>588</v>
      </c>
      <c r="E189" s="15"/>
      <c r="F189" s="15"/>
      <c r="G189" s="15"/>
      <c r="H189" s="15"/>
      <c r="I189" s="15"/>
      <c r="J189" s="15"/>
      <c r="K189" s="15">
        <v>1</v>
      </c>
      <c r="L189" s="15">
        <v>12.515000000000001</v>
      </c>
      <c r="M189" s="15">
        <v>286.02999999999997</v>
      </c>
      <c r="N189" s="15">
        <v>45</v>
      </c>
      <c r="O189" s="15">
        <v>454.02300000000002</v>
      </c>
      <c r="P189" s="15">
        <v>19325.080000000002</v>
      </c>
      <c r="Q189" s="15">
        <v>46</v>
      </c>
      <c r="R189" s="15">
        <v>466.53800000000001</v>
      </c>
      <c r="S189" s="15">
        <v>19611.11</v>
      </c>
    </row>
    <row r="190" spans="4:19" x14ac:dyDescent="0.2">
      <c r="D190" s="20" t="s">
        <v>589</v>
      </c>
      <c r="E190" s="15"/>
      <c r="F190" s="15"/>
      <c r="G190" s="15"/>
      <c r="H190" s="15">
        <v>1</v>
      </c>
      <c r="I190" s="15">
        <v>101.351</v>
      </c>
      <c r="J190" s="15">
        <v>924</v>
      </c>
      <c r="K190" s="15">
        <v>1045</v>
      </c>
      <c r="L190" s="15">
        <v>78641.126999999993</v>
      </c>
      <c r="M190" s="15">
        <v>3361314.46</v>
      </c>
      <c r="N190" s="15">
        <v>795</v>
      </c>
      <c r="O190" s="15">
        <v>67855.615000000005</v>
      </c>
      <c r="P190" s="15">
        <v>1549157.15</v>
      </c>
      <c r="Q190" s="15">
        <v>1841</v>
      </c>
      <c r="R190" s="15">
        <v>146598.09299999999</v>
      </c>
      <c r="S190" s="15">
        <v>4911395.6100000003</v>
      </c>
    </row>
    <row r="191" spans="4:19" x14ac:dyDescent="0.2">
      <c r="D191" s="20" t="s">
        <v>590</v>
      </c>
      <c r="E191" s="15">
        <v>219</v>
      </c>
      <c r="F191" s="15">
        <v>4593.6379999999999</v>
      </c>
      <c r="G191" s="15">
        <v>132604.6</v>
      </c>
      <c r="H191" s="15">
        <v>227</v>
      </c>
      <c r="I191" s="15">
        <v>3913.6190000000001</v>
      </c>
      <c r="J191" s="15">
        <v>144567.9</v>
      </c>
      <c r="K191" s="15">
        <v>29</v>
      </c>
      <c r="L191" s="15">
        <v>387.00400000000002</v>
      </c>
      <c r="M191" s="15">
        <v>10360.469999999999</v>
      </c>
      <c r="N191" s="15">
        <v>67</v>
      </c>
      <c r="O191" s="15">
        <v>579.51</v>
      </c>
      <c r="P191" s="15">
        <v>25408.86</v>
      </c>
      <c r="Q191" s="15">
        <v>542</v>
      </c>
      <c r="R191" s="15">
        <v>9473.7710000000006</v>
      </c>
      <c r="S191" s="15">
        <v>312941.83</v>
      </c>
    </row>
    <row r="192" spans="4:19" x14ac:dyDescent="0.2">
      <c r="D192" s="20" t="s">
        <v>591</v>
      </c>
      <c r="E192" s="15"/>
      <c r="F192" s="15"/>
      <c r="G192" s="15"/>
      <c r="H192" s="15">
        <v>7</v>
      </c>
      <c r="I192" s="15">
        <v>147.101</v>
      </c>
      <c r="J192" s="15">
        <v>3012.2</v>
      </c>
      <c r="K192" s="15"/>
      <c r="L192" s="15"/>
      <c r="M192" s="15"/>
      <c r="N192" s="15">
        <v>1</v>
      </c>
      <c r="O192" s="15">
        <v>21.509</v>
      </c>
      <c r="P192" s="15">
        <v>687.01</v>
      </c>
      <c r="Q192" s="15">
        <v>8</v>
      </c>
      <c r="R192" s="15">
        <v>168.61</v>
      </c>
      <c r="S192" s="15">
        <v>3699.21</v>
      </c>
    </row>
    <row r="193" spans="4:19" x14ac:dyDescent="0.2">
      <c r="D193" s="20" t="s">
        <v>592</v>
      </c>
      <c r="E193" s="15"/>
      <c r="F193" s="15"/>
      <c r="G193" s="15"/>
      <c r="H193" s="15">
        <v>21</v>
      </c>
      <c r="I193" s="15">
        <v>116.218</v>
      </c>
      <c r="J193" s="15">
        <v>28244.33</v>
      </c>
      <c r="K193" s="15">
        <v>30</v>
      </c>
      <c r="L193" s="15">
        <v>535.86199999999997</v>
      </c>
      <c r="M193" s="15">
        <v>13415.4</v>
      </c>
      <c r="N193" s="15">
        <v>21</v>
      </c>
      <c r="O193" s="15">
        <v>181.96600000000001</v>
      </c>
      <c r="P193" s="15">
        <v>10161.08</v>
      </c>
      <c r="Q193" s="15">
        <v>72</v>
      </c>
      <c r="R193" s="15">
        <v>834.04600000000005</v>
      </c>
      <c r="S193" s="15">
        <v>51820.81</v>
      </c>
    </row>
    <row r="194" spans="4:19" x14ac:dyDescent="0.2">
      <c r="D194" s="20" t="s">
        <v>593</v>
      </c>
      <c r="E194" s="15">
        <v>4</v>
      </c>
      <c r="F194" s="15">
        <v>27.916</v>
      </c>
      <c r="G194" s="15">
        <v>2526.75</v>
      </c>
      <c r="H194" s="15">
        <v>2</v>
      </c>
      <c r="I194" s="15">
        <v>15.333</v>
      </c>
      <c r="J194" s="15">
        <v>1454.58</v>
      </c>
      <c r="K194" s="15">
        <v>1</v>
      </c>
      <c r="L194" s="15">
        <v>16.699000000000002</v>
      </c>
      <c r="M194" s="15">
        <v>651.67999999999995</v>
      </c>
      <c r="N194" s="15">
        <v>6</v>
      </c>
      <c r="O194" s="15">
        <v>39.325000000000003</v>
      </c>
      <c r="P194" s="15">
        <v>3835.4</v>
      </c>
      <c r="Q194" s="15">
        <v>13</v>
      </c>
      <c r="R194" s="15">
        <v>99.272999999999996</v>
      </c>
      <c r="S194" s="15">
        <v>8468.41</v>
      </c>
    </row>
    <row r="195" spans="4:19" x14ac:dyDescent="0.2">
      <c r="D195" s="20" t="s">
        <v>594</v>
      </c>
      <c r="E195" s="15">
        <v>4</v>
      </c>
      <c r="F195" s="15">
        <v>27.916</v>
      </c>
      <c r="G195" s="15">
        <v>2526.75</v>
      </c>
      <c r="H195" s="15">
        <v>2</v>
      </c>
      <c r="I195" s="15">
        <v>15.333</v>
      </c>
      <c r="J195" s="15">
        <v>1454.58</v>
      </c>
      <c r="K195" s="15">
        <v>1</v>
      </c>
      <c r="L195" s="15">
        <v>16.699000000000002</v>
      </c>
      <c r="M195" s="15">
        <v>651.67999999999995</v>
      </c>
      <c r="N195" s="15">
        <v>6</v>
      </c>
      <c r="O195" s="15">
        <v>39.325000000000003</v>
      </c>
      <c r="P195" s="15">
        <v>3835.4</v>
      </c>
      <c r="Q195" s="15">
        <v>13</v>
      </c>
      <c r="R195" s="15">
        <v>99.272999999999996</v>
      </c>
      <c r="S195" s="15">
        <v>8468.41</v>
      </c>
    </row>
    <row r="196" spans="4:19" x14ac:dyDescent="0.2">
      <c r="D196" s="20" t="s">
        <v>751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</row>
    <row r="197" spans="4:19" x14ac:dyDescent="0.2">
      <c r="D197" s="20" t="s">
        <v>292</v>
      </c>
      <c r="E197" s="15">
        <v>106</v>
      </c>
      <c r="F197" s="15">
        <v>2126.6999999999998</v>
      </c>
      <c r="G197" s="15">
        <v>67096.160000000003</v>
      </c>
      <c r="H197" s="15"/>
      <c r="I197" s="15"/>
      <c r="J197" s="15"/>
      <c r="K197" s="15"/>
      <c r="L197" s="15"/>
      <c r="M197" s="15"/>
      <c r="N197" s="19">
        <v>0</v>
      </c>
      <c r="O197" s="19">
        <v>0</v>
      </c>
      <c r="P197" s="19">
        <v>0</v>
      </c>
      <c r="Q197" s="15">
        <v>106</v>
      </c>
      <c r="R197" s="15">
        <v>2126.6999999999998</v>
      </c>
      <c r="S197" s="15">
        <v>67096.160000000003</v>
      </c>
    </row>
    <row r="198" spans="4:19" x14ac:dyDescent="0.2">
      <c r="D198" s="20" t="s">
        <v>595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</row>
    <row r="199" spans="4:19" x14ac:dyDescent="0.2">
      <c r="D199" s="20" t="s">
        <v>596</v>
      </c>
      <c r="E199" s="15">
        <v>106</v>
      </c>
      <c r="F199" s="15">
        <v>2126.6999999999998</v>
      </c>
      <c r="G199" s="15">
        <v>67096.160000000003</v>
      </c>
      <c r="H199" s="15"/>
      <c r="I199" s="15"/>
      <c r="J199" s="15"/>
      <c r="K199" s="15"/>
      <c r="L199" s="15"/>
      <c r="M199" s="15"/>
      <c r="N199" s="15"/>
      <c r="O199" s="15"/>
      <c r="P199" s="15"/>
      <c r="Q199" s="15">
        <v>106</v>
      </c>
      <c r="R199" s="15">
        <v>2126.6999999999998</v>
      </c>
      <c r="S199" s="15">
        <v>67096.160000000003</v>
      </c>
    </row>
    <row r="200" spans="4:19" x14ac:dyDescent="0.2">
      <c r="D200" s="20" t="s">
        <v>287</v>
      </c>
      <c r="E200" s="15">
        <v>3122</v>
      </c>
      <c r="F200" s="15">
        <v>301110.147</v>
      </c>
      <c r="G200" s="15">
        <v>9463288.1199999992</v>
      </c>
      <c r="H200" s="15">
        <v>9439</v>
      </c>
      <c r="I200" s="15">
        <v>837149.21200000006</v>
      </c>
      <c r="J200" s="15">
        <v>22972765.829999998</v>
      </c>
      <c r="K200" s="15">
        <v>12230</v>
      </c>
      <c r="L200" s="15">
        <v>1124923.7169999999</v>
      </c>
      <c r="M200" s="15">
        <v>45800255.390000001</v>
      </c>
      <c r="N200" s="15">
        <v>20312</v>
      </c>
      <c r="O200" s="15">
        <v>1999955.6640000001</v>
      </c>
      <c r="P200" s="15">
        <v>44017191.439999998</v>
      </c>
      <c r="Q200" s="15">
        <v>45103</v>
      </c>
      <c r="R200" s="15">
        <v>4263138.74</v>
      </c>
      <c r="S200" s="15">
        <v>122253500.78</v>
      </c>
    </row>
    <row r="201" spans="4:19" x14ac:dyDescent="0.2">
      <c r="D201" s="20" t="s">
        <v>597</v>
      </c>
      <c r="E201" s="15">
        <v>2567</v>
      </c>
      <c r="F201" s="15">
        <v>253305.791</v>
      </c>
      <c r="G201" s="15">
        <v>8077153.5199999996</v>
      </c>
      <c r="H201" s="15">
        <v>6851</v>
      </c>
      <c r="I201" s="15">
        <v>634329.245</v>
      </c>
      <c r="J201" s="15">
        <v>16797151.109999999</v>
      </c>
      <c r="K201" s="15">
        <v>8111</v>
      </c>
      <c r="L201" s="15">
        <v>761185.18500000006</v>
      </c>
      <c r="M201" s="15">
        <v>35850614.57</v>
      </c>
      <c r="N201" s="15">
        <v>13621</v>
      </c>
      <c r="O201" s="15">
        <v>1377913.6640000001</v>
      </c>
      <c r="P201" s="15">
        <v>29712391.629999999</v>
      </c>
      <c r="Q201" s="15">
        <v>31150</v>
      </c>
      <c r="R201" s="15">
        <v>3026733.8849999998</v>
      </c>
      <c r="S201" s="15">
        <v>90437310.829999998</v>
      </c>
    </row>
    <row r="202" spans="4:19" x14ac:dyDescent="0.2">
      <c r="D202" s="20" t="s">
        <v>598</v>
      </c>
      <c r="E202" s="15">
        <v>828</v>
      </c>
      <c r="F202" s="15">
        <v>88791.15</v>
      </c>
      <c r="G202" s="15">
        <v>1796994.06</v>
      </c>
      <c r="H202" s="15">
        <v>8</v>
      </c>
      <c r="I202" s="15">
        <v>194.84299999999999</v>
      </c>
      <c r="J202" s="15">
        <v>-1892.78</v>
      </c>
      <c r="K202" s="15">
        <v>4287</v>
      </c>
      <c r="L202" s="15">
        <v>436572.56</v>
      </c>
      <c r="M202" s="15">
        <v>20817870.68</v>
      </c>
      <c r="N202" s="15">
        <v>8944</v>
      </c>
      <c r="O202" s="15">
        <v>937746.39599999995</v>
      </c>
      <c r="P202" s="15">
        <v>19856216.940000001</v>
      </c>
      <c r="Q202" s="15">
        <v>14067</v>
      </c>
      <c r="R202" s="15">
        <v>1463304.949</v>
      </c>
      <c r="S202" s="15">
        <v>42469188.899999999</v>
      </c>
    </row>
    <row r="203" spans="4:19" x14ac:dyDescent="0.2">
      <c r="D203" s="20" t="s">
        <v>599</v>
      </c>
      <c r="E203" s="15"/>
      <c r="F203" s="15"/>
      <c r="G203" s="15"/>
      <c r="H203" s="15">
        <v>1</v>
      </c>
      <c r="I203" s="15">
        <v>23.518000000000001</v>
      </c>
      <c r="J203" s="15">
        <v>13.72</v>
      </c>
      <c r="K203" s="15">
        <v>289</v>
      </c>
      <c r="L203" s="15">
        <v>26463.562999999998</v>
      </c>
      <c r="M203" s="15">
        <v>827620.26</v>
      </c>
      <c r="N203" s="15">
        <v>275</v>
      </c>
      <c r="O203" s="15">
        <v>29861.498</v>
      </c>
      <c r="P203" s="15">
        <v>554665.16</v>
      </c>
      <c r="Q203" s="15">
        <v>565</v>
      </c>
      <c r="R203" s="15">
        <v>56348.578999999998</v>
      </c>
      <c r="S203" s="15">
        <v>1382299.14</v>
      </c>
    </row>
    <row r="204" spans="4:19" x14ac:dyDescent="0.2">
      <c r="D204" s="20" t="s">
        <v>600</v>
      </c>
      <c r="E204" s="15"/>
      <c r="F204" s="15"/>
      <c r="G204" s="15"/>
      <c r="H204" s="15">
        <v>24</v>
      </c>
      <c r="I204" s="15">
        <v>26.209</v>
      </c>
      <c r="J204" s="15">
        <v>12381.74</v>
      </c>
      <c r="K204" s="15">
        <v>55</v>
      </c>
      <c r="L204" s="15">
        <v>1160.152</v>
      </c>
      <c r="M204" s="15">
        <v>21370.959999999999</v>
      </c>
      <c r="N204" s="15">
        <v>5</v>
      </c>
      <c r="O204" s="15">
        <v>73.373000000000005</v>
      </c>
      <c r="P204" s="15">
        <v>309.17</v>
      </c>
      <c r="Q204" s="15">
        <v>84</v>
      </c>
      <c r="R204" s="15">
        <v>1259.7339999999999</v>
      </c>
      <c r="S204" s="15">
        <v>34061.870000000003</v>
      </c>
    </row>
    <row r="205" spans="4:19" x14ac:dyDescent="0.2">
      <c r="D205" s="20" t="s">
        <v>601</v>
      </c>
      <c r="E205" s="15"/>
      <c r="F205" s="15"/>
      <c r="G205" s="15"/>
      <c r="H205" s="15"/>
      <c r="I205" s="15"/>
      <c r="J205" s="15"/>
      <c r="K205" s="15">
        <v>51</v>
      </c>
      <c r="L205" s="15">
        <v>4095.1909999999998</v>
      </c>
      <c r="M205" s="15">
        <v>161224.43</v>
      </c>
      <c r="N205" s="15">
        <v>453</v>
      </c>
      <c r="O205" s="15">
        <v>37768.034</v>
      </c>
      <c r="P205" s="15">
        <v>1002739.39</v>
      </c>
      <c r="Q205" s="15">
        <v>504</v>
      </c>
      <c r="R205" s="15">
        <v>41863.224999999999</v>
      </c>
      <c r="S205" s="15">
        <v>1163963.82</v>
      </c>
    </row>
    <row r="206" spans="4:19" x14ac:dyDescent="0.2">
      <c r="D206" s="20" t="s">
        <v>602</v>
      </c>
      <c r="E206" s="15"/>
      <c r="F206" s="15"/>
      <c r="G206" s="15"/>
      <c r="H206" s="15"/>
      <c r="I206" s="15"/>
      <c r="J206" s="15"/>
      <c r="K206" s="15">
        <v>12</v>
      </c>
      <c r="L206" s="15">
        <v>210</v>
      </c>
      <c r="M206" s="15">
        <v>5234.43</v>
      </c>
      <c r="N206" s="15"/>
      <c r="O206" s="15"/>
      <c r="P206" s="15"/>
      <c r="Q206" s="15">
        <v>12</v>
      </c>
      <c r="R206" s="15">
        <v>210</v>
      </c>
      <c r="S206" s="15">
        <v>5234.43</v>
      </c>
    </row>
    <row r="207" spans="4:19" x14ac:dyDescent="0.2">
      <c r="D207" s="20" t="s">
        <v>603</v>
      </c>
      <c r="E207" s="15">
        <v>1689</v>
      </c>
      <c r="F207" s="15">
        <v>159646.288</v>
      </c>
      <c r="G207" s="15">
        <v>6129564.2199999997</v>
      </c>
      <c r="H207" s="15">
        <v>6768</v>
      </c>
      <c r="I207" s="15">
        <v>631973.86499999999</v>
      </c>
      <c r="J207" s="15">
        <v>16714654.720000001</v>
      </c>
      <c r="K207" s="15">
        <v>1006</v>
      </c>
      <c r="L207" s="15">
        <v>92128.490999999995</v>
      </c>
      <c r="M207" s="15">
        <v>2568626.09</v>
      </c>
      <c r="N207" s="15">
        <v>3038</v>
      </c>
      <c r="O207" s="15">
        <v>291317.78499999997</v>
      </c>
      <c r="P207" s="15">
        <v>6753702.0300000003</v>
      </c>
      <c r="Q207" s="15">
        <v>12501</v>
      </c>
      <c r="R207" s="15">
        <v>1175066.429</v>
      </c>
      <c r="S207" s="15">
        <v>32166547.059999999</v>
      </c>
    </row>
    <row r="208" spans="4:19" x14ac:dyDescent="0.2">
      <c r="D208" s="20" t="s">
        <v>604</v>
      </c>
      <c r="E208" s="15">
        <v>1663</v>
      </c>
      <c r="F208" s="15">
        <v>157228.45300000001</v>
      </c>
      <c r="G208" s="15">
        <v>6035594.3300000001</v>
      </c>
      <c r="H208" s="15">
        <v>6448</v>
      </c>
      <c r="I208" s="15">
        <v>604322.56499999994</v>
      </c>
      <c r="J208" s="15">
        <v>15579898.16</v>
      </c>
      <c r="K208" s="15">
        <v>345</v>
      </c>
      <c r="L208" s="15">
        <v>31077.724999999999</v>
      </c>
      <c r="M208" s="15">
        <v>947960.55</v>
      </c>
      <c r="N208" s="15">
        <v>1533</v>
      </c>
      <c r="O208" s="15">
        <v>145623.008</v>
      </c>
      <c r="P208" s="15">
        <v>3705701.29</v>
      </c>
      <c r="Q208" s="15">
        <v>9989</v>
      </c>
      <c r="R208" s="15">
        <v>938251.75100000005</v>
      </c>
      <c r="S208" s="15">
        <v>26269154.329999998</v>
      </c>
    </row>
    <row r="209" spans="4:19" x14ac:dyDescent="0.2">
      <c r="D209" s="20" t="s">
        <v>605</v>
      </c>
      <c r="E209" s="15">
        <v>50</v>
      </c>
      <c r="F209" s="15">
        <v>4868.3530000000001</v>
      </c>
      <c r="G209" s="15">
        <v>150595.24</v>
      </c>
      <c r="H209" s="15">
        <v>22</v>
      </c>
      <c r="I209" s="15">
        <v>1449.098</v>
      </c>
      <c r="J209" s="15">
        <v>43802.17</v>
      </c>
      <c r="K209" s="15">
        <v>2641</v>
      </c>
      <c r="L209" s="15">
        <v>222995.73699999999</v>
      </c>
      <c r="M209" s="15">
        <v>12137944.460000001</v>
      </c>
      <c r="N209" s="15">
        <v>1126</v>
      </c>
      <c r="O209" s="15">
        <v>105922.076</v>
      </c>
      <c r="P209" s="15">
        <v>1870238.04</v>
      </c>
      <c r="Q209" s="15">
        <v>3839</v>
      </c>
      <c r="R209" s="15">
        <v>335235.26400000002</v>
      </c>
      <c r="S209" s="15">
        <v>14202579.91</v>
      </c>
    </row>
    <row r="210" spans="4:19" x14ac:dyDescent="0.2">
      <c r="D210" s="20" t="s">
        <v>606</v>
      </c>
      <c r="E210" s="15"/>
      <c r="F210" s="15"/>
      <c r="G210" s="15"/>
      <c r="H210" s="15"/>
      <c r="I210" s="15"/>
      <c r="J210" s="15"/>
      <c r="K210" s="15">
        <v>291</v>
      </c>
      <c r="L210" s="15">
        <v>28859.491999999998</v>
      </c>
      <c r="M210" s="15">
        <v>825134.43</v>
      </c>
      <c r="N210" s="15">
        <v>373</v>
      </c>
      <c r="O210" s="15">
        <v>36572.781999999999</v>
      </c>
      <c r="P210" s="15">
        <v>407274.72</v>
      </c>
      <c r="Q210" s="15">
        <v>664</v>
      </c>
      <c r="R210" s="15">
        <v>65432.273999999998</v>
      </c>
      <c r="S210" s="15">
        <v>1232409.1499999999</v>
      </c>
    </row>
    <row r="211" spans="4:19" x14ac:dyDescent="0.2">
      <c r="D211" s="20" t="s">
        <v>607</v>
      </c>
      <c r="E211" s="15">
        <v>79</v>
      </c>
      <c r="F211" s="15">
        <v>6345.4589999999998</v>
      </c>
      <c r="G211" s="15">
        <v>235971.67</v>
      </c>
      <c r="H211" s="15">
        <v>162</v>
      </c>
      <c r="I211" s="15">
        <v>7188.8370000000004</v>
      </c>
      <c r="J211" s="15">
        <v>170328.13</v>
      </c>
      <c r="K211" s="15">
        <v>1782</v>
      </c>
      <c r="L211" s="15">
        <v>170184.45600000001</v>
      </c>
      <c r="M211" s="15">
        <v>5043009.99</v>
      </c>
      <c r="N211" s="15">
        <v>4699</v>
      </c>
      <c r="O211" s="15">
        <v>457460.87699999998</v>
      </c>
      <c r="P211" s="15">
        <v>9483585.0099999998</v>
      </c>
      <c r="Q211" s="15">
        <v>6722</v>
      </c>
      <c r="R211" s="15">
        <v>641179.62899999996</v>
      </c>
      <c r="S211" s="15">
        <v>14932894.800000001</v>
      </c>
    </row>
    <row r="212" spans="4:19" x14ac:dyDescent="0.2">
      <c r="D212" s="20" t="s">
        <v>608</v>
      </c>
      <c r="E212" s="15">
        <v>2</v>
      </c>
      <c r="F212" s="15">
        <v>180.03200000000001</v>
      </c>
      <c r="G212" s="15">
        <v>4400</v>
      </c>
      <c r="H212" s="15">
        <v>1</v>
      </c>
      <c r="I212" s="15">
        <v>40</v>
      </c>
      <c r="J212" s="15">
        <v>2200</v>
      </c>
      <c r="K212" s="15">
        <v>41</v>
      </c>
      <c r="L212" s="15">
        <v>3524.0369999999998</v>
      </c>
      <c r="M212" s="15">
        <v>149162.15</v>
      </c>
      <c r="N212" s="15">
        <v>6</v>
      </c>
      <c r="O212" s="15">
        <v>409.97199999999998</v>
      </c>
      <c r="P212" s="15">
        <v>12254.5</v>
      </c>
      <c r="Q212" s="15">
        <v>50</v>
      </c>
      <c r="R212" s="15">
        <v>4154.0410000000002</v>
      </c>
      <c r="S212" s="15">
        <v>168016.65</v>
      </c>
    </row>
    <row r="213" spans="4:19" x14ac:dyDescent="0.2">
      <c r="D213" s="20" t="s">
        <v>609</v>
      </c>
      <c r="E213" s="15"/>
      <c r="F213" s="15"/>
      <c r="G213" s="15"/>
      <c r="H213" s="15">
        <v>2</v>
      </c>
      <c r="I213" s="15">
        <v>38.411999999999999</v>
      </c>
      <c r="J213" s="15">
        <v>855.83</v>
      </c>
      <c r="K213" s="15"/>
      <c r="L213" s="15"/>
      <c r="M213" s="15"/>
      <c r="N213" s="19">
        <v>0</v>
      </c>
      <c r="O213" s="19">
        <v>0</v>
      </c>
      <c r="P213" s="15">
        <v>634.19000000000005</v>
      </c>
      <c r="Q213" s="15">
        <v>2</v>
      </c>
      <c r="R213" s="15">
        <v>38.411999999999999</v>
      </c>
      <c r="S213" s="15">
        <v>1490.02</v>
      </c>
    </row>
    <row r="214" spans="4:19" x14ac:dyDescent="0.2">
      <c r="D214" s="20" t="s">
        <v>610</v>
      </c>
      <c r="E214" s="15"/>
      <c r="F214" s="15"/>
      <c r="G214" s="15"/>
      <c r="H214" s="15">
        <v>29</v>
      </c>
      <c r="I214" s="15">
        <v>421.08100000000002</v>
      </c>
      <c r="J214" s="15">
        <v>5390.31</v>
      </c>
      <c r="K214" s="15">
        <v>24</v>
      </c>
      <c r="L214" s="15">
        <v>1173.893</v>
      </c>
      <c r="M214" s="15">
        <v>46323.94</v>
      </c>
      <c r="N214" s="15">
        <v>77</v>
      </c>
      <c r="O214" s="15">
        <v>5997.5739999999996</v>
      </c>
      <c r="P214" s="15">
        <v>108718.33</v>
      </c>
      <c r="Q214" s="15">
        <v>130</v>
      </c>
      <c r="R214" s="15">
        <v>7592.5479999999998</v>
      </c>
      <c r="S214" s="15">
        <v>160432.57999999999</v>
      </c>
    </row>
    <row r="215" spans="4:19" x14ac:dyDescent="0.2">
      <c r="D215" s="20" t="s">
        <v>611</v>
      </c>
      <c r="E215" s="15"/>
      <c r="F215" s="15"/>
      <c r="G215" s="15"/>
      <c r="H215" s="15">
        <v>1</v>
      </c>
      <c r="I215" s="15">
        <v>21.405000000000001</v>
      </c>
      <c r="J215" s="15">
        <v>312.10000000000002</v>
      </c>
      <c r="K215" s="15">
        <v>9</v>
      </c>
      <c r="L215" s="15">
        <v>348.65300000000002</v>
      </c>
      <c r="M215" s="15">
        <v>15144.12</v>
      </c>
      <c r="N215" s="15">
        <v>36</v>
      </c>
      <c r="O215" s="15">
        <v>2998.288</v>
      </c>
      <c r="P215" s="15">
        <v>49696.06</v>
      </c>
      <c r="Q215" s="15">
        <v>46</v>
      </c>
      <c r="R215" s="15">
        <v>3368.346</v>
      </c>
      <c r="S215" s="15">
        <v>65152.28</v>
      </c>
    </row>
    <row r="216" spans="4:19" x14ac:dyDescent="0.2">
      <c r="D216" s="20" t="s">
        <v>612</v>
      </c>
      <c r="E216" s="15"/>
      <c r="F216" s="15"/>
      <c r="G216" s="15"/>
      <c r="H216" s="15"/>
      <c r="I216" s="15"/>
      <c r="J216" s="15"/>
      <c r="K216" s="15">
        <v>8</v>
      </c>
      <c r="L216" s="15">
        <v>324.16199999999998</v>
      </c>
      <c r="M216" s="15">
        <v>9332.59</v>
      </c>
      <c r="N216" s="15">
        <v>14</v>
      </c>
      <c r="O216" s="15">
        <v>282.57900000000001</v>
      </c>
      <c r="P216" s="15">
        <v>8128.83</v>
      </c>
      <c r="Q216" s="15">
        <v>22</v>
      </c>
      <c r="R216" s="15">
        <v>606.74099999999999</v>
      </c>
      <c r="S216" s="15">
        <v>17461.419999999998</v>
      </c>
    </row>
    <row r="217" spans="4:19" x14ac:dyDescent="0.2">
      <c r="D217" s="20" t="s">
        <v>613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9">
        <v>0</v>
      </c>
      <c r="O217" s="19">
        <v>0</v>
      </c>
      <c r="P217" s="15">
        <v>634.19000000000005</v>
      </c>
      <c r="Q217" s="19">
        <v>0</v>
      </c>
      <c r="R217" s="19">
        <v>0</v>
      </c>
      <c r="S217" s="15">
        <v>634.19000000000005</v>
      </c>
    </row>
    <row r="218" spans="4:19" x14ac:dyDescent="0.2">
      <c r="D218" s="20" t="s">
        <v>614</v>
      </c>
      <c r="E218" s="15">
        <v>395</v>
      </c>
      <c r="F218" s="15">
        <v>35674.584999999999</v>
      </c>
      <c r="G218" s="15">
        <v>1003990.78</v>
      </c>
      <c r="H218" s="15">
        <v>1152</v>
      </c>
      <c r="I218" s="15">
        <v>102228.106</v>
      </c>
      <c r="J218" s="15">
        <v>3026474.88</v>
      </c>
      <c r="K218" s="15">
        <v>722</v>
      </c>
      <c r="L218" s="15">
        <v>67837.466</v>
      </c>
      <c r="M218" s="15">
        <v>2103620.67</v>
      </c>
      <c r="N218" s="15">
        <v>1098</v>
      </c>
      <c r="O218" s="15">
        <v>108175.106</v>
      </c>
      <c r="P218" s="15">
        <v>3312708.44</v>
      </c>
      <c r="Q218" s="15">
        <v>3367</v>
      </c>
      <c r="R218" s="15">
        <v>313915.26299999998</v>
      </c>
      <c r="S218" s="15">
        <v>9446794.7699999996</v>
      </c>
    </row>
    <row r="219" spans="4:19" x14ac:dyDescent="0.2">
      <c r="D219" s="20" t="s">
        <v>615</v>
      </c>
      <c r="E219" s="15">
        <v>322</v>
      </c>
      <c r="F219" s="15">
        <v>31593.727999999999</v>
      </c>
      <c r="G219" s="15">
        <v>827166.36</v>
      </c>
      <c r="H219" s="15">
        <v>745</v>
      </c>
      <c r="I219" s="15">
        <v>73435.921000000002</v>
      </c>
      <c r="J219" s="15">
        <v>1797334.47</v>
      </c>
      <c r="K219" s="15">
        <v>592</v>
      </c>
      <c r="L219" s="15">
        <v>58415.531000000003</v>
      </c>
      <c r="M219" s="15">
        <v>1722620.22</v>
      </c>
      <c r="N219" s="15">
        <v>1091</v>
      </c>
      <c r="O219" s="15">
        <v>107708.69899999999</v>
      </c>
      <c r="P219" s="15">
        <v>3294941.65</v>
      </c>
      <c r="Q219" s="15">
        <v>2750</v>
      </c>
      <c r="R219" s="15">
        <v>271153.87900000002</v>
      </c>
      <c r="S219" s="15">
        <v>7642062.7000000002</v>
      </c>
    </row>
    <row r="220" spans="4:19" x14ac:dyDescent="0.2">
      <c r="D220" s="20" t="s">
        <v>616</v>
      </c>
      <c r="E220" s="15">
        <v>81</v>
      </c>
      <c r="F220" s="15">
        <v>5784.3119999999999</v>
      </c>
      <c r="G220" s="15">
        <v>146172.15</v>
      </c>
      <c r="H220" s="15">
        <v>1243</v>
      </c>
      <c r="I220" s="15">
        <v>92943.531000000003</v>
      </c>
      <c r="J220" s="15">
        <v>2972565.57</v>
      </c>
      <c r="K220" s="15">
        <v>1583</v>
      </c>
      <c r="L220" s="15">
        <v>124218.55499999999</v>
      </c>
      <c r="M220" s="15">
        <v>2747353.63</v>
      </c>
      <c r="N220" s="15">
        <v>803</v>
      </c>
      <c r="O220" s="15">
        <v>50125.864000000001</v>
      </c>
      <c r="P220" s="15">
        <v>1390390.82</v>
      </c>
      <c r="Q220" s="15">
        <v>3710</v>
      </c>
      <c r="R220" s="15">
        <v>273072.26199999999</v>
      </c>
      <c r="S220" s="15">
        <v>7256482.1699999999</v>
      </c>
    </row>
    <row r="221" spans="4:19" x14ac:dyDescent="0.2">
      <c r="D221" s="20" t="s">
        <v>617</v>
      </c>
      <c r="E221" s="15"/>
      <c r="F221" s="15"/>
      <c r="G221" s="15"/>
      <c r="H221" s="15"/>
      <c r="I221" s="15"/>
      <c r="J221" s="15"/>
      <c r="K221" s="15">
        <v>3</v>
      </c>
      <c r="L221" s="15">
        <v>65.153999999999996</v>
      </c>
      <c r="M221" s="15">
        <v>657.18</v>
      </c>
      <c r="N221" s="19">
        <v>0</v>
      </c>
      <c r="O221" s="19">
        <v>0</v>
      </c>
      <c r="P221" s="19">
        <v>0</v>
      </c>
      <c r="Q221" s="15">
        <v>3</v>
      </c>
      <c r="R221" s="15">
        <v>65.153999999999996</v>
      </c>
      <c r="S221" s="15">
        <v>657.18</v>
      </c>
    </row>
    <row r="222" spans="4:19" x14ac:dyDescent="0.2">
      <c r="D222" s="20" t="s">
        <v>618</v>
      </c>
      <c r="E222" s="15">
        <v>1</v>
      </c>
      <c r="F222" s="15">
        <v>20</v>
      </c>
      <c r="G222" s="15">
        <v>606.54</v>
      </c>
      <c r="H222" s="15">
        <v>5</v>
      </c>
      <c r="I222" s="15">
        <v>187.256</v>
      </c>
      <c r="J222" s="15">
        <v>3541.96</v>
      </c>
      <c r="K222" s="15">
        <v>604</v>
      </c>
      <c r="L222" s="15">
        <v>62862.184999999998</v>
      </c>
      <c r="M222" s="15">
        <v>1109914</v>
      </c>
      <c r="N222" s="15">
        <v>47</v>
      </c>
      <c r="O222" s="15">
        <v>4713.8459999999995</v>
      </c>
      <c r="P222" s="15">
        <v>109750.19</v>
      </c>
      <c r="Q222" s="15">
        <v>657</v>
      </c>
      <c r="R222" s="15">
        <v>67783.286999999997</v>
      </c>
      <c r="S222" s="15">
        <v>1223812.69</v>
      </c>
    </row>
    <row r="223" spans="4:19" x14ac:dyDescent="0.2">
      <c r="D223" s="20" t="s">
        <v>293</v>
      </c>
      <c r="E223" s="15">
        <v>356</v>
      </c>
      <c r="F223" s="15">
        <v>28743.050999999999</v>
      </c>
      <c r="G223" s="15">
        <v>1273528.29</v>
      </c>
      <c r="H223" s="15">
        <v>2935</v>
      </c>
      <c r="I223" s="15">
        <v>255871.16500000001</v>
      </c>
      <c r="J223" s="15">
        <v>6777479.3099999996</v>
      </c>
      <c r="K223" s="15">
        <v>1692</v>
      </c>
      <c r="L223" s="15">
        <v>121947.524</v>
      </c>
      <c r="M223" s="15">
        <v>4808183.05</v>
      </c>
      <c r="N223" s="15">
        <v>11090</v>
      </c>
      <c r="O223" s="15">
        <v>959190.29599999997</v>
      </c>
      <c r="P223" s="15">
        <v>24026129.440000001</v>
      </c>
      <c r="Q223" s="15">
        <v>16073</v>
      </c>
      <c r="R223" s="15">
        <v>1365752.0360000001</v>
      </c>
      <c r="S223" s="15">
        <v>36885320.090000004</v>
      </c>
    </row>
    <row r="224" spans="4:19" x14ac:dyDescent="0.2">
      <c r="D224" s="20" t="s">
        <v>619</v>
      </c>
      <c r="E224" s="15">
        <v>352</v>
      </c>
      <c r="F224" s="15">
        <v>28666.165000000001</v>
      </c>
      <c r="G224" s="15">
        <v>1270964.67</v>
      </c>
      <c r="H224" s="15">
        <v>2020</v>
      </c>
      <c r="I224" s="15">
        <v>171201.5</v>
      </c>
      <c r="J224" s="15">
        <v>4385876.5199999996</v>
      </c>
      <c r="K224" s="15">
        <v>1658</v>
      </c>
      <c r="L224" s="15">
        <v>119609.432</v>
      </c>
      <c r="M224" s="15">
        <v>4730447.03</v>
      </c>
      <c r="N224" s="15">
        <v>10958</v>
      </c>
      <c r="O224" s="15">
        <v>951745.84299999999</v>
      </c>
      <c r="P224" s="15">
        <v>23786946.309999999</v>
      </c>
      <c r="Q224" s="15">
        <v>14988</v>
      </c>
      <c r="R224" s="15">
        <v>1271222.94</v>
      </c>
      <c r="S224" s="15">
        <v>34174234.530000001</v>
      </c>
    </row>
    <row r="225" spans="4:19" x14ac:dyDescent="0.2">
      <c r="D225" s="20" t="s">
        <v>620</v>
      </c>
      <c r="E225" s="15"/>
      <c r="F225" s="15"/>
      <c r="G225" s="15"/>
      <c r="H225" s="15">
        <v>876</v>
      </c>
      <c r="I225" s="15">
        <v>77175.854000000007</v>
      </c>
      <c r="J225" s="15">
        <v>1104268.51</v>
      </c>
      <c r="K225" s="15">
        <v>11</v>
      </c>
      <c r="L225" s="15">
        <v>406.94799999999998</v>
      </c>
      <c r="M225" s="15">
        <v>4185.87</v>
      </c>
      <c r="N225" s="15">
        <v>2</v>
      </c>
      <c r="O225" s="15">
        <v>124.184</v>
      </c>
      <c r="P225" s="15">
        <v>1740.45</v>
      </c>
      <c r="Q225" s="15">
        <v>889</v>
      </c>
      <c r="R225" s="15">
        <v>77706.986000000004</v>
      </c>
      <c r="S225" s="15">
        <v>1110194.83</v>
      </c>
    </row>
    <row r="226" spans="4:19" x14ac:dyDescent="0.2">
      <c r="D226" s="20" t="s">
        <v>621</v>
      </c>
      <c r="E226" s="15">
        <v>2</v>
      </c>
      <c r="F226" s="15">
        <v>195.666</v>
      </c>
      <c r="G226" s="15">
        <v>2947.52</v>
      </c>
      <c r="H226" s="15">
        <v>10</v>
      </c>
      <c r="I226" s="15">
        <v>243.05099999999999</v>
      </c>
      <c r="J226" s="15">
        <v>13860.65</v>
      </c>
      <c r="K226" s="15">
        <v>41</v>
      </c>
      <c r="L226" s="15">
        <v>3504.8490000000002</v>
      </c>
      <c r="M226" s="15">
        <v>44658.07</v>
      </c>
      <c r="N226" s="15">
        <v>181</v>
      </c>
      <c r="O226" s="15">
        <v>15884.983</v>
      </c>
      <c r="P226" s="15">
        <v>347294.45</v>
      </c>
      <c r="Q226" s="15">
        <v>234</v>
      </c>
      <c r="R226" s="15">
        <v>19828.548999999999</v>
      </c>
      <c r="S226" s="15">
        <v>408760.69</v>
      </c>
    </row>
    <row r="227" spans="4:19" x14ac:dyDescent="0.2">
      <c r="D227" s="20" t="s">
        <v>622</v>
      </c>
      <c r="E227" s="15"/>
      <c r="F227" s="15"/>
      <c r="G227" s="15"/>
      <c r="H227" s="15">
        <v>17</v>
      </c>
      <c r="I227" s="15">
        <v>1430.8989999999999</v>
      </c>
      <c r="J227" s="15">
        <v>51403.42</v>
      </c>
      <c r="K227" s="15">
        <v>6</v>
      </c>
      <c r="L227" s="15">
        <v>465.87099999999998</v>
      </c>
      <c r="M227" s="15">
        <v>17701.349999999999</v>
      </c>
      <c r="N227" s="15">
        <v>185</v>
      </c>
      <c r="O227" s="15">
        <v>15744.46</v>
      </c>
      <c r="P227" s="15">
        <v>496071.53</v>
      </c>
      <c r="Q227" s="15">
        <v>208</v>
      </c>
      <c r="R227" s="15">
        <v>17641.23</v>
      </c>
      <c r="S227" s="15">
        <v>565176.30000000005</v>
      </c>
    </row>
    <row r="228" spans="4:19" x14ac:dyDescent="0.2">
      <c r="D228" s="20" t="s">
        <v>623</v>
      </c>
      <c r="E228" s="15">
        <v>194</v>
      </c>
      <c r="F228" s="15">
        <v>18131.588</v>
      </c>
      <c r="G228" s="15">
        <v>816727.51</v>
      </c>
      <c r="H228" s="15">
        <v>607</v>
      </c>
      <c r="I228" s="15">
        <v>56564.637999999999</v>
      </c>
      <c r="J228" s="15">
        <v>1989669.83</v>
      </c>
      <c r="K228" s="15">
        <v>494</v>
      </c>
      <c r="L228" s="15">
        <v>41213.976999999999</v>
      </c>
      <c r="M228" s="15">
        <v>1514226.43</v>
      </c>
      <c r="N228" s="15">
        <v>1583</v>
      </c>
      <c r="O228" s="15">
        <v>128353.645</v>
      </c>
      <c r="P228" s="15">
        <v>2908255.47</v>
      </c>
      <c r="Q228" s="15">
        <v>2878</v>
      </c>
      <c r="R228" s="15">
        <v>244263.848</v>
      </c>
      <c r="S228" s="15">
        <v>7228879.2400000002</v>
      </c>
    </row>
    <row r="229" spans="4:19" x14ac:dyDescent="0.2">
      <c r="D229" s="20" t="s">
        <v>624</v>
      </c>
      <c r="E229" s="15"/>
      <c r="F229" s="15"/>
      <c r="G229" s="15"/>
      <c r="H229" s="15">
        <v>130</v>
      </c>
      <c r="I229" s="15">
        <v>11308.2</v>
      </c>
      <c r="J229" s="15">
        <v>91318.86</v>
      </c>
      <c r="K229" s="15">
        <v>85</v>
      </c>
      <c r="L229" s="15">
        <v>7440.87</v>
      </c>
      <c r="M229" s="15">
        <v>255825.69</v>
      </c>
      <c r="N229" s="15">
        <v>6257</v>
      </c>
      <c r="O229" s="15">
        <v>595208.63100000005</v>
      </c>
      <c r="P229" s="15">
        <v>13880377.91</v>
      </c>
      <c r="Q229" s="15">
        <v>6472</v>
      </c>
      <c r="R229" s="15">
        <v>613957.701</v>
      </c>
      <c r="S229" s="15">
        <v>14227522.460000001</v>
      </c>
    </row>
    <row r="230" spans="4:19" x14ac:dyDescent="0.2">
      <c r="D230" s="20" t="s">
        <v>625</v>
      </c>
      <c r="E230" s="15"/>
      <c r="F230" s="15"/>
      <c r="G230" s="15"/>
      <c r="H230" s="15">
        <v>4</v>
      </c>
      <c r="I230" s="15">
        <v>374.68200000000002</v>
      </c>
      <c r="J230" s="15">
        <v>14333.68</v>
      </c>
      <c r="K230" s="15">
        <v>15</v>
      </c>
      <c r="L230" s="15">
        <v>1287.4749999999999</v>
      </c>
      <c r="M230" s="15">
        <v>36983.24</v>
      </c>
      <c r="N230" s="15">
        <v>1272</v>
      </c>
      <c r="O230" s="15">
        <v>106054.658</v>
      </c>
      <c r="P230" s="15">
        <v>2603233.64</v>
      </c>
      <c r="Q230" s="15">
        <v>1291</v>
      </c>
      <c r="R230" s="15">
        <v>107716.815</v>
      </c>
      <c r="S230" s="15">
        <v>2654550.56</v>
      </c>
    </row>
    <row r="231" spans="4:19" x14ac:dyDescent="0.2">
      <c r="D231" s="20" t="s">
        <v>626</v>
      </c>
      <c r="E231" s="15">
        <v>156</v>
      </c>
      <c r="F231" s="15">
        <v>10338.911</v>
      </c>
      <c r="G231" s="15">
        <v>451289.64</v>
      </c>
      <c r="H231" s="15">
        <v>376</v>
      </c>
      <c r="I231" s="15">
        <v>24104.175999999999</v>
      </c>
      <c r="J231" s="15">
        <v>1121021.57</v>
      </c>
      <c r="K231" s="15">
        <v>1006</v>
      </c>
      <c r="L231" s="15">
        <v>65289.442000000003</v>
      </c>
      <c r="M231" s="15">
        <v>2856866.38</v>
      </c>
      <c r="N231" s="15">
        <v>1478</v>
      </c>
      <c r="O231" s="15">
        <v>90375.282000000007</v>
      </c>
      <c r="P231" s="15">
        <v>3549972.86</v>
      </c>
      <c r="Q231" s="15">
        <v>3016</v>
      </c>
      <c r="R231" s="15">
        <v>190107.81099999999</v>
      </c>
      <c r="S231" s="15">
        <v>7979150.4500000002</v>
      </c>
    </row>
    <row r="232" spans="4:19" x14ac:dyDescent="0.2">
      <c r="D232" s="20" t="s">
        <v>627</v>
      </c>
      <c r="E232" s="15">
        <v>4</v>
      </c>
      <c r="F232" s="15">
        <v>76.885999999999996</v>
      </c>
      <c r="G232" s="15">
        <v>2563.62</v>
      </c>
      <c r="H232" s="15">
        <v>31</v>
      </c>
      <c r="I232" s="15">
        <v>2881.8989999999999</v>
      </c>
      <c r="J232" s="15">
        <v>108616.24</v>
      </c>
      <c r="K232" s="15">
        <v>13</v>
      </c>
      <c r="L232" s="15">
        <v>437.45699999999999</v>
      </c>
      <c r="M232" s="15">
        <v>24730.560000000001</v>
      </c>
      <c r="N232" s="15">
        <v>61</v>
      </c>
      <c r="O232" s="15">
        <v>1388.6669999999999</v>
      </c>
      <c r="P232" s="15">
        <v>43330.99</v>
      </c>
      <c r="Q232" s="15">
        <v>109</v>
      </c>
      <c r="R232" s="15">
        <v>4784.9089999999997</v>
      </c>
      <c r="S232" s="15">
        <v>179241.41</v>
      </c>
    </row>
    <row r="233" spans="4:19" x14ac:dyDescent="0.2">
      <c r="D233" s="20" t="s">
        <v>765</v>
      </c>
      <c r="E233" s="15"/>
      <c r="F233" s="15"/>
      <c r="G233" s="15"/>
      <c r="H233" s="15">
        <v>1</v>
      </c>
      <c r="I233" s="15">
        <v>4.3899999999999997</v>
      </c>
      <c r="J233" s="15">
        <v>1102.8800000000001</v>
      </c>
      <c r="K233" s="15"/>
      <c r="L233" s="15"/>
      <c r="M233" s="15"/>
      <c r="N233" s="19">
        <v>0</v>
      </c>
      <c r="O233" s="19">
        <v>0</v>
      </c>
      <c r="P233" s="19">
        <v>0</v>
      </c>
      <c r="Q233" s="15">
        <v>1</v>
      </c>
      <c r="R233" s="15">
        <v>4.3899999999999997</v>
      </c>
      <c r="S233" s="15">
        <v>1102.8800000000001</v>
      </c>
    </row>
    <row r="234" spans="4:19" x14ac:dyDescent="0.2">
      <c r="D234" s="20" t="s">
        <v>628</v>
      </c>
      <c r="E234" s="15">
        <v>4</v>
      </c>
      <c r="F234" s="15">
        <v>76.885999999999996</v>
      </c>
      <c r="G234" s="15">
        <v>2563.62</v>
      </c>
      <c r="H234" s="15">
        <v>30</v>
      </c>
      <c r="I234" s="15">
        <v>2877.509</v>
      </c>
      <c r="J234" s="15">
        <v>107513.36</v>
      </c>
      <c r="K234" s="15">
        <v>13</v>
      </c>
      <c r="L234" s="15">
        <v>437.45699999999999</v>
      </c>
      <c r="M234" s="15">
        <v>24730.560000000001</v>
      </c>
      <c r="N234" s="15">
        <v>61</v>
      </c>
      <c r="O234" s="15">
        <v>1388.6669999999999</v>
      </c>
      <c r="P234" s="15">
        <v>43330.99</v>
      </c>
      <c r="Q234" s="15">
        <v>108</v>
      </c>
      <c r="R234" s="15">
        <v>4780.5190000000002</v>
      </c>
      <c r="S234" s="15">
        <v>178138.53</v>
      </c>
    </row>
    <row r="235" spans="4:19" x14ac:dyDescent="0.2">
      <c r="D235" s="20" t="s">
        <v>629</v>
      </c>
      <c r="E235" s="15"/>
      <c r="F235" s="15"/>
      <c r="G235" s="15"/>
      <c r="H235" s="15">
        <v>884</v>
      </c>
      <c r="I235" s="15">
        <v>81787.766000000003</v>
      </c>
      <c r="J235" s="15">
        <v>2282986.5499999998</v>
      </c>
      <c r="K235" s="15">
        <v>21</v>
      </c>
      <c r="L235" s="15">
        <v>1900.635</v>
      </c>
      <c r="M235" s="15">
        <v>53005.46</v>
      </c>
      <c r="N235" s="15">
        <v>71</v>
      </c>
      <c r="O235" s="15">
        <v>6055.7860000000001</v>
      </c>
      <c r="P235" s="15">
        <v>195852.14</v>
      </c>
      <c r="Q235" s="15">
        <v>976</v>
      </c>
      <c r="R235" s="15">
        <v>89744.187000000005</v>
      </c>
      <c r="S235" s="15">
        <v>2531844.15</v>
      </c>
    </row>
    <row r="236" spans="4:19" x14ac:dyDescent="0.2">
      <c r="D236" s="20" t="s">
        <v>630</v>
      </c>
      <c r="E236" s="15"/>
      <c r="F236" s="15"/>
      <c r="G236" s="15"/>
      <c r="H236" s="15"/>
      <c r="I236" s="15"/>
      <c r="J236" s="15"/>
      <c r="K236" s="15">
        <v>18</v>
      </c>
      <c r="L236" s="15">
        <v>1714.6849999999999</v>
      </c>
      <c r="M236" s="15">
        <v>48831.75</v>
      </c>
      <c r="N236" s="15">
        <v>21</v>
      </c>
      <c r="O236" s="15">
        <v>1989.43</v>
      </c>
      <c r="P236" s="15">
        <v>39550.550000000003</v>
      </c>
      <c r="Q236" s="15">
        <v>39</v>
      </c>
      <c r="R236" s="15">
        <v>3704.1149999999998</v>
      </c>
      <c r="S236" s="15">
        <v>88382.3</v>
      </c>
    </row>
    <row r="237" spans="4:19" x14ac:dyDescent="0.2">
      <c r="D237" s="20" t="s">
        <v>631</v>
      </c>
      <c r="E237" s="15"/>
      <c r="F237" s="15"/>
      <c r="G237" s="15"/>
      <c r="H237" s="15">
        <v>26</v>
      </c>
      <c r="I237" s="15">
        <v>2255.0100000000002</v>
      </c>
      <c r="J237" s="15">
        <v>109780.03</v>
      </c>
      <c r="K237" s="15">
        <v>3</v>
      </c>
      <c r="L237" s="15">
        <v>185.95</v>
      </c>
      <c r="M237" s="15">
        <v>4173.71</v>
      </c>
      <c r="N237" s="15"/>
      <c r="O237" s="15"/>
      <c r="P237" s="15"/>
      <c r="Q237" s="15">
        <v>29</v>
      </c>
      <c r="R237" s="15">
        <v>2440.96</v>
      </c>
      <c r="S237" s="15">
        <v>113953.74</v>
      </c>
    </row>
    <row r="238" spans="4:19" x14ac:dyDescent="0.2">
      <c r="D238" s="20" t="s">
        <v>296</v>
      </c>
      <c r="E238" s="15">
        <v>188</v>
      </c>
      <c r="F238" s="15">
        <v>2398.6289999999999</v>
      </c>
      <c r="G238" s="15">
        <v>119520.55</v>
      </c>
      <c r="H238" s="15">
        <v>350</v>
      </c>
      <c r="I238" s="15">
        <v>5489.9620000000004</v>
      </c>
      <c r="J238" s="15">
        <v>174401.37</v>
      </c>
      <c r="K238" s="15">
        <v>596</v>
      </c>
      <c r="L238" s="15">
        <v>8767.5040000000008</v>
      </c>
      <c r="M238" s="15">
        <v>267396.78000000003</v>
      </c>
      <c r="N238" s="15">
        <v>101</v>
      </c>
      <c r="O238" s="15">
        <v>1921.2909999999999</v>
      </c>
      <c r="P238" s="15">
        <v>77333.58</v>
      </c>
      <c r="Q238" s="15">
        <v>1235</v>
      </c>
      <c r="R238" s="15">
        <v>18577.385999999999</v>
      </c>
      <c r="S238" s="15">
        <v>638652.28</v>
      </c>
    </row>
    <row r="239" spans="4:19" x14ac:dyDescent="0.2">
      <c r="D239" s="20" t="s">
        <v>632</v>
      </c>
      <c r="E239" s="15">
        <v>2</v>
      </c>
      <c r="F239" s="15">
        <v>40</v>
      </c>
      <c r="G239" s="15">
        <v>1208.1400000000001</v>
      </c>
      <c r="H239" s="15">
        <v>80</v>
      </c>
      <c r="I239" s="15">
        <v>1251.703</v>
      </c>
      <c r="J239" s="15">
        <v>90851.69</v>
      </c>
      <c r="K239" s="15">
        <v>476</v>
      </c>
      <c r="L239" s="15">
        <v>7112.643</v>
      </c>
      <c r="M239" s="15">
        <v>185588.26</v>
      </c>
      <c r="N239" s="15">
        <v>3</v>
      </c>
      <c r="O239" s="15">
        <v>55.371000000000002</v>
      </c>
      <c r="P239" s="15">
        <v>3010.2</v>
      </c>
      <c r="Q239" s="15">
        <v>561</v>
      </c>
      <c r="R239" s="15">
        <v>8459.7170000000006</v>
      </c>
      <c r="S239" s="15">
        <v>280658.28999999998</v>
      </c>
    </row>
    <row r="240" spans="4:19" x14ac:dyDescent="0.2">
      <c r="D240" s="20" t="s">
        <v>633</v>
      </c>
      <c r="E240" s="15"/>
      <c r="F240" s="15"/>
      <c r="G240" s="15"/>
      <c r="H240" s="19">
        <v>0</v>
      </c>
      <c r="I240" s="19">
        <v>0</v>
      </c>
      <c r="J240" s="15">
        <v>-1102.31</v>
      </c>
      <c r="K240" s="15"/>
      <c r="L240" s="15"/>
      <c r="M240" s="15"/>
      <c r="N240" s="15">
        <v>3</v>
      </c>
      <c r="O240" s="15">
        <v>35.898000000000003</v>
      </c>
      <c r="P240" s="15">
        <v>2798.65</v>
      </c>
      <c r="Q240" s="15">
        <v>3</v>
      </c>
      <c r="R240" s="15">
        <v>35.898000000000003</v>
      </c>
      <c r="S240" s="15">
        <v>1696.34</v>
      </c>
    </row>
    <row r="241" spans="4:19" x14ac:dyDescent="0.2">
      <c r="D241" s="20" t="s">
        <v>634</v>
      </c>
      <c r="E241" s="15"/>
      <c r="F241" s="15"/>
      <c r="G241" s="15"/>
      <c r="H241" s="15">
        <v>1</v>
      </c>
      <c r="I241" s="15">
        <v>3.573</v>
      </c>
      <c r="J241" s="15">
        <v>844.34</v>
      </c>
      <c r="K241" s="15">
        <v>2</v>
      </c>
      <c r="L241" s="15">
        <v>29.106000000000002</v>
      </c>
      <c r="M241" s="15">
        <v>1243.8</v>
      </c>
      <c r="N241" s="15">
        <v>26</v>
      </c>
      <c r="O241" s="15">
        <v>210.82900000000001</v>
      </c>
      <c r="P241" s="15">
        <v>12319.55</v>
      </c>
      <c r="Q241" s="15">
        <v>29</v>
      </c>
      <c r="R241" s="15">
        <v>243.50800000000001</v>
      </c>
      <c r="S241" s="15">
        <v>14407.69</v>
      </c>
    </row>
    <row r="242" spans="4:19" x14ac:dyDescent="0.2">
      <c r="D242" s="20" t="s">
        <v>635</v>
      </c>
      <c r="E242" s="15">
        <v>186</v>
      </c>
      <c r="F242" s="15">
        <v>2358.6289999999999</v>
      </c>
      <c r="G242" s="15">
        <v>118312.41</v>
      </c>
      <c r="H242" s="15">
        <v>269</v>
      </c>
      <c r="I242" s="15">
        <v>4234.6859999999997</v>
      </c>
      <c r="J242" s="15">
        <v>83807.649999999994</v>
      </c>
      <c r="K242" s="15">
        <v>118</v>
      </c>
      <c r="L242" s="15">
        <v>1625.7550000000001</v>
      </c>
      <c r="M242" s="15">
        <v>80564.72</v>
      </c>
      <c r="N242" s="15">
        <v>69</v>
      </c>
      <c r="O242" s="15">
        <v>1619.193</v>
      </c>
      <c r="P242" s="15">
        <v>59205.18</v>
      </c>
      <c r="Q242" s="15">
        <v>642</v>
      </c>
      <c r="R242" s="15">
        <v>9838.2630000000008</v>
      </c>
      <c r="S242" s="15">
        <v>341889.96</v>
      </c>
    </row>
    <row r="243" spans="4:19" x14ac:dyDescent="0.2">
      <c r="D243" s="20" t="s">
        <v>294</v>
      </c>
      <c r="E243" s="15"/>
      <c r="F243" s="15"/>
      <c r="G243" s="15"/>
      <c r="H243" s="15">
        <v>2</v>
      </c>
      <c r="I243" s="15">
        <v>32</v>
      </c>
      <c r="J243" s="15">
        <v>1393.26</v>
      </c>
      <c r="K243" s="15"/>
      <c r="L243" s="15"/>
      <c r="M243" s="15"/>
      <c r="N243" s="15"/>
      <c r="O243" s="15"/>
      <c r="P243" s="15"/>
      <c r="Q243" s="15">
        <v>2</v>
      </c>
      <c r="R243" s="15">
        <v>32</v>
      </c>
      <c r="S243" s="15">
        <v>1393.26</v>
      </c>
    </row>
    <row r="244" spans="4:19" x14ac:dyDescent="0.2">
      <c r="D244" s="20" t="s">
        <v>766</v>
      </c>
      <c r="E244" s="15"/>
      <c r="F244" s="15"/>
      <c r="G244" s="15"/>
      <c r="H244" s="15">
        <v>2</v>
      </c>
      <c r="I244" s="15">
        <v>32</v>
      </c>
      <c r="J244" s="15">
        <v>1393.26</v>
      </c>
      <c r="K244" s="15"/>
      <c r="L244" s="15"/>
      <c r="M244" s="15"/>
      <c r="N244" s="15"/>
      <c r="O244" s="15"/>
      <c r="P244" s="15"/>
      <c r="Q244" s="15">
        <v>2</v>
      </c>
      <c r="R244" s="15">
        <v>32</v>
      </c>
      <c r="S244" s="15">
        <v>1393.26</v>
      </c>
    </row>
    <row r="245" spans="4:19" x14ac:dyDescent="0.2">
      <c r="D245" s="20" t="s">
        <v>295</v>
      </c>
      <c r="E245" s="15">
        <v>903</v>
      </c>
      <c r="F245" s="15">
        <v>97420.013000000006</v>
      </c>
      <c r="G245" s="15">
        <v>3025732.53</v>
      </c>
      <c r="H245" s="15">
        <v>318</v>
      </c>
      <c r="I245" s="15">
        <v>23435.629000000001</v>
      </c>
      <c r="J245" s="15">
        <v>400962.04</v>
      </c>
      <c r="K245" s="15">
        <v>2798</v>
      </c>
      <c r="L245" s="15">
        <v>211162.68299999999</v>
      </c>
      <c r="M245" s="15">
        <v>4240708.95</v>
      </c>
      <c r="N245" s="15">
        <v>4422</v>
      </c>
      <c r="O245" s="15">
        <v>438036.90600000002</v>
      </c>
      <c r="P245" s="15">
        <v>7638931.6799999997</v>
      </c>
      <c r="Q245" s="15">
        <v>8441</v>
      </c>
      <c r="R245" s="15">
        <v>770055.23100000003</v>
      </c>
      <c r="S245" s="15">
        <v>15306335.199999999</v>
      </c>
    </row>
    <row r="246" spans="4:19" x14ac:dyDescent="0.2">
      <c r="D246" s="20" t="s">
        <v>636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</row>
    <row r="247" spans="4:19" x14ac:dyDescent="0.2">
      <c r="D247" s="20" t="s">
        <v>637</v>
      </c>
      <c r="E247" s="15">
        <v>13</v>
      </c>
      <c r="F247" s="15">
        <v>1222.25</v>
      </c>
      <c r="G247" s="15">
        <v>27171.43</v>
      </c>
      <c r="H247" s="15">
        <v>18</v>
      </c>
      <c r="I247" s="15">
        <v>1715.768</v>
      </c>
      <c r="J247" s="15">
        <v>39187.26</v>
      </c>
      <c r="K247" s="15">
        <v>362</v>
      </c>
      <c r="L247" s="15">
        <v>10010.439</v>
      </c>
      <c r="M247" s="15">
        <v>169839.52</v>
      </c>
      <c r="N247" s="15">
        <v>21</v>
      </c>
      <c r="O247" s="15">
        <v>1673.49</v>
      </c>
      <c r="P247" s="15">
        <v>38655.230000000003</v>
      </c>
      <c r="Q247" s="15">
        <v>414</v>
      </c>
      <c r="R247" s="15">
        <v>14621.947</v>
      </c>
      <c r="S247" s="15">
        <v>274853.44</v>
      </c>
    </row>
    <row r="248" spans="4:19" x14ac:dyDescent="0.2">
      <c r="D248" s="20" t="s">
        <v>638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</row>
    <row r="249" spans="4:19" x14ac:dyDescent="0.2">
      <c r="D249" s="20" t="s">
        <v>639</v>
      </c>
      <c r="E249" s="15">
        <v>738</v>
      </c>
      <c r="F249" s="15">
        <v>80617.294999999998</v>
      </c>
      <c r="G249" s="15">
        <v>2115109.6800000002</v>
      </c>
      <c r="H249" s="15">
        <v>114</v>
      </c>
      <c r="I249" s="15">
        <v>11723.096</v>
      </c>
      <c r="J249" s="15">
        <v>132574.72</v>
      </c>
      <c r="K249" s="15">
        <v>1414</v>
      </c>
      <c r="L249" s="15">
        <v>146882.90100000001</v>
      </c>
      <c r="M249" s="15">
        <v>2260527.31</v>
      </c>
      <c r="N249" s="15">
        <v>834</v>
      </c>
      <c r="O249" s="15">
        <v>88030.838000000003</v>
      </c>
      <c r="P249" s="15">
        <v>905252.4</v>
      </c>
      <c r="Q249" s="15">
        <v>3100</v>
      </c>
      <c r="R249" s="15">
        <v>327254.13</v>
      </c>
      <c r="S249" s="15">
        <v>5413464.1100000003</v>
      </c>
    </row>
    <row r="250" spans="4:19" x14ac:dyDescent="0.2">
      <c r="D250" s="20" t="s">
        <v>640</v>
      </c>
      <c r="E250" s="15">
        <v>738</v>
      </c>
      <c r="F250" s="15">
        <v>80617.294999999998</v>
      </c>
      <c r="G250" s="15">
        <v>2115109.6800000002</v>
      </c>
      <c r="H250" s="15">
        <v>114</v>
      </c>
      <c r="I250" s="15">
        <v>11723.096</v>
      </c>
      <c r="J250" s="15">
        <v>132574.72</v>
      </c>
      <c r="K250" s="15">
        <v>1414</v>
      </c>
      <c r="L250" s="15">
        <v>146882.90100000001</v>
      </c>
      <c r="M250" s="15">
        <v>2260527.31</v>
      </c>
      <c r="N250" s="15">
        <v>834</v>
      </c>
      <c r="O250" s="15">
        <v>88030.838000000003</v>
      </c>
      <c r="P250" s="15">
        <v>905252.4</v>
      </c>
      <c r="Q250" s="15">
        <v>3100</v>
      </c>
      <c r="R250" s="15">
        <v>327254.13</v>
      </c>
      <c r="S250" s="15">
        <v>5413464.1100000003</v>
      </c>
    </row>
    <row r="251" spans="4:19" x14ac:dyDescent="0.2">
      <c r="D251" s="20" t="s">
        <v>641</v>
      </c>
      <c r="E251" s="15"/>
      <c r="F251" s="15"/>
      <c r="G251" s="15"/>
      <c r="H251" s="15">
        <v>1</v>
      </c>
      <c r="I251" s="15">
        <v>21.504999999999999</v>
      </c>
      <c r="J251" s="15">
        <v>479.69</v>
      </c>
      <c r="K251" s="15">
        <v>1</v>
      </c>
      <c r="L251" s="15">
        <v>101.944</v>
      </c>
      <c r="M251" s="15">
        <v>2872.77</v>
      </c>
      <c r="N251" s="15">
        <v>1</v>
      </c>
      <c r="O251" s="15">
        <v>4.75</v>
      </c>
      <c r="P251" s="15">
        <v>699.91</v>
      </c>
      <c r="Q251" s="15">
        <v>3</v>
      </c>
      <c r="R251" s="15">
        <v>128.19900000000001</v>
      </c>
      <c r="S251" s="15">
        <v>4052.37</v>
      </c>
    </row>
    <row r="252" spans="4:19" x14ac:dyDescent="0.2">
      <c r="D252" s="20" t="s">
        <v>752</v>
      </c>
      <c r="E252" s="15"/>
      <c r="F252" s="15"/>
      <c r="G252" s="15"/>
      <c r="H252" s="15">
        <v>1</v>
      </c>
      <c r="I252" s="15">
        <v>21.504999999999999</v>
      </c>
      <c r="J252" s="15">
        <v>479.69</v>
      </c>
      <c r="K252" s="15">
        <v>1</v>
      </c>
      <c r="L252" s="15">
        <v>101.944</v>
      </c>
      <c r="M252" s="15">
        <v>2872.77</v>
      </c>
      <c r="N252" s="15"/>
      <c r="O252" s="15"/>
      <c r="P252" s="15"/>
      <c r="Q252" s="15">
        <v>2</v>
      </c>
      <c r="R252" s="15">
        <v>123.449</v>
      </c>
      <c r="S252" s="15">
        <v>3352.46</v>
      </c>
    </row>
    <row r="253" spans="4:19" x14ac:dyDescent="0.2">
      <c r="D253" s="20" t="s">
        <v>753</v>
      </c>
      <c r="E253" s="15"/>
      <c r="F253" s="15"/>
      <c r="G253" s="15"/>
      <c r="H253" s="15"/>
      <c r="I253" s="15"/>
      <c r="J253" s="15"/>
      <c r="K253" s="15">
        <v>1</v>
      </c>
      <c r="L253" s="15">
        <v>101.944</v>
      </c>
      <c r="M253" s="15">
        <v>2872.77</v>
      </c>
      <c r="N253" s="15"/>
      <c r="O253" s="15"/>
      <c r="P253" s="15"/>
      <c r="Q253" s="15">
        <v>1</v>
      </c>
      <c r="R253" s="15">
        <v>101.944</v>
      </c>
      <c r="S253" s="15">
        <v>2872.77</v>
      </c>
    </row>
    <row r="254" spans="4:19" x14ac:dyDescent="0.2">
      <c r="D254" s="20" t="s">
        <v>642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>
        <v>1</v>
      </c>
      <c r="O254" s="15">
        <v>4.75</v>
      </c>
      <c r="P254" s="15">
        <v>699.91</v>
      </c>
      <c r="Q254" s="15">
        <v>1</v>
      </c>
      <c r="R254" s="15">
        <v>4.75</v>
      </c>
      <c r="S254" s="15">
        <v>699.91</v>
      </c>
    </row>
    <row r="255" spans="4:19" x14ac:dyDescent="0.2">
      <c r="D255" s="20" t="s">
        <v>643</v>
      </c>
      <c r="E255" s="15"/>
      <c r="F255" s="15"/>
      <c r="G255" s="15"/>
      <c r="H255" s="15"/>
      <c r="I255" s="15"/>
      <c r="J255" s="15"/>
      <c r="K255" s="15">
        <v>539</v>
      </c>
      <c r="L255" s="15">
        <v>9613.2739999999994</v>
      </c>
      <c r="M255" s="15">
        <v>212465.27</v>
      </c>
      <c r="N255" s="15"/>
      <c r="O255" s="15"/>
      <c r="P255" s="15"/>
      <c r="Q255" s="15">
        <v>539</v>
      </c>
      <c r="R255" s="15">
        <v>9613.2739999999994</v>
      </c>
      <c r="S255" s="15">
        <v>212465.27</v>
      </c>
    </row>
    <row r="256" spans="4:19" x14ac:dyDescent="0.2">
      <c r="D256" s="20" t="s">
        <v>644</v>
      </c>
      <c r="E256" s="15">
        <v>152</v>
      </c>
      <c r="F256" s="15">
        <v>15580.468000000001</v>
      </c>
      <c r="G256" s="15">
        <v>883451.42</v>
      </c>
      <c r="H256" s="15">
        <v>14</v>
      </c>
      <c r="I256" s="15">
        <v>1222.0609999999999</v>
      </c>
      <c r="J256" s="15">
        <v>29177.98</v>
      </c>
      <c r="K256" s="15">
        <v>98</v>
      </c>
      <c r="L256" s="15">
        <v>7510.3119999999999</v>
      </c>
      <c r="M256" s="15">
        <v>244965.81</v>
      </c>
      <c r="N256" s="15">
        <v>672</v>
      </c>
      <c r="O256" s="15">
        <v>64078.732000000004</v>
      </c>
      <c r="P256" s="15">
        <v>1099096.98</v>
      </c>
      <c r="Q256" s="15">
        <v>936</v>
      </c>
      <c r="R256" s="15">
        <v>88391.573000000004</v>
      </c>
      <c r="S256" s="15">
        <v>2256692.19</v>
      </c>
    </row>
    <row r="257" spans="4:19" x14ac:dyDescent="0.2">
      <c r="D257" s="20" t="s">
        <v>645</v>
      </c>
      <c r="E257" s="15"/>
      <c r="F257" s="15"/>
      <c r="G257" s="15"/>
      <c r="H257" s="15">
        <v>1</v>
      </c>
      <c r="I257" s="15">
        <v>3.895</v>
      </c>
      <c r="J257" s="15">
        <v>427.84</v>
      </c>
      <c r="K257" s="15">
        <v>26</v>
      </c>
      <c r="L257" s="15">
        <v>584.50800000000004</v>
      </c>
      <c r="M257" s="15">
        <v>10487.14</v>
      </c>
      <c r="N257" s="19">
        <v>0</v>
      </c>
      <c r="O257" s="19">
        <v>0</v>
      </c>
      <c r="P257" s="19">
        <v>0</v>
      </c>
      <c r="Q257" s="15">
        <v>27</v>
      </c>
      <c r="R257" s="15">
        <v>588.40300000000002</v>
      </c>
      <c r="S257" s="15">
        <v>10914.98</v>
      </c>
    </row>
    <row r="258" spans="4:19" x14ac:dyDescent="0.2">
      <c r="D258" s="20" t="s">
        <v>646</v>
      </c>
      <c r="E258" s="15">
        <v>150</v>
      </c>
      <c r="F258" s="15">
        <v>15427.525</v>
      </c>
      <c r="G258" s="15">
        <v>875319.7</v>
      </c>
      <c r="H258" s="15">
        <v>11</v>
      </c>
      <c r="I258" s="15">
        <v>1108.625</v>
      </c>
      <c r="J258" s="15">
        <v>26376.78</v>
      </c>
      <c r="K258" s="15">
        <v>30</v>
      </c>
      <c r="L258" s="15">
        <v>2862.0149999999999</v>
      </c>
      <c r="M258" s="15">
        <v>89522.11</v>
      </c>
      <c r="N258" s="15">
        <v>9</v>
      </c>
      <c r="O258" s="15">
        <v>921.06500000000005</v>
      </c>
      <c r="P258" s="15">
        <v>34131.4</v>
      </c>
      <c r="Q258" s="15">
        <v>200</v>
      </c>
      <c r="R258" s="15">
        <v>20319.23</v>
      </c>
      <c r="S258" s="15">
        <v>1025349.99</v>
      </c>
    </row>
    <row r="259" spans="4:19" x14ac:dyDescent="0.2">
      <c r="D259" s="20" t="s">
        <v>647</v>
      </c>
      <c r="E259" s="15">
        <v>2</v>
      </c>
      <c r="F259" s="15">
        <v>152.94300000000001</v>
      </c>
      <c r="G259" s="15">
        <v>8131.72</v>
      </c>
      <c r="H259" s="15">
        <v>2</v>
      </c>
      <c r="I259" s="15">
        <v>109.541</v>
      </c>
      <c r="J259" s="15">
        <v>2373.36</v>
      </c>
      <c r="K259" s="15">
        <v>42</v>
      </c>
      <c r="L259" s="15">
        <v>4063.7890000000002</v>
      </c>
      <c r="M259" s="15">
        <v>144956.56</v>
      </c>
      <c r="N259" s="15">
        <v>663</v>
      </c>
      <c r="O259" s="15">
        <v>63157.667000000001</v>
      </c>
      <c r="P259" s="15">
        <v>1064965.58</v>
      </c>
      <c r="Q259" s="15">
        <v>709</v>
      </c>
      <c r="R259" s="15">
        <v>67483.94</v>
      </c>
      <c r="S259" s="15">
        <v>1220427.22</v>
      </c>
    </row>
    <row r="260" spans="4:19" x14ac:dyDescent="0.2">
      <c r="D260" s="20" t="s">
        <v>648</v>
      </c>
      <c r="E260" s="15"/>
      <c r="F260" s="15"/>
      <c r="G260" s="15"/>
      <c r="H260" s="15">
        <v>2</v>
      </c>
      <c r="I260" s="15">
        <v>43.15</v>
      </c>
      <c r="J260" s="15">
        <v>881.58</v>
      </c>
      <c r="K260" s="15"/>
      <c r="L260" s="15"/>
      <c r="M260" s="15"/>
      <c r="N260" s="15">
        <v>2</v>
      </c>
      <c r="O260" s="15">
        <v>41.170999999999999</v>
      </c>
      <c r="P260" s="15">
        <v>1383.42</v>
      </c>
      <c r="Q260" s="15">
        <v>4</v>
      </c>
      <c r="R260" s="15">
        <v>84.320999999999998</v>
      </c>
      <c r="S260" s="15">
        <v>2265</v>
      </c>
    </row>
    <row r="261" spans="4:19" x14ac:dyDescent="0.2">
      <c r="D261" s="20" t="s">
        <v>649</v>
      </c>
      <c r="E261" s="15"/>
      <c r="F261" s="15"/>
      <c r="G261" s="15"/>
      <c r="H261" s="15">
        <v>169</v>
      </c>
      <c r="I261" s="15">
        <v>8710.0490000000009</v>
      </c>
      <c r="J261" s="15">
        <v>198660.81</v>
      </c>
      <c r="K261" s="15">
        <v>384</v>
      </c>
      <c r="L261" s="15">
        <v>37043.813000000002</v>
      </c>
      <c r="M261" s="15">
        <v>1350038.27</v>
      </c>
      <c r="N261" s="15">
        <v>2892</v>
      </c>
      <c r="O261" s="15">
        <v>284207.92499999999</v>
      </c>
      <c r="P261" s="15">
        <v>5593843.7400000002</v>
      </c>
      <c r="Q261" s="15">
        <v>3445</v>
      </c>
      <c r="R261" s="15">
        <v>329961.78700000001</v>
      </c>
      <c r="S261" s="15">
        <v>7142542.8200000003</v>
      </c>
    </row>
    <row r="262" spans="4:19" x14ac:dyDescent="0.2">
      <c r="D262" s="20" t="s">
        <v>650</v>
      </c>
      <c r="E262" s="15"/>
      <c r="F262" s="15"/>
      <c r="G262" s="15"/>
      <c r="H262" s="15">
        <v>24</v>
      </c>
      <c r="I262" s="15">
        <v>509.15499999999997</v>
      </c>
      <c r="J262" s="15">
        <v>3530.29</v>
      </c>
      <c r="K262" s="15"/>
      <c r="L262" s="15"/>
      <c r="M262" s="15"/>
      <c r="N262" s="19">
        <v>0</v>
      </c>
      <c r="O262" s="19">
        <v>0</v>
      </c>
      <c r="P262" s="19">
        <v>0</v>
      </c>
      <c r="Q262" s="15">
        <v>24</v>
      </c>
      <c r="R262" s="15">
        <v>509.15499999999997</v>
      </c>
      <c r="S262" s="15">
        <v>3530.29</v>
      </c>
    </row>
    <row r="263" spans="4:19" x14ac:dyDescent="0.2">
      <c r="D263" s="20" t="s">
        <v>651</v>
      </c>
      <c r="E263" s="15"/>
      <c r="F263" s="15"/>
      <c r="G263" s="15"/>
      <c r="H263" s="15">
        <v>111</v>
      </c>
      <c r="I263" s="15">
        <v>7519.4120000000003</v>
      </c>
      <c r="J263" s="15">
        <v>192152.42</v>
      </c>
      <c r="K263" s="15">
        <v>384</v>
      </c>
      <c r="L263" s="15">
        <v>37043.813000000002</v>
      </c>
      <c r="M263" s="15">
        <v>1350038.27</v>
      </c>
      <c r="N263" s="15">
        <v>2891</v>
      </c>
      <c r="O263" s="15">
        <v>284188.84999999998</v>
      </c>
      <c r="P263" s="15">
        <v>5592035.8799999999</v>
      </c>
      <c r="Q263" s="15">
        <v>3386</v>
      </c>
      <c r="R263" s="15">
        <v>328752.07500000001</v>
      </c>
      <c r="S263" s="15">
        <v>7134226.5700000003</v>
      </c>
    </row>
    <row r="264" spans="4:19" x14ac:dyDescent="0.2">
      <c r="D264" s="20" t="s">
        <v>339</v>
      </c>
      <c r="E264" s="15">
        <v>458</v>
      </c>
      <c r="F264" s="15">
        <v>44554.133999999998</v>
      </c>
      <c r="G264" s="15">
        <v>1536547.14</v>
      </c>
      <c r="H264" s="15">
        <v>1558</v>
      </c>
      <c r="I264" s="15">
        <v>142554.58199999999</v>
      </c>
      <c r="J264" s="15">
        <v>4721439.4400000004</v>
      </c>
      <c r="K264" s="15">
        <v>1726</v>
      </c>
      <c r="L264" s="15">
        <v>156518.89600000001</v>
      </c>
      <c r="M264" s="15">
        <v>5281208.26</v>
      </c>
      <c r="N264" s="15">
        <v>1615</v>
      </c>
      <c r="O264" s="15">
        <v>149218.82699999999</v>
      </c>
      <c r="P264" s="15">
        <v>4424692.1500000004</v>
      </c>
      <c r="Q264" s="15">
        <v>5357</v>
      </c>
      <c r="R264" s="15">
        <v>492846.43900000001</v>
      </c>
      <c r="S264" s="15">
        <v>15963886.99</v>
      </c>
    </row>
    <row r="265" spans="4:19" x14ac:dyDescent="0.2">
      <c r="D265" s="20" t="s">
        <v>652</v>
      </c>
      <c r="E265" s="15">
        <v>458</v>
      </c>
      <c r="F265" s="15">
        <v>44554.133999999998</v>
      </c>
      <c r="G265" s="15">
        <v>1536547.14</v>
      </c>
      <c r="H265" s="15">
        <v>1507</v>
      </c>
      <c r="I265" s="15">
        <v>140012.46799999999</v>
      </c>
      <c r="J265" s="15">
        <v>4611587.22</v>
      </c>
      <c r="K265" s="15">
        <v>1158</v>
      </c>
      <c r="L265" s="15">
        <v>104998.015</v>
      </c>
      <c r="M265" s="15">
        <v>3917252.11</v>
      </c>
      <c r="N265" s="15">
        <v>1010</v>
      </c>
      <c r="O265" s="15">
        <v>89733.672000000006</v>
      </c>
      <c r="P265" s="15">
        <v>2809463.27</v>
      </c>
      <c r="Q265" s="15">
        <v>4133</v>
      </c>
      <c r="R265" s="15">
        <v>379298.28899999999</v>
      </c>
      <c r="S265" s="15">
        <v>12874849.74</v>
      </c>
    </row>
    <row r="266" spans="4:19" x14ac:dyDescent="0.2">
      <c r="D266" s="20" t="s">
        <v>653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>
        <v>10</v>
      </c>
      <c r="O266" s="15">
        <v>929.44799999999998</v>
      </c>
      <c r="P266" s="15">
        <v>35280</v>
      </c>
      <c r="Q266" s="15">
        <v>10</v>
      </c>
      <c r="R266" s="15">
        <v>929.44799999999998</v>
      </c>
      <c r="S266" s="15">
        <v>35280</v>
      </c>
    </row>
    <row r="267" spans="4:19" x14ac:dyDescent="0.2">
      <c r="D267" s="20" t="s">
        <v>654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</row>
    <row r="268" spans="4:19" x14ac:dyDescent="0.2">
      <c r="D268" s="20" t="s">
        <v>655</v>
      </c>
      <c r="E268" s="15">
        <v>458</v>
      </c>
      <c r="F268" s="15">
        <v>44554.133999999998</v>
      </c>
      <c r="G268" s="15">
        <v>1536547.14</v>
      </c>
      <c r="H268" s="15">
        <v>1506</v>
      </c>
      <c r="I268" s="15">
        <v>139937.46799999999</v>
      </c>
      <c r="J268" s="15">
        <v>4609461.32</v>
      </c>
      <c r="K268" s="15">
        <v>1158</v>
      </c>
      <c r="L268" s="15">
        <v>104998.015</v>
      </c>
      <c r="M268" s="15">
        <v>3917252.11</v>
      </c>
      <c r="N268" s="15">
        <v>1000</v>
      </c>
      <c r="O268" s="15">
        <v>88804.224000000002</v>
      </c>
      <c r="P268" s="15">
        <v>2774183.27</v>
      </c>
      <c r="Q268" s="15">
        <v>4122</v>
      </c>
      <c r="R268" s="15">
        <v>378293.84100000001</v>
      </c>
      <c r="S268" s="15">
        <v>12837443.84</v>
      </c>
    </row>
    <row r="269" spans="4:19" x14ac:dyDescent="0.2">
      <c r="D269" s="20" t="s">
        <v>656</v>
      </c>
      <c r="E269" s="15">
        <v>26</v>
      </c>
      <c r="F269" s="15">
        <v>2190.627</v>
      </c>
      <c r="G269" s="15">
        <v>64363.11</v>
      </c>
      <c r="H269" s="15">
        <v>1</v>
      </c>
      <c r="I269" s="15">
        <v>20.957999999999998</v>
      </c>
      <c r="J269" s="15">
        <v>517.03</v>
      </c>
      <c r="K269" s="15">
        <v>90</v>
      </c>
      <c r="L269" s="15">
        <v>7552.8710000000001</v>
      </c>
      <c r="M269" s="15">
        <v>117059.2</v>
      </c>
      <c r="N269" s="15">
        <v>48</v>
      </c>
      <c r="O269" s="15">
        <v>4257.5379999999996</v>
      </c>
      <c r="P269" s="15">
        <v>216949.02</v>
      </c>
      <c r="Q269" s="15">
        <v>165</v>
      </c>
      <c r="R269" s="15">
        <v>14021.994000000001</v>
      </c>
      <c r="S269" s="15">
        <v>398888.36</v>
      </c>
    </row>
    <row r="270" spans="4:19" x14ac:dyDescent="0.2">
      <c r="D270" s="20" t="s">
        <v>657</v>
      </c>
      <c r="E270" s="15"/>
      <c r="F270" s="15"/>
      <c r="G270" s="15"/>
      <c r="H270" s="15">
        <v>1</v>
      </c>
      <c r="I270" s="15">
        <v>75</v>
      </c>
      <c r="J270" s="15">
        <v>2125.9</v>
      </c>
      <c r="K270" s="15"/>
      <c r="L270" s="15"/>
      <c r="M270" s="15"/>
      <c r="N270" s="19">
        <v>0</v>
      </c>
      <c r="O270" s="19">
        <v>0</v>
      </c>
      <c r="P270" s="19">
        <v>0</v>
      </c>
      <c r="Q270" s="15">
        <v>1</v>
      </c>
      <c r="R270" s="15">
        <v>75</v>
      </c>
      <c r="S270" s="15">
        <v>2125.9</v>
      </c>
    </row>
    <row r="271" spans="4:19" x14ac:dyDescent="0.2">
      <c r="D271" s="20" t="s">
        <v>658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</row>
    <row r="272" spans="4:19" x14ac:dyDescent="0.2">
      <c r="D272" s="20" t="s">
        <v>659</v>
      </c>
      <c r="E272" s="15"/>
      <c r="F272" s="15"/>
      <c r="G272" s="15"/>
      <c r="H272" s="15"/>
      <c r="I272" s="15"/>
      <c r="J272" s="15"/>
      <c r="K272" s="15">
        <v>10</v>
      </c>
      <c r="L272" s="15">
        <v>757.11900000000003</v>
      </c>
      <c r="M272" s="15">
        <v>23290.69</v>
      </c>
      <c r="N272" s="15"/>
      <c r="O272" s="15"/>
      <c r="P272" s="15"/>
      <c r="Q272" s="15">
        <v>10</v>
      </c>
      <c r="R272" s="15">
        <v>757.11900000000003</v>
      </c>
      <c r="S272" s="15">
        <v>23290.69</v>
      </c>
    </row>
    <row r="273" spans="4:19" x14ac:dyDescent="0.2">
      <c r="D273" s="20" t="s">
        <v>660</v>
      </c>
      <c r="E273" s="15"/>
      <c r="F273" s="15"/>
      <c r="G273" s="15"/>
      <c r="H273" s="15"/>
      <c r="I273" s="15"/>
      <c r="J273" s="15"/>
      <c r="K273" s="15">
        <v>10</v>
      </c>
      <c r="L273" s="15">
        <v>757.11900000000003</v>
      </c>
      <c r="M273" s="15">
        <v>23290.69</v>
      </c>
      <c r="N273" s="15"/>
      <c r="O273" s="15"/>
      <c r="P273" s="15"/>
      <c r="Q273" s="15">
        <v>10</v>
      </c>
      <c r="R273" s="15">
        <v>757.11900000000003</v>
      </c>
      <c r="S273" s="15">
        <v>23290.69</v>
      </c>
    </row>
    <row r="274" spans="4:19" x14ac:dyDescent="0.2">
      <c r="D274" s="20" t="s">
        <v>661</v>
      </c>
      <c r="E274" s="15"/>
      <c r="F274" s="15"/>
      <c r="G274" s="15"/>
      <c r="H274" s="15">
        <v>20</v>
      </c>
      <c r="I274" s="15">
        <v>1952.3989999999999</v>
      </c>
      <c r="J274" s="15">
        <v>102698.56</v>
      </c>
      <c r="K274" s="15">
        <v>533</v>
      </c>
      <c r="L274" s="15">
        <v>50061.544000000002</v>
      </c>
      <c r="M274" s="15">
        <v>1318986.72</v>
      </c>
      <c r="N274" s="15">
        <v>522</v>
      </c>
      <c r="O274" s="15">
        <v>50782.214999999997</v>
      </c>
      <c r="P274" s="15">
        <v>1378095.25</v>
      </c>
      <c r="Q274" s="15">
        <v>1075</v>
      </c>
      <c r="R274" s="15">
        <v>102796.158</v>
      </c>
      <c r="S274" s="15">
        <v>2799780.53</v>
      </c>
    </row>
    <row r="275" spans="4:19" x14ac:dyDescent="0.2">
      <c r="D275" s="20" t="s">
        <v>662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>
        <v>19</v>
      </c>
      <c r="O275" s="15">
        <v>1876.8889999999999</v>
      </c>
      <c r="P275" s="15">
        <v>23994.46</v>
      </c>
      <c r="Q275" s="15">
        <v>19</v>
      </c>
      <c r="R275" s="15">
        <v>1876.8889999999999</v>
      </c>
      <c r="S275" s="15">
        <v>23994.46</v>
      </c>
    </row>
    <row r="276" spans="4:19" x14ac:dyDescent="0.2">
      <c r="D276" s="20" t="s">
        <v>663</v>
      </c>
      <c r="E276" s="15"/>
      <c r="F276" s="15"/>
      <c r="G276" s="15"/>
      <c r="H276" s="15">
        <v>20</v>
      </c>
      <c r="I276" s="15">
        <v>1952.3989999999999</v>
      </c>
      <c r="J276" s="15">
        <v>102698.56</v>
      </c>
      <c r="K276" s="15"/>
      <c r="L276" s="15"/>
      <c r="M276" s="15"/>
      <c r="N276" s="15">
        <v>33</v>
      </c>
      <c r="O276" s="15">
        <v>2972.877</v>
      </c>
      <c r="P276" s="15">
        <v>134080.41</v>
      </c>
      <c r="Q276" s="15">
        <v>53</v>
      </c>
      <c r="R276" s="15">
        <v>4925.2759999999998</v>
      </c>
      <c r="S276" s="15">
        <v>236778.97</v>
      </c>
    </row>
    <row r="277" spans="4:19" x14ac:dyDescent="0.2">
      <c r="D277" s="20" t="s">
        <v>664</v>
      </c>
      <c r="E277" s="15"/>
      <c r="F277" s="15"/>
      <c r="G277" s="15"/>
      <c r="H277" s="15"/>
      <c r="I277" s="15"/>
      <c r="J277" s="15"/>
      <c r="K277" s="15">
        <v>40</v>
      </c>
      <c r="L277" s="15">
        <v>3633.1889999999999</v>
      </c>
      <c r="M277" s="15">
        <v>190975.68</v>
      </c>
      <c r="N277" s="15">
        <v>154</v>
      </c>
      <c r="O277" s="15">
        <v>13976.166999999999</v>
      </c>
      <c r="P277" s="15">
        <v>591825.46</v>
      </c>
      <c r="Q277" s="15">
        <v>194</v>
      </c>
      <c r="R277" s="15">
        <v>17609.356</v>
      </c>
      <c r="S277" s="15">
        <v>782801.14</v>
      </c>
    </row>
    <row r="278" spans="4:19" x14ac:dyDescent="0.2">
      <c r="D278" s="20" t="s">
        <v>665</v>
      </c>
      <c r="E278" s="15"/>
      <c r="F278" s="15"/>
      <c r="G278" s="15"/>
      <c r="H278" s="15"/>
      <c r="I278" s="15"/>
      <c r="J278" s="15"/>
      <c r="K278" s="15">
        <v>493</v>
      </c>
      <c r="L278" s="15">
        <v>46428.355000000003</v>
      </c>
      <c r="M278" s="15">
        <v>1128011.04</v>
      </c>
      <c r="N278" s="15">
        <v>316</v>
      </c>
      <c r="O278" s="15">
        <v>31956.281999999999</v>
      </c>
      <c r="P278" s="15">
        <v>628194.92000000004</v>
      </c>
      <c r="Q278" s="15">
        <v>809</v>
      </c>
      <c r="R278" s="15">
        <v>78384.637000000002</v>
      </c>
      <c r="S278" s="15">
        <v>1756205.96</v>
      </c>
    </row>
    <row r="279" spans="4:19" x14ac:dyDescent="0.2">
      <c r="D279" s="20" t="s">
        <v>666</v>
      </c>
      <c r="E279" s="15"/>
      <c r="F279" s="15"/>
      <c r="G279" s="15"/>
      <c r="H279" s="15">
        <v>18</v>
      </c>
      <c r="I279" s="15">
        <v>339.45499999999998</v>
      </c>
      <c r="J279" s="15">
        <v>5081.84</v>
      </c>
      <c r="K279" s="15">
        <v>16</v>
      </c>
      <c r="L279" s="15">
        <v>334.702</v>
      </c>
      <c r="M279" s="15">
        <v>5669.03</v>
      </c>
      <c r="N279" s="15">
        <v>2</v>
      </c>
      <c r="O279" s="15">
        <v>7.46</v>
      </c>
      <c r="P279" s="15">
        <v>1452.76</v>
      </c>
      <c r="Q279" s="15">
        <v>36</v>
      </c>
      <c r="R279" s="15">
        <v>681.61699999999996</v>
      </c>
      <c r="S279" s="15">
        <v>12203.63</v>
      </c>
    </row>
    <row r="280" spans="4:19" x14ac:dyDescent="0.2">
      <c r="D280" s="20" t="s">
        <v>754</v>
      </c>
      <c r="E280" s="15"/>
      <c r="F280" s="15"/>
      <c r="G280" s="15"/>
      <c r="H280" s="15">
        <v>12</v>
      </c>
      <c r="I280" s="15">
        <v>224.31200000000001</v>
      </c>
      <c r="J280" s="15">
        <v>3252.07</v>
      </c>
      <c r="K280" s="15">
        <v>11</v>
      </c>
      <c r="L280" s="15">
        <v>229.49100000000001</v>
      </c>
      <c r="M280" s="15">
        <v>4265.7</v>
      </c>
      <c r="N280" s="15"/>
      <c r="O280" s="15"/>
      <c r="P280" s="15"/>
      <c r="Q280" s="15">
        <v>23</v>
      </c>
      <c r="R280" s="15">
        <v>453.803</v>
      </c>
      <c r="S280" s="15">
        <v>7517.77</v>
      </c>
    </row>
    <row r="281" spans="4:19" x14ac:dyDescent="0.2">
      <c r="D281" s="20" t="s">
        <v>667</v>
      </c>
      <c r="E281" s="15"/>
      <c r="F281" s="15"/>
      <c r="G281" s="15"/>
      <c r="H281" s="15">
        <v>6</v>
      </c>
      <c r="I281" s="15">
        <v>115.143</v>
      </c>
      <c r="J281" s="15">
        <v>1829.77</v>
      </c>
      <c r="K281" s="15"/>
      <c r="L281" s="15"/>
      <c r="M281" s="15"/>
      <c r="N281" s="15">
        <v>2</v>
      </c>
      <c r="O281" s="15">
        <v>7.46</v>
      </c>
      <c r="P281" s="15">
        <v>1452.76</v>
      </c>
      <c r="Q281" s="15">
        <v>8</v>
      </c>
      <c r="R281" s="15">
        <v>122.60299999999999</v>
      </c>
      <c r="S281" s="15">
        <v>3282.53</v>
      </c>
    </row>
    <row r="282" spans="4:19" x14ac:dyDescent="0.2">
      <c r="D282" s="20" t="s">
        <v>668</v>
      </c>
      <c r="E282" s="15"/>
      <c r="F282" s="15"/>
      <c r="G282" s="15"/>
      <c r="H282" s="15"/>
      <c r="I282" s="15"/>
      <c r="J282" s="15"/>
      <c r="K282" s="15">
        <v>5</v>
      </c>
      <c r="L282" s="15">
        <v>105.211</v>
      </c>
      <c r="M282" s="15">
        <v>1403.33</v>
      </c>
      <c r="N282" s="19">
        <v>0</v>
      </c>
      <c r="O282" s="19">
        <v>0</v>
      </c>
      <c r="P282" s="19">
        <v>0</v>
      </c>
      <c r="Q282" s="15">
        <v>5</v>
      </c>
      <c r="R282" s="15">
        <v>105.211</v>
      </c>
      <c r="S282" s="15">
        <v>1403.33</v>
      </c>
    </row>
    <row r="283" spans="4:19" x14ac:dyDescent="0.2">
      <c r="D283" s="20" t="s">
        <v>767</v>
      </c>
      <c r="E283" s="15"/>
      <c r="F283" s="15"/>
      <c r="G283" s="15"/>
      <c r="H283" s="15">
        <v>1</v>
      </c>
      <c r="I283" s="15">
        <v>1.1379999999999999</v>
      </c>
      <c r="J283" s="15">
        <v>681.3</v>
      </c>
      <c r="K283" s="15"/>
      <c r="L283" s="15"/>
      <c r="M283" s="15"/>
      <c r="N283" s="15"/>
      <c r="O283" s="15"/>
      <c r="P283" s="15"/>
      <c r="Q283" s="15">
        <v>1</v>
      </c>
      <c r="R283" s="15">
        <v>1.1379999999999999</v>
      </c>
      <c r="S283" s="15">
        <v>681.3</v>
      </c>
    </row>
    <row r="284" spans="4:19" x14ac:dyDescent="0.2">
      <c r="D284" s="20" t="s">
        <v>768</v>
      </c>
      <c r="E284" s="15"/>
      <c r="F284" s="15"/>
      <c r="G284" s="15"/>
      <c r="H284" s="15">
        <v>1</v>
      </c>
      <c r="I284" s="15">
        <v>1.1379999999999999</v>
      </c>
      <c r="J284" s="15">
        <v>681.3</v>
      </c>
      <c r="K284" s="15"/>
      <c r="L284" s="15"/>
      <c r="M284" s="15"/>
      <c r="N284" s="15"/>
      <c r="O284" s="15"/>
      <c r="P284" s="15"/>
      <c r="Q284" s="15">
        <v>1</v>
      </c>
      <c r="R284" s="15">
        <v>1.1379999999999999</v>
      </c>
      <c r="S284" s="15">
        <v>681.3</v>
      </c>
    </row>
    <row r="285" spans="4:19" x14ac:dyDescent="0.2">
      <c r="D285" s="20" t="s">
        <v>669</v>
      </c>
      <c r="E285" s="15"/>
      <c r="F285" s="15"/>
      <c r="G285" s="15"/>
      <c r="H285" s="15">
        <v>12</v>
      </c>
      <c r="I285" s="15">
        <v>249.12200000000001</v>
      </c>
      <c r="J285" s="15">
        <v>1390.52</v>
      </c>
      <c r="K285" s="15">
        <v>9</v>
      </c>
      <c r="L285" s="15">
        <v>367.51600000000002</v>
      </c>
      <c r="M285" s="15">
        <v>16009.71</v>
      </c>
      <c r="N285" s="15">
        <v>81</v>
      </c>
      <c r="O285" s="15">
        <v>8695.48</v>
      </c>
      <c r="P285" s="15">
        <v>235680.87</v>
      </c>
      <c r="Q285" s="15">
        <v>102</v>
      </c>
      <c r="R285" s="15">
        <v>9312.1180000000004</v>
      </c>
      <c r="S285" s="15">
        <v>253081.1</v>
      </c>
    </row>
    <row r="286" spans="4:19" x14ac:dyDescent="0.2">
      <c r="D286" s="20" t="s">
        <v>670</v>
      </c>
      <c r="E286" s="15"/>
      <c r="F286" s="15"/>
      <c r="G286" s="15"/>
      <c r="H286" s="15">
        <v>12</v>
      </c>
      <c r="I286" s="15">
        <v>249.12200000000001</v>
      </c>
      <c r="J286" s="15">
        <v>1390.52</v>
      </c>
      <c r="K286" s="15">
        <v>1</v>
      </c>
      <c r="L286" s="15">
        <v>21.146000000000001</v>
      </c>
      <c r="M286" s="15">
        <v>401.63</v>
      </c>
      <c r="N286" s="15">
        <v>2</v>
      </c>
      <c r="O286" s="15">
        <v>174.85</v>
      </c>
      <c r="P286" s="15">
        <v>4650.03</v>
      </c>
      <c r="Q286" s="15">
        <v>15</v>
      </c>
      <c r="R286" s="15">
        <v>445.11799999999999</v>
      </c>
      <c r="S286" s="15">
        <v>6442.18</v>
      </c>
    </row>
    <row r="287" spans="4:19" x14ac:dyDescent="0.2">
      <c r="D287" s="20" t="s">
        <v>335</v>
      </c>
      <c r="E287" s="15">
        <v>3</v>
      </c>
      <c r="F287" s="15">
        <v>25.895</v>
      </c>
      <c r="G287" s="15">
        <v>1867.9</v>
      </c>
      <c r="H287" s="15">
        <v>99</v>
      </c>
      <c r="I287" s="15">
        <v>1099.4870000000001</v>
      </c>
      <c r="J287" s="15">
        <v>77880.539999999994</v>
      </c>
      <c r="K287" s="15">
        <v>430</v>
      </c>
      <c r="L287" s="15">
        <v>7565.0320000000002</v>
      </c>
      <c r="M287" s="15">
        <v>91491.61</v>
      </c>
      <c r="N287" s="15">
        <v>40</v>
      </c>
      <c r="O287" s="15">
        <v>498.36700000000002</v>
      </c>
      <c r="P287" s="15">
        <v>43607.97</v>
      </c>
      <c r="Q287" s="15">
        <v>572</v>
      </c>
      <c r="R287" s="15">
        <v>9188.7810000000009</v>
      </c>
      <c r="S287" s="15">
        <v>214848.02</v>
      </c>
    </row>
    <row r="288" spans="4:19" x14ac:dyDescent="0.2">
      <c r="D288" s="20" t="s">
        <v>671</v>
      </c>
      <c r="E288" s="15"/>
      <c r="F288" s="15"/>
      <c r="G288" s="15"/>
      <c r="H288" s="15">
        <v>3</v>
      </c>
      <c r="I288" s="15">
        <v>21.515000000000001</v>
      </c>
      <c r="J288" s="15">
        <v>2892.96</v>
      </c>
      <c r="K288" s="15"/>
      <c r="L288" s="15"/>
      <c r="M288" s="15"/>
      <c r="N288" s="15">
        <v>2</v>
      </c>
      <c r="O288" s="15">
        <v>39.5</v>
      </c>
      <c r="P288" s="15">
        <v>1474.71</v>
      </c>
      <c r="Q288" s="15">
        <v>5</v>
      </c>
      <c r="R288" s="15">
        <v>61.015000000000001</v>
      </c>
      <c r="S288" s="15">
        <v>4367.67</v>
      </c>
    </row>
    <row r="289" spans="4:19" x14ac:dyDescent="0.2">
      <c r="D289" s="20" t="s">
        <v>672</v>
      </c>
      <c r="E289" s="15">
        <v>3</v>
      </c>
      <c r="F289" s="15">
        <v>25.895</v>
      </c>
      <c r="G289" s="15">
        <v>1867.9</v>
      </c>
      <c r="H289" s="15">
        <v>18</v>
      </c>
      <c r="I289" s="15">
        <v>154.852</v>
      </c>
      <c r="J289" s="15">
        <v>16099.72</v>
      </c>
      <c r="K289" s="15"/>
      <c r="L289" s="15"/>
      <c r="M289" s="15"/>
      <c r="N289" s="15">
        <v>7</v>
      </c>
      <c r="O289" s="15">
        <v>79.272000000000006</v>
      </c>
      <c r="P289" s="15">
        <v>7868.21</v>
      </c>
      <c r="Q289" s="15">
        <v>28</v>
      </c>
      <c r="R289" s="15">
        <v>260.01900000000001</v>
      </c>
      <c r="S289" s="15">
        <v>25835.83</v>
      </c>
    </row>
    <row r="290" spans="4:19" x14ac:dyDescent="0.2">
      <c r="D290" s="20" t="s">
        <v>673</v>
      </c>
      <c r="E290" s="15"/>
      <c r="F290" s="15"/>
      <c r="G290" s="15"/>
      <c r="H290" s="15">
        <v>18</v>
      </c>
      <c r="I290" s="15">
        <v>154.852</v>
      </c>
      <c r="J290" s="15">
        <v>16099.72</v>
      </c>
      <c r="K290" s="15"/>
      <c r="L290" s="15"/>
      <c r="M290" s="15"/>
      <c r="N290" s="15">
        <v>7</v>
      </c>
      <c r="O290" s="15">
        <v>79.272000000000006</v>
      </c>
      <c r="P290" s="15">
        <v>7868.21</v>
      </c>
      <c r="Q290" s="15">
        <v>25</v>
      </c>
      <c r="R290" s="15">
        <v>234.124</v>
      </c>
      <c r="S290" s="15">
        <v>23967.93</v>
      </c>
    </row>
    <row r="291" spans="4:19" x14ac:dyDescent="0.2">
      <c r="D291" s="20" t="s">
        <v>674</v>
      </c>
      <c r="E291" s="15"/>
      <c r="F291" s="15"/>
      <c r="G291" s="15"/>
      <c r="H291" s="15">
        <v>30</v>
      </c>
      <c r="I291" s="15">
        <v>470.53500000000003</v>
      </c>
      <c r="J291" s="15">
        <v>24098.959999999999</v>
      </c>
      <c r="K291" s="15">
        <v>404</v>
      </c>
      <c r="L291" s="15">
        <v>7034.6080000000002</v>
      </c>
      <c r="M291" s="15">
        <v>75296.09</v>
      </c>
      <c r="N291" s="15">
        <v>10</v>
      </c>
      <c r="O291" s="15">
        <v>165.79300000000001</v>
      </c>
      <c r="P291" s="15">
        <v>19066.400000000001</v>
      </c>
      <c r="Q291" s="15">
        <v>444</v>
      </c>
      <c r="R291" s="15">
        <v>7670.9359999999997</v>
      </c>
      <c r="S291" s="15">
        <v>118461.45</v>
      </c>
    </row>
    <row r="292" spans="4:19" x14ac:dyDescent="0.2">
      <c r="D292" s="20" t="s">
        <v>675</v>
      </c>
      <c r="E292" s="15"/>
      <c r="F292" s="15"/>
      <c r="G292" s="15"/>
      <c r="H292" s="15">
        <v>16</v>
      </c>
      <c r="I292" s="15">
        <v>320.86799999999999</v>
      </c>
      <c r="J292" s="15">
        <v>13873.34</v>
      </c>
      <c r="K292" s="15"/>
      <c r="L292" s="15"/>
      <c r="M292" s="15"/>
      <c r="N292" s="15">
        <v>1</v>
      </c>
      <c r="O292" s="15">
        <v>20.308</v>
      </c>
      <c r="P292" s="15">
        <v>1983.03</v>
      </c>
      <c r="Q292" s="15">
        <v>17</v>
      </c>
      <c r="R292" s="15">
        <v>341.17599999999999</v>
      </c>
      <c r="S292" s="15">
        <v>15856.37</v>
      </c>
    </row>
    <row r="293" spans="4:19" x14ac:dyDescent="0.2">
      <c r="D293" s="20" t="s">
        <v>676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</row>
    <row r="294" spans="4:19" x14ac:dyDescent="0.2">
      <c r="D294" s="20" t="s">
        <v>677</v>
      </c>
      <c r="E294" s="15"/>
      <c r="F294" s="15"/>
      <c r="G294" s="15"/>
      <c r="H294" s="15"/>
      <c r="I294" s="15"/>
      <c r="J294" s="15"/>
      <c r="K294" s="15">
        <v>1</v>
      </c>
      <c r="L294" s="15">
        <v>20.818000000000001</v>
      </c>
      <c r="M294" s="15">
        <v>553.24</v>
      </c>
      <c r="N294" s="15">
        <v>-5</v>
      </c>
      <c r="O294" s="15">
        <v>-319.36</v>
      </c>
      <c r="P294" s="15">
        <v>-2.37</v>
      </c>
      <c r="Q294" s="15">
        <v>-4</v>
      </c>
      <c r="R294" s="15">
        <v>-298.54199999999997</v>
      </c>
      <c r="S294" s="15">
        <v>550.87</v>
      </c>
    </row>
    <row r="295" spans="4:19" x14ac:dyDescent="0.2">
      <c r="D295" s="20" t="s">
        <v>678</v>
      </c>
      <c r="E295" s="15"/>
      <c r="F295" s="15"/>
      <c r="G295" s="15"/>
      <c r="H295" s="15">
        <v>28</v>
      </c>
      <c r="I295" s="15">
        <v>323.58100000000002</v>
      </c>
      <c r="J295" s="15">
        <v>8735.52</v>
      </c>
      <c r="K295" s="15">
        <v>1</v>
      </c>
      <c r="L295" s="15">
        <v>12.237</v>
      </c>
      <c r="M295" s="15">
        <v>286.02999999999997</v>
      </c>
      <c r="N295" s="19">
        <v>0</v>
      </c>
      <c r="O295" s="19">
        <v>0</v>
      </c>
      <c r="P295" s="19">
        <v>0</v>
      </c>
      <c r="Q295" s="15">
        <v>29</v>
      </c>
      <c r="R295" s="15">
        <v>335.81799999999998</v>
      </c>
      <c r="S295" s="15">
        <v>9021.5499999999993</v>
      </c>
    </row>
    <row r="296" spans="4:19" x14ac:dyDescent="0.2">
      <c r="D296" s="20" t="s">
        <v>679</v>
      </c>
      <c r="E296" s="15"/>
      <c r="F296" s="15"/>
      <c r="G296" s="15"/>
      <c r="H296" s="15">
        <v>2</v>
      </c>
      <c r="I296" s="15">
        <v>7.34</v>
      </c>
      <c r="J296" s="15">
        <v>1907.6</v>
      </c>
      <c r="K296" s="15">
        <v>20</v>
      </c>
      <c r="L296" s="15">
        <v>414.89499999999998</v>
      </c>
      <c r="M296" s="15">
        <v>13080.37</v>
      </c>
      <c r="N296" s="15">
        <v>24</v>
      </c>
      <c r="O296" s="15">
        <v>492.32100000000003</v>
      </c>
      <c r="P296" s="15">
        <v>13811.3</v>
      </c>
      <c r="Q296" s="15">
        <v>46</v>
      </c>
      <c r="R296" s="15">
        <v>914.55600000000004</v>
      </c>
      <c r="S296" s="15">
        <v>28799.27</v>
      </c>
    </row>
    <row r="297" spans="4:19" x14ac:dyDescent="0.2">
      <c r="D297" s="20" t="s">
        <v>680</v>
      </c>
      <c r="E297" s="15"/>
      <c r="F297" s="15"/>
      <c r="G297" s="15"/>
      <c r="H297" s="15">
        <v>18</v>
      </c>
      <c r="I297" s="15">
        <v>121.664</v>
      </c>
      <c r="J297" s="15">
        <v>24145.78</v>
      </c>
      <c r="K297" s="15">
        <v>4</v>
      </c>
      <c r="L297" s="15">
        <v>82.474000000000004</v>
      </c>
      <c r="M297" s="15">
        <v>2275.88</v>
      </c>
      <c r="N297" s="15">
        <v>2</v>
      </c>
      <c r="O297" s="15">
        <v>40.841000000000001</v>
      </c>
      <c r="P297" s="15">
        <v>1389.72</v>
      </c>
      <c r="Q297" s="15">
        <v>24</v>
      </c>
      <c r="R297" s="15">
        <v>244.97900000000001</v>
      </c>
      <c r="S297" s="15">
        <v>27811.38</v>
      </c>
    </row>
    <row r="298" spans="4:19" x14ac:dyDescent="0.2">
      <c r="D298" s="20" t="s">
        <v>681</v>
      </c>
      <c r="E298" s="15"/>
      <c r="F298" s="15"/>
      <c r="G298" s="15"/>
      <c r="H298" s="15">
        <v>4</v>
      </c>
      <c r="I298" s="15">
        <v>58.402999999999999</v>
      </c>
      <c r="J298" s="15">
        <v>4155.82</v>
      </c>
      <c r="K298" s="15"/>
      <c r="L298" s="15"/>
      <c r="M298" s="15"/>
      <c r="N298" s="15"/>
      <c r="O298" s="15"/>
      <c r="P298" s="15"/>
      <c r="Q298" s="15">
        <v>4</v>
      </c>
      <c r="R298" s="15">
        <v>58.402999999999999</v>
      </c>
      <c r="S298" s="15">
        <v>4155.82</v>
      </c>
    </row>
    <row r="299" spans="4:19" x14ac:dyDescent="0.2">
      <c r="D299" s="20" t="s">
        <v>682</v>
      </c>
      <c r="E299" s="15"/>
      <c r="F299" s="15"/>
      <c r="G299" s="15"/>
      <c r="H299" s="15">
        <v>7</v>
      </c>
      <c r="I299" s="15">
        <v>54.466999999999999</v>
      </c>
      <c r="J299" s="15">
        <v>5829.04</v>
      </c>
      <c r="K299" s="15">
        <v>3</v>
      </c>
      <c r="L299" s="15">
        <v>60.805</v>
      </c>
      <c r="M299" s="15">
        <v>1834.55</v>
      </c>
      <c r="N299" s="19">
        <v>0</v>
      </c>
      <c r="O299" s="19">
        <v>0</v>
      </c>
      <c r="P299" s="19">
        <v>0</v>
      </c>
      <c r="Q299" s="15">
        <v>10</v>
      </c>
      <c r="R299" s="15">
        <v>115.27200000000001</v>
      </c>
      <c r="S299" s="15">
        <v>7663.59</v>
      </c>
    </row>
    <row r="300" spans="4:19" x14ac:dyDescent="0.2">
      <c r="D300" s="20" t="s">
        <v>338</v>
      </c>
      <c r="E300" s="15">
        <v>16</v>
      </c>
      <c r="F300" s="15">
        <v>184.03700000000001</v>
      </c>
      <c r="G300" s="15">
        <v>10254.11</v>
      </c>
      <c r="H300" s="15">
        <v>70</v>
      </c>
      <c r="I300" s="15">
        <v>1423.671</v>
      </c>
      <c r="J300" s="15">
        <v>95424.960000000006</v>
      </c>
      <c r="K300" s="15">
        <v>26</v>
      </c>
      <c r="L300" s="15">
        <v>372.84100000000001</v>
      </c>
      <c r="M300" s="15">
        <v>10633.86</v>
      </c>
      <c r="N300" s="15">
        <v>56</v>
      </c>
      <c r="O300" s="15">
        <v>528.66099999999994</v>
      </c>
      <c r="P300" s="15">
        <v>40479.17</v>
      </c>
      <c r="Q300" s="15">
        <v>168</v>
      </c>
      <c r="R300" s="15">
        <v>2509.21</v>
      </c>
      <c r="S300" s="15">
        <v>156792.1</v>
      </c>
    </row>
    <row r="301" spans="4:19" x14ac:dyDescent="0.2">
      <c r="D301" s="20" t="s">
        <v>683</v>
      </c>
      <c r="E301" s="15"/>
      <c r="F301" s="15"/>
      <c r="G301" s="15"/>
      <c r="H301" s="15"/>
      <c r="I301" s="15"/>
      <c r="J301" s="15"/>
      <c r="K301" s="15">
        <v>19</v>
      </c>
      <c r="L301" s="15">
        <v>253.6</v>
      </c>
      <c r="M301" s="15">
        <v>7274.9</v>
      </c>
      <c r="N301" s="15">
        <v>1</v>
      </c>
      <c r="O301" s="15">
        <v>215.5</v>
      </c>
      <c r="P301" s="15">
        <v>305.25</v>
      </c>
      <c r="Q301" s="15">
        <v>20</v>
      </c>
      <c r="R301" s="15">
        <v>469.1</v>
      </c>
      <c r="S301" s="15">
        <v>7580.15</v>
      </c>
    </row>
    <row r="302" spans="4:19" x14ac:dyDescent="0.2">
      <c r="D302" s="20" t="s">
        <v>684</v>
      </c>
      <c r="E302" s="15"/>
      <c r="F302" s="15"/>
      <c r="G302" s="15"/>
      <c r="H302" s="15">
        <v>8</v>
      </c>
      <c r="I302" s="15">
        <v>90.483999999999995</v>
      </c>
      <c r="J302" s="15">
        <v>134.4</v>
      </c>
      <c r="K302" s="15"/>
      <c r="L302" s="15"/>
      <c r="M302" s="15"/>
      <c r="N302" s="15">
        <v>3</v>
      </c>
      <c r="O302" s="15">
        <v>13.718</v>
      </c>
      <c r="P302" s="15">
        <v>310.67</v>
      </c>
      <c r="Q302" s="15">
        <v>11</v>
      </c>
      <c r="R302" s="15">
        <v>104.202</v>
      </c>
      <c r="S302" s="15">
        <v>445.07</v>
      </c>
    </row>
    <row r="303" spans="4:19" x14ac:dyDescent="0.2">
      <c r="D303" s="20" t="s">
        <v>685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>
        <v>3</v>
      </c>
      <c r="O303" s="15">
        <v>13.718</v>
      </c>
      <c r="P303" s="15">
        <v>310.67</v>
      </c>
      <c r="Q303" s="15">
        <v>3</v>
      </c>
      <c r="R303" s="15">
        <v>13.718</v>
      </c>
      <c r="S303" s="15">
        <v>310.67</v>
      </c>
    </row>
    <row r="304" spans="4:19" x14ac:dyDescent="0.2">
      <c r="D304" s="20" t="s">
        <v>686</v>
      </c>
      <c r="E304" s="15">
        <v>3</v>
      </c>
      <c r="F304" s="15">
        <v>55.19</v>
      </c>
      <c r="G304" s="15">
        <v>2264.3200000000002</v>
      </c>
      <c r="H304" s="15">
        <v>25</v>
      </c>
      <c r="I304" s="15">
        <v>1039.1199999999999</v>
      </c>
      <c r="J304" s="15">
        <v>90624.75</v>
      </c>
      <c r="K304" s="15">
        <v>5</v>
      </c>
      <c r="L304" s="15">
        <v>76.441999999999993</v>
      </c>
      <c r="M304" s="15">
        <v>2492.9299999999998</v>
      </c>
      <c r="N304" s="19">
        <v>0</v>
      </c>
      <c r="O304" s="19">
        <v>0</v>
      </c>
      <c r="P304" s="15">
        <v>5713.38</v>
      </c>
      <c r="Q304" s="15">
        <v>33</v>
      </c>
      <c r="R304" s="15">
        <v>1170.752</v>
      </c>
      <c r="S304" s="15">
        <v>101095.38</v>
      </c>
    </row>
    <row r="305" spans="4:19" x14ac:dyDescent="0.2">
      <c r="D305" s="20" t="s">
        <v>687</v>
      </c>
      <c r="E305" s="15"/>
      <c r="F305" s="15"/>
      <c r="G305" s="15"/>
      <c r="H305" s="15">
        <v>6</v>
      </c>
      <c r="I305" s="15">
        <v>666.5</v>
      </c>
      <c r="J305" s="15">
        <v>72514</v>
      </c>
      <c r="K305" s="15"/>
      <c r="L305" s="15"/>
      <c r="M305" s="15"/>
      <c r="N305" s="19">
        <v>0</v>
      </c>
      <c r="O305" s="19">
        <v>0</v>
      </c>
      <c r="P305" s="15">
        <v>5713.38</v>
      </c>
      <c r="Q305" s="15">
        <v>6</v>
      </c>
      <c r="R305" s="15">
        <v>666.5</v>
      </c>
      <c r="S305" s="15">
        <v>78227.38</v>
      </c>
    </row>
    <row r="306" spans="4:19" x14ac:dyDescent="0.2">
      <c r="D306" s="20" t="s">
        <v>688</v>
      </c>
      <c r="E306" s="15"/>
      <c r="F306" s="15"/>
      <c r="G306" s="15"/>
      <c r="H306" s="15"/>
      <c r="I306" s="15"/>
      <c r="J306" s="15"/>
      <c r="K306" s="15"/>
      <c r="L306" s="15"/>
      <c r="M306" s="15"/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</row>
    <row r="307" spans="4:19" x14ac:dyDescent="0.2">
      <c r="D307" s="20" t="s">
        <v>689</v>
      </c>
      <c r="E307" s="15">
        <v>3</v>
      </c>
      <c r="F307" s="15">
        <v>55.19</v>
      </c>
      <c r="G307" s="15">
        <v>2264.3200000000002</v>
      </c>
      <c r="H307" s="15">
        <v>19</v>
      </c>
      <c r="I307" s="15">
        <v>372.62</v>
      </c>
      <c r="J307" s="15">
        <v>18110.75</v>
      </c>
      <c r="K307" s="15">
        <v>5</v>
      </c>
      <c r="L307" s="15">
        <v>76.441999999999993</v>
      </c>
      <c r="M307" s="15">
        <v>2492.9299999999998</v>
      </c>
      <c r="N307" s="19">
        <v>0</v>
      </c>
      <c r="O307" s="19">
        <v>0</v>
      </c>
      <c r="P307" s="19">
        <v>0</v>
      </c>
      <c r="Q307" s="15">
        <v>27</v>
      </c>
      <c r="R307" s="15">
        <v>504.25200000000001</v>
      </c>
      <c r="S307" s="15">
        <v>22868</v>
      </c>
    </row>
    <row r="308" spans="4:19" x14ac:dyDescent="0.2">
      <c r="D308" s="20" t="s">
        <v>690</v>
      </c>
      <c r="E308" s="15"/>
      <c r="F308" s="15"/>
      <c r="G308" s="15"/>
      <c r="H308" s="15">
        <v>5</v>
      </c>
      <c r="I308" s="15">
        <v>54.776000000000003</v>
      </c>
      <c r="J308" s="15">
        <v>-6861.35</v>
      </c>
      <c r="K308" s="15"/>
      <c r="L308" s="15"/>
      <c r="M308" s="15"/>
      <c r="N308" s="19">
        <v>0</v>
      </c>
      <c r="O308" s="19">
        <v>0</v>
      </c>
      <c r="P308" s="19">
        <v>0</v>
      </c>
      <c r="Q308" s="15">
        <v>5</v>
      </c>
      <c r="R308" s="15">
        <v>54.776000000000003</v>
      </c>
      <c r="S308" s="15">
        <v>-6861.35</v>
      </c>
    </row>
    <row r="309" spans="4:19" x14ac:dyDescent="0.2">
      <c r="D309" s="20" t="s">
        <v>691</v>
      </c>
      <c r="E309" s="15"/>
      <c r="F309" s="15"/>
      <c r="G309" s="15"/>
      <c r="H309" s="15">
        <v>9</v>
      </c>
      <c r="I309" s="15">
        <v>60.813000000000002</v>
      </c>
      <c r="J309" s="15">
        <v>6872.89</v>
      </c>
      <c r="K309" s="15"/>
      <c r="L309" s="15"/>
      <c r="M309" s="15"/>
      <c r="N309" s="19">
        <v>0</v>
      </c>
      <c r="O309" s="19">
        <v>0</v>
      </c>
      <c r="P309" s="19">
        <v>0</v>
      </c>
      <c r="Q309" s="15">
        <v>9</v>
      </c>
      <c r="R309" s="15">
        <v>60.813000000000002</v>
      </c>
      <c r="S309" s="15">
        <v>6872.89</v>
      </c>
    </row>
    <row r="310" spans="4:19" x14ac:dyDescent="0.2">
      <c r="D310" s="20" t="s">
        <v>692</v>
      </c>
      <c r="E310" s="15"/>
      <c r="F310" s="15"/>
      <c r="G310" s="15"/>
      <c r="H310" s="15">
        <v>1</v>
      </c>
      <c r="I310" s="15">
        <v>15.814</v>
      </c>
      <c r="J310" s="15">
        <v>676.59</v>
      </c>
      <c r="K310" s="15"/>
      <c r="L310" s="15"/>
      <c r="M310" s="15"/>
      <c r="N310" s="15">
        <v>5</v>
      </c>
      <c r="O310" s="15">
        <v>74.935000000000002</v>
      </c>
      <c r="P310" s="15">
        <v>2271.1</v>
      </c>
      <c r="Q310" s="15">
        <v>6</v>
      </c>
      <c r="R310" s="15">
        <v>90.748999999999995</v>
      </c>
      <c r="S310" s="15">
        <v>2947.69</v>
      </c>
    </row>
    <row r="311" spans="4:19" x14ac:dyDescent="0.2">
      <c r="D311" s="20" t="s">
        <v>693</v>
      </c>
      <c r="E311" s="15">
        <v>1</v>
      </c>
      <c r="F311" s="15">
        <v>19.5</v>
      </c>
      <c r="G311" s="15">
        <v>629.5</v>
      </c>
      <c r="H311" s="15"/>
      <c r="I311" s="15"/>
      <c r="J311" s="15"/>
      <c r="K311" s="15">
        <v>1</v>
      </c>
      <c r="L311" s="15">
        <v>22.456</v>
      </c>
      <c r="M311" s="15">
        <v>646.91999999999996</v>
      </c>
      <c r="N311" s="15"/>
      <c r="O311" s="15"/>
      <c r="P311" s="15"/>
      <c r="Q311" s="15">
        <v>2</v>
      </c>
      <c r="R311" s="15">
        <v>41.956000000000003</v>
      </c>
      <c r="S311" s="15">
        <v>1276.42</v>
      </c>
    </row>
    <row r="312" spans="4:19" x14ac:dyDescent="0.2">
      <c r="D312" s="20" t="s">
        <v>694</v>
      </c>
      <c r="E312" s="15"/>
      <c r="F312" s="15"/>
      <c r="G312" s="15"/>
      <c r="H312" s="15">
        <v>17</v>
      </c>
      <c r="I312" s="15">
        <v>137.066</v>
      </c>
      <c r="J312" s="15">
        <v>2558.38</v>
      </c>
      <c r="K312" s="15"/>
      <c r="L312" s="15"/>
      <c r="M312" s="15"/>
      <c r="N312" s="15">
        <v>40</v>
      </c>
      <c r="O312" s="15">
        <v>156.03800000000001</v>
      </c>
      <c r="P312" s="15">
        <v>26949.05</v>
      </c>
      <c r="Q312" s="15">
        <v>57</v>
      </c>
      <c r="R312" s="15">
        <v>293.10399999999998</v>
      </c>
      <c r="S312" s="15">
        <v>29507.43</v>
      </c>
    </row>
    <row r="313" spans="4:19" x14ac:dyDescent="0.2">
      <c r="D313" s="20" t="s">
        <v>695</v>
      </c>
      <c r="E313" s="15">
        <v>12</v>
      </c>
      <c r="F313" s="15">
        <v>109.34699999999999</v>
      </c>
      <c r="G313" s="15">
        <v>7360.29</v>
      </c>
      <c r="H313" s="15">
        <v>5</v>
      </c>
      <c r="I313" s="15">
        <v>25.597999999999999</v>
      </c>
      <c r="J313" s="15">
        <v>1419.3</v>
      </c>
      <c r="K313" s="15">
        <v>1</v>
      </c>
      <c r="L313" s="15">
        <v>20.343</v>
      </c>
      <c r="M313" s="15">
        <v>219.11</v>
      </c>
      <c r="N313" s="15">
        <v>7</v>
      </c>
      <c r="O313" s="15">
        <v>68.47</v>
      </c>
      <c r="P313" s="15">
        <v>4929.72</v>
      </c>
      <c r="Q313" s="15">
        <v>25</v>
      </c>
      <c r="R313" s="15">
        <v>223.75800000000001</v>
      </c>
      <c r="S313" s="15">
        <v>13928.42</v>
      </c>
    </row>
    <row r="314" spans="4:19" x14ac:dyDescent="0.2">
      <c r="D314" s="20" t="s">
        <v>336</v>
      </c>
      <c r="E314" s="15">
        <v>6</v>
      </c>
      <c r="F314" s="15">
        <v>969.46199999999999</v>
      </c>
      <c r="G314" s="15">
        <v>137790.24</v>
      </c>
      <c r="H314" s="15">
        <v>243</v>
      </c>
      <c r="I314" s="15">
        <v>1891.0840000000001</v>
      </c>
      <c r="J314" s="15">
        <v>83063.789999999994</v>
      </c>
      <c r="K314" s="15">
        <v>212</v>
      </c>
      <c r="L314" s="15">
        <v>4050.683</v>
      </c>
      <c r="M314" s="15">
        <v>138683.26</v>
      </c>
      <c r="N314" s="15">
        <v>285</v>
      </c>
      <c r="O314" s="15">
        <v>3338.3449999999998</v>
      </c>
      <c r="P314" s="15">
        <v>139112.56</v>
      </c>
      <c r="Q314" s="15">
        <v>746</v>
      </c>
      <c r="R314" s="15">
        <v>10249.574000000001</v>
      </c>
      <c r="S314" s="15">
        <v>498649.85</v>
      </c>
    </row>
    <row r="315" spans="4:19" x14ac:dyDescent="0.2">
      <c r="D315" s="20" t="s">
        <v>696</v>
      </c>
      <c r="E315" s="15"/>
      <c r="F315" s="15"/>
      <c r="G315" s="15"/>
      <c r="H315" s="15"/>
      <c r="I315" s="15"/>
      <c r="J315" s="15"/>
      <c r="K315" s="15">
        <v>5</v>
      </c>
      <c r="L315" s="15">
        <v>658.60699999999997</v>
      </c>
      <c r="M315" s="15">
        <v>53480.54</v>
      </c>
      <c r="N315" s="15">
        <v>1</v>
      </c>
      <c r="O315" s="15">
        <v>119.95</v>
      </c>
      <c r="P315" s="15">
        <v>21994.1</v>
      </c>
      <c r="Q315" s="15">
        <v>6</v>
      </c>
      <c r="R315" s="15">
        <v>778.55700000000002</v>
      </c>
      <c r="S315" s="15">
        <v>75474.64</v>
      </c>
    </row>
    <row r="316" spans="4:19" x14ac:dyDescent="0.2">
      <c r="D316" s="20" t="s">
        <v>697</v>
      </c>
      <c r="E316" s="15">
        <v>6</v>
      </c>
      <c r="F316" s="15">
        <v>969.46199999999999</v>
      </c>
      <c r="G316" s="15">
        <v>137790.24</v>
      </c>
      <c r="H316" s="15"/>
      <c r="I316" s="15"/>
      <c r="J316" s="15"/>
      <c r="K316" s="15">
        <v>45</v>
      </c>
      <c r="L316" s="15">
        <v>897.19399999999996</v>
      </c>
      <c r="M316" s="15">
        <v>17600.099999999999</v>
      </c>
      <c r="N316" s="15">
        <v>2</v>
      </c>
      <c r="O316" s="15">
        <v>419.471</v>
      </c>
      <c r="P316" s="15">
        <v>2022.71</v>
      </c>
      <c r="Q316" s="15">
        <v>53</v>
      </c>
      <c r="R316" s="15">
        <v>2286.127</v>
      </c>
      <c r="S316" s="15">
        <v>157413.04999999999</v>
      </c>
    </row>
    <row r="317" spans="4:19" x14ac:dyDescent="0.2">
      <c r="D317" s="20" t="s">
        <v>698</v>
      </c>
      <c r="E317" s="15"/>
      <c r="F317" s="15"/>
      <c r="G317" s="15"/>
      <c r="H317" s="15">
        <v>241</v>
      </c>
      <c r="I317" s="15">
        <v>1875.4469999999999</v>
      </c>
      <c r="J317" s="15">
        <v>82027.350000000006</v>
      </c>
      <c r="K317" s="15">
        <v>104</v>
      </c>
      <c r="L317" s="15">
        <v>1525.1659999999999</v>
      </c>
      <c r="M317" s="15">
        <v>43678.3</v>
      </c>
      <c r="N317" s="15">
        <v>196</v>
      </c>
      <c r="O317" s="15">
        <v>1384.9680000000001</v>
      </c>
      <c r="P317" s="15">
        <v>109641</v>
      </c>
      <c r="Q317" s="15">
        <v>541</v>
      </c>
      <c r="R317" s="15">
        <v>4785.5810000000001</v>
      </c>
      <c r="S317" s="15">
        <v>235346.65</v>
      </c>
    </row>
    <row r="318" spans="4:19" x14ac:dyDescent="0.2">
      <c r="D318" s="20" t="s">
        <v>699</v>
      </c>
      <c r="E318" s="15"/>
      <c r="F318" s="15"/>
      <c r="G318" s="15"/>
      <c r="H318" s="15">
        <v>1</v>
      </c>
      <c r="I318" s="15">
        <v>6.25</v>
      </c>
      <c r="J318" s="15">
        <v>615.78</v>
      </c>
      <c r="K318" s="15">
        <v>11</v>
      </c>
      <c r="L318" s="15">
        <v>117.268</v>
      </c>
      <c r="M318" s="15">
        <v>4436.96</v>
      </c>
      <c r="N318" s="19">
        <v>0</v>
      </c>
      <c r="O318" s="19">
        <v>0</v>
      </c>
      <c r="P318" s="19">
        <v>0</v>
      </c>
      <c r="Q318" s="15">
        <v>12</v>
      </c>
      <c r="R318" s="15">
        <v>123.518</v>
      </c>
      <c r="S318" s="15">
        <v>5052.74</v>
      </c>
    </row>
    <row r="319" spans="4:19" x14ac:dyDescent="0.2">
      <c r="D319" s="20" t="s">
        <v>700</v>
      </c>
      <c r="E319" s="15"/>
      <c r="F319" s="15"/>
      <c r="G319" s="15"/>
      <c r="H319" s="15">
        <v>11</v>
      </c>
      <c r="I319" s="15">
        <v>72.234999999999999</v>
      </c>
      <c r="J319" s="15">
        <v>1408.74</v>
      </c>
      <c r="K319" s="15"/>
      <c r="L319" s="15"/>
      <c r="M319" s="15"/>
      <c r="N319" s="15"/>
      <c r="O319" s="15"/>
      <c r="P319" s="15"/>
      <c r="Q319" s="15">
        <v>11</v>
      </c>
      <c r="R319" s="15">
        <v>72.234999999999999</v>
      </c>
      <c r="S319" s="15">
        <v>1408.74</v>
      </c>
    </row>
    <row r="320" spans="4:19" x14ac:dyDescent="0.2">
      <c r="D320" s="20" t="s">
        <v>701</v>
      </c>
      <c r="E320" s="15"/>
      <c r="F320" s="15"/>
      <c r="G320" s="15"/>
      <c r="H320" s="15">
        <v>173</v>
      </c>
      <c r="I320" s="15">
        <v>1390.7449999999999</v>
      </c>
      <c r="J320" s="15">
        <v>60603.49</v>
      </c>
      <c r="K320" s="15">
        <v>8</v>
      </c>
      <c r="L320" s="15">
        <v>54.323999999999998</v>
      </c>
      <c r="M320" s="15">
        <v>3076.35</v>
      </c>
      <c r="N320" s="15">
        <v>111</v>
      </c>
      <c r="O320" s="15">
        <v>872.28700000000003</v>
      </c>
      <c r="P320" s="15">
        <v>86275.839999999997</v>
      </c>
      <c r="Q320" s="15">
        <v>292</v>
      </c>
      <c r="R320" s="15">
        <v>2317.3560000000002</v>
      </c>
      <c r="S320" s="15">
        <v>149955.68</v>
      </c>
    </row>
    <row r="321" spans="4:19" x14ac:dyDescent="0.2">
      <c r="D321" s="20" t="s">
        <v>702</v>
      </c>
      <c r="E321" s="15"/>
      <c r="F321" s="15"/>
      <c r="G321" s="15"/>
      <c r="H321" s="15"/>
      <c r="I321" s="15"/>
      <c r="J321" s="15"/>
      <c r="K321" s="15"/>
      <c r="L321" s="15"/>
      <c r="M321" s="15"/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</row>
    <row r="322" spans="4:19" x14ac:dyDescent="0.2">
      <c r="D322" s="20" t="s">
        <v>769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>
        <v>3</v>
      </c>
      <c r="O322" s="15">
        <v>12.913</v>
      </c>
      <c r="P322" s="15">
        <v>2048.6999999999998</v>
      </c>
      <c r="Q322" s="15">
        <v>3</v>
      </c>
      <c r="R322" s="15">
        <v>12.913</v>
      </c>
      <c r="S322" s="15">
        <v>2048.6999999999998</v>
      </c>
    </row>
    <row r="323" spans="4:19" x14ac:dyDescent="0.2">
      <c r="D323" s="20" t="s">
        <v>703</v>
      </c>
      <c r="E323" s="15"/>
      <c r="F323" s="15"/>
      <c r="G323" s="15"/>
      <c r="H323" s="15">
        <v>2</v>
      </c>
      <c r="I323" s="15">
        <v>15.637</v>
      </c>
      <c r="J323" s="15">
        <v>1036.44</v>
      </c>
      <c r="K323" s="15">
        <v>58</v>
      </c>
      <c r="L323" s="15">
        <v>969.71600000000001</v>
      </c>
      <c r="M323" s="15">
        <v>23924.32</v>
      </c>
      <c r="N323" s="15">
        <v>83</v>
      </c>
      <c r="O323" s="15">
        <v>1401.0429999999999</v>
      </c>
      <c r="P323" s="15">
        <v>3406.05</v>
      </c>
      <c r="Q323" s="15">
        <v>143</v>
      </c>
      <c r="R323" s="15">
        <v>2386.3960000000002</v>
      </c>
      <c r="S323" s="15">
        <v>28366.81</v>
      </c>
    </row>
    <row r="324" spans="4:19" x14ac:dyDescent="0.2">
      <c r="D324" s="20" t="s">
        <v>337</v>
      </c>
      <c r="E324" s="15">
        <v>151</v>
      </c>
      <c r="F324" s="15">
        <v>6679.9070000000002</v>
      </c>
      <c r="G324" s="15">
        <v>383140.16</v>
      </c>
      <c r="H324" s="15">
        <v>2728</v>
      </c>
      <c r="I324" s="15">
        <v>61419.652999999998</v>
      </c>
      <c r="J324" s="15">
        <v>7929775.0199999996</v>
      </c>
      <c r="K324" s="15">
        <v>2529</v>
      </c>
      <c r="L324" s="15">
        <v>53718.504999999997</v>
      </c>
      <c r="M324" s="15">
        <v>5437096.5499999998</v>
      </c>
      <c r="N324" s="15">
        <v>13682</v>
      </c>
      <c r="O324" s="15">
        <v>279398.359</v>
      </c>
      <c r="P324" s="15">
        <v>24165812.52</v>
      </c>
      <c r="Q324" s="15">
        <v>19090</v>
      </c>
      <c r="R324" s="15">
        <v>401216.424</v>
      </c>
      <c r="S324" s="15">
        <v>37915824.25</v>
      </c>
    </row>
    <row r="325" spans="4:19" x14ac:dyDescent="0.2">
      <c r="D325" s="20" t="s">
        <v>704</v>
      </c>
      <c r="E325" s="15">
        <v>22</v>
      </c>
      <c r="F325" s="15">
        <v>220</v>
      </c>
      <c r="G325" s="15">
        <v>79274.509999999995</v>
      </c>
      <c r="H325" s="15">
        <v>2089</v>
      </c>
      <c r="I325" s="15">
        <v>38288.402000000002</v>
      </c>
      <c r="J325" s="15">
        <v>6722107.2800000003</v>
      </c>
      <c r="K325" s="15">
        <v>1975</v>
      </c>
      <c r="L325" s="15">
        <v>35169.834999999999</v>
      </c>
      <c r="M325" s="15">
        <v>4347131.9400000004</v>
      </c>
      <c r="N325" s="15">
        <v>12895</v>
      </c>
      <c r="O325" s="15">
        <v>262920.26899999997</v>
      </c>
      <c r="P325" s="15">
        <v>21899283.809999999</v>
      </c>
      <c r="Q325" s="15">
        <v>16981</v>
      </c>
      <c r="R325" s="15">
        <v>336598.50599999999</v>
      </c>
      <c r="S325" s="15">
        <v>33047797.539999999</v>
      </c>
    </row>
    <row r="326" spans="4:19" x14ac:dyDescent="0.2">
      <c r="D326" s="20" t="s">
        <v>705</v>
      </c>
      <c r="E326" s="15">
        <v>22</v>
      </c>
      <c r="F326" s="15">
        <v>220</v>
      </c>
      <c r="G326" s="15">
        <v>79274.509999999995</v>
      </c>
      <c r="H326" s="15">
        <v>1886</v>
      </c>
      <c r="I326" s="15">
        <v>35502.114000000001</v>
      </c>
      <c r="J326" s="15">
        <v>6638033.7300000004</v>
      </c>
      <c r="K326" s="15">
        <v>1898</v>
      </c>
      <c r="L326" s="15">
        <v>34369.461000000003</v>
      </c>
      <c r="M326" s="15">
        <v>4265196.1500000004</v>
      </c>
      <c r="N326" s="15">
        <v>12800</v>
      </c>
      <c r="O326" s="15">
        <v>262352.82299999997</v>
      </c>
      <c r="P326" s="15">
        <v>21796274.5</v>
      </c>
      <c r="Q326" s="15">
        <v>16606</v>
      </c>
      <c r="R326" s="15">
        <v>332444.39799999999</v>
      </c>
      <c r="S326" s="15">
        <v>32778778.890000001</v>
      </c>
    </row>
    <row r="327" spans="4:19" x14ac:dyDescent="0.2">
      <c r="D327" s="20" t="s">
        <v>706</v>
      </c>
      <c r="E327" s="15">
        <v>22</v>
      </c>
      <c r="F327" s="15">
        <v>220</v>
      </c>
      <c r="G327" s="15">
        <v>79274.509999999995</v>
      </c>
      <c r="H327" s="15">
        <v>37</v>
      </c>
      <c r="I327" s="15">
        <v>376</v>
      </c>
      <c r="J327" s="15">
        <v>131245.75</v>
      </c>
      <c r="K327" s="15">
        <v>1361</v>
      </c>
      <c r="L327" s="15">
        <v>24447.945</v>
      </c>
      <c r="M327" s="15">
        <v>2921480.54</v>
      </c>
      <c r="N327" s="15">
        <v>8416</v>
      </c>
      <c r="O327" s="15">
        <v>175337.462</v>
      </c>
      <c r="P327" s="15">
        <v>13696429.77</v>
      </c>
      <c r="Q327" s="15">
        <v>9836</v>
      </c>
      <c r="R327" s="15">
        <v>200381.40700000001</v>
      </c>
      <c r="S327" s="15">
        <v>16828430.57</v>
      </c>
    </row>
    <row r="328" spans="4:19" x14ac:dyDescent="0.2">
      <c r="D328" s="20" t="s">
        <v>707</v>
      </c>
      <c r="E328" s="15"/>
      <c r="F328" s="15"/>
      <c r="G328" s="15"/>
      <c r="H328" s="15">
        <v>1826</v>
      </c>
      <c r="I328" s="15">
        <v>34804.239999999998</v>
      </c>
      <c r="J328" s="15">
        <v>6491521.71</v>
      </c>
      <c r="K328" s="15">
        <v>537</v>
      </c>
      <c r="L328" s="15">
        <v>9921.5159999999996</v>
      </c>
      <c r="M328" s="15">
        <v>1343715.61</v>
      </c>
      <c r="N328" s="15">
        <v>4379</v>
      </c>
      <c r="O328" s="15">
        <v>86916.361000000004</v>
      </c>
      <c r="P328" s="15">
        <v>8097035.2000000002</v>
      </c>
      <c r="Q328" s="15">
        <v>6742</v>
      </c>
      <c r="R328" s="15">
        <v>131642.117</v>
      </c>
      <c r="S328" s="15">
        <v>15932272.52</v>
      </c>
    </row>
    <row r="329" spans="4:19" x14ac:dyDescent="0.2">
      <c r="D329" s="20" t="s">
        <v>770</v>
      </c>
      <c r="E329" s="15"/>
      <c r="F329" s="15"/>
      <c r="G329" s="15"/>
      <c r="H329" s="15"/>
      <c r="I329" s="15"/>
      <c r="J329" s="15"/>
      <c r="K329" s="15"/>
      <c r="L329" s="15"/>
      <c r="M329" s="15"/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</row>
    <row r="330" spans="4:19" x14ac:dyDescent="0.2">
      <c r="D330" s="20" t="s">
        <v>708</v>
      </c>
      <c r="E330" s="15"/>
      <c r="F330" s="15"/>
      <c r="G330" s="15"/>
      <c r="H330" s="15">
        <v>203</v>
      </c>
      <c r="I330" s="15">
        <v>2786.288</v>
      </c>
      <c r="J330" s="15">
        <v>84073.55</v>
      </c>
      <c r="K330" s="15">
        <v>77</v>
      </c>
      <c r="L330" s="15">
        <v>800.37400000000002</v>
      </c>
      <c r="M330" s="15">
        <v>81935.789999999994</v>
      </c>
      <c r="N330" s="15">
        <v>95</v>
      </c>
      <c r="O330" s="15">
        <v>567.44600000000003</v>
      </c>
      <c r="P330" s="15">
        <v>103009.31</v>
      </c>
      <c r="Q330" s="15">
        <v>375</v>
      </c>
      <c r="R330" s="15">
        <v>4154.1080000000002</v>
      </c>
      <c r="S330" s="15">
        <v>269018.65000000002</v>
      </c>
    </row>
    <row r="331" spans="4:19" x14ac:dyDescent="0.2">
      <c r="D331" s="20" t="s">
        <v>709</v>
      </c>
      <c r="E331" s="15"/>
      <c r="F331" s="15"/>
      <c r="G331" s="15"/>
      <c r="H331" s="15">
        <v>60</v>
      </c>
      <c r="I331" s="15">
        <v>1375.6969999999999</v>
      </c>
      <c r="J331" s="15">
        <v>16012.04</v>
      </c>
      <c r="K331" s="15"/>
      <c r="L331" s="15"/>
      <c r="M331" s="15"/>
      <c r="N331" s="15">
        <v>1</v>
      </c>
      <c r="O331" s="15">
        <v>5.968</v>
      </c>
      <c r="P331" s="15">
        <v>712.03</v>
      </c>
      <c r="Q331" s="15">
        <v>61</v>
      </c>
      <c r="R331" s="15">
        <v>1381.665</v>
      </c>
      <c r="S331" s="15">
        <v>16724.07</v>
      </c>
    </row>
    <row r="332" spans="4:19" x14ac:dyDescent="0.2">
      <c r="D332" s="20" t="s">
        <v>710</v>
      </c>
      <c r="E332" s="15"/>
      <c r="F332" s="15"/>
      <c r="G332" s="15"/>
      <c r="H332" s="15"/>
      <c r="I332" s="15"/>
      <c r="J332" s="15"/>
      <c r="K332" s="15"/>
      <c r="L332" s="15"/>
      <c r="M332" s="15"/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</row>
    <row r="333" spans="4:19" x14ac:dyDescent="0.2">
      <c r="D333" s="20" t="s">
        <v>711</v>
      </c>
      <c r="E333" s="15">
        <v>124</v>
      </c>
      <c r="F333" s="15">
        <v>6377.4250000000002</v>
      </c>
      <c r="G333" s="15">
        <v>300734.49</v>
      </c>
      <c r="H333" s="15">
        <v>604</v>
      </c>
      <c r="I333" s="15">
        <v>22552.276000000002</v>
      </c>
      <c r="J333" s="15">
        <v>1199692.47</v>
      </c>
      <c r="K333" s="15">
        <v>534</v>
      </c>
      <c r="L333" s="15">
        <v>18260.669000000002</v>
      </c>
      <c r="M333" s="15">
        <v>1079922.06</v>
      </c>
      <c r="N333" s="15">
        <v>741</v>
      </c>
      <c r="O333" s="15">
        <v>15886.876</v>
      </c>
      <c r="P333" s="15">
        <v>2238607.1800000002</v>
      </c>
      <c r="Q333" s="15">
        <v>2003</v>
      </c>
      <c r="R333" s="15">
        <v>63077.245999999999</v>
      </c>
      <c r="S333" s="15">
        <v>4818956.2</v>
      </c>
    </row>
    <row r="334" spans="4:19" x14ac:dyDescent="0.2">
      <c r="D334" s="20" t="s">
        <v>712</v>
      </c>
      <c r="E334" s="15">
        <v>115</v>
      </c>
      <c r="F334" s="15">
        <v>5718.9250000000002</v>
      </c>
      <c r="G334" s="15">
        <v>219616.49</v>
      </c>
      <c r="H334" s="15">
        <v>490</v>
      </c>
      <c r="I334" s="15">
        <v>18188.962</v>
      </c>
      <c r="J334" s="15">
        <v>1155468.04</v>
      </c>
      <c r="K334" s="15">
        <v>528</v>
      </c>
      <c r="L334" s="15">
        <v>17474.069</v>
      </c>
      <c r="M334" s="15">
        <v>1025915.78</v>
      </c>
      <c r="N334" s="15">
        <v>734</v>
      </c>
      <c r="O334" s="15">
        <v>15626.727000000001</v>
      </c>
      <c r="P334" s="15">
        <v>2166652.3199999998</v>
      </c>
      <c r="Q334" s="15">
        <v>1867</v>
      </c>
      <c r="R334" s="15">
        <v>57008.682999999997</v>
      </c>
      <c r="S334" s="15">
        <v>4567652.63</v>
      </c>
    </row>
    <row r="335" spans="4:19" x14ac:dyDescent="0.2">
      <c r="D335" s="20" t="s">
        <v>713</v>
      </c>
      <c r="E335" s="15"/>
      <c r="F335" s="15"/>
      <c r="G335" s="15"/>
      <c r="H335" s="15"/>
      <c r="I335" s="15"/>
      <c r="J335" s="15"/>
      <c r="K335" s="15"/>
      <c r="L335" s="15"/>
      <c r="M335" s="15"/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</row>
    <row r="336" spans="4:19" x14ac:dyDescent="0.2">
      <c r="D336" s="20" t="s">
        <v>714</v>
      </c>
      <c r="E336" s="15">
        <v>5</v>
      </c>
      <c r="F336" s="15">
        <v>82.481999999999999</v>
      </c>
      <c r="G336" s="15">
        <v>3131.16</v>
      </c>
      <c r="H336" s="15">
        <v>35</v>
      </c>
      <c r="I336" s="15">
        <v>578.97500000000002</v>
      </c>
      <c r="J336" s="15">
        <v>7975.27</v>
      </c>
      <c r="K336" s="15">
        <v>20</v>
      </c>
      <c r="L336" s="15">
        <v>288.00099999999998</v>
      </c>
      <c r="M336" s="15">
        <v>10042.549999999999</v>
      </c>
      <c r="N336" s="15">
        <v>46</v>
      </c>
      <c r="O336" s="15">
        <v>591.21400000000006</v>
      </c>
      <c r="P336" s="15">
        <v>27921.53</v>
      </c>
      <c r="Q336" s="15">
        <v>106</v>
      </c>
      <c r="R336" s="15">
        <v>1540.672</v>
      </c>
      <c r="S336" s="15">
        <v>49070.51</v>
      </c>
    </row>
    <row r="337" spans="4:19" x14ac:dyDescent="0.2">
      <c r="D337" s="20" t="s">
        <v>715</v>
      </c>
      <c r="E337" s="15">
        <v>15</v>
      </c>
      <c r="F337" s="15">
        <v>162.61099999999999</v>
      </c>
      <c r="G337" s="15">
        <v>9077.3799999999992</v>
      </c>
      <c r="H337" s="15">
        <v>114</v>
      </c>
      <c r="I337" s="15">
        <v>1066.2560000000001</v>
      </c>
      <c r="J337" s="15">
        <v>52388.73</v>
      </c>
      <c r="K337" s="15">
        <v>412</v>
      </c>
      <c r="L337" s="15">
        <v>5089.0479999999998</v>
      </c>
      <c r="M337" s="15">
        <v>233668.84</v>
      </c>
      <c r="N337" s="15">
        <v>1</v>
      </c>
      <c r="O337" s="15">
        <v>9.2129999999999992</v>
      </c>
      <c r="P337" s="15">
        <v>652.02</v>
      </c>
      <c r="Q337" s="15">
        <v>542</v>
      </c>
      <c r="R337" s="15">
        <v>6327.1279999999997</v>
      </c>
      <c r="S337" s="15">
        <v>295786.96999999997</v>
      </c>
    </row>
    <row r="338" spans="4:19" x14ac:dyDescent="0.2">
      <c r="D338" s="20" t="s">
        <v>755</v>
      </c>
      <c r="E338" s="15"/>
      <c r="F338" s="15"/>
      <c r="G338" s="15"/>
      <c r="H338" s="15"/>
      <c r="I338" s="15"/>
      <c r="J338" s="15"/>
      <c r="K338" s="15"/>
      <c r="L338" s="15"/>
      <c r="M338" s="15"/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</row>
    <row r="339" spans="4:19" x14ac:dyDescent="0.2">
      <c r="D339" s="20" t="s">
        <v>716</v>
      </c>
      <c r="E339" s="15">
        <v>15</v>
      </c>
      <c r="F339" s="15">
        <v>162.61099999999999</v>
      </c>
      <c r="G339" s="15">
        <v>9077.3799999999992</v>
      </c>
      <c r="H339" s="15">
        <v>77</v>
      </c>
      <c r="I339" s="15">
        <v>737.68100000000004</v>
      </c>
      <c r="J339" s="15">
        <v>28730.31</v>
      </c>
      <c r="K339" s="15">
        <v>412</v>
      </c>
      <c r="L339" s="15">
        <v>5089.0479999999998</v>
      </c>
      <c r="M339" s="15">
        <v>233668.84</v>
      </c>
      <c r="N339" s="15">
        <v>1</v>
      </c>
      <c r="O339" s="15">
        <v>9.2129999999999992</v>
      </c>
      <c r="P339" s="15">
        <v>652.02</v>
      </c>
      <c r="Q339" s="15">
        <v>505</v>
      </c>
      <c r="R339" s="15">
        <v>5998.5529999999999</v>
      </c>
      <c r="S339" s="15">
        <v>272128.55</v>
      </c>
    </row>
    <row r="340" spans="4:19" x14ac:dyDescent="0.2">
      <c r="D340" s="20" t="s">
        <v>717</v>
      </c>
      <c r="E340" s="15"/>
      <c r="F340" s="15"/>
      <c r="G340" s="15"/>
      <c r="H340" s="15">
        <v>37</v>
      </c>
      <c r="I340" s="15">
        <v>328.57499999999999</v>
      </c>
      <c r="J340" s="15">
        <v>23658.42</v>
      </c>
      <c r="K340" s="15"/>
      <c r="L340" s="15"/>
      <c r="M340" s="15"/>
      <c r="N340" s="15"/>
      <c r="O340" s="15"/>
      <c r="P340" s="15"/>
      <c r="Q340" s="15">
        <v>37</v>
      </c>
      <c r="R340" s="15">
        <v>328.57499999999999</v>
      </c>
      <c r="S340" s="15">
        <v>23658.42</v>
      </c>
    </row>
    <row r="341" spans="4:19" x14ac:dyDescent="0.2">
      <c r="D341" s="20" t="s">
        <v>718</v>
      </c>
      <c r="E341" s="15"/>
      <c r="F341" s="15"/>
      <c r="G341" s="15"/>
      <c r="H341" s="15">
        <v>73</v>
      </c>
      <c r="I341" s="15">
        <v>1361.47</v>
      </c>
      <c r="J341" s="15">
        <v>32679.22</v>
      </c>
      <c r="K341" s="15">
        <v>345</v>
      </c>
      <c r="L341" s="15">
        <v>3036.808</v>
      </c>
      <c r="M341" s="15">
        <v>136014.57999999999</v>
      </c>
      <c r="N341" s="15">
        <v>96</v>
      </c>
      <c r="O341" s="15">
        <v>1789.2739999999999</v>
      </c>
      <c r="P341" s="15">
        <v>19631.63</v>
      </c>
      <c r="Q341" s="15">
        <v>514</v>
      </c>
      <c r="R341" s="15">
        <v>6187.5519999999997</v>
      </c>
      <c r="S341" s="15">
        <v>188325.43</v>
      </c>
    </row>
    <row r="342" spans="4:19" x14ac:dyDescent="0.2">
      <c r="D342" s="20" t="s">
        <v>719</v>
      </c>
      <c r="E342" s="15"/>
      <c r="F342" s="15"/>
      <c r="G342" s="15"/>
      <c r="H342" s="15">
        <v>19</v>
      </c>
      <c r="I342" s="15">
        <v>302.584</v>
      </c>
      <c r="J342" s="15">
        <v>4476.71</v>
      </c>
      <c r="K342" s="15">
        <v>228</v>
      </c>
      <c r="L342" s="15">
        <v>2070.107</v>
      </c>
      <c r="M342" s="15">
        <v>89182.86</v>
      </c>
      <c r="N342" s="15">
        <v>23</v>
      </c>
      <c r="O342" s="15">
        <v>236</v>
      </c>
      <c r="P342" s="15">
        <v>5077.7</v>
      </c>
      <c r="Q342" s="15">
        <v>270</v>
      </c>
      <c r="R342" s="15">
        <v>2608.6909999999998</v>
      </c>
      <c r="S342" s="15">
        <v>98737.27</v>
      </c>
    </row>
    <row r="343" spans="4:19" x14ac:dyDescent="0.2">
      <c r="D343" s="20" t="s">
        <v>720</v>
      </c>
      <c r="E343" s="15"/>
      <c r="F343" s="15"/>
      <c r="G343" s="15"/>
      <c r="H343" s="15">
        <v>2</v>
      </c>
      <c r="I343" s="15">
        <v>8.43</v>
      </c>
      <c r="J343" s="15">
        <v>1432.88</v>
      </c>
      <c r="K343" s="15">
        <v>67</v>
      </c>
      <c r="L343" s="15">
        <v>675.22400000000005</v>
      </c>
      <c r="M343" s="15">
        <v>25800</v>
      </c>
      <c r="N343" s="19">
        <v>0</v>
      </c>
      <c r="O343" s="19">
        <v>0</v>
      </c>
      <c r="P343" s="19">
        <v>0</v>
      </c>
      <c r="Q343" s="15">
        <v>69</v>
      </c>
      <c r="R343" s="15">
        <v>683.654</v>
      </c>
      <c r="S343" s="15">
        <v>27232.880000000001</v>
      </c>
    </row>
    <row r="344" spans="4:19" x14ac:dyDescent="0.2">
      <c r="D344" s="20" t="s">
        <v>721</v>
      </c>
      <c r="E344" s="15"/>
      <c r="F344" s="15"/>
      <c r="G344" s="15"/>
      <c r="H344" s="15">
        <v>1</v>
      </c>
      <c r="I344" s="15">
        <v>-4.2359999999999998</v>
      </c>
      <c r="J344" s="15">
        <v>983.44</v>
      </c>
      <c r="K344" s="15"/>
      <c r="L344" s="15"/>
      <c r="M344" s="15"/>
      <c r="N344" s="15"/>
      <c r="O344" s="15"/>
      <c r="P344" s="15"/>
      <c r="Q344" s="15">
        <v>1</v>
      </c>
      <c r="R344" s="15">
        <v>-4.2359999999999998</v>
      </c>
      <c r="S344" s="15">
        <v>983.44</v>
      </c>
    </row>
    <row r="345" spans="4:19" x14ac:dyDescent="0.2">
      <c r="D345" s="20" t="s">
        <v>722</v>
      </c>
      <c r="E345" s="15"/>
      <c r="F345" s="15"/>
      <c r="G345" s="15"/>
      <c r="H345" s="15"/>
      <c r="I345" s="15"/>
      <c r="J345" s="15"/>
      <c r="K345" s="15"/>
      <c r="L345" s="15"/>
      <c r="M345" s="15"/>
      <c r="N345" s="15">
        <v>2</v>
      </c>
      <c r="O345" s="15">
        <v>29.277000000000001</v>
      </c>
      <c r="P345" s="15">
        <v>1055.42</v>
      </c>
      <c r="Q345" s="15">
        <v>2</v>
      </c>
      <c r="R345" s="15">
        <v>29.277000000000001</v>
      </c>
      <c r="S345" s="15">
        <v>1055.42</v>
      </c>
    </row>
    <row r="346" spans="4:19" x14ac:dyDescent="0.2">
      <c r="D346" s="20" t="s">
        <v>723</v>
      </c>
      <c r="E346" s="15"/>
      <c r="F346" s="15"/>
      <c r="G346" s="15"/>
      <c r="H346" s="15">
        <v>53</v>
      </c>
      <c r="I346" s="15">
        <v>1063.1220000000001</v>
      </c>
      <c r="J346" s="15">
        <v>27219.07</v>
      </c>
      <c r="K346" s="15">
        <v>117</v>
      </c>
      <c r="L346" s="15">
        <v>966.70100000000002</v>
      </c>
      <c r="M346" s="15">
        <v>46831.72</v>
      </c>
      <c r="N346" s="15">
        <v>71</v>
      </c>
      <c r="O346" s="15">
        <v>1523.9970000000001</v>
      </c>
      <c r="P346" s="15">
        <v>13498.51</v>
      </c>
      <c r="Q346" s="15">
        <v>241</v>
      </c>
      <c r="R346" s="15">
        <v>3553.82</v>
      </c>
      <c r="S346" s="15">
        <v>87549.3</v>
      </c>
    </row>
    <row r="347" spans="4:19" x14ac:dyDescent="0.2">
      <c r="D347" s="20" t="s">
        <v>306</v>
      </c>
      <c r="E347" s="15">
        <v>1740</v>
      </c>
      <c r="F347" s="15">
        <v>162839.454</v>
      </c>
      <c r="G347" s="15">
        <v>6349886.9400000004</v>
      </c>
      <c r="H347" s="15">
        <v>1262</v>
      </c>
      <c r="I347" s="15">
        <v>117296.514</v>
      </c>
      <c r="J347" s="15">
        <v>3429595.25</v>
      </c>
      <c r="K347" s="15">
        <v>990</v>
      </c>
      <c r="L347" s="15">
        <v>83245.573000000004</v>
      </c>
      <c r="M347" s="15">
        <v>2318883.48</v>
      </c>
      <c r="N347" s="15">
        <v>706</v>
      </c>
      <c r="O347" s="15">
        <v>60467.09</v>
      </c>
      <c r="P347" s="15">
        <v>1432920.69</v>
      </c>
      <c r="Q347" s="15">
        <v>4698</v>
      </c>
      <c r="R347" s="15">
        <v>423848.63099999999</v>
      </c>
      <c r="S347" s="15">
        <v>13531286.359999999</v>
      </c>
    </row>
    <row r="348" spans="4:19" x14ac:dyDescent="0.2">
      <c r="D348" s="20" t="s">
        <v>724</v>
      </c>
      <c r="E348" s="15">
        <v>390</v>
      </c>
      <c r="F348" s="15">
        <v>44954.451000000001</v>
      </c>
      <c r="G348" s="15">
        <v>1654231.69</v>
      </c>
      <c r="H348" s="15">
        <v>478</v>
      </c>
      <c r="I348" s="15">
        <v>51911.379000000001</v>
      </c>
      <c r="J348" s="15">
        <v>1155801.31</v>
      </c>
      <c r="K348" s="15">
        <v>12</v>
      </c>
      <c r="L348" s="15">
        <v>1238.5250000000001</v>
      </c>
      <c r="M348" s="15">
        <v>5352.55</v>
      </c>
      <c r="N348" s="19">
        <v>0</v>
      </c>
      <c r="O348" s="19">
        <v>0</v>
      </c>
      <c r="P348" s="19">
        <v>0</v>
      </c>
      <c r="Q348" s="15">
        <v>880</v>
      </c>
      <c r="R348" s="15">
        <v>98104.354999999996</v>
      </c>
      <c r="S348" s="15">
        <v>2815385.55</v>
      </c>
    </row>
    <row r="349" spans="4:19" x14ac:dyDescent="0.2">
      <c r="D349" s="20" t="s">
        <v>725</v>
      </c>
      <c r="E349" s="15">
        <v>1350</v>
      </c>
      <c r="F349" s="15">
        <v>117885.003</v>
      </c>
      <c r="G349" s="15">
        <v>4695655.25</v>
      </c>
      <c r="H349" s="15">
        <v>784</v>
      </c>
      <c r="I349" s="15">
        <v>65385.135000000002</v>
      </c>
      <c r="J349" s="15">
        <v>2273793.94</v>
      </c>
      <c r="K349" s="15">
        <v>978</v>
      </c>
      <c r="L349" s="15">
        <v>82007.047999999995</v>
      </c>
      <c r="M349" s="15">
        <v>2313530.9300000002</v>
      </c>
      <c r="N349" s="15">
        <v>706</v>
      </c>
      <c r="O349" s="15">
        <v>60467.09</v>
      </c>
      <c r="P349" s="15">
        <v>1432920.69</v>
      </c>
      <c r="Q349" s="15">
        <v>3818</v>
      </c>
      <c r="R349" s="15">
        <v>325744.27600000001</v>
      </c>
      <c r="S349" s="15">
        <v>10715900.810000001</v>
      </c>
    </row>
    <row r="350" spans="4:19" x14ac:dyDescent="0.2">
      <c r="D350" s="20" t="s">
        <v>726</v>
      </c>
      <c r="E350" s="15">
        <v>1338</v>
      </c>
      <c r="F350" s="15">
        <v>116697</v>
      </c>
      <c r="G350" s="15">
        <v>4640071.88</v>
      </c>
      <c r="H350" s="15">
        <v>727</v>
      </c>
      <c r="I350" s="15">
        <v>61378.06</v>
      </c>
      <c r="J350" s="15">
        <v>2110996.94</v>
      </c>
      <c r="K350" s="15">
        <v>890</v>
      </c>
      <c r="L350" s="15">
        <v>79621.798999999999</v>
      </c>
      <c r="M350" s="15">
        <v>2237549.79</v>
      </c>
      <c r="N350" s="15">
        <v>521</v>
      </c>
      <c r="O350" s="15">
        <v>47060.957999999999</v>
      </c>
      <c r="P350" s="15">
        <v>1289916.22</v>
      </c>
      <c r="Q350" s="15">
        <v>3476</v>
      </c>
      <c r="R350" s="15">
        <v>304757.81699999998</v>
      </c>
      <c r="S350" s="15">
        <v>10278534.83</v>
      </c>
    </row>
    <row r="351" spans="4:19" x14ac:dyDescent="0.2">
      <c r="D351" s="20" t="s">
        <v>727</v>
      </c>
      <c r="E351" s="15">
        <v>1338</v>
      </c>
      <c r="F351" s="15">
        <v>116697</v>
      </c>
      <c r="G351" s="15">
        <v>4640071.88</v>
      </c>
      <c r="H351" s="15">
        <v>723</v>
      </c>
      <c r="I351" s="15">
        <v>61290.06</v>
      </c>
      <c r="J351" s="15">
        <v>2108743.06</v>
      </c>
      <c r="K351" s="15">
        <v>874</v>
      </c>
      <c r="L351" s="15">
        <v>78947.554999999993</v>
      </c>
      <c r="M351" s="15">
        <v>2221286.81</v>
      </c>
      <c r="N351" s="15">
        <v>520</v>
      </c>
      <c r="O351" s="15">
        <v>47039.387000000002</v>
      </c>
      <c r="P351" s="15">
        <v>1289319.1299999999</v>
      </c>
      <c r="Q351" s="15">
        <v>3455</v>
      </c>
      <c r="R351" s="15">
        <v>303974.00199999998</v>
      </c>
      <c r="S351" s="15">
        <v>10259420.880000001</v>
      </c>
    </row>
    <row r="352" spans="4:19" x14ac:dyDescent="0.2">
      <c r="D352" s="20" t="s">
        <v>728</v>
      </c>
      <c r="E352" s="15"/>
      <c r="F352" s="15"/>
      <c r="G352" s="15"/>
      <c r="H352" s="15">
        <v>1</v>
      </c>
      <c r="I352" s="15">
        <v>20.332000000000001</v>
      </c>
      <c r="J352" s="15">
        <v>696.63</v>
      </c>
      <c r="K352" s="15"/>
      <c r="L352" s="15"/>
      <c r="M352" s="15"/>
      <c r="N352" s="15">
        <v>3</v>
      </c>
      <c r="O352" s="15">
        <v>45.12</v>
      </c>
      <c r="P352" s="15">
        <v>2191.2800000000002</v>
      </c>
      <c r="Q352" s="15">
        <v>4</v>
      </c>
      <c r="R352" s="15">
        <v>65.451999999999998</v>
      </c>
      <c r="S352" s="15">
        <v>2887.91</v>
      </c>
    </row>
    <row r="353" spans="4:19" x14ac:dyDescent="0.2">
      <c r="D353" s="20" t="s">
        <v>729</v>
      </c>
      <c r="E353" s="15"/>
      <c r="F353" s="15"/>
      <c r="G353" s="15"/>
      <c r="H353" s="15"/>
      <c r="I353" s="15"/>
      <c r="J353" s="15"/>
      <c r="K353" s="15">
        <v>13</v>
      </c>
      <c r="L353" s="15">
        <v>238.68100000000001</v>
      </c>
      <c r="M353" s="15">
        <v>6102.58</v>
      </c>
      <c r="N353" s="15">
        <v>22</v>
      </c>
      <c r="O353" s="15">
        <v>1316.854</v>
      </c>
      <c r="P353" s="15">
        <v>15177.39</v>
      </c>
      <c r="Q353" s="15">
        <v>35</v>
      </c>
      <c r="R353" s="15">
        <v>1555.5350000000001</v>
      </c>
      <c r="S353" s="15">
        <v>21279.97</v>
      </c>
    </row>
    <row r="354" spans="4:19" x14ac:dyDescent="0.2">
      <c r="D354" s="20" t="s">
        <v>730</v>
      </c>
      <c r="E354" s="15"/>
      <c r="F354" s="15"/>
      <c r="G354" s="15"/>
      <c r="H354" s="15">
        <v>2</v>
      </c>
      <c r="I354" s="15">
        <v>35.890999999999998</v>
      </c>
      <c r="J354" s="15">
        <v>1237.24</v>
      </c>
      <c r="K354" s="15">
        <v>65</v>
      </c>
      <c r="L354" s="15">
        <v>1146.095</v>
      </c>
      <c r="M354" s="15">
        <v>39713.99</v>
      </c>
      <c r="N354" s="19">
        <v>0</v>
      </c>
      <c r="O354" s="19">
        <v>0</v>
      </c>
      <c r="P354" s="19">
        <v>0</v>
      </c>
      <c r="Q354" s="15">
        <v>67</v>
      </c>
      <c r="R354" s="15">
        <v>1181.9860000000001</v>
      </c>
      <c r="S354" s="15">
        <v>40951.230000000003</v>
      </c>
    </row>
    <row r="355" spans="4:19" x14ac:dyDescent="0.2">
      <c r="D355" s="20" t="s">
        <v>731</v>
      </c>
      <c r="E355" s="15">
        <v>15</v>
      </c>
      <c r="F355" s="15">
        <v>190.387</v>
      </c>
      <c r="G355" s="15">
        <v>10158.379999999999</v>
      </c>
      <c r="H355" s="15">
        <v>4</v>
      </c>
      <c r="I355" s="15">
        <v>359.58300000000003</v>
      </c>
      <c r="J355" s="15">
        <v>5014.55</v>
      </c>
      <c r="K355" s="15">
        <v>13</v>
      </c>
      <c r="L355" s="15">
        <v>211.66499999999999</v>
      </c>
      <c r="M355" s="15">
        <v>5042.17</v>
      </c>
      <c r="N355" s="15">
        <v>9</v>
      </c>
      <c r="O355" s="15">
        <v>150.57599999999999</v>
      </c>
      <c r="P355" s="15">
        <v>9383.65</v>
      </c>
      <c r="Q355" s="15">
        <v>41</v>
      </c>
      <c r="R355" s="15">
        <v>912.21100000000001</v>
      </c>
      <c r="S355" s="15">
        <v>29598.75</v>
      </c>
    </row>
    <row r="356" spans="4:19" x14ac:dyDescent="0.2">
      <c r="D356" s="20" t="s">
        <v>732</v>
      </c>
      <c r="E356" s="15">
        <v>15</v>
      </c>
      <c r="F356" s="15">
        <v>190.387</v>
      </c>
      <c r="G356" s="15">
        <v>10158.379999999999</v>
      </c>
      <c r="H356" s="15">
        <v>4</v>
      </c>
      <c r="I356" s="15">
        <v>359.58300000000003</v>
      </c>
      <c r="J356" s="15">
        <v>5014.55</v>
      </c>
      <c r="K356" s="15">
        <v>13</v>
      </c>
      <c r="L356" s="15">
        <v>211.66499999999999</v>
      </c>
      <c r="M356" s="15">
        <v>5042.17</v>
      </c>
      <c r="N356" s="15">
        <v>7</v>
      </c>
      <c r="O356" s="15">
        <v>113.47199999999999</v>
      </c>
      <c r="P356" s="15">
        <v>8000.23</v>
      </c>
      <c r="Q356" s="15">
        <v>39</v>
      </c>
      <c r="R356" s="15">
        <v>875.10699999999997</v>
      </c>
      <c r="S356" s="15">
        <v>28215.33</v>
      </c>
    </row>
    <row r="357" spans="4:19" x14ac:dyDescent="0.2">
      <c r="D357" s="20" t="s">
        <v>733</v>
      </c>
      <c r="E357" s="15"/>
      <c r="F357" s="15"/>
      <c r="G357" s="15"/>
      <c r="H357" s="15">
        <v>4</v>
      </c>
      <c r="I357" s="15">
        <v>368.4</v>
      </c>
      <c r="J357" s="15">
        <v>3344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5">
        <v>28.4</v>
      </c>
      <c r="Q357" s="15">
        <v>4</v>
      </c>
      <c r="R357" s="15">
        <v>368.4</v>
      </c>
      <c r="S357" s="15">
        <v>3372.4</v>
      </c>
    </row>
    <row r="358" spans="4:19" x14ac:dyDescent="0.2">
      <c r="D358" s="20" t="s">
        <v>734</v>
      </c>
      <c r="E358" s="15">
        <v>11</v>
      </c>
      <c r="F358" s="15">
        <v>156.23699999999999</v>
      </c>
      <c r="G358" s="15">
        <v>7465.12</v>
      </c>
      <c r="H358" s="15">
        <v>-1</v>
      </c>
      <c r="I358" s="15">
        <v>-19.25</v>
      </c>
      <c r="J358" s="15">
        <v>-752.45</v>
      </c>
      <c r="K358" s="15">
        <v>13</v>
      </c>
      <c r="L358" s="15">
        <v>211.66499999999999</v>
      </c>
      <c r="M358" s="15">
        <v>5042.17</v>
      </c>
      <c r="N358" s="15">
        <v>7</v>
      </c>
      <c r="O358" s="15">
        <v>113.47199999999999</v>
      </c>
      <c r="P358" s="15">
        <v>7971.83</v>
      </c>
      <c r="Q358" s="15">
        <v>30</v>
      </c>
      <c r="R358" s="15">
        <v>462.12400000000002</v>
      </c>
      <c r="S358" s="15">
        <v>19726.669999999998</v>
      </c>
    </row>
    <row r="359" spans="4:19" x14ac:dyDescent="0.2">
      <c r="D359" s="20" t="s">
        <v>735</v>
      </c>
      <c r="E359" s="15"/>
      <c r="F359" s="15"/>
      <c r="G359" s="15"/>
      <c r="H359" s="15"/>
      <c r="I359" s="15"/>
      <c r="J359" s="15"/>
      <c r="K359" s="15"/>
      <c r="L359" s="15"/>
      <c r="M359" s="15"/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</row>
    <row r="360" spans="4:19" x14ac:dyDescent="0.2">
      <c r="D360" s="20" t="s">
        <v>736</v>
      </c>
      <c r="E360" s="15"/>
      <c r="F360" s="15"/>
      <c r="G360" s="15"/>
      <c r="H360" s="15"/>
      <c r="I360" s="15"/>
      <c r="J360" s="15"/>
      <c r="K360" s="15"/>
      <c r="L360" s="15"/>
      <c r="M360" s="15"/>
      <c r="N360" s="15">
        <v>2</v>
      </c>
      <c r="O360" s="15">
        <v>37.103999999999999</v>
      </c>
      <c r="P360" s="15">
        <v>1383.42</v>
      </c>
      <c r="Q360" s="15">
        <v>2</v>
      </c>
      <c r="R360" s="15">
        <v>37.103999999999999</v>
      </c>
      <c r="S360" s="15">
        <v>1383.42</v>
      </c>
    </row>
    <row r="361" spans="4:19" x14ac:dyDescent="0.2">
      <c r="D361" s="20" t="s">
        <v>737</v>
      </c>
      <c r="E361" s="15">
        <v>1406</v>
      </c>
      <c r="F361" s="15">
        <v>1.4059999999999999</v>
      </c>
      <c r="G361" s="15">
        <v>500382.34</v>
      </c>
      <c r="H361" s="15">
        <v>11206</v>
      </c>
      <c r="I361" s="15">
        <v>86.206000000000003</v>
      </c>
      <c r="J361" s="15">
        <v>2829787.28</v>
      </c>
      <c r="K361" s="15">
        <v>264</v>
      </c>
      <c r="L361" s="15">
        <v>1080.3440000000001</v>
      </c>
      <c r="M361" s="15">
        <v>97586.51</v>
      </c>
      <c r="N361" s="15">
        <v>3118</v>
      </c>
      <c r="O361" s="15">
        <v>3.1179999999999999</v>
      </c>
      <c r="P361" s="15">
        <v>389332.32</v>
      </c>
      <c r="Q361" s="15">
        <v>15994</v>
      </c>
      <c r="R361" s="15">
        <v>1171.0740000000001</v>
      </c>
      <c r="S361" s="15">
        <v>3817088.45</v>
      </c>
    </row>
    <row r="362" spans="4:19" x14ac:dyDescent="0.2">
      <c r="D362" s="20" t="s">
        <v>738</v>
      </c>
      <c r="E362" s="15"/>
      <c r="F362" s="15"/>
      <c r="G362" s="15"/>
      <c r="H362" s="15"/>
      <c r="I362" s="15"/>
      <c r="J362" s="15"/>
      <c r="K362" s="15">
        <v>1</v>
      </c>
      <c r="L362" s="15">
        <v>2.5</v>
      </c>
      <c r="M362" s="15">
        <v>596.52</v>
      </c>
      <c r="N362" s="19">
        <v>0</v>
      </c>
      <c r="O362" s="19">
        <v>0</v>
      </c>
      <c r="P362" s="19">
        <v>0</v>
      </c>
      <c r="Q362" s="15">
        <v>1</v>
      </c>
      <c r="R362" s="15">
        <v>2.5</v>
      </c>
      <c r="S362" s="15">
        <v>596.52</v>
      </c>
    </row>
    <row r="363" spans="4:19" x14ac:dyDescent="0.2">
      <c r="D363" s="20" t="s">
        <v>739</v>
      </c>
      <c r="E363" s="15">
        <v>1406</v>
      </c>
      <c r="F363" s="15">
        <v>1.4059999999999999</v>
      </c>
      <c r="G363" s="15">
        <v>500382.34</v>
      </c>
      <c r="H363" s="15">
        <v>11206</v>
      </c>
      <c r="I363" s="15">
        <v>11.206</v>
      </c>
      <c r="J363" s="15">
        <v>2829032.24</v>
      </c>
      <c r="K363" s="15">
        <v>211</v>
      </c>
      <c r="L363" s="15">
        <v>17.21</v>
      </c>
      <c r="M363" s="15">
        <v>66364.149999999994</v>
      </c>
      <c r="N363" s="15">
        <v>3118</v>
      </c>
      <c r="O363" s="15">
        <v>3.1179999999999999</v>
      </c>
      <c r="P363" s="15">
        <v>389332.32</v>
      </c>
      <c r="Q363" s="15">
        <v>15941</v>
      </c>
      <c r="R363" s="15">
        <v>32.94</v>
      </c>
      <c r="S363" s="15">
        <v>3785111.05</v>
      </c>
    </row>
    <row r="364" spans="4:19" x14ac:dyDescent="0.2">
      <c r="D364" s="20" t="s">
        <v>740</v>
      </c>
      <c r="E364" s="15"/>
      <c r="F364" s="15"/>
      <c r="G364" s="15"/>
      <c r="H364" s="15"/>
      <c r="I364" s="15">
        <v>75</v>
      </c>
      <c r="J364" s="15">
        <v>755.04</v>
      </c>
      <c r="K364" s="15">
        <v>52</v>
      </c>
      <c r="L364" s="15">
        <v>1060.634</v>
      </c>
      <c r="M364" s="15">
        <v>30625.84</v>
      </c>
      <c r="N364" s="19">
        <v>0</v>
      </c>
      <c r="O364" s="19">
        <v>0</v>
      </c>
      <c r="P364" s="19">
        <v>0</v>
      </c>
      <c r="Q364" s="15">
        <v>52</v>
      </c>
      <c r="R364" s="15">
        <v>1135.634</v>
      </c>
      <c r="S364" s="15">
        <v>31380.880000000001</v>
      </c>
    </row>
    <row r="365" spans="4:19" x14ac:dyDescent="0.2">
      <c r="D365" s="20" t="s">
        <v>771</v>
      </c>
      <c r="E365" s="15"/>
      <c r="F365" s="15"/>
      <c r="G365" s="15"/>
      <c r="H365" s="15">
        <v>1</v>
      </c>
      <c r="I365" s="15">
        <v>51.5</v>
      </c>
      <c r="J365" s="15">
        <v>1856.87</v>
      </c>
      <c r="K365" s="15"/>
      <c r="L365" s="15"/>
      <c r="M365" s="15"/>
      <c r="N365" s="15"/>
      <c r="O365" s="15"/>
      <c r="P365" s="15"/>
      <c r="Q365" s="15">
        <v>1</v>
      </c>
      <c r="R365" s="15">
        <v>51.5</v>
      </c>
      <c r="S365" s="15">
        <v>1856.87</v>
      </c>
    </row>
    <row r="366" spans="4:19" x14ac:dyDescent="0.2">
      <c r="D366" s="20" t="s">
        <v>741</v>
      </c>
      <c r="E366" s="15"/>
      <c r="F366" s="15"/>
      <c r="G366" s="15"/>
      <c r="H366" s="15"/>
      <c r="I366" s="15"/>
      <c r="J366" s="15"/>
      <c r="K366" s="15"/>
      <c r="L366" s="15"/>
      <c r="M366" s="15"/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</row>
    <row r="367" spans="4:19" x14ac:dyDescent="0.2">
      <c r="D367" s="20" t="s">
        <v>742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</row>
    <row r="368" spans="4:19" x14ac:dyDescent="0.2">
      <c r="D368" s="20" t="s">
        <v>743</v>
      </c>
      <c r="E368" s="15">
        <v>1432</v>
      </c>
      <c r="F368" s="15">
        <v>23377.375</v>
      </c>
      <c r="G368" s="15">
        <v>870697.38</v>
      </c>
      <c r="H368" s="15">
        <v>9988</v>
      </c>
      <c r="I368" s="15">
        <v>178910.46</v>
      </c>
      <c r="J368" s="15">
        <v>5215647.75</v>
      </c>
      <c r="K368" s="15">
        <v>20295</v>
      </c>
      <c r="L368" s="15">
        <v>284337.44199999998</v>
      </c>
      <c r="M368" s="15">
        <v>7771136.29</v>
      </c>
      <c r="N368" s="15">
        <v>7204</v>
      </c>
      <c r="O368" s="15">
        <v>126457.61900000001</v>
      </c>
      <c r="P368" s="15">
        <v>602694.43999999994</v>
      </c>
      <c r="Q368" s="15">
        <v>38919</v>
      </c>
      <c r="R368" s="15">
        <v>613082.89599999995</v>
      </c>
      <c r="S368" s="15">
        <v>14460175.859999999</v>
      </c>
    </row>
    <row r="369" spans="4:19" x14ac:dyDescent="0.2">
      <c r="D369" s="20" t="s">
        <v>744</v>
      </c>
      <c r="E369" s="15">
        <v>1432</v>
      </c>
      <c r="F369" s="15">
        <v>23377.375</v>
      </c>
      <c r="G369" s="15">
        <v>870697.38</v>
      </c>
      <c r="H369" s="15">
        <v>9986</v>
      </c>
      <c r="I369" s="15">
        <v>178882.19</v>
      </c>
      <c r="J369" s="15">
        <v>5214463</v>
      </c>
      <c r="K369" s="15">
        <v>20293</v>
      </c>
      <c r="L369" s="15">
        <v>284294.54200000002</v>
      </c>
      <c r="M369" s="15">
        <v>7769817.1699999999</v>
      </c>
      <c r="N369" s="15">
        <v>7184</v>
      </c>
      <c r="O369" s="15">
        <v>126190.048</v>
      </c>
      <c r="P369" s="15">
        <v>589087.53</v>
      </c>
      <c r="Q369" s="15">
        <v>38895</v>
      </c>
      <c r="R369" s="15">
        <v>612744.15500000003</v>
      </c>
      <c r="S369" s="15">
        <v>14444065.08</v>
      </c>
    </row>
    <row r="370" spans="4:19" x14ac:dyDescent="0.2">
      <c r="D370" s="20" t="s">
        <v>745</v>
      </c>
      <c r="E370" s="15"/>
      <c r="F370" s="15"/>
      <c r="G370" s="15"/>
      <c r="H370" s="15">
        <v>2</v>
      </c>
      <c r="I370" s="15">
        <v>28.27</v>
      </c>
      <c r="J370" s="15">
        <v>1184.75</v>
      </c>
      <c r="K370" s="15">
        <v>2</v>
      </c>
      <c r="L370" s="15">
        <v>42.9</v>
      </c>
      <c r="M370" s="15">
        <v>1319.12</v>
      </c>
      <c r="N370" s="15">
        <v>20</v>
      </c>
      <c r="O370" s="15">
        <v>267.57100000000003</v>
      </c>
      <c r="P370" s="15">
        <v>13606.91</v>
      </c>
      <c r="Q370" s="15">
        <v>24</v>
      </c>
      <c r="R370" s="15">
        <v>338.74099999999999</v>
      </c>
      <c r="S370" s="15">
        <v>16110.78</v>
      </c>
    </row>
    <row r="371" spans="4:19" x14ac:dyDescent="0.2">
      <c r="D371" s="20" t="s">
        <v>425</v>
      </c>
      <c r="E371" s="15">
        <v>27235</v>
      </c>
      <c r="F371" s="15">
        <v>2414807.52</v>
      </c>
      <c r="G371" s="15">
        <v>70319509.959999993</v>
      </c>
      <c r="H371" s="15">
        <v>72356</v>
      </c>
      <c r="I371" s="15">
        <v>4950930.8080000002</v>
      </c>
      <c r="J371" s="15">
        <v>124544131.3</v>
      </c>
      <c r="K371" s="15">
        <v>66824</v>
      </c>
      <c r="L371" s="15">
        <v>4363735.4950000001</v>
      </c>
      <c r="M371" s="15">
        <v>116310235.7</v>
      </c>
      <c r="N371" s="15">
        <v>84072</v>
      </c>
      <c r="O371" s="15">
        <v>5951743.0949999997</v>
      </c>
      <c r="P371" s="15">
        <v>159024674.65000001</v>
      </c>
      <c r="Q371" s="15">
        <v>250487</v>
      </c>
      <c r="R371" s="15">
        <v>17681216.918000001</v>
      </c>
      <c r="S371" s="15">
        <v>470198551.61000001</v>
      </c>
    </row>
    <row r="372" spans="4:19" x14ac:dyDescent="0.2">
      <c r="D372" s="20" t="s">
        <v>746</v>
      </c>
      <c r="E372" s="15"/>
      <c r="F372" s="15"/>
      <c r="G372" s="15"/>
      <c r="H372" s="15"/>
      <c r="I372" s="15"/>
      <c r="J372" s="15"/>
      <c r="K372" s="15"/>
      <c r="L372" s="15"/>
      <c r="M372" s="15"/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</row>
    <row r="373" spans="4:19" x14ac:dyDescent="0.2">
      <c r="D373" s="20" t="s">
        <v>747</v>
      </c>
      <c r="E373" s="15"/>
      <c r="F373" s="15"/>
      <c r="G373" s="15"/>
      <c r="H373" s="15"/>
      <c r="I373" s="15"/>
      <c r="J373" s="15"/>
      <c r="K373" s="15"/>
      <c r="L373" s="15"/>
      <c r="M373" s="15"/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0</v>
      </c>
    </row>
    <row r="374" spans="4:19" x14ac:dyDescent="0.2">
      <c r="D374" s="20" t="s">
        <v>748</v>
      </c>
      <c r="E374" s="15"/>
      <c r="F374" s="15"/>
      <c r="G374" s="15"/>
      <c r="H374" s="15">
        <v>58</v>
      </c>
      <c r="I374" s="15">
        <v>5136.25</v>
      </c>
      <c r="J374" s="15">
        <v>186529.53</v>
      </c>
      <c r="K374" s="15">
        <v>25</v>
      </c>
      <c r="L374" s="15">
        <v>2491.2579999999998</v>
      </c>
      <c r="M374" s="15">
        <v>12700.62</v>
      </c>
      <c r="N374" s="15">
        <v>43</v>
      </c>
      <c r="O374" s="15">
        <v>3838.0520000000001</v>
      </c>
      <c r="P374" s="15">
        <v>77294.03</v>
      </c>
      <c r="Q374" s="15">
        <v>126</v>
      </c>
      <c r="R374" s="15">
        <v>11465.56</v>
      </c>
      <c r="S374" s="15">
        <v>276524.18</v>
      </c>
    </row>
    <row r="375" spans="4:19" x14ac:dyDescent="0.2">
      <c r="D375" s="20" t="s">
        <v>360</v>
      </c>
      <c r="E375" s="15">
        <v>27235</v>
      </c>
      <c r="F375" s="15">
        <v>2414807.52</v>
      </c>
      <c r="G375" s="15">
        <v>70319509.959999993</v>
      </c>
      <c r="H375" s="15">
        <v>72356</v>
      </c>
      <c r="I375" s="15">
        <v>4950930.8080000002</v>
      </c>
      <c r="J375" s="15">
        <v>124544131.3</v>
      </c>
      <c r="K375" s="15">
        <v>66824</v>
      </c>
      <c r="L375" s="15">
        <v>4363735.4950000001</v>
      </c>
      <c r="M375" s="15">
        <v>116310235.7</v>
      </c>
      <c r="N375" s="15">
        <v>84072</v>
      </c>
      <c r="O375" s="15">
        <v>5951743.0949999997</v>
      </c>
      <c r="P375" s="15">
        <v>159024674.65000001</v>
      </c>
      <c r="Q375" s="15">
        <v>250487</v>
      </c>
      <c r="R375" s="15">
        <v>17681216.918000001</v>
      </c>
      <c r="S375" s="15">
        <v>470198551.61000001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Hide">
                <anchor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809625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UnHide">
                <anchor>
                  <from>
                    <xdr:col>0</xdr:col>
                    <xdr:colOff>828675</xdr:colOff>
                    <xdr:row>0</xdr:row>
                    <xdr:rowOff>47625</xdr:rowOff>
                  </from>
                  <to>
                    <xdr:col>0</xdr:col>
                    <xdr:colOff>1590675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6384" width="8.85546875" style="36"/>
  </cols>
  <sheetData/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ColWidth="0" defaultRowHeight="12.75" zeroHeight="1" x14ac:dyDescent="0.2"/>
  <cols>
    <col min="1" max="16" width="9.140625" style="37" customWidth="1"/>
    <col min="17" max="17" width="3.140625" style="37" customWidth="1"/>
    <col min="18" max="16384" width="9.140625" style="37" hidden="1"/>
  </cols>
  <sheetData>
    <row r="1" spans="1:1" x14ac:dyDescent="0.2">
      <c r="A1" s="40"/>
    </row>
    <row r="2" spans="1:1" x14ac:dyDescent="0.2"/>
    <row r="3" spans="1:1" x14ac:dyDescent="0.2"/>
    <row r="4" spans="1:1" x14ac:dyDescent="0.2"/>
    <row r="5" spans="1:1" x14ac:dyDescent="0.2"/>
    <row r="6" spans="1:1" x14ac:dyDescent="0.2"/>
    <row r="7" spans="1:1" x14ac:dyDescent="0.2"/>
    <row r="8" spans="1:1" x14ac:dyDescent="0.2"/>
    <row r="9" spans="1:1" x14ac:dyDescent="0.2"/>
    <row r="10" spans="1:1" x14ac:dyDescent="0.2"/>
    <row r="11" spans="1:1" x14ac:dyDescent="0.2"/>
    <row r="12" spans="1:1" x14ac:dyDescent="0.2"/>
    <row r="13" spans="1:1" x14ac:dyDescent="0.2"/>
    <row r="14" spans="1:1" x14ac:dyDescent="0.2"/>
    <row r="15" spans="1:1" x14ac:dyDescent="0.2"/>
    <row r="16" spans="1: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zoomScale="91" zoomScaleNormal="91" workbookViewId="0">
      <pane ySplit="2" topLeftCell="A3" activePane="bottomLeft" state="frozen"/>
      <selection activeCell="E10" sqref="E10"/>
      <selection pane="bottomLeft" activeCell="J9" sqref="J9"/>
    </sheetView>
  </sheetViews>
  <sheetFormatPr defaultRowHeight="12.75" x14ac:dyDescent="0.2"/>
  <cols>
    <col min="1" max="1" width="19.85546875" customWidth="1"/>
    <col min="2" max="2" width="44" bestFit="1" customWidth="1"/>
    <col min="3" max="3" width="12" customWidth="1"/>
    <col min="4" max="4" width="12.5703125" hidden="1" customWidth="1"/>
    <col min="5" max="5" width="107.42578125" bestFit="1" customWidth="1"/>
    <col min="6" max="6" width="6" customWidth="1"/>
    <col min="7" max="7" width="14.5703125" customWidth="1"/>
  </cols>
  <sheetData>
    <row r="2" spans="1:7" ht="6.75" customHeight="1" x14ac:dyDescent="0.2"/>
    <row r="4" spans="1:7" ht="18" x14ac:dyDescent="0.25">
      <c r="A4" s="3"/>
      <c r="B4" s="3"/>
      <c r="C4" s="4"/>
      <c r="D4" s="3"/>
      <c r="E4" s="30"/>
    </row>
    <row r="5" spans="1:7" ht="18.75" x14ac:dyDescent="0.3">
      <c r="A5" s="3"/>
      <c r="B5" s="3"/>
      <c r="C5" s="4"/>
      <c r="D5" s="3"/>
      <c r="E5" s="31" t="s">
        <v>427</v>
      </c>
    </row>
    <row r="6" spans="1:7" ht="18" x14ac:dyDescent="0.25">
      <c r="A6" s="10" t="s">
        <v>362</v>
      </c>
      <c r="B6" s="12"/>
      <c r="C6" s="4"/>
      <c r="D6" s="3"/>
      <c r="G6" s="32" t="s">
        <v>388</v>
      </c>
    </row>
    <row r="7" spans="1:7" ht="18" x14ac:dyDescent="0.25">
      <c r="A7" s="11" t="str">
        <f>QCS!D7</f>
        <v>Actual Date Range: Period Jul 2023…Sep 2023</v>
      </c>
      <c r="B7" s="3"/>
      <c r="C7" s="4"/>
      <c r="D7" s="3"/>
      <c r="E7" s="3"/>
      <c r="G7" s="32"/>
    </row>
    <row r="8" spans="1:7" x14ac:dyDescent="0.2">
      <c r="A8" s="3"/>
      <c r="B8" s="3"/>
      <c r="C8" s="4"/>
      <c r="D8" s="3"/>
      <c r="E8" s="3"/>
    </row>
    <row r="9" spans="1:7" ht="144.75" customHeight="1" thickBot="1" x14ac:dyDescent="0.25">
      <c r="A9" s="3"/>
      <c r="B9" s="3"/>
      <c r="C9" s="4"/>
      <c r="D9" s="3"/>
      <c r="E9" s="3"/>
    </row>
    <row r="10" spans="1:7" ht="19.5" customHeight="1" thickBot="1" x14ac:dyDescent="0.25">
      <c r="B10" s="26" t="s">
        <v>390</v>
      </c>
      <c r="D10" s="21" t="s">
        <v>409</v>
      </c>
      <c r="E10" s="26" t="str">
        <f>"FOR " &amp; QCS!B5</f>
        <v>FOR Period Jul 2023…Sep 2023</v>
      </c>
    </row>
    <row r="11" spans="1:7" x14ac:dyDescent="0.2">
      <c r="D11" t="s">
        <v>402</v>
      </c>
      <c r="E11" s="23" t="s">
        <v>402</v>
      </c>
    </row>
    <row r="12" spans="1:7" x14ac:dyDescent="0.2">
      <c r="D12" t="s">
        <v>410</v>
      </c>
      <c r="E12" s="23" t="s">
        <v>410</v>
      </c>
    </row>
    <row r="13" spans="1:7" x14ac:dyDescent="0.2">
      <c r="D13" t="s">
        <v>411</v>
      </c>
      <c r="E13" s="23" t="s">
        <v>411</v>
      </c>
    </row>
    <row r="14" spans="1:7" x14ac:dyDescent="0.2">
      <c r="B14" t="s">
        <v>391</v>
      </c>
      <c r="D14" t="s">
        <v>402</v>
      </c>
      <c r="E14" s="23" t="s">
        <v>402</v>
      </c>
    </row>
    <row r="15" spans="1:7" x14ac:dyDescent="0.2">
      <c r="B15" t="s">
        <v>392</v>
      </c>
      <c r="D15" t="s">
        <v>412</v>
      </c>
      <c r="E15" s="38" t="s">
        <v>773</v>
      </c>
    </row>
    <row r="16" spans="1:7" x14ac:dyDescent="0.2">
      <c r="E16" s="23"/>
    </row>
    <row r="17" spans="2:5" ht="13.5" thickBot="1" x14ac:dyDescent="0.25">
      <c r="E17" s="23"/>
    </row>
    <row r="18" spans="2:5" ht="13.5" thickBot="1" x14ac:dyDescent="0.25">
      <c r="D18" s="21" t="s">
        <v>413</v>
      </c>
      <c r="E18" s="26" t="s">
        <v>413</v>
      </c>
    </row>
    <row r="19" spans="2:5" x14ac:dyDescent="0.2">
      <c r="B19" t="s">
        <v>393</v>
      </c>
      <c r="D19" t="s">
        <v>402</v>
      </c>
      <c r="E19" s="23" t="s">
        <v>402</v>
      </c>
    </row>
    <row r="20" spans="2:5" x14ac:dyDescent="0.2">
      <c r="B20" t="s">
        <v>394</v>
      </c>
      <c r="D20" t="s">
        <v>414</v>
      </c>
      <c r="E20" s="23" t="s">
        <v>414</v>
      </c>
    </row>
    <row r="21" spans="2:5" x14ac:dyDescent="0.2">
      <c r="B21" t="s">
        <v>395</v>
      </c>
      <c r="D21" t="s">
        <v>402</v>
      </c>
      <c r="E21" s="23" t="s">
        <v>402</v>
      </c>
    </row>
    <row r="22" spans="2:5" x14ac:dyDescent="0.2">
      <c r="B22" t="s">
        <v>396</v>
      </c>
      <c r="D22" t="s">
        <v>420</v>
      </c>
      <c r="E22" s="23" t="s">
        <v>420</v>
      </c>
    </row>
    <row r="23" spans="2:5" x14ac:dyDescent="0.2">
      <c r="D23" t="s">
        <v>416</v>
      </c>
      <c r="E23" s="23" t="s">
        <v>416</v>
      </c>
    </row>
    <row r="24" spans="2:5" x14ac:dyDescent="0.2">
      <c r="D24" t="s">
        <v>417</v>
      </c>
      <c r="E24" s="23" t="s">
        <v>417</v>
      </c>
    </row>
    <row r="25" spans="2:5" x14ac:dyDescent="0.2">
      <c r="D25" t="s">
        <v>418</v>
      </c>
      <c r="E25" s="23" t="s">
        <v>418</v>
      </c>
    </row>
    <row r="26" spans="2:5" x14ac:dyDescent="0.2">
      <c r="D26" t="s">
        <v>419</v>
      </c>
      <c r="E26" s="23" t="s">
        <v>419</v>
      </c>
    </row>
    <row r="27" spans="2:5" x14ac:dyDescent="0.2">
      <c r="B27" t="s">
        <v>397</v>
      </c>
      <c r="D27" t="s">
        <v>415</v>
      </c>
      <c r="E27" s="23" t="s">
        <v>415</v>
      </c>
    </row>
    <row r="28" spans="2:5" x14ac:dyDescent="0.2">
      <c r="B28" t="s">
        <v>398</v>
      </c>
      <c r="D28" t="s">
        <v>402</v>
      </c>
      <c r="E28" s="23" t="s">
        <v>402</v>
      </c>
    </row>
    <row r="29" spans="2:5" ht="21.75" customHeight="1" x14ac:dyDescent="0.2">
      <c r="D29" s="22" t="s">
        <v>421</v>
      </c>
      <c r="E29" s="24" t="s">
        <v>422</v>
      </c>
    </row>
    <row r="30" spans="2:5" ht="21.75" customHeight="1" thickBot="1" x14ac:dyDescent="0.25">
      <c r="B30" s="27"/>
      <c r="D30" t="s">
        <v>402</v>
      </c>
      <c r="E30" s="39" t="s">
        <v>756</v>
      </c>
    </row>
    <row r="31" spans="2:5" ht="21.75" customHeight="1" x14ac:dyDescent="0.2">
      <c r="D31" t="s">
        <v>403</v>
      </c>
      <c r="E31" s="33" t="s">
        <v>428</v>
      </c>
    </row>
    <row r="32" spans="2:5" ht="21.75" customHeight="1" x14ac:dyDescent="0.2">
      <c r="B32" t="s">
        <v>399</v>
      </c>
      <c r="D32" t="s">
        <v>404</v>
      </c>
      <c r="E32" s="33" t="s">
        <v>429</v>
      </c>
    </row>
    <row r="33" spans="2:5" x14ac:dyDescent="0.2">
      <c r="B33" t="s">
        <v>400</v>
      </c>
      <c r="D33" t="s">
        <v>405</v>
      </c>
      <c r="E33" s="33" t="s">
        <v>430</v>
      </c>
    </row>
    <row r="34" spans="2:5" x14ac:dyDescent="0.2">
      <c r="B34" t="s">
        <v>401</v>
      </c>
      <c r="D34" t="s">
        <v>406</v>
      </c>
      <c r="E34" s="23" t="s">
        <v>423</v>
      </c>
    </row>
    <row r="35" spans="2:5" x14ac:dyDescent="0.2">
      <c r="D35" t="s">
        <v>407</v>
      </c>
      <c r="E35" s="39" t="str">
        <f ca="1">"DATE: " &amp; TEXT(TODAY(), "mmm dd, yyyy")</f>
        <v>DATE: Nov 28, 2023</v>
      </c>
    </row>
    <row r="36" spans="2:5" ht="13.5" thickBot="1" x14ac:dyDescent="0.25">
      <c r="D36" t="s">
        <v>408</v>
      </c>
      <c r="E36" s="25"/>
    </row>
  </sheetData>
  <pageMargins left="0.43" right="0.17" top="0.26" bottom="0.48" header="0.18" footer="0.16"/>
  <pageSetup scale="66" fitToHeight="200" orientation="landscape" r:id="rId1"/>
  <headerFooter alignWithMargins="0">
    <oddFooter>&amp;LCanadian Pacific&amp;CPrivate &amp;&amp; Confidential
Page &amp;P of &amp;N&amp;RPrinted on &amp;D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2.75" x14ac:dyDescent="0.2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B649F4-4F29-4841-B100-E7D674242F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33</vt:i4>
      </vt:variant>
    </vt:vector>
  </HeadingPairs>
  <TitlesOfParts>
    <vt:vector size="37" baseType="lpstr">
      <vt:lpstr>QCS</vt:lpstr>
      <vt:lpstr>QCS Sign Off (PDF)</vt:lpstr>
      <vt:lpstr>QCS Sign Off Form</vt:lpstr>
      <vt:lpstr>Sign off</vt:lpstr>
      <vt:lpstr>'QCS Sign Off Form'!Print_Area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Trevor Piekema</cp:lastModifiedBy>
  <cp:lastPrinted>2023-11-28T22:41:53Z</cp:lastPrinted>
  <dcterms:created xsi:type="dcterms:W3CDTF">2009-10-27T21:38:21Z</dcterms:created>
  <dcterms:modified xsi:type="dcterms:W3CDTF">2023-11-28T22:47:38Z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Q4 STB Submission.xlsx</vt:lpwstr>
  </property>
  <property fmtid="{D5CDD505-2E9C-101B-9397-08002B2CF9AE}" pid="3" name="BExAnalyzer_Activesheet">
    <vt:lpwstr>QCS</vt:lpwstr>
  </property>
</Properties>
</file>