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300" activeTab="1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>'[4]410-P51'!#REF!</definedName>
    <definedName name="_46">'[4]410-P51'!#REF!</definedName>
    <definedName name="_47">'[4]410-P51'!#REF!</definedName>
    <definedName name="_48">'[4]410-P51'!#REF!</definedName>
    <definedName name="_49">'[4]410-P51'!#REF!</definedName>
    <definedName name="_4AVG_DEBT">#REF!</definedName>
    <definedName name="_5">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'310-3'!$A$1:$D$60</definedName>
    <definedName name="_xlnm.Print_Area" localSheetId="4">'310A'!$A$1:$K$55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2" i="2" l="1"/>
  <c r="O56" i="2"/>
  <c r="O53" i="2"/>
  <c r="O63" i="2" s="1"/>
  <c r="O64" i="2" s="1"/>
  <c r="O51" i="2"/>
  <c r="O48" i="2"/>
  <c r="O49" i="2" s="1"/>
  <c r="N62" i="2"/>
  <c r="N56" i="2"/>
  <c r="N53" i="2"/>
  <c r="N63" i="2" s="1"/>
  <c r="N64" i="2" s="1"/>
  <c r="N51" i="2"/>
  <c r="N48" i="2"/>
  <c r="N49" i="2" s="1"/>
  <c r="M62" i="2"/>
  <c r="M56" i="2"/>
  <c r="M53" i="2"/>
  <c r="M63" i="2" s="1"/>
  <c r="M64" i="2" s="1"/>
  <c r="M51" i="2"/>
  <c r="M48" i="2"/>
  <c r="M49" i="2" s="1"/>
  <c r="L61" i="2"/>
  <c r="L60" i="2"/>
  <c r="L59" i="2"/>
  <c r="L58" i="2"/>
  <c r="L57" i="2"/>
  <c r="L55" i="2"/>
  <c r="L54" i="2"/>
  <c r="L52" i="2"/>
  <c r="L53" i="2" s="1"/>
  <c r="L50" i="2"/>
  <c r="L51" i="2" s="1"/>
  <c r="L62" i="2"/>
  <c r="L56" i="2"/>
  <c r="K62" i="2"/>
  <c r="K56" i="2"/>
  <c r="K53" i="2"/>
  <c r="K63" i="2" s="1"/>
  <c r="K64" i="2" s="1"/>
  <c r="K51" i="2"/>
  <c r="K48" i="2"/>
  <c r="K49" i="2" s="1"/>
  <c r="J62" i="2"/>
  <c r="J56" i="2"/>
  <c r="J53" i="2"/>
  <c r="J51" i="2"/>
  <c r="J48" i="2"/>
  <c r="J49" i="2" s="1"/>
  <c r="I64" i="2"/>
  <c r="I63" i="2"/>
  <c r="I62" i="2"/>
  <c r="I53" i="2"/>
  <c r="I49" i="2"/>
  <c r="I48" i="2"/>
  <c r="L47" i="2"/>
  <c r="I51" i="2"/>
  <c r="I56" i="2"/>
  <c r="L63" i="2" l="1"/>
  <c r="J63" i="2"/>
  <c r="J64" i="2" s="1"/>
  <c r="L46" i="2" l="1"/>
  <c r="L45" i="2"/>
  <c r="L44" i="2" l="1"/>
  <c r="L43" i="2"/>
  <c r="L42" i="2"/>
  <c r="L48" i="2" s="1"/>
  <c r="L41" i="2"/>
  <c r="L40" i="2"/>
  <c r="L39" i="2"/>
  <c r="O38" i="2"/>
  <c r="N38" i="2"/>
  <c r="M38" i="2"/>
  <c r="K38" i="2"/>
  <c r="J38" i="2"/>
  <c r="I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49" i="2" l="1"/>
  <c r="L64" i="2"/>
  <c r="L38" i="2"/>
  <c r="D50" i="5" l="1"/>
  <c r="I30" i="5"/>
  <c r="H45" i="5" l="1"/>
  <c r="G45" i="5"/>
  <c r="F45" i="5"/>
  <c r="E45" i="5"/>
  <c r="D45" i="5"/>
  <c r="I36" i="5"/>
  <c r="I35" i="5"/>
  <c r="I34" i="5"/>
  <c r="I33" i="5"/>
  <c r="H31" i="5"/>
  <c r="G31" i="5"/>
  <c r="F31" i="5"/>
  <c r="E31" i="5"/>
  <c r="D31" i="5"/>
  <c r="I29" i="5"/>
  <c r="I28" i="5"/>
  <c r="I27" i="5"/>
  <c r="I26" i="5"/>
  <c r="I25" i="5"/>
  <c r="I24" i="5"/>
  <c r="I23" i="5"/>
  <c r="I22" i="5"/>
  <c r="I21" i="5"/>
  <c r="I20" i="5"/>
  <c r="I19" i="5"/>
  <c r="E46" i="5" l="1"/>
  <c r="I45" i="5"/>
  <c r="G46" i="5"/>
  <c r="D46" i="5"/>
  <c r="H46" i="5"/>
  <c r="F46" i="5"/>
  <c r="D49" i="5" s="1"/>
  <c r="D53" i="5" s="1"/>
  <c r="I31" i="5"/>
  <c r="I46" i="5" l="1"/>
  <c r="L70" i="2" s="1"/>
  <c r="L71" i="2" l="1"/>
  <c r="L72" i="2" s="1"/>
</calcChain>
</file>

<file path=xl/sharedStrings.xml><?xml version="1.0" encoding="utf-8"?>
<sst xmlns="http://schemas.openxmlformats.org/spreadsheetml/2006/main" count="461" uniqueCount="260">
  <si>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</si>
  <si>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</si>
  <si>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</si>
  <si>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</si>
  <si>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</si>
  <si>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</si>
  <si>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</si>
  <si>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</si>
  <si>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</si>
  <si>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</si>
  <si>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</si>
  <si>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</si>
  <si>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</si>
  <si>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</si>
  <si>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</si>
  <si>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</si>
  <si>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</si>
  <si>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</si>
  <si>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</si>
  <si>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</si>
  <si>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</si>
  <si>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</si>
  <si>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</si>
  <si>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</si>
  <si>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</si>
  <si>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</si>
  <si>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</si>
  <si>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</si>
  <si>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</si>
  <si>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</si>
  <si>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</si>
  <si>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</si>
  <si>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</si>
  <si>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</si>
  <si>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</si>
  <si>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</si>
  <si>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</si>
  <si>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</si>
  <si>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</si>
  <si>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</si>
  <si>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</si>
  <si>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</si>
  <si>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</si>
  <si>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</si>
  <si>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</si>
  <si>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</si>
  <si>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</si>
  <si>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</si>
  <si>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</si>
  <si>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</si>
  <si>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</si>
  <si>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</si>
  <si>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</si>
  <si>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</si>
  <si>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</si>
  <si>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</si>
  <si>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</si>
  <si>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</si>
  <si>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</si>
  <si>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</si>
  <si>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</si>
  <si>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</si>
  <si>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</si>
  <si>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</si>
  <si>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</si>
  <si>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</si>
  <si>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</si>
  <si>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</si>
  <si>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</si>
  <si>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</si>
  <si>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</si>
  <si>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</si>
  <si>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</si>
  <si>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</si>
  <si>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</si>
  <si>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</si>
  <si>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</si>
  <si>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</si>
  <si>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</si>
  <si>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</si>
  <si>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</si>
  <si>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</si>
  <si>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</si>
  <si>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</si>
  <si>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</si>
  <si>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</si>
  <si>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</si>
  <si>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</si>
  <si>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</si>
  <si>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</si>
  <si>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</si>
  <si>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</si>
  <si>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</si>
  <si>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</si>
  <si>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</si>
  <si>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</si>
  <si>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</si>
  <si>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</si>
  <si>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</si>
  <si>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</si>
  <si>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</si>
  <si>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</si>
  <si>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</si>
  <si>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</si>
  <si>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</si>
  <si>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</si>
  <si>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</si>
  <si>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</si>
  <si>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</si>
  <si>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</si>
  <si>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</si>
  <si>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</si>
  <si>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</si>
  <si>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</si>
  <si>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</si>
  <si>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</si>
  <si>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</si>
  <si>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</si>
  <si>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</si>
  <si>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</si>
  <si>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</si>
  <si>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</si>
  <si>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</si>
  <si>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</si>
  <si>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</si>
  <si>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</si>
  <si>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</si>
  <si>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</si>
  <si>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</si>
  <si>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</si>
  <si>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</si>
  <si>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</si>
  <si>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</si>
  <si>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</si>
  <si>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</si>
  <si>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</si>
  <si>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</si>
  <si>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</si>
  <si>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</si>
  <si>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</si>
  <si>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</si>
  <si>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</si>
  <si>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</si>
  <si>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</si>
  <si>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</si>
  <si>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</si>
  <si>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</si>
  <si>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</si>
  <si>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</si>
  <si>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</si>
  <si>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</si>
  <si>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</si>
  <si>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</si>
  <si>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</si>
  <si>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</si>
  <si>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</si>
  <si>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</si>
  <si>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</si>
  <si>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</si>
  <si>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MeteorComm LLC</t>
  </si>
  <si>
    <t>PTC-220, LLC</t>
  </si>
  <si>
    <t xml:space="preserve">    723</t>
  </si>
  <si>
    <t>Railmarketplace.com</t>
  </si>
  <si>
    <t>Tanyard Cove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</si>
  <si>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</si>
  <si>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</si>
  <si>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</si>
  <si>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</si>
  <si>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</si>
  <si>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</si>
  <si>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TOTAL CLASS E-1</t>
  </si>
  <si>
    <t>Paducah &amp; Illinois Railroad Company</t>
  </si>
  <si>
    <t>Winchester &amp; Western Railroad Company</t>
  </si>
  <si>
    <t>TOTAL CLASS E-2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</si>
  <si>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</si>
  <si>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</si>
  <si>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</si>
  <si>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</si>
  <si>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</si>
  <si>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</si>
  <si>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</si>
  <si>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</si>
  <si>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</si>
  <si>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</si>
  <si>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</si>
  <si>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310A.  INVESTMENTS IN COMMON STOCK OF AFFILIATED COMPANIES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</si>
  <si>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</si>
  <si>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</si>
  <si>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</si>
  <si>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</si>
  <si>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</si>
  <si>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</si>
  <si>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</si>
  <si>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</si>
  <si>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</si>
  <si>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</si>
  <si>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</si>
  <si>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</si>
  <si>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</si>
  <si>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</si>
  <si>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</si>
  <si>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</si>
  <si>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</si>
  <si>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</si>
  <si>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</si>
  <si>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</si>
  <si>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</si>
  <si>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</si>
  <si>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</si>
  <si>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</si>
  <si>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</si>
  <si>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</si>
  <si>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</si>
  <si>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</si>
  <si>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</si>
  <si>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</si>
  <si>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</si>
  <si>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</si>
  <si>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</si>
  <si>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4 AOCI changes</t>
  </si>
  <si>
    <t xml:space="preserve">          Plus: Line 8 AOCI changes</t>
  </si>
  <si>
    <t xml:space="preserve">          Schedule 210, Line 26b, column (b)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</si>
  <si>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</si>
  <si>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</si>
  <si>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</si>
  <si>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</si>
  <si>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</si>
  <si>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</si>
  <si>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</si>
  <si>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</si>
  <si>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</si>
  <si>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</si>
  <si>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</si>
  <si>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</si>
  <si>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</si>
  <si>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</si>
  <si>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</si>
  <si>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</si>
  <si>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</si>
  <si>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</si>
  <si>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Line 15</t>
  </si>
  <si>
    <t>Norfolk Southern Railway Company and Florida East Coast Railway, LLC</t>
  </si>
  <si>
    <t>Line 17</t>
  </si>
  <si>
    <t>Various Companies</t>
  </si>
  <si>
    <t>Line 18</t>
  </si>
  <si>
    <t>Line 19</t>
  </si>
  <si>
    <t>Line 20</t>
  </si>
  <si>
    <t>Line 21</t>
  </si>
  <si>
    <t>Line 22</t>
  </si>
  <si>
    <t>ESC Tanyard Cove LC</t>
  </si>
  <si>
    <t>Various Companies/Individuals</t>
  </si>
  <si>
    <t xml:space="preserve">  E-1</t>
  </si>
  <si>
    <t xml:space="preserve">  E-2</t>
  </si>
  <si>
    <t xml:space="preserve">  E-3</t>
  </si>
  <si>
    <t>Road Initials:  CSXT     Year:  2021</t>
  </si>
  <si>
    <t>Road Initials: CSXT  Year: 2021</t>
  </si>
  <si>
    <t xml:space="preserve">             Road Initials:  CSXT     Year:  2021</t>
  </si>
  <si>
    <t>Bright Rail Technologies, LLC</t>
  </si>
  <si>
    <t>Line 23</t>
  </si>
  <si>
    <t>Canadian Pacific Management, Inc. and Progress Rail Services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</si>
</sst>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name val="Times New Roman"/>
      <family val="1"/>
    </font>
    <font>
      <b/>
      <sz val="10"/>
      <color indexed="10"/>
      <name val="Times New Roman"/>
      <family val="1"/>
    </font>
    <font>
      <u/>
      <sz val="8"/>
      <color theme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 applyNumberFormat="0" applyFill="0" applyBorder="0" applyAlignment="0" applyProtection="0"/>
  </cellStyleXfs>
  <cellXfs count="216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Protection="1"/>
    <xf numFmtId="2" fontId="2" fillId="0" borderId="17" xfId="0" applyNumberFormat="1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64" fontId="2" fillId="0" borderId="17" xfId="2" applyNumberFormat="1" applyFont="1" applyBorder="1" applyProtection="1"/>
    <xf numFmtId="164" fontId="2" fillId="0" borderId="19" xfId="2" applyNumberFormat="1" applyFont="1" applyBorder="1" applyProtection="1"/>
    <xf numFmtId="165" fontId="2" fillId="0" borderId="17" xfId="1" applyNumberFormat="1" applyFont="1" applyBorder="1" applyProtection="1"/>
    <xf numFmtId="165" fontId="2" fillId="0" borderId="19" xfId="1" applyNumberFormat="1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Protection="1"/>
    <xf numFmtId="2" fontId="2" fillId="0" borderId="20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2" xfId="0" applyFont="1" applyBorder="1" applyProtection="1"/>
    <xf numFmtId="2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2" fontId="2" fillId="0" borderId="23" xfId="0" applyNumberFormat="1" applyFont="1" applyBorder="1" applyAlignment="1" applyProtection="1">
      <alignment horizontal="center"/>
    </xf>
    <xf numFmtId="165" fontId="2" fillId="0" borderId="20" xfId="2" applyNumberFormat="1" applyFont="1" applyBorder="1" applyProtection="1"/>
    <xf numFmtId="165" fontId="2" fillId="0" borderId="24" xfId="2" applyNumberFormat="1" applyFont="1" applyBorder="1" applyProtection="1"/>
    <xf numFmtId="164" fontId="2" fillId="0" borderId="20" xfId="1" applyNumberFormat="1" applyFont="1" applyBorder="1" applyProtection="1"/>
    <xf numFmtId="165" fontId="2" fillId="0" borderId="22" xfId="1" applyNumberFormat="1" applyFont="1" applyBorder="1" applyProtection="1"/>
    <xf numFmtId="165" fontId="2" fillId="0" borderId="25" xfId="1" applyNumberFormat="1" applyFont="1" applyBorder="1" applyProtection="1"/>
    <xf numFmtId="165" fontId="2" fillId="0" borderId="22" xfId="2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164" fontId="2" fillId="0" borderId="22" xfId="1" applyNumberFormat="1" applyFont="1" applyBorder="1" applyProtection="1"/>
    <xf numFmtId="164" fontId="2" fillId="0" borderId="22" xfId="2" applyNumberFormat="1" applyFont="1" applyBorder="1" applyProtection="1"/>
    <xf numFmtId="164" fontId="2" fillId="0" borderId="22" xfId="0" applyNumberFormat="1" applyFont="1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/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/>
    <xf numFmtId="0" fontId="4" fillId="0" borderId="0" xfId="0" applyFont="1" applyFill="1" applyBorder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 applyBorder="1" applyAlignment="1"/>
    <xf numFmtId="165" fontId="2" fillId="0" borderId="0" xfId="0" applyNumberFormat="1" applyFont="1" applyFill="1" applyBorder="1" applyAlignment="1">
      <alignment vertical="top"/>
    </xf>
    <xf numFmtId="164" fontId="2" fillId="0" borderId="27" xfId="2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26" xfId="0" applyFont="1" applyBorder="1" applyAlignment="1" applyProtection="1">
      <alignment horizontal="centerContinuous"/>
    </xf>
    <xf numFmtId="0" fontId="1" fillId="0" borderId="28" xfId="0" applyFont="1" applyBorder="1" applyAlignment="1" applyProtection="1">
      <alignment horizontal="centerContinuous"/>
    </xf>
    <xf numFmtId="0" fontId="1" fillId="0" borderId="29" xfId="0" applyFont="1" applyBorder="1" applyAlignment="1" applyProtection="1">
      <alignment horizontal="centerContinuous"/>
    </xf>
    <xf numFmtId="0" fontId="2" fillId="0" borderId="30" xfId="0" applyFont="1" applyBorder="1" applyProtection="1"/>
    <xf numFmtId="0" fontId="2" fillId="0" borderId="12" xfId="0" applyFont="1" applyBorder="1" applyProtection="1"/>
    <xf numFmtId="0" fontId="2" fillId="0" borderId="31" xfId="0" applyFont="1" applyBorder="1" applyProtection="1"/>
    <xf numFmtId="0" fontId="2" fillId="0" borderId="3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0" xfId="0" applyFont="1" applyBorder="1"/>
    <xf numFmtId="0" fontId="2" fillId="0" borderId="12" xfId="0" applyFont="1" applyBorder="1"/>
    <xf numFmtId="0" fontId="2" fillId="0" borderId="31" xfId="0" applyFont="1" applyBorder="1"/>
    <xf numFmtId="0" fontId="2" fillId="0" borderId="0" xfId="0" applyFont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4" xfId="0" applyFont="1" applyBorder="1"/>
    <xf numFmtId="0" fontId="2" fillId="0" borderId="23" xfId="0" applyFont="1" applyBorder="1" applyAlignment="1">
      <alignment horizontal="center"/>
    </xf>
    <xf numFmtId="0" fontId="2" fillId="0" borderId="35" xfId="0" applyFont="1" applyBorder="1"/>
    <xf numFmtId="0" fontId="2" fillId="0" borderId="34" xfId="0" applyFont="1" applyBorder="1" applyAlignment="1">
      <alignment horizontal="center"/>
    </xf>
    <xf numFmtId="0" fontId="2" fillId="0" borderId="23" xfId="0" applyFont="1" applyBorder="1"/>
    <xf numFmtId="164" fontId="2" fillId="0" borderId="23" xfId="2" applyNumberFormat="1" applyFont="1" applyBorder="1"/>
    <xf numFmtId="0" fontId="2" fillId="0" borderId="35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 applyAlignment="1">
      <alignment horizontal="center"/>
    </xf>
    <xf numFmtId="164" fontId="2" fillId="0" borderId="10" xfId="0" applyNumberFormat="1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 applyBorder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0" fontId="2" fillId="0" borderId="6" xfId="0" applyFont="1" applyBorder="1" applyAlignment="1">
      <alignment horizontal="center"/>
    </xf>
    <xf numFmtId="165" fontId="2" fillId="0" borderId="0" xfId="1" applyNumberFormat="1" applyFont="1" applyFill="1" applyBorder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0" xfId="0" applyNumberFormat="1" applyFont="1"/>
    <xf numFmtId="0" fontId="6" fillId="2" borderId="0" xfId="4" applyFont="1" applyFill="1"/>
    <xf numFmtId="0" fontId="7" fillId="2" borderId="0" xfId="4" applyFont="1" applyFill="1" applyAlignment="1">
      <alignment horizontal="right"/>
    </xf>
    <xf numFmtId="0" fontId="6" fillId="2" borderId="0" xfId="4" applyFont="1" applyFill="1" applyBorder="1"/>
    <xf numFmtId="0" fontId="3" fillId="2" borderId="0" xfId="4" applyFill="1"/>
    <xf numFmtId="0" fontId="6" fillId="2" borderId="2" xfId="4" applyFont="1" applyFill="1" applyBorder="1"/>
    <xf numFmtId="0" fontId="6" fillId="2" borderId="3" xfId="4" applyFont="1" applyFill="1" applyBorder="1"/>
    <xf numFmtId="37" fontId="6" fillId="2" borderId="4" xfId="4" applyNumberFormat="1" applyFont="1" applyFill="1" applyBorder="1" applyProtection="1"/>
    <xf numFmtId="0" fontId="8" fillId="2" borderId="0" xfId="4" applyFont="1" applyFill="1" applyBorder="1" applyAlignment="1">
      <alignment vertical="center"/>
    </xf>
    <xf numFmtId="0" fontId="6" fillId="2" borderId="33" xfId="4" applyFont="1" applyFill="1" applyBorder="1"/>
    <xf numFmtId="0" fontId="6" fillId="2" borderId="6" xfId="4" applyFont="1" applyFill="1" applyBorder="1"/>
    <xf numFmtId="0" fontId="5" fillId="2" borderId="0" xfId="4" applyFont="1" applyFill="1" applyBorder="1"/>
    <xf numFmtId="0" fontId="3" fillId="2" borderId="6" xfId="4" applyFill="1" applyBorder="1" applyAlignment="1">
      <alignment vertical="top"/>
    </xf>
    <xf numFmtId="0" fontId="3" fillId="2" borderId="0" xfId="4" applyFill="1" applyBorder="1" applyAlignment="1">
      <alignment vertical="top"/>
    </xf>
    <xf numFmtId="0" fontId="3" fillId="2" borderId="6" xfId="4" applyFill="1" applyBorder="1" applyAlignment="1"/>
    <xf numFmtId="0" fontId="3" fillId="2" borderId="0" xfId="4" applyFill="1" applyBorder="1" applyAlignment="1"/>
    <xf numFmtId="0" fontId="9" fillId="2" borderId="0" xfId="4" applyFont="1" applyFill="1"/>
    <xf numFmtId="0" fontId="5" fillId="2" borderId="0" xfId="4" applyFont="1" applyFill="1" applyBorder="1" applyAlignment="1">
      <alignment horizontal="center"/>
    </xf>
    <xf numFmtId="0" fontId="6" fillId="2" borderId="6" xfId="4" applyFont="1" applyFill="1" applyBorder="1" applyAlignment="1" applyProtection="1">
      <alignment horizontal="center"/>
    </xf>
    <xf numFmtId="0" fontId="6" fillId="2" borderId="0" xfId="4" applyFont="1" applyFill="1" applyBorder="1" applyAlignment="1" applyProtection="1">
      <alignment horizontal="center"/>
    </xf>
    <xf numFmtId="0" fontId="5" fillId="2" borderId="0" xfId="4" applyFont="1" applyFill="1" applyBorder="1" applyAlignment="1">
      <alignment horizontal="center" vertical="center"/>
    </xf>
    <xf numFmtId="0" fontId="10" fillId="2" borderId="6" xfId="4" applyFont="1" applyFill="1" applyBorder="1" applyAlignment="1" applyProtection="1">
      <alignment horizontal="center"/>
    </xf>
    <xf numFmtId="0" fontId="10" fillId="2" borderId="0" xfId="4" applyFont="1" applyFill="1" applyBorder="1" applyAlignment="1" applyProtection="1">
      <alignment horizontal="center"/>
    </xf>
    <xf numFmtId="0" fontId="6" fillId="2" borderId="6" xfId="4" applyFont="1" applyFill="1" applyBorder="1" applyAlignment="1">
      <alignment horizontal="center"/>
    </xf>
    <xf numFmtId="0" fontId="6" fillId="2" borderId="0" xfId="4" applyFont="1" applyFill="1" applyBorder="1" applyAlignment="1"/>
    <xf numFmtId="0" fontId="5" fillId="2" borderId="0" xfId="4" applyFont="1" applyFill="1" applyBorder="1" applyProtection="1"/>
    <xf numFmtId="37" fontId="6" fillId="2" borderId="0" xfId="4" applyNumberFormat="1" applyFont="1" applyFill="1" applyBorder="1" applyProtection="1"/>
    <xf numFmtId="0" fontId="5" fillId="2" borderId="0" xfId="4" applyFont="1" applyFill="1"/>
    <xf numFmtId="0" fontId="5" fillId="2" borderId="0" xfId="4" applyFont="1" applyFill="1" applyBorder="1" applyAlignment="1" applyProtection="1">
      <alignment horizontal="center" vertical="center"/>
    </xf>
    <xf numFmtId="0" fontId="11" fillId="2" borderId="6" xfId="4" applyFont="1" applyFill="1" applyBorder="1"/>
    <xf numFmtId="0" fontId="11" fillId="2" borderId="0" xfId="4" applyFont="1" applyFill="1" applyBorder="1"/>
    <xf numFmtId="0" fontId="6" fillId="2" borderId="0" xfId="4" applyFont="1" applyFill="1" applyBorder="1" applyAlignment="1" applyProtection="1">
      <alignment vertical="top"/>
    </xf>
    <xf numFmtId="0" fontId="6" fillId="2" borderId="7" xfId="4" applyFont="1" applyFill="1" applyBorder="1"/>
    <xf numFmtId="0" fontId="6" fillId="2" borderId="39" xfId="4" applyFont="1" applyFill="1" applyBorder="1"/>
    <xf numFmtId="0" fontId="6" fillId="2" borderId="8" xfId="4" applyFont="1" applyFill="1" applyBorder="1"/>
    <xf numFmtId="0" fontId="1" fillId="0" borderId="3" xfId="0" applyFont="1" applyBorder="1" applyAlignment="1" applyProtection="1">
      <alignment horizontal="right" vertical="top"/>
    </xf>
    <xf numFmtId="37" fontId="1" fillId="0" borderId="0" xfId="0" applyNumberFormat="1" applyFont="1" applyBorder="1" applyAlignment="1" applyProtection="1">
      <alignment horizontal="left"/>
    </xf>
    <xf numFmtId="165" fontId="2" fillId="0" borderId="20" xfId="1" applyNumberFormat="1" applyFont="1" applyBorder="1" applyProtection="1"/>
    <xf numFmtId="0" fontId="1" fillId="0" borderId="3" xfId="0" applyFont="1" applyBorder="1" applyAlignment="1">
      <alignment horizontal="right"/>
    </xf>
    <xf numFmtId="0" fontId="1" fillId="0" borderId="3" xfId="0" applyFont="1" applyBorder="1" applyAlignment="1" applyProtection="1">
      <alignment horizontal="left" vertical="top"/>
    </xf>
    <xf numFmtId="0" fontId="1" fillId="0" borderId="6" xfId="0" applyFont="1" applyBorder="1" applyAlignment="1">
      <alignment textRotation="180"/>
    </xf>
    <xf numFmtId="0" fontId="4" fillId="0" borderId="8" xfId="0" applyFont="1" applyFill="1" applyBorder="1" applyAlignment="1">
      <alignment vertical="top"/>
    </xf>
    <xf numFmtId="0" fontId="12" fillId="0" borderId="0" xfId="5"/>
    <xf numFmtId="0" fontId="13" fillId="0" borderId="0" xfId="0" applyFont="1" applyBorder="1"/>
    <xf numFmtId="0" fontId="12" fillId="0" borderId="0" xfId="5" applyBorder="1"/>
    <xf numFmtId="0" fontId="5" fillId="0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7" fontId="5" fillId="2" borderId="33" xfId="4" applyNumberFormat="1" applyFont="1" applyFill="1" applyBorder="1" applyAlignment="1" applyProtection="1">
      <alignment horizontal="center" vertical="center"/>
    </xf>
    <xf numFmtId="37" fontId="5" fillId="2" borderId="0" xfId="4" applyNumberFormat="1" applyFont="1" applyFill="1" applyBorder="1" applyAlignment="1" applyProtection="1">
      <alignment horizontal="center" vertical="center"/>
    </xf>
    <xf numFmtId="37" fontId="5" fillId="2" borderId="6" xfId="4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3" xfId="0" applyFont="1" applyBorder="1" applyAlignment="1">
      <alignment horizontal="center" textRotation="180"/>
    </xf>
    <xf numFmtId="0" fontId="1" fillId="0" borderId="6" xfId="0" applyFont="1" applyBorder="1" applyAlignment="1">
      <alignment horizontal="left" textRotation="180"/>
    </xf>
    <xf numFmtId="0" fontId="1" fillId="0" borderId="33" xfId="0" applyFont="1" applyBorder="1" applyAlignment="1">
      <alignment horizontal="center" vertical="top" textRotation="180"/>
    </xf>
    <xf numFmtId="44" fontId="2" fillId="0" borderId="20" xfId="2" applyFont="1" applyBorder="1" applyProtection="1"/>
    <xf numFmtId="44" fontId="2" fillId="0" borderId="24" xfId="2" applyFont="1" applyBorder="1" applyProtection="1"/>
    <xf numFmtId="164" fontId="2" fillId="0" borderId="27" xfId="2" applyNumberFormat="1" applyFont="1" applyFill="1" applyBorder="1" applyProtection="1"/>
    <xf numFmtId="164" fontId="2" fillId="0" borderId="0" xfId="2" applyNumberFormat="1" applyFont="1" applyFill="1" applyBorder="1"/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 10 2 2 2" xfId="4"/>
    <cellStyle name="Normal 3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1%20A&amp;R\06%20Compliance\Regulatory\STB%20Filings\Quarterly%20Filings\REI%20and%20CBS\2011\2011Q4\Support%20Files\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2%20FINANCIAL%20REPORTING\Technical%20Accounting\SWAP%20Acctg\2005\07-05\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10K\Lori%20Debt%20files\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1%20A&amp;R\02%20Reporting\6%20STB%20Reporting\1%20R-1\2012\03%20Support\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Support\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DETAIL RECORDS"/>
      <sheetName val="C100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</sheetNames>
    <sheetDataSet>
      <sheetData sheetId="0"/>
      <sheetData sheetId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hypna"/>
      <sheetName val="Band Sched"/>
      <sheetName val="Results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/>
          <cell r="C336"/>
          <cell r="D336">
            <v>0</v>
          </cell>
          <cell r="E336"/>
          <cell r="G336"/>
          <cell r="H336"/>
          <cell r="I336"/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/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/>
          <cell r="B359"/>
          <cell r="C359"/>
          <cell r="D359"/>
          <cell r="E359"/>
          <cell r="G359"/>
          <cell r="H359"/>
          <cell r="I359"/>
        </row>
        <row r="360">
          <cell r="A360"/>
          <cell r="B360"/>
          <cell r="C360"/>
          <cell r="D360"/>
          <cell r="E360"/>
          <cell r="G360"/>
          <cell r="H360"/>
          <cell r="I360"/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/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/>
          <cell r="B406"/>
          <cell r="C406"/>
          <cell r="D406"/>
          <cell r="E406"/>
          <cell r="G406"/>
          <cell r="H406"/>
          <cell r="I406"/>
        </row>
        <row r="407">
          <cell r="A407"/>
          <cell r="B407"/>
          <cell r="C407"/>
          <cell r="D407"/>
          <cell r="E407"/>
          <cell r="G407"/>
          <cell r="H407"/>
          <cell r="I407"/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/>
          <cell r="C410"/>
          <cell r="D410"/>
          <cell r="E410"/>
          <cell r="G410"/>
          <cell r="H410"/>
          <cell r="I410"/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/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/>
          <cell r="B419"/>
          <cell r="C419"/>
          <cell r="D419"/>
          <cell r="E419"/>
          <cell r="F419"/>
          <cell r="G419"/>
          <cell r="H419"/>
          <cell r="I419"/>
        </row>
        <row r="420">
          <cell r="A420" t="str">
            <v>MISC INCOME/( - EXP )</v>
          </cell>
          <cell r="B420"/>
          <cell r="C420"/>
          <cell r="D420"/>
          <cell r="E420"/>
          <cell r="G420"/>
          <cell r="H420"/>
          <cell r="I420"/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/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/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80"/>
  <sheetViews>
    <sheetView showGridLines="0" zoomScaleNormal="100" workbookViewId="0">
      <selection activeCell="B1" sqref="B1"/>
    </sheetView>
  </sheetViews>
  <sheetFormatPr defaultColWidth="9.1640625" defaultRowHeight="11.25" x14ac:dyDescent="0.2"/>
  <cols>
    <col min="1" max="1" width="3.5" style="12" customWidth="1"/>
    <col min="2" max="2" width="3.83203125" style="12" customWidth="1"/>
    <col min="3" max="13" width="11.33203125" style="12" customWidth="1"/>
    <col min="14" max="16384" width="9.1640625" style="12"/>
  </cols>
  <sheetData>
    <row r="1" spans="1:14" s="4" customFormat="1" x14ac:dyDescent="0.2">
      <c r="A1" s="1" t="s">
        <v>254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4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4" s="4" customFormat="1" x14ac:dyDescent="0.2">
      <c r="A3" s="201" t="s">
        <v>0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3"/>
    </row>
    <row r="4" spans="1:14" s="4" customFormat="1" x14ac:dyDescent="0.2">
      <c r="A4" s="8"/>
      <c r="M4" s="9"/>
      <c r="N4" s="198"/>
    </row>
    <row r="5" spans="1:14" x14ac:dyDescent="0.2">
      <c r="A5" s="10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spans="1:14" x14ac:dyDescent="0.2">
      <c r="A6" s="10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</row>
    <row r="7" spans="1:14" x14ac:dyDescent="0.2">
      <c r="A7" s="13" t="s">
        <v>1</v>
      </c>
      <c r="B7" s="4" t="s">
        <v>2</v>
      </c>
      <c r="C7" s="4"/>
      <c r="D7" s="4"/>
      <c r="E7" s="4"/>
      <c r="F7" s="4"/>
      <c r="G7" s="4"/>
      <c r="H7" s="4"/>
      <c r="I7" s="4"/>
      <c r="J7" s="4"/>
      <c r="K7" s="4"/>
      <c r="L7" s="4"/>
      <c r="M7" s="11"/>
    </row>
    <row r="8" spans="1:14" x14ac:dyDescent="0.2">
      <c r="A8" s="13"/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1"/>
    </row>
    <row r="9" spans="1:14" x14ac:dyDescent="0.2">
      <c r="A9" s="13"/>
      <c r="B9" s="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11"/>
    </row>
    <row r="10" spans="1:14" x14ac:dyDescent="0.2">
      <c r="A10" s="13"/>
      <c r="B10" s="4" t="s">
        <v>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</row>
    <row r="11" spans="1:14" x14ac:dyDescent="0.2">
      <c r="A11" s="13"/>
      <c r="B11" s="4" t="s">
        <v>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1"/>
    </row>
    <row r="12" spans="1:14" x14ac:dyDescent="0.2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"/>
    </row>
    <row r="13" spans="1:14" x14ac:dyDescent="0.2">
      <c r="A13" s="13" t="s">
        <v>7</v>
      </c>
      <c r="B13" s="4" t="s">
        <v>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1"/>
    </row>
    <row r="14" spans="1:14" x14ac:dyDescent="0.2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4" x14ac:dyDescent="0.2">
      <c r="A15" s="13"/>
      <c r="B15" s="4" t="s">
        <v>9</v>
      </c>
      <c r="C15" s="4" t="s">
        <v>10</v>
      </c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4" x14ac:dyDescent="0.2">
      <c r="A16" s="13"/>
      <c r="B16" s="4"/>
      <c r="C16" s="4" t="s">
        <v>11</v>
      </c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">
      <c r="A17" s="13"/>
      <c r="B17" s="4"/>
      <c r="C17" s="4" t="s">
        <v>12</v>
      </c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">
      <c r="A18" s="13"/>
      <c r="B18" s="4"/>
      <c r="C18" s="4" t="s">
        <v>13</v>
      </c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x14ac:dyDescent="0.2">
      <c r="A19" s="13"/>
      <c r="B19" s="4"/>
      <c r="C19" s="4" t="s">
        <v>14</v>
      </c>
      <c r="D19" s="4"/>
      <c r="E19" s="4"/>
      <c r="F19" s="4"/>
      <c r="G19" s="4"/>
      <c r="H19" s="4"/>
      <c r="I19" s="4"/>
      <c r="J19" s="4"/>
      <c r="K19" s="4"/>
      <c r="L19" s="4"/>
      <c r="M19" s="11"/>
    </row>
    <row r="20" spans="1:13" x14ac:dyDescent="0.2">
      <c r="A20" s="13"/>
      <c r="B20" s="4" t="s">
        <v>15</v>
      </c>
      <c r="C20" s="4" t="s">
        <v>16</v>
      </c>
      <c r="D20" s="4"/>
      <c r="E20" s="4"/>
      <c r="F20" s="4"/>
      <c r="G20" s="4"/>
      <c r="H20" s="4"/>
      <c r="I20" s="4"/>
      <c r="J20" s="4"/>
      <c r="K20" s="4"/>
      <c r="L20" s="4"/>
      <c r="M20" s="11"/>
    </row>
    <row r="21" spans="1:13" x14ac:dyDescent="0.2">
      <c r="A21" s="13"/>
      <c r="B21" s="4" t="s">
        <v>17</v>
      </c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x14ac:dyDescent="0.2">
      <c r="A22" s="13"/>
      <c r="B22" s="4" t="s">
        <v>19</v>
      </c>
      <c r="C22" s="4" t="s">
        <v>20</v>
      </c>
      <c r="D22" s="4"/>
      <c r="E22" s="4"/>
      <c r="F22" s="4"/>
      <c r="G22" s="4"/>
      <c r="H22" s="4"/>
      <c r="I22" s="4"/>
      <c r="J22" s="4"/>
      <c r="K22" s="4"/>
      <c r="L22" s="4"/>
      <c r="M22" s="11"/>
    </row>
    <row r="23" spans="1:13" x14ac:dyDescent="0.2">
      <c r="A23" s="13"/>
      <c r="B23" s="4" t="s">
        <v>21</v>
      </c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11"/>
    </row>
    <row r="24" spans="1:13" x14ac:dyDescent="0.2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1"/>
    </row>
    <row r="25" spans="1:13" x14ac:dyDescent="0.2">
      <c r="A25" s="13" t="s">
        <v>23</v>
      </c>
      <c r="B25" s="4" t="s">
        <v>24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1"/>
    </row>
    <row r="26" spans="1:13" x14ac:dyDescent="0.2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1"/>
    </row>
    <row r="27" spans="1:13" x14ac:dyDescent="0.2">
      <c r="A27" s="13" t="s">
        <v>25</v>
      </c>
      <c r="B27" s="4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11"/>
    </row>
    <row r="28" spans="1:13" x14ac:dyDescent="0.2">
      <c r="A28" s="13"/>
      <c r="B28" s="4" t="s">
        <v>27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11"/>
    </row>
    <row r="29" spans="1:13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1"/>
    </row>
    <row r="30" spans="1:13" x14ac:dyDescent="0.2">
      <c r="A30" s="13"/>
      <c r="C30" s="4" t="s">
        <v>28</v>
      </c>
      <c r="D30" s="4" t="s">
        <v>29</v>
      </c>
      <c r="E30" s="4"/>
      <c r="F30" s="4"/>
      <c r="G30" s="4"/>
      <c r="H30" s="4"/>
      <c r="I30" s="4"/>
      <c r="J30" s="4"/>
      <c r="K30" s="4"/>
      <c r="L30" s="4"/>
      <c r="M30" s="11"/>
    </row>
    <row r="31" spans="1:13" x14ac:dyDescent="0.2">
      <c r="A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11"/>
    </row>
    <row r="32" spans="1:13" x14ac:dyDescent="0.2">
      <c r="A32" s="13"/>
      <c r="C32" s="4" t="s">
        <v>30</v>
      </c>
      <c r="D32" s="4" t="s">
        <v>31</v>
      </c>
      <c r="E32" s="4"/>
      <c r="F32" s="4"/>
      <c r="G32" s="4"/>
      <c r="H32" s="4"/>
      <c r="I32" s="4"/>
      <c r="J32" s="4"/>
      <c r="K32" s="4"/>
      <c r="L32" s="4"/>
      <c r="M32" s="11"/>
    </row>
    <row r="33" spans="1:13" x14ac:dyDescent="0.2">
      <c r="A33" s="13"/>
      <c r="C33" s="4" t="s">
        <v>32</v>
      </c>
      <c r="D33" s="4" t="s">
        <v>33</v>
      </c>
      <c r="E33" s="4"/>
      <c r="F33" s="4"/>
      <c r="G33" s="4"/>
      <c r="H33" s="4"/>
      <c r="I33" s="4"/>
      <c r="J33" s="4"/>
      <c r="K33" s="4"/>
      <c r="L33" s="4"/>
      <c r="M33" s="11"/>
    </row>
    <row r="34" spans="1:13" x14ac:dyDescent="0.2">
      <c r="A34" s="13"/>
      <c r="C34" s="4" t="s">
        <v>34</v>
      </c>
      <c r="D34" s="4" t="s">
        <v>35</v>
      </c>
      <c r="E34" s="4"/>
      <c r="F34" s="4"/>
      <c r="G34" s="4"/>
      <c r="H34" s="4"/>
      <c r="I34" s="4"/>
      <c r="J34" s="4"/>
      <c r="K34" s="4"/>
      <c r="L34" s="4"/>
      <c r="M34" s="11"/>
    </row>
    <row r="35" spans="1:13" x14ac:dyDescent="0.2">
      <c r="A35" s="13"/>
      <c r="C35" s="4" t="s">
        <v>36</v>
      </c>
      <c r="D35" s="4" t="s">
        <v>37</v>
      </c>
      <c r="E35" s="4"/>
      <c r="F35" s="4"/>
      <c r="G35" s="4"/>
      <c r="H35" s="4"/>
      <c r="I35" s="4"/>
      <c r="J35" s="4"/>
      <c r="K35" s="4"/>
      <c r="L35" s="4"/>
      <c r="M35" s="11"/>
    </row>
    <row r="36" spans="1:13" x14ac:dyDescent="0.2">
      <c r="A36" s="13"/>
      <c r="C36" s="4" t="s">
        <v>38</v>
      </c>
      <c r="D36" s="4" t="s">
        <v>39</v>
      </c>
      <c r="E36" s="4"/>
      <c r="F36" s="4"/>
      <c r="G36" s="4"/>
      <c r="H36" s="4"/>
      <c r="I36" s="4"/>
      <c r="J36" s="4"/>
      <c r="K36" s="4"/>
      <c r="L36" s="4"/>
      <c r="M36" s="11"/>
    </row>
    <row r="37" spans="1:13" x14ac:dyDescent="0.2">
      <c r="A37" s="13"/>
      <c r="C37" s="4" t="s">
        <v>40</v>
      </c>
      <c r="D37" s="4" t="s">
        <v>41</v>
      </c>
      <c r="E37" s="4"/>
      <c r="F37" s="4"/>
      <c r="G37" s="4"/>
      <c r="H37" s="4"/>
      <c r="I37" s="4"/>
      <c r="J37" s="4"/>
      <c r="K37" s="4"/>
      <c r="L37" s="4"/>
      <c r="M37" s="11"/>
    </row>
    <row r="38" spans="1:13" x14ac:dyDescent="0.2">
      <c r="A38" s="13"/>
      <c r="C38" s="4" t="s">
        <v>42</v>
      </c>
      <c r="D38" s="4" t="s">
        <v>43</v>
      </c>
      <c r="E38" s="4"/>
      <c r="F38" s="4"/>
      <c r="G38" s="4"/>
      <c r="H38" s="4"/>
      <c r="I38" s="4"/>
      <c r="J38" s="4"/>
      <c r="K38" s="4"/>
      <c r="L38" s="4"/>
      <c r="M38" s="11"/>
    </row>
    <row r="39" spans="1:13" x14ac:dyDescent="0.2">
      <c r="A39" s="13"/>
      <c r="C39" s="4" t="s">
        <v>44</v>
      </c>
      <c r="D39" s="4" t="s">
        <v>45</v>
      </c>
      <c r="E39" s="4"/>
      <c r="F39" s="4"/>
      <c r="G39" s="4"/>
      <c r="H39" s="4"/>
      <c r="I39" s="4"/>
      <c r="J39" s="4"/>
      <c r="K39" s="4"/>
      <c r="L39" s="4"/>
      <c r="M39" s="11"/>
    </row>
    <row r="40" spans="1:13" x14ac:dyDescent="0.2">
      <c r="A40" s="13"/>
      <c r="C40" s="4" t="s">
        <v>46</v>
      </c>
      <c r="D40" s="4" t="s">
        <v>47</v>
      </c>
      <c r="E40" s="4"/>
      <c r="F40" s="4"/>
      <c r="G40" s="4"/>
      <c r="H40" s="4"/>
      <c r="I40" s="4"/>
      <c r="J40" s="4"/>
      <c r="K40" s="4"/>
      <c r="L40" s="4"/>
      <c r="M40" s="11"/>
    </row>
    <row r="41" spans="1:13" x14ac:dyDescent="0.2">
      <c r="A41" s="13"/>
      <c r="C41" s="4" t="s">
        <v>48</v>
      </c>
      <c r="D41" s="4" t="s">
        <v>49</v>
      </c>
      <c r="E41" s="4"/>
      <c r="F41" s="4"/>
      <c r="G41" s="4"/>
      <c r="H41" s="4"/>
      <c r="I41" s="4"/>
      <c r="J41" s="4"/>
      <c r="K41" s="4"/>
      <c r="L41" s="4"/>
      <c r="M41" s="11"/>
    </row>
    <row r="42" spans="1:13" x14ac:dyDescent="0.2">
      <c r="A42" s="1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1"/>
    </row>
    <row r="43" spans="1:13" x14ac:dyDescent="0.2">
      <c r="A43" s="13" t="s">
        <v>50</v>
      </c>
      <c r="B43" s="4" t="s">
        <v>51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1"/>
    </row>
    <row r="44" spans="1:13" x14ac:dyDescent="0.2">
      <c r="A44" s="13"/>
      <c r="B44" s="4" t="s">
        <v>52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11"/>
    </row>
    <row r="45" spans="1:13" x14ac:dyDescent="0.2">
      <c r="A45" s="13"/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11"/>
    </row>
    <row r="46" spans="1:13" x14ac:dyDescent="0.2">
      <c r="A46" s="13"/>
      <c r="B46" s="4" t="s">
        <v>54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1"/>
    </row>
    <row r="47" spans="1:13" x14ac:dyDescent="0.2">
      <c r="A47" s="13"/>
      <c r="B47" s="4" t="s">
        <v>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11"/>
    </row>
    <row r="48" spans="1:13" x14ac:dyDescent="0.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1"/>
    </row>
    <row r="49" spans="1:13" x14ac:dyDescent="0.2">
      <c r="A49" s="13" t="s">
        <v>56</v>
      </c>
      <c r="B49" s="4" t="s">
        <v>57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11"/>
    </row>
    <row r="50" spans="1:13" x14ac:dyDescent="0.2">
      <c r="A50" s="13"/>
      <c r="B50" s="4" t="s">
        <v>58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11"/>
    </row>
    <row r="51" spans="1:13" x14ac:dyDescent="0.2">
      <c r="A51" s="13"/>
      <c r="B51" s="4" t="s">
        <v>59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11"/>
    </row>
    <row r="52" spans="1:13" x14ac:dyDescent="0.2">
      <c r="A52" s="1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</row>
    <row r="53" spans="1:13" x14ac:dyDescent="0.2">
      <c r="A53" s="13" t="s">
        <v>60</v>
      </c>
      <c r="B53" s="4" t="s">
        <v>61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11"/>
    </row>
    <row r="54" spans="1:13" x14ac:dyDescent="0.2">
      <c r="A54" s="13"/>
      <c r="B54" s="4" t="s">
        <v>62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</row>
    <row r="55" spans="1:13" x14ac:dyDescent="0.2">
      <c r="A55" s="13"/>
      <c r="B55" s="4" t="s">
        <v>63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</row>
    <row r="56" spans="1:13" x14ac:dyDescent="0.2">
      <c r="A56" s="13"/>
      <c r="B56" s="4" t="s">
        <v>64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11"/>
    </row>
    <row r="57" spans="1:13" x14ac:dyDescent="0.2">
      <c r="A57" s="1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1"/>
    </row>
    <row r="58" spans="1:13" x14ac:dyDescent="0.2">
      <c r="A58" s="13" t="s">
        <v>65</v>
      </c>
      <c r="B58" s="4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</row>
    <row r="59" spans="1:13" x14ac:dyDescent="0.2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</row>
    <row r="60" spans="1:13" x14ac:dyDescent="0.2">
      <c r="A60" s="13" t="s">
        <v>67</v>
      </c>
      <c r="B60" s="4" t="s">
        <v>68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1"/>
    </row>
    <row r="61" spans="1:13" x14ac:dyDescent="0.2">
      <c r="A61" s="1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1"/>
    </row>
    <row r="62" spans="1:13" x14ac:dyDescent="0.2">
      <c r="A62" s="13" t="s">
        <v>69</v>
      </c>
      <c r="B62" s="4" t="s">
        <v>70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</row>
    <row r="63" spans="1:13" x14ac:dyDescent="0.2">
      <c r="A63" s="1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1"/>
    </row>
    <row r="64" spans="1:13" x14ac:dyDescent="0.2">
      <c r="A64" s="13" t="s">
        <v>71</v>
      </c>
      <c r="B64" s="4" t="s">
        <v>72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11"/>
    </row>
    <row r="65" spans="1:13" x14ac:dyDescent="0.2">
      <c r="A65" s="10"/>
      <c r="B65" s="4" t="s">
        <v>73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11"/>
    </row>
    <row r="66" spans="1:13" x14ac:dyDescent="0.2">
      <c r="A66" s="10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1"/>
    </row>
    <row r="67" spans="1:13" x14ac:dyDescent="0.2">
      <c r="A67" s="10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1"/>
    </row>
    <row r="68" spans="1:13" x14ac:dyDescent="0.2">
      <c r="A68" s="10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11"/>
    </row>
    <row r="69" spans="1:13" x14ac:dyDescent="0.2">
      <c r="A69" s="10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11"/>
    </row>
    <row r="70" spans="1:13" x14ac:dyDescent="0.2">
      <c r="A70" s="10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11"/>
    </row>
    <row r="71" spans="1:13" x14ac:dyDescent="0.2">
      <c r="A71" s="10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11"/>
    </row>
    <row r="72" spans="1:13" x14ac:dyDescent="0.2">
      <c r="A72" s="10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11"/>
    </row>
    <row r="73" spans="1:13" x14ac:dyDescent="0.2">
      <c r="A73" s="10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1"/>
    </row>
    <row r="74" spans="1:13" x14ac:dyDescent="0.2">
      <c r="A74" s="1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1"/>
    </row>
    <row r="75" spans="1:13" x14ac:dyDescent="0.2">
      <c r="A75" s="10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1"/>
    </row>
    <row r="76" spans="1:13" x14ac:dyDescent="0.2">
      <c r="A76" s="10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1"/>
    </row>
    <row r="77" spans="1:13" x14ac:dyDescent="0.2">
      <c r="A77" s="10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11"/>
    </row>
    <row r="78" spans="1:13" x14ac:dyDescent="0.2">
      <c r="A78" s="10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11"/>
    </row>
    <row r="79" spans="1:13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5"/>
    </row>
    <row r="80" spans="1:13" s="4" customForma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92" t="s">
        <v>74</v>
      </c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4"/>
  <dimension ref="A1:Q88"/>
  <sheetViews>
    <sheetView showGridLines="0" tabSelected="1" topLeftCell="C34" zoomScaleNormal="100" workbookViewId="0">
      <selection activeCell="M38" sqref="M38:O38"/>
    </sheetView>
  </sheetViews>
  <sheetFormatPr defaultColWidth="9.33203125" defaultRowHeight="11.25" x14ac:dyDescent="0.2"/>
  <cols>
    <col min="1" max="1" width="5.1640625" style="12" customWidth="1"/>
    <col min="2" max="4" width="12.83203125" style="12" customWidth="1"/>
    <col min="5" max="5" width="77" style="12" customWidth="1"/>
    <col min="6" max="6" width="18" style="12" customWidth="1"/>
    <col min="7" max="7" width="6.5" style="12" customWidth="1"/>
    <col min="8" max="8" width="4" style="12" customWidth="1"/>
    <col min="9" max="14" width="19.6640625" style="12" customWidth="1"/>
    <col min="15" max="15" width="17.33203125" style="12" customWidth="1"/>
    <col min="16" max="16" width="10.33203125" style="12" customWidth="1"/>
    <col min="17" max="16384" width="9.33203125" style="12"/>
  </cols>
  <sheetData>
    <row r="1" spans="1:16" s="4" customFormat="1" x14ac:dyDescent="0.2">
      <c r="A1" s="17">
        <v>34</v>
      </c>
      <c r="B1" s="18"/>
      <c r="C1" s="19"/>
      <c r="D1" s="19"/>
      <c r="E1" s="20"/>
      <c r="G1" s="21" t="s">
        <v>254</v>
      </c>
      <c r="H1" s="22" t="s">
        <v>254</v>
      </c>
      <c r="I1" s="20"/>
      <c r="J1" s="20"/>
      <c r="K1" s="17"/>
      <c r="L1" s="19"/>
      <c r="M1" s="19"/>
      <c r="N1" s="19"/>
      <c r="O1" s="19"/>
      <c r="P1" s="23">
        <v>35</v>
      </c>
    </row>
    <row r="2" spans="1:16" x14ac:dyDescent="0.2">
      <c r="A2" s="24" t="s">
        <v>75</v>
      </c>
      <c r="B2" s="25"/>
      <c r="C2" s="25"/>
      <c r="D2" s="25"/>
      <c r="E2" s="25"/>
      <c r="F2" s="25"/>
      <c r="G2" s="26"/>
      <c r="H2" s="24" t="s">
        <v>76</v>
      </c>
      <c r="I2" s="25"/>
      <c r="J2" s="25"/>
      <c r="K2" s="25"/>
      <c r="L2" s="25"/>
      <c r="M2" s="25"/>
      <c r="N2" s="25"/>
      <c r="O2" s="25"/>
      <c r="P2" s="26"/>
    </row>
    <row r="3" spans="1:16" x14ac:dyDescent="0.2">
      <c r="A3" s="27" t="s">
        <v>77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x14ac:dyDescent="0.2">
      <c r="A4" s="30"/>
      <c r="B4" s="19"/>
      <c r="C4" s="19"/>
      <c r="D4" s="19"/>
      <c r="E4" s="19"/>
      <c r="F4" s="19"/>
      <c r="G4" s="31"/>
      <c r="H4" s="30"/>
      <c r="I4" s="19"/>
      <c r="J4" s="19"/>
      <c r="K4" s="19"/>
      <c r="L4" s="19"/>
      <c r="M4" s="19"/>
      <c r="N4" s="19"/>
      <c r="O4" s="19"/>
      <c r="P4" s="31"/>
    </row>
    <row r="5" spans="1:16" x14ac:dyDescent="0.2">
      <c r="A5" s="32" t="s">
        <v>1</v>
      </c>
      <c r="B5" s="19" t="s">
        <v>79</v>
      </c>
      <c r="C5" s="19"/>
      <c r="D5" s="19"/>
      <c r="E5" s="19"/>
      <c r="F5" s="19"/>
      <c r="G5" s="31"/>
      <c r="H5" s="32" t="s">
        <v>56</v>
      </c>
      <c r="I5" s="19" t="s">
        <v>80</v>
      </c>
      <c r="J5" s="19"/>
      <c r="K5" s="19"/>
      <c r="L5" s="19"/>
      <c r="M5" s="19"/>
      <c r="N5" s="19"/>
      <c r="O5" s="19"/>
      <c r="P5" s="31"/>
    </row>
    <row r="6" spans="1:16" x14ac:dyDescent="0.2">
      <c r="A6" s="10"/>
      <c r="B6" s="19" t="s">
        <v>81</v>
      </c>
      <c r="C6" s="19"/>
      <c r="D6" s="19"/>
      <c r="E6" s="19"/>
      <c r="F6" s="19"/>
      <c r="G6" s="31"/>
      <c r="H6" s="10"/>
      <c r="I6" s="19" t="s">
        <v>82</v>
      </c>
      <c r="J6" s="19"/>
      <c r="K6" s="19"/>
      <c r="L6" s="19"/>
      <c r="M6" s="19"/>
      <c r="N6" s="19"/>
      <c r="O6" s="19"/>
      <c r="P6" s="31"/>
    </row>
    <row r="7" spans="1:16" x14ac:dyDescent="0.2">
      <c r="A7" s="30"/>
      <c r="B7" s="19"/>
      <c r="C7" s="19"/>
      <c r="D7" s="19"/>
      <c r="E7" s="19"/>
      <c r="F7" s="19"/>
      <c r="G7" s="31"/>
      <c r="H7" s="10"/>
      <c r="I7" s="19" t="s">
        <v>83</v>
      </c>
      <c r="J7" s="19"/>
      <c r="K7" s="19"/>
      <c r="L7" s="19"/>
      <c r="M7" s="19"/>
      <c r="N7" s="19"/>
      <c r="O7" s="19"/>
      <c r="P7" s="31"/>
    </row>
    <row r="8" spans="1:16" x14ac:dyDescent="0.2">
      <c r="A8" s="32" t="s">
        <v>7</v>
      </c>
      <c r="B8" s="19" t="s">
        <v>84</v>
      </c>
      <c r="C8" s="19"/>
      <c r="D8" s="19"/>
      <c r="E8" s="19"/>
      <c r="F8" s="19"/>
      <c r="G8" s="31"/>
      <c r="H8" s="30"/>
      <c r="I8" s="19"/>
      <c r="J8" s="19"/>
      <c r="K8" s="19"/>
      <c r="L8" s="19"/>
      <c r="M8" s="19"/>
      <c r="N8" s="19"/>
      <c r="O8" s="19"/>
      <c r="P8" s="31"/>
    </row>
    <row r="9" spans="1:16" x14ac:dyDescent="0.2">
      <c r="A9" s="10"/>
      <c r="B9" s="33" t="s">
        <v>85</v>
      </c>
      <c r="C9" s="19"/>
      <c r="D9" s="19"/>
      <c r="E9" s="19"/>
      <c r="F9" s="19"/>
      <c r="G9" s="31"/>
      <c r="H9" s="32" t="s">
        <v>60</v>
      </c>
      <c r="I9" s="19" t="s">
        <v>86</v>
      </c>
      <c r="J9" s="19"/>
      <c r="K9" s="19"/>
      <c r="L9" s="19"/>
      <c r="M9" s="19"/>
      <c r="N9" s="19"/>
      <c r="O9" s="19"/>
      <c r="P9" s="31"/>
    </row>
    <row r="10" spans="1:16" x14ac:dyDescent="0.2">
      <c r="A10" s="30"/>
      <c r="B10" s="19"/>
      <c r="C10" s="19"/>
      <c r="D10" s="19"/>
      <c r="E10" s="19"/>
      <c r="F10" s="19"/>
      <c r="G10" s="31"/>
      <c r="H10" s="30"/>
      <c r="I10" s="19"/>
      <c r="J10" s="19"/>
      <c r="K10" s="19"/>
      <c r="L10" s="19"/>
      <c r="M10" s="19"/>
      <c r="N10" s="19"/>
      <c r="O10" s="19"/>
      <c r="P10" s="31"/>
    </row>
    <row r="11" spans="1:16" x14ac:dyDescent="0.2">
      <c r="A11" s="32" t="s">
        <v>23</v>
      </c>
      <c r="B11" s="19" t="s">
        <v>87</v>
      </c>
      <c r="C11" s="19"/>
      <c r="D11" s="19"/>
      <c r="E11" s="19"/>
      <c r="F11" s="19"/>
      <c r="G11" s="31"/>
      <c r="H11" s="32" t="s">
        <v>65</v>
      </c>
      <c r="I11" s="19" t="s">
        <v>88</v>
      </c>
      <c r="J11" s="19"/>
      <c r="K11" s="19"/>
      <c r="L11" s="19"/>
      <c r="M11" s="19"/>
      <c r="N11" s="19"/>
      <c r="O11" s="19"/>
      <c r="P11" s="31"/>
    </row>
    <row r="12" spans="1:16" x14ac:dyDescent="0.2">
      <c r="A12" s="10"/>
      <c r="B12" s="33" t="s">
        <v>89</v>
      </c>
      <c r="C12" s="19"/>
      <c r="D12" s="19"/>
      <c r="E12" s="19"/>
      <c r="F12" s="19"/>
      <c r="G12" s="31"/>
      <c r="H12" s="30"/>
      <c r="I12" s="19"/>
      <c r="J12" s="19"/>
      <c r="K12" s="19"/>
      <c r="L12" s="19"/>
      <c r="M12" s="19"/>
      <c r="N12" s="19"/>
      <c r="O12" s="19"/>
      <c r="P12" s="31"/>
    </row>
    <row r="13" spans="1:16" x14ac:dyDescent="0.2">
      <c r="A13" s="30"/>
      <c r="B13" s="19"/>
      <c r="C13" s="19"/>
      <c r="D13" s="19"/>
      <c r="E13" s="19"/>
      <c r="F13" s="19"/>
      <c r="G13" s="31"/>
      <c r="H13" s="32" t="s">
        <v>67</v>
      </c>
      <c r="I13" s="19" t="s">
        <v>90</v>
      </c>
      <c r="J13" s="19"/>
      <c r="K13" s="19"/>
      <c r="L13" s="19"/>
      <c r="M13" s="19"/>
      <c r="N13" s="19"/>
      <c r="O13" s="19"/>
      <c r="P13" s="31"/>
    </row>
    <row r="14" spans="1:16" x14ac:dyDescent="0.2">
      <c r="A14" s="32" t="s">
        <v>25</v>
      </c>
      <c r="B14" s="19" t="s">
        <v>91</v>
      </c>
      <c r="C14" s="19"/>
      <c r="D14" s="19"/>
      <c r="E14" s="19"/>
      <c r="F14" s="19"/>
      <c r="G14" s="31"/>
      <c r="H14" s="30"/>
      <c r="I14" s="19"/>
      <c r="J14" s="19"/>
      <c r="K14" s="19"/>
      <c r="L14" s="19"/>
      <c r="M14" s="19"/>
      <c r="N14" s="19"/>
      <c r="O14" s="19"/>
      <c r="P14" s="31"/>
    </row>
    <row r="15" spans="1:16" x14ac:dyDescent="0.2">
      <c r="A15" s="30"/>
      <c r="B15" s="19"/>
      <c r="C15" s="19"/>
      <c r="D15" s="19"/>
      <c r="E15" s="19"/>
      <c r="F15" s="19"/>
      <c r="G15" s="31"/>
      <c r="H15" s="32" t="s">
        <v>69</v>
      </c>
      <c r="I15" s="19" t="s">
        <v>92</v>
      </c>
      <c r="J15" s="19"/>
      <c r="K15" s="19"/>
      <c r="L15" s="19"/>
      <c r="M15" s="19"/>
      <c r="N15" s="19"/>
      <c r="O15" s="19"/>
      <c r="P15" s="31"/>
    </row>
    <row r="16" spans="1:16" x14ac:dyDescent="0.2">
      <c r="A16" s="32" t="s">
        <v>50</v>
      </c>
      <c r="B16" s="19" t="s">
        <v>93</v>
      </c>
      <c r="C16" s="19"/>
      <c r="D16" s="19"/>
      <c r="E16" s="19"/>
      <c r="F16" s="19"/>
      <c r="G16" s="31"/>
      <c r="H16" s="30"/>
      <c r="I16" s="19"/>
      <c r="J16" s="19"/>
      <c r="K16" s="19"/>
      <c r="L16" s="19"/>
      <c r="M16" s="19"/>
      <c r="N16" s="19"/>
      <c r="O16" s="19"/>
      <c r="P16" s="31"/>
    </row>
    <row r="17" spans="1:17" x14ac:dyDescent="0.2">
      <c r="A17" s="10"/>
      <c r="B17" s="33" t="s">
        <v>94</v>
      </c>
      <c r="C17" s="19"/>
      <c r="D17" s="19"/>
      <c r="E17" s="19"/>
      <c r="F17" s="19"/>
      <c r="G17" s="31"/>
      <c r="H17" s="32" t="s">
        <v>71</v>
      </c>
      <c r="I17" s="19" t="s">
        <v>95</v>
      </c>
      <c r="J17" s="19"/>
      <c r="K17" s="19"/>
      <c r="L17" s="19"/>
      <c r="M17" s="19"/>
      <c r="N17" s="19"/>
      <c r="O17" s="19"/>
      <c r="P17" s="31"/>
    </row>
    <row r="18" spans="1:17" x14ac:dyDescent="0.2">
      <c r="A18" s="10"/>
      <c r="B18" s="19" t="s">
        <v>96</v>
      </c>
      <c r="C18" s="19"/>
      <c r="D18" s="19"/>
      <c r="E18" s="19"/>
      <c r="F18" s="19"/>
      <c r="G18" s="31"/>
      <c r="H18" s="10"/>
      <c r="I18" s="19" t="s">
        <v>97</v>
      </c>
      <c r="J18" s="19"/>
      <c r="K18" s="19"/>
      <c r="L18" s="19"/>
      <c r="M18" s="19"/>
      <c r="N18" s="19"/>
      <c r="O18" s="19"/>
      <c r="P18" s="31"/>
    </row>
    <row r="19" spans="1:17" x14ac:dyDescent="0.2">
      <c r="A19" s="34"/>
      <c r="B19" s="35"/>
      <c r="C19" s="35"/>
      <c r="D19" s="35"/>
      <c r="E19" s="35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6"/>
      <c r="Q19" s="198"/>
    </row>
    <row r="20" spans="1:17" x14ac:dyDescent="0.2">
      <c r="A20" s="37"/>
      <c r="B20" s="38"/>
      <c r="C20" s="38"/>
      <c r="D20" s="38"/>
      <c r="E20" s="38"/>
      <c r="F20" s="38"/>
      <c r="G20" s="39"/>
      <c r="H20" s="37"/>
      <c r="I20" s="40" t="s">
        <v>98</v>
      </c>
      <c r="J20" s="40"/>
      <c r="K20" s="40"/>
      <c r="L20" s="40"/>
      <c r="M20" s="38"/>
      <c r="N20" s="38"/>
      <c r="O20" s="41"/>
      <c r="P20" s="42"/>
    </row>
    <row r="21" spans="1:17" x14ac:dyDescent="0.2">
      <c r="A21" s="37"/>
      <c r="B21" s="38"/>
      <c r="C21" s="38"/>
      <c r="D21" s="38"/>
      <c r="E21" s="38"/>
      <c r="F21" s="38"/>
      <c r="G21" s="39"/>
      <c r="H21" s="37"/>
      <c r="I21" s="38"/>
      <c r="J21" s="38"/>
      <c r="K21" s="43" t="s">
        <v>99</v>
      </c>
      <c r="L21" s="38"/>
      <c r="M21" s="38"/>
      <c r="N21" s="38"/>
      <c r="O21" s="44" t="s">
        <v>100</v>
      </c>
      <c r="P21" s="45"/>
    </row>
    <row r="22" spans="1:17" x14ac:dyDescent="0.2">
      <c r="A22" s="46" t="s">
        <v>101</v>
      </c>
      <c r="B22" s="43" t="s">
        <v>102</v>
      </c>
      <c r="C22" s="43" t="s">
        <v>103</v>
      </c>
      <c r="D22" s="43" t="s">
        <v>104</v>
      </c>
      <c r="E22" s="43" t="s">
        <v>105</v>
      </c>
      <c r="F22" s="43" t="s">
        <v>106</v>
      </c>
      <c r="G22" s="47" t="s">
        <v>101</v>
      </c>
      <c r="H22" s="46" t="s">
        <v>101</v>
      </c>
      <c r="I22" s="43" t="s">
        <v>107</v>
      </c>
      <c r="J22" s="43" t="s">
        <v>108</v>
      </c>
      <c r="K22" s="43" t="s">
        <v>109</v>
      </c>
      <c r="L22" s="43" t="s">
        <v>110</v>
      </c>
      <c r="M22" s="43" t="s">
        <v>111</v>
      </c>
      <c r="N22" s="43" t="s">
        <v>112</v>
      </c>
      <c r="O22" s="44" t="s">
        <v>113</v>
      </c>
      <c r="P22" s="48" t="s">
        <v>101</v>
      </c>
    </row>
    <row r="23" spans="1:17" x14ac:dyDescent="0.2">
      <c r="A23" s="46" t="s">
        <v>114</v>
      </c>
      <c r="B23" s="43" t="s">
        <v>114</v>
      </c>
      <c r="C23" s="43" t="s">
        <v>114</v>
      </c>
      <c r="D23" s="43" t="s">
        <v>115</v>
      </c>
      <c r="E23" s="43" t="s">
        <v>116</v>
      </c>
      <c r="F23" s="43" t="s">
        <v>117</v>
      </c>
      <c r="G23" s="47" t="s">
        <v>114</v>
      </c>
      <c r="H23" s="46" t="s">
        <v>114</v>
      </c>
      <c r="I23" s="43" t="s">
        <v>118</v>
      </c>
      <c r="J23" s="43"/>
      <c r="K23" s="43" t="s">
        <v>119</v>
      </c>
      <c r="L23" s="43" t="s">
        <v>118</v>
      </c>
      <c r="M23" s="43" t="s">
        <v>120</v>
      </c>
      <c r="N23" s="43" t="s">
        <v>121</v>
      </c>
      <c r="O23" s="44" t="s">
        <v>122</v>
      </c>
      <c r="P23" s="48" t="s">
        <v>114</v>
      </c>
    </row>
    <row r="24" spans="1:17" x14ac:dyDescent="0.2">
      <c r="A24" s="46"/>
      <c r="B24" s="43" t="s">
        <v>123</v>
      </c>
      <c r="C24" s="43" t="s">
        <v>124</v>
      </c>
      <c r="D24" s="43" t="s">
        <v>125</v>
      </c>
      <c r="E24" s="43" t="s">
        <v>126</v>
      </c>
      <c r="F24" s="43" t="s">
        <v>127</v>
      </c>
      <c r="G24" s="47"/>
      <c r="H24" s="37"/>
      <c r="I24" s="43" t="s">
        <v>128</v>
      </c>
      <c r="J24" s="43" t="s">
        <v>129</v>
      </c>
      <c r="K24" s="43" t="s">
        <v>130</v>
      </c>
      <c r="L24" s="43" t="s">
        <v>131</v>
      </c>
      <c r="M24" s="43" t="s">
        <v>132</v>
      </c>
      <c r="N24" s="43" t="s">
        <v>133</v>
      </c>
      <c r="O24" s="44" t="s">
        <v>134</v>
      </c>
      <c r="P24" s="48"/>
    </row>
    <row r="25" spans="1:17" x14ac:dyDescent="0.2">
      <c r="A25" s="49">
        <v>1</v>
      </c>
      <c r="B25" s="50" t="s">
        <v>135</v>
      </c>
      <c r="C25" s="50" t="s">
        <v>136</v>
      </c>
      <c r="D25" s="50" t="s">
        <v>137</v>
      </c>
      <c r="E25" s="51" t="s">
        <v>138</v>
      </c>
      <c r="F25" s="52">
        <v>50</v>
      </c>
      <c r="G25" s="53">
        <v>1</v>
      </c>
      <c r="H25" s="49">
        <v>1</v>
      </c>
      <c r="I25" s="54">
        <v>253</v>
      </c>
      <c r="J25" s="54">
        <v>0</v>
      </c>
      <c r="K25" s="54">
        <v>0</v>
      </c>
      <c r="L25" s="54">
        <f t="shared" ref="L25:L37" si="0">SUM(I25:K25)</f>
        <v>253</v>
      </c>
      <c r="M25" s="54">
        <v>0</v>
      </c>
      <c r="N25" s="54">
        <v>0</v>
      </c>
      <c r="O25" s="55">
        <v>0</v>
      </c>
      <c r="P25" s="53">
        <v>1</v>
      </c>
      <c r="Q25" s="154"/>
    </row>
    <row r="26" spans="1:17" x14ac:dyDescent="0.2">
      <c r="A26" s="49">
        <v>2</v>
      </c>
      <c r="B26" s="50" t="s">
        <v>135</v>
      </c>
      <c r="C26" s="50" t="s">
        <v>136</v>
      </c>
      <c r="D26" s="50" t="s">
        <v>137</v>
      </c>
      <c r="E26" s="51" t="s">
        <v>139</v>
      </c>
      <c r="F26" s="52">
        <v>50</v>
      </c>
      <c r="G26" s="53">
        <v>2</v>
      </c>
      <c r="H26" s="49">
        <v>2</v>
      </c>
      <c r="I26" s="56">
        <v>37</v>
      </c>
      <c r="J26" s="56">
        <v>0</v>
      </c>
      <c r="K26" s="56">
        <v>0</v>
      </c>
      <c r="L26" s="56">
        <f t="shared" si="0"/>
        <v>37</v>
      </c>
      <c r="M26" s="56">
        <v>0</v>
      </c>
      <c r="N26" s="56">
        <v>0</v>
      </c>
      <c r="O26" s="57">
        <v>0</v>
      </c>
      <c r="P26" s="53">
        <v>2</v>
      </c>
      <c r="Q26" s="154"/>
    </row>
    <row r="27" spans="1:17" x14ac:dyDescent="0.2">
      <c r="A27" s="49">
        <v>3</v>
      </c>
      <c r="B27" s="50" t="s">
        <v>135</v>
      </c>
      <c r="C27" s="50" t="s">
        <v>136</v>
      </c>
      <c r="D27" s="50" t="s">
        <v>137</v>
      </c>
      <c r="E27" s="51" t="s">
        <v>140</v>
      </c>
      <c r="F27" s="52">
        <v>25</v>
      </c>
      <c r="G27" s="53">
        <v>3</v>
      </c>
      <c r="H27" s="49">
        <v>3</v>
      </c>
      <c r="I27" s="56">
        <v>891</v>
      </c>
      <c r="J27" s="56">
        <v>0</v>
      </c>
      <c r="K27" s="56">
        <v>0</v>
      </c>
      <c r="L27" s="56">
        <f t="shared" si="0"/>
        <v>891</v>
      </c>
      <c r="M27" s="56">
        <v>0</v>
      </c>
      <c r="N27" s="56">
        <v>0</v>
      </c>
      <c r="O27" s="57">
        <v>0</v>
      </c>
      <c r="P27" s="53">
        <v>3</v>
      </c>
      <c r="Q27" s="154"/>
    </row>
    <row r="28" spans="1:17" x14ac:dyDescent="0.2">
      <c r="A28" s="49">
        <v>4</v>
      </c>
      <c r="B28" s="58" t="s">
        <v>135</v>
      </c>
      <c r="C28" s="58" t="s">
        <v>136</v>
      </c>
      <c r="D28" s="58" t="s">
        <v>137</v>
      </c>
      <c r="E28" s="59" t="s">
        <v>141</v>
      </c>
      <c r="F28" s="60">
        <v>36.47</v>
      </c>
      <c r="G28" s="53">
        <v>4</v>
      </c>
      <c r="H28" s="49">
        <v>4</v>
      </c>
      <c r="I28" s="56">
        <v>67</v>
      </c>
      <c r="J28" s="56">
        <v>0</v>
      </c>
      <c r="K28" s="56">
        <v>0</v>
      </c>
      <c r="L28" s="56">
        <f t="shared" si="0"/>
        <v>67</v>
      </c>
      <c r="M28" s="56">
        <v>0</v>
      </c>
      <c r="N28" s="56">
        <v>0</v>
      </c>
      <c r="O28" s="57">
        <v>0</v>
      </c>
      <c r="P28" s="53">
        <v>4</v>
      </c>
      <c r="Q28" s="154"/>
    </row>
    <row r="29" spans="1:17" x14ac:dyDescent="0.2">
      <c r="A29" s="49">
        <v>5</v>
      </c>
      <c r="B29" s="50" t="s">
        <v>135</v>
      </c>
      <c r="C29" s="50" t="s">
        <v>136</v>
      </c>
      <c r="D29" s="50" t="s">
        <v>137</v>
      </c>
      <c r="E29" s="51" t="s">
        <v>142</v>
      </c>
      <c r="F29" s="52">
        <v>50</v>
      </c>
      <c r="G29" s="53">
        <v>5</v>
      </c>
      <c r="H29" s="49">
        <v>5</v>
      </c>
      <c r="I29" s="56">
        <v>11</v>
      </c>
      <c r="J29" s="56">
        <v>0</v>
      </c>
      <c r="K29" s="56">
        <v>0</v>
      </c>
      <c r="L29" s="56">
        <f t="shared" si="0"/>
        <v>11</v>
      </c>
      <c r="M29" s="56">
        <v>0</v>
      </c>
      <c r="N29" s="56">
        <v>0</v>
      </c>
      <c r="O29" s="57">
        <v>0</v>
      </c>
      <c r="P29" s="53">
        <v>5</v>
      </c>
      <c r="Q29" s="154"/>
    </row>
    <row r="30" spans="1:17" x14ac:dyDescent="0.2">
      <c r="A30" s="49">
        <v>6</v>
      </c>
      <c r="B30" s="50" t="s">
        <v>135</v>
      </c>
      <c r="C30" s="50" t="s">
        <v>136</v>
      </c>
      <c r="D30" s="50" t="s">
        <v>137</v>
      </c>
      <c r="E30" s="51" t="s">
        <v>143</v>
      </c>
      <c r="F30" s="52">
        <v>50</v>
      </c>
      <c r="G30" s="53">
        <v>6</v>
      </c>
      <c r="H30" s="49">
        <v>6</v>
      </c>
      <c r="I30" s="56">
        <v>22</v>
      </c>
      <c r="J30" s="56">
        <v>0</v>
      </c>
      <c r="K30" s="56">
        <v>0</v>
      </c>
      <c r="L30" s="56">
        <f t="shared" si="0"/>
        <v>22</v>
      </c>
      <c r="M30" s="56">
        <v>0</v>
      </c>
      <c r="N30" s="56">
        <v>0</v>
      </c>
      <c r="O30" s="57">
        <v>0</v>
      </c>
      <c r="P30" s="53">
        <v>6</v>
      </c>
      <c r="Q30" s="154"/>
    </row>
    <row r="31" spans="1:17" x14ac:dyDescent="0.2">
      <c r="A31" s="49">
        <v>7</v>
      </c>
      <c r="B31" s="50" t="s">
        <v>135</v>
      </c>
      <c r="C31" s="50" t="s">
        <v>136</v>
      </c>
      <c r="D31" s="50" t="s">
        <v>137</v>
      </c>
      <c r="E31" s="51" t="s">
        <v>144</v>
      </c>
      <c r="F31" s="52">
        <v>100</v>
      </c>
      <c r="G31" s="53">
        <v>7</v>
      </c>
      <c r="H31" s="49">
        <v>7</v>
      </c>
      <c r="I31" s="56">
        <v>23641</v>
      </c>
      <c r="J31" s="56">
        <v>0</v>
      </c>
      <c r="K31" s="56">
        <v>0</v>
      </c>
      <c r="L31" s="56">
        <f t="shared" si="0"/>
        <v>23641</v>
      </c>
      <c r="M31" s="56">
        <v>0</v>
      </c>
      <c r="N31" s="56">
        <v>0</v>
      </c>
      <c r="O31" s="57">
        <v>0</v>
      </c>
      <c r="P31" s="53">
        <v>7</v>
      </c>
      <c r="Q31" s="154"/>
    </row>
    <row r="32" spans="1:17" x14ac:dyDescent="0.2">
      <c r="A32" s="61">
        <v>8</v>
      </c>
      <c r="B32" s="62" t="s">
        <v>135</v>
      </c>
      <c r="C32" s="62" t="s">
        <v>136</v>
      </c>
      <c r="D32" s="62" t="s">
        <v>137</v>
      </c>
      <c r="E32" s="63" t="s">
        <v>145</v>
      </c>
      <c r="F32" s="64">
        <v>42.86</v>
      </c>
      <c r="G32" s="53">
        <v>8</v>
      </c>
      <c r="H32" s="61">
        <v>8</v>
      </c>
      <c r="I32" s="56">
        <v>7</v>
      </c>
      <c r="J32" s="56">
        <v>0</v>
      </c>
      <c r="K32" s="56">
        <v>0</v>
      </c>
      <c r="L32" s="56">
        <f t="shared" si="0"/>
        <v>7</v>
      </c>
      <c r="M32" s="56">
        <v>0</v>
      </c>
      <c r="N32" s="56">
        <v>0</v>
      </c>
      <c r="O32" s="57">
        <v>0</v>
      </c>
      <c r="P32" s="53">
        <v>8</v>
      </c>
      <c r="Q32" s="154"/>
    </row>
    <row r="33" spans="1:17" x14ac:dyDescent="0.2">
      <c r="A33" s="61">
        <v>9</v>
      </c>
      <c r="B33" s="62" t="s">
        <v>135</v>
      </c>
      <c r="C33" s="62" t="s">
        <v>136</v>
      </c>
      <c r="D33" s="62" t="s">
        <v>137</v>
      </c>
      <c r="E33" s="63" t="s">
        <v>146</v>
      </c>
      <c r="F33" s="64">
        <v>35</v>
      </c>
      <c r="G33" s="53">
        <v>9</v>
      </c>
      <c r="H33" s="61">
        <v>9</v>
      </c>
      <c r="I33" s="56">
        <v>65992</v>
      </c>
      <c r="J33" s="56">
        <v>0</v>
      </c>
      <c r="K33" s="56">
        <v>0</v>
      </c>
      <c r="L33" s="56">
        <f t="shared" si="0"/>
        <v>65992</v>
      </c>
      <c r="M33" s="56">
        <v>0</v>
      </c>
      <c r="N33" s="56">
        <v>0</v>
      </c>
      <c r="O33" s="57">
        <v>0</v>
      </c>
      <c r="P33" s="53">
        <v>9</v>
      </c>
      <c r="Q33" s="154"/>
    </row>
    <row r="34" spans="1:17" x14ac:dyDescent="0.2">
      <c r="A34" s="49">
        <v>10</v>
      </c>
      <c r="B34" s="65" t="s">
        <v>135</v>
      </c>
      <c r="C34" s="65" t="s">
        <v>136</v>
      </c>
      <c r="D34" s="65" t="s">
        <v>137</v>
      </c>
      <c r="E34" s="66" t="s">
        <v>147</v>
      </c>
      <c r="F34" s="67">
        <v>14.29</v>
      </c>
      <c r="G34" s="53">
        <v>10</v>
      </c>
      <c r="H34" s="49">
        <v>10</v>
      </c>
      <c r="I34" s="56">
        <v>0</v>
      </c>
      <c r="J34" s="56">
        <v>0</v>
      </c>
      <c r="K34" s="56">
        <v>0</v>
      </c>
      <c r="L34" s="56">
        <f t="shared" si="0"/>
        <v>0</v>
      </c>
      <c r="M34" s="56">
        <v>0</v>
      </c>
      <c r="N34" s="56">
        <v>0</v>
      </c>
      <c r="O34" s="57">
        <v>0</v>
      </c>
      <c r="P34" s="53">
        <v>10</v>
      </c>
      <c r="Q34" s="154"/>
    </row>
    <row r="35" spans="1:17" x14ac:dyDescent="0.2">
      <c r="A35" s="49">
        <v>11</v>
      </c>
      <c r="B35" s="50" t="s">
        <v>135</v>
      </c>
      <c r="C35" s="50" t="s">
        <v>136</v>
      </c>
      <c r="D35" s="50" t="s">
        <v>137</v>
      </c>
      <c r="E35" s="51" t="s">
        <v>148</v>
      </c>
      <c r="F35" s="52">
        <v>19.649999999999999</v>
      </c>
      <c r="G35" s="53">
        <v>11</v>
      </c>
      <c r="H35" s="49">
        <v>11</v>
      </c>
      <c r="I35" s="56">
        <v>3536</v>
      </c>
      <c r="J35" s="56">
        <v>0</v>
      </c>
      <c r="K35" s="56">
        <v>0</v>
      </c>
      <c r="L35" s="56">
        <f t="shared" si="0"/>
        <v>3536</v>
      </c>
      <c r="M35" s="56">
        <v>0</v>
      </c>
      <c r="N35" s="56">
        <v>0</v>
      </c>
      <c r="O35" s="57">
        <v>0</v>
      </c>
      <c r="P35" s="53">
        <v>11</v>
      </c>
      <c r="Q35" s="154"/>
    </row>
    <row r="36" spans="1:17" x14ac:dyDescent="0.2">
      <c r="A36" s="49">
        <v>12</v>
      </c>
      <c r="B36" s="50" t="s">
        <v>135</v>
      </c>
      <c r="C36" s="50" t="s">
        <v>136</v>
      </c>
      <c r="D36" s="50" t="s">
        <v>137</v>
      </c>
      <c r="E36" s="51" t="s">
        <v>149</v>
      </c>
      <c r="F36" s="52">
        <v>50</v>
      </c>
      <c r="G36" s="53">
        <v>12</v>
      </c>
      <c r="H36" s="49">
        <v>12</v>
      </c>
      <c r="I36" s="56">
        <v>1323</v>
      </c>
      <c r="J36" s="56">
        <v>0</v>
      </c>
      <c r="K36" s="56">
        <v>0</v>
      </c>
      <c r="L36" s="56">
        <f t="shared" si="0"/>
        <v>1323</v>
      </c>
      <c r="M36" s="56">
        <v>0</v>
      </c>
      <c r="N36" s="56">
        <v>0</v>
      </c>
      <c r="O36" s="57">
        <v>0</v>
      </c>
      <c r="P36" s="53">
        <v>12</v>
      </c>
      <c r="Q36" s="154"/>
    </row>
    <row r="37" spans="1:17" x14ac:dyDescent="0.2">
      <c r="A37" s="49">
        <v>13</v>
      </c>
      <c r="B37" s="58" t="s">
        <v>135</v>
      </c>
      <c r="C37" s="58" t="s">
        <v>136</v>
      </c>
      <c r="D37" s="58" t="s">
        <v>137</v>
      </c>
      <c r="E37" s="59" t="s">
        <v>150</v>
      </c>
      <c r="F37" s="60">
        <v>50</v>
      </c>
      <c r="G37" s="53">
        <v>13</v>
      </c>
      <c r="H37" s="49">
        <v>13</v>
      </c>
      <c r="I37" s="191">
        <v>120</v>
      </c>
      <c r="J37" s="191">
        <v>0</v>
      </c>
      <c r="K37" s="191">
        <v>0</v>
      </c>
      <c r="L37" s="56">
        <f t="shared" si="0"/>
        <v>120</v>
      </c>
      <c r="M37" s="68">
        <v>0</v>
      </c>
      <c r="N37" s="68">
        <v>0</v>
      </c>
      <c r="O37" s="69">
        <v>0</v>
      </c>
      <c r="P37" s="53">
        <v>13</v>
      </c>
      <c r="Q37" s="154"/>
    </row>
    <row r="38" spans="1:17" x14ac:dyDescent="0.2">
      <c r="A38" s="61">
        <v>14</v>
      </c>
      <c r="B38" s="62" t="s">
        <v>151</v>
      </c>
      <c r="C38" s="62" t="s">
        <v>151</v>
      </c>
      <c r="D38" s="62" t="s">
        <v>151</v>
      </c>
      <c r="E38" s="63" t="s">
        <v>152</v>
      </c>
      <c r="F38" s="64"/>
      <c r="G38" s="53">
        <v>14</v>
      </c>
      <c r="H38" s="61">
        <v>14</v>
      </c>
      <c r="I38" s="70">
        <f t="shared" ref="I38:O38" si="1">SUM(I25:I37)</f>
        <v>95900</v>
      </c>
      <c r="J38" s="70">
        <f t="shared" si="1"/>
        <v>0</v>
      </c>
      <c r="K38" s="70">
        <f t="shared" si="1"/>
        <v>0</v>
      </c>
      <c r="L38" s="70">
        <f t="shared" si="1"/>
        <v>95900</v>
      </c>
      <c r="M38" s="212">
        <f t="shared" si="1"/>
        <v>0</v>
      </c>
      <c r="N38" s="212">
        <f t="shared" si="1"/>
        <v>0</v>
      </c>
      <c r="O38" s="213">
        <f t="shared" si="1"/>
        <v>0</v>
      </c>
      <c r="P38" s="53">
        <v>14</v>
      </c>
      <c r="Q38" s="154"/>
    </row>
    <row r="39" spans="1:17" x14ac:dyDescent="0.2">
      <c r="A39" s="61">
        <v>15</v>
      </c>
      <c r="B39" s="62" t="s">
        <v>135</v>
      </c>
      <c r="C39" s="62" t="s">
        <v>153</v>
      </c>
      <c r="D39" s="62" t="s">
        <v>154</v>
      </c>
      <c r="E39" s="63" t="s">
        <v>155</v>
      </c>
      <c r="F39" s="64">
        <v>50</v>
      </c>
      <c r="G39" s="53">
        <v>15</v>
      </c>
      <c r="H39" s="61">
        <v>15</v>
      </c>
      <c r="I39" s="191">
        <v>167</v>
      </c>
      <c r="J39" s="191">
        <v>0</v>
      </c>
      <c r="K39" s="191">
        <v>0</v>
      </c>
      <c r="L39" s="56">
        <f t="shared" ref="L39:L44" si="2">SUM(I39:K39)</f>
        <v>167</v>
      </c>
      <c r="M39" s="68">
        <v>0</v>
      </c>
      <c r="N39" s="68">
        <v>0</v>
      </c>
      <c r="O39" s="69">
        <v>0</v>
      </c>
      <c r="P39" s="53">
        <v>15</v>
      </c>
      <c r="Q39" s="154"/>
    </row>
    <row r="40" spans="1:17" x14ac:dyDescent="0.2">
      <c r="A40" s="61">
        <v>16</v>
      </c>
      <c r="B40" s="62" t="s">
        <v>135</v>
      </c>
      <c r="C40" s="62" t="s">
        <v>153</v>
      </c>
      <c r="D40" s="62" t="s">
        <v>154</v>
      </c>
      <c r="E40" s="63" t="s">
        <v>156</v>
      </c>
      <c r="F40" s="64">
        <v>0</v>
      </c>
      <c r="G40" s="53">
        <v>16</v>
      </c>
      <c r="H40" s="61">
        <v>16</v>
      </c>
      <c r="I40" s="191">
        <v>40504</v>
      </c>
      <c r="J40" s="191">
        <v>0</v>
      </c>
      <c r="K40" s="191">
        <v>0</v>
      </c>
      <c r="L40" s="56">
        <f t="shared" si="2"/>
        <v>40504</v>
      </c>
      <c r="M40" s="71">
        <v>0</v>
      </c>
      <c r="N40" s="71">
        <v>0</v>
      </c>
      <c r="O40" s="72">
        <v>26355</v>
      </c>
      <c r="P40" s="53">
        <v>16</v>
      </c>
      <c r="Q40" s="154"/>
    </row>
    <row r="41" spans="1:17" x14ac:dyDescent="0.2">
      <c r="A41" s="61">
        <v>17</v>
      </c>
      <c r="B41" s="62" t="s">
        <v>135</v>
      </c>
      <c r="C41" s="62" t="s">
        <v>153</v>
      </c>
      <c r="D41" s="62" t="s">
        <v>137</v>
      </c>
      <c r="E41" s="63" t="s">
        <v>157</v>
      </c>
      <c r="F41" s="64">
        <v>10</v>
      </c>
      <c r="G41" s="53">
        <v>17</v>
      </c>
      <c r="H41" s="53">
        <v>17</v>
      </c>
      <c r="I41" s="191">
        <v>31928</v>
      </c>
      <c r="J41" s="191">
        <v>0</v>
      </c>
      <c r="K41" s="191">
        <v>0</v>
      </c>
      <c r="L41" s="56">
        <f t="shared" si="2"/>
        <v>31928</v>
      </c>
      <c r="M41" s="71">
        <v>0</v>
      </c>
      <c r="N41" s="71">
        <v>0</v>
      </c>
      <c r="O41" s="72">
        <v>0</v>
      </c>
      <c r="P41" s="53">
        <v>17</v>
      </c>
      <c r="Q41" s="154"/>
    </row>
    <row r="42" spans="1:17" x14ac:dyDescent="0.2">
      <c r="A42" s="61">
        <v>18</v>
      </c>
      <c r="B42" s="62" t="s">
        <v>135</v>
      </c>
      <c r="C42" s="62" t="s">
        <v>153</v>
      </c>
      <c r="D42" s="62" t="s">
        <v>154</v>
      </c>
      <c r="E42" s="63" t="s">
        <v>159</v>
      </c>
      <c r="F42" s="64">
        <v>25</v>
      </c>
      <c r="G42" s="53">
        <v>18</v>
      </c>
      <c r="H42" s="53">
        <v>18</v>
      </c>
      <c r="I42" s="191">
        <v>99237</v>
      </c>
      <c r="J42" s="191">
        <v>9000</v>
      </c>
      <c r="K42" s="191">
        <v>0</v>
      </c>
      <c r="L42" s="56">
        <f t="shared" si="2"/>
        <v>108237</v>
      </c>
      <c r="M42" s="71">
        <v>0</v>
      </c>
      <c r="N42" s="71">
        <v>0</v>
      </c>
      <c r="O42" s="72">
        <v>0</v>
      </c>
      <c r="P42" s="53">
        <v>18</v>
      </c>
      <c r="Q42" s="154"/>
    </row>
    <row r="43" spans="1:17" x14ac:dyDescent="0.2">
      <c r="A43" s="61">
        <v>19</v>
      </c>
      <c r="B43" s="62" t="s">
        <v>135</v>
      </c>
      <c r="C43" s="62" t="s">
        <v>153</v>
      </c>
      <c r="D43" s="62" t="s">
        <v>154</v>
      </c>
      <c r="E43" s="63" t="s">
        <v>160</v>
      </c>
      <c r="F43" s="64">
        <v>14.29</v>
      </c>
      <c r="G43" s="53">
        <v>19</v>
      </c>
      <c r="H43" s="53">
        <v>19</v>
      </c>
      <c r="I43" s="191">
        <v>21213</v>
      </c>
      <c r="J43" s="191">
        <v>1022</v>
      </c>
      <c r="K43" s="191">
        <v>0</v>
      </c>
      <c r="L43" s="56">
        <f t="shared" si="2"/>
        <v>22235</v>
      </c>
      <c r="M43" s="71">
        <v>0</v>
      </c>
      <c r="N43" s="71">
        <v>0</v>
      </c>
      <c r="O43" s="72">
        <v>0</v>
      </c>
      <c r="P43" s="53">
        <v>19</v>
      </c>
      <c r="Q43" s="154"/>
    </row>
    <row r="44" spans="1:17" x14ac:dyDescent="0.2">
      <c r="A44" s="61">
        <v>20</v>
      </c>
      <c r="B44" s="62" t="s">
        <v>161</v>
      </c>
      <c r="C44" s="62" t="s">
        <v>153</v>
      </c>
      <c r="D44" s="62" t="s">
        <v>154</v>
      </c>
      <c r="E44" s="63" t="s">
        <v>162</v>
      </c>
      <c r="F44" s="64">
        <v>18.850000000000001</v>
      </c>
      <c r="G44" s="53">
        <v>20</v>
      </c>
      <c r="H44" s="53">
        <v>20</v>
      </c>
      <c r="I44" s="191">
        <v>0</v>
      </c>
      <c r="J44" s="191">
        <v>0</v>
      </c>
      <c r="K44" s="191">
        <v>0</v>
      </c>
      <c r="L44" s="56">
        <f t="shared" si="2"/>
        <v>0</v>
      </c>
      <c r="M44" s="71">
        <v>0</v>
      </c>
      <c r="N44" s="71">
        <v>0</v>
      </c>
      <c r="O44" s="72">
        <v>0</v>
      </c>
      <c r="P44" s="53">
        <v>20</v>
      </c>
      <c r="Q44" s="154"/>
    </row>
    <row r="45" spans="1:17" x14ac:dyDescent="0.2">
      <c r="A45" s="61">
        <v>21</v>
      </c>
      <c r="B45" s="62" t="s">
        <v>135</v>
      </c>
      <c r="C45" s="62" t="s">
        <v>153</v>
      </c>
      <c r="D45" s="62" t="s">
        <v>158</v>
      </c>
      <c r="E45" s="63" t="s">
        <v>163</v>
      </c>
      <c r="F45" s="64">
        <v>50</v>
      </c>
      <c r="G45" s="53">
        <v>21</v>
      </c>
      <c r="H45" s="53">
        <v>21</v>
      </c>
      <c r="I45" s="191">
        <v>0</v>
      </c>
      <c r="J45" s="191">
        <v>0</v>
      </c>
      <c r="K45" s="191">
        <v>0</v>
      </c>
      <c r="L45" s="56">
        <f t="shared" ref="L45:L46" si="3">SUM(I45:K45)</f>
        <v>0</v>
      </c>
      <c r="M45" s="73">
        <v>0</v>
      </c>
      <c r="N45" s="73">
        <v>0</v>
      </c>
      <c r="O45" s="73">
        <v>0</v>
      </c>
      <c r="P45" s="53">
        <v>21</v>
      </c>
      <c r="Q45" s="154"/>
    </row>
    <row r="46" spans="1:17" x14ac:dyDescent="0.2">
      <c r="A46" s="61">
        <v>22</v>
      </c>
      <c r="B46" s="62" t="s">
        <v>135</v>
      </c>
      <c r="C46" s="62" t="s">
        <v>153</v>
      </c>
      <c r="D46" s="62" t="s">
        <v>158</v>
      </c>
      <c r="E46" s="63" t="s">
        <v>164</v>
      </c>
      <c r="F46" s="64">
        <v>9.92</v>
      </c>
      <c r="G46" s="53">
        <v>22</v>
      </c>
      <c r="H46" s="53">
        <v>22</v>
      </c>
      <c r="I46" s="191">
        <v>50</v>
      </c>
      <c r="J46" s="191">
        <v>0</v>
      </c>
      <c r="K46" s="191">
        <v>0</v>
      </c>
      <c r="L46" s="56">
        <f t="shared" si="3"/>
        <v>50</v>
      </c>
      <c r="M46" s="71">
        <v>0</v>
      </c>
      <c r="N46" s="71">
        <v>0</v>
      </c>
      <c r="O46" s="72">
        <v>0</v>
      </c>
      <c r="P46" s="53">
        <v>22</v>
      </c>
      <c r="Q46" s="154"/>
    </row>
    <row r="47" spans="1:17" x14ac:dyDescent="0.2">
      <c r="A47" s="61">
        <v>23</v>
      </c>
      <c r="B47" s="62" t="s">
        <v>135</v>
      </c>
      <c r="C47" s="62" t="s">
        <v>153</v>
      </c>
      <c r="D47" s="62" t="s">
        <v>154</v>
      </c>
      <c r="E47" s="63" t="s">
        <v>257</v>
      </c>
      <c r="F47" s="64">
        <v>33</v>
      </c>
      <c r="G47" s="53">
        <v>23</v>
      </c>
      <c r="H47" s="53">
        <v>23</v>
      </c>
      <c r="I47" s="191">
        <v>0</v>
      </c>
      <c r="J47" s="191">
        <v>1520</v>
      </c>
      <c r="K47" s="191">
        <v>0</v>
      </c>
      <c r="L47" s="56">
        <f t="shared" ref="L47" si="4">SUM(I47:K47)</f>
        <v>1520</v>
      </c>
      <c r="M47" s="71">
        <v>0</v>
      </c>
      <c r="N47" s="71">
        <v>0</v>
      </c>
      <c r="O47" s="72">
        <v>0</v>
      </c>
      <c r="P47" s="53">
        <v>23</v>
      </c>
      <c r="Q47" s="154"/>
    </row>
    <row r="48" spans="1:17" x14ac:dyDescent="0.2">
      <c r="A48" s="61">
        <v>24</v>
      </c>
      <c r="B48" s="62"/>
      <c r="C48" s="62"/>
      <c r="D48" s="62"/>
      <c r="E48" s="63" t="s">
        <v>165</v>
      </c>
      <c r="F48" s="64"/>
      <c r="G48" s="53">
        <v>23</v>
      </c>
      <c r="H48" s="53">
        <v>23</v>
      </c>
      <c r="I48" s="77">
        <f t="shared" ref="I48:O48" si="5">SUM(I39:I47)</f>
        <v>193099</v>
      </c>
      <c r="J48" s="77">
        <f t="shared" si="5"/>
        <v>11542</v>
      </c>
      <c r="K48" s="77">
        <f t="shared" si="5"/>
        <v>0</v>
      </c>
      <c r="L48" s="77">
        <f t="shared" si="5"/>
        <v>204641</v>
      </c>
      <c r="M48" s="77">
        <f t="shared" si="5"/>
        <v>0</v>
      </c>
      <c r="N48" s="77">
        <f t="shared" si="5"/>
        <v>0</v>
      </c>
      <c r="O48" s="77">
        <f t="shared" si="5"/>
        <v>26355</v>
      </c>
      <c r="P48" s="53">
        <v>24</v>
      </c>
      <c r="Q48" s="154"/>
    </row>
    <row r="49" spans="1:17" x14ac:dyDescent="0.2">
      <c r="A49" s="61">
        <v>25</v>
      </c>
      <c r="B49" s="62"/>
      <c r="C49" s="62"/>
      <c r="D49" s="62"/>
      <c r="E49" s="63" t="s">
        <v>166</v>
      </c>
      <c r="F49" s="64"/>
      <c r="G49" s="53">
        <v>24</v>
      </c>
      <c r="H49" s="53">
        <v>24</v>
      </c>
      <c r="I49" s="76">
        <f t="shared" ref="I49:O49" si="6">+I38+I48</f>
        <v>288999</v>
      </c>
      <c r="J49" s="76">
        <f t="shared" si="6"/>
        <v>11542</v>
      </c>
      <c r="K49" s="76">
        <f t="shared" si="6"/>
        <v>0</v>
      </c>
      <c r="L49" s="76">
        <f t="shared" si="6"/>
        <v>300541</v>
      </c>
      <c r="M49" s="76">
        <f t="shared" si="6"/>
        <v>0</v>
      </c>
      <c r="N49" s="76">
        <f t="shared" si="6"/>
        <v>0</v>
      </c>
      <c r="O49" s="76">
        <f t="shared" si="6"/>
        <v>26355</v>
      </c>
      <c r="P49" s="53">
        <v>25</v>
      </c>
      <c r="Q49" s="154"/>
    </row>
    <row r="50" spans="1:17" x14ac:dyDescent="0.2">
      <c r="A50" s="61">
        <v>26</v>
      </c>
      <c r="B50" s="62" t="s">
        <v>135</v>
      </c>
      <c r="C50" s="62" t="s">
        <v>167</v>
      </c>
      <c r="D50" s="62" t="s">
        <v>137</v>
      </c>
      <c r="E50" s="63" t="s">
        <v>168</v>
      </c>
      <c r="F50" s="64"/>
      <c r="G50" s="53">
        <v>25</v>
      </c>
      <c r="H50" s="53">
        <v>25</v>
      </c>
      <c r="I50" s="191">
        <v>378</v>
      </c>
      <c r="J50" s="191">
        <v>0</v>
      </c>
      <c r="K50" s="191">
        <v>0</v>
      </c>
      <c r="L50" s="56">
        <f t="shared" ref="L50" si="7">SUM(I50:K50)</f>
        <v>378</v>
      </c>
      <c r="M50" s="191">
        <v>0</v>
      </c>
      <c r="N50" s="191">
        <v>0</v>
      </c>
      <c r="O50" s="191">
        <v>0</v>
      </c>
      <c r="P50" s="53">
        <v>26</v>
      </c>
      <c r="Q50" s="154"/>
    </row>
    <row r="51" spans="1:17" x14ac:dyDescent="0.2">
      <c r="A51" s="61">
        <v>27</v>
      </c>
      <c r="B51" s="62"/>
      <c r="C51" s="62"/>
      <c r="D51" s="62"/>
      <c r="E51" s="63" t="s">
        <v>169</v>
      </c>
      <c r="F51" s="64"/>
      <c r="G51" s="53">
        <v>26</v>
      </c>
      <c r="H51" s="53">
        <v>26</v>
      </c>
      <c r="I51" s="76">
        <f t="shared" ref="I51:O51" si="8">+I50</f>
        <v>378</v>
      </c>
      <c r="J51" s="76">
        <f t="shared" si="8"/>
        <v>0</v>
      </c>
      <c r="K51" s="76">
        <f t="shared" si="8"/>
        <v>0</v>
      </c>
      <c r="L51" s="76">
        <f t="shared" si="8"/>
        <v>378</v>
      </c>
      <c r="M51" s="76">
        <f t="shared" si="8"/>
        <v>0</v>
      </c>
      <c r="N51" s="76">
        <f t="shared" si="8"/>
        <v>0</v>
      </c>
      <c r="O51" s="76">
        <f t="shared" si="8"/>
        <v>0</v>
      </c>
      <c r="P51" s="53">
        <v>27</v>
      </c>
      <c r="Q51" s="154"/>
    </row>
    <row r="52" spans="1:17" x14ac:dyDescent="0.2">
      <c r="A52" s="61">
        <v>28</v>
      </c>
      <c r="B52" s="62" t="s">
        <v>135</v>
      </c>
      <c r="C52" s="62" t="s">
        <v>251</v>
      </c>
      <c r="D52" s="62" t="s">
        <v>42</v>
      </c>
      <c r="E52" s="63" t="s">
        <v>146</v>
      </c>
      <c r="F52" s="64"/>
      <c r="G52" s="53">
        <v>27</v>
      </c>
      <c r="H52" s="53">
        <v>27</v>
      </c>
      <c r="I52" s="191">
        <v>607054</v>
      </c>
      <c r="J52" s="191">
        <v>67133</v>
      </c>
      <c r="K52" s="191">
        <v>0</v>
      </c>
      <c r="L52" s="56">
        <f t="shared" ref="L52" si="9">SUM(I52:K52)</f>
        <v>674187</v>
      </c>
      <c r="M52" s="191">
        <v>0</v>
      </c>
      <c r="N52" s="191">
        <v>0</v>
      </c>
      <c r="O52" s="191">
        <v>0</v>
      </c>
      <c r="P52" s="53">
        <v>28</v>
      </c>
      <c r="Q52" s="154"/>
    </row>
    <row r="53" spans="1:17" x14ac:dyDescent="0.2">
      <c r="A53" s="61">
        <v>29</v>
      </c>
      <c r="B53" s="62"/>
      <c r="C53" s="62"/>
      <c r="D53" s="62"/>
      <c r="E53" s="63" t="s">
        <v>170</v>
      </c>
      <c r="F53" s="64"/>
      <c r="G53" s="53">
        <v>28</v>
      </c>
      <c r="H53" s="53">
        <v>28</v>
      </c>
      <c r="I53" s="77">
        <f t="shared" ref="I53:O53" si="10">+I52</f>
        <v>607054</v>
      </c>
      <c r="J53" s="77">
        <f t="shared" si="10"/>
        <v>67133</v>
      </c>
      <c r="K53" s="77">
        <f t="shared" si="10"/>
        <v>0</v>
      </c>
      <c r="L53" s="77">
        <f t="shared" si="10"/>
        <v>674187</v>
      </c>
      <c r="M53" s="77">
        <f t="shared" si="10"/>
        <v>0</v>
      </c>
      <c r="N53" s="77">
        <f t="shared" si="10"/>
        <v>0</v>
      </c>
      <c r="O53" s="77">
        <f t="shared" si="10"/>
        <v>0</v>
      </c>
      <c r="P53" s="53">
        <v>29</v>
      </c>
      <c r="Q53" s="154"/>
    </row>
    <row r="54" spans="1:17" x14ac:dyDescent="0.2">
      <c r="A54" s="61">
        <v>30</v>
      </c>
      <c r="B54" s="62" t="s">
        <v>135</v>
      </c>
      <c r="C54" s="62" t="s">
        <v>252</v>
      </c>
      <c r="D54" s="62" t="s">
        <v>42</v>
      </c>
      <c r="E54" s="63" t="s">
        <v>171</v>
      </c>
      <c r="F54" s="64"/>
      <c r="G54" s="53">
        <v>29</v>
      </c>
      <c r="H54" s="53">
        <v>29</v>
      </c>
      <c r="I54" s="191">
        <v>576</v>
      </c>
      <c r="J54" s="191">
        <v>0</v>
      </c>
      <c r="K54" s="191">
        <v>0</v>
      </c>
      <c r="L54" s="56">
        <f t="shared" ref="L54:L55" si="11">SUM(I54:K54)</f>
        <v>576</v>
      </c>
      <c r="M54" s="191">
        <v>0</v>
      </c>
      <c r="N54" s="191">
        <v>0</v>
      </c>
      <c r="O54" s="191">
        <v>0</v>
      </c>
      <c r="P54" s="53">
        <v>30</v>
      </c>
      <c r="Q54" s="154"/>
    </row>
    <row r="55" spans="1:17" x14ac:dyDescent="0.2">
      <c r="A55" s="61">
        <v>31</v>
      </c>
      <c r="B55" s="62" t="s">
        <v>135</v>
      </c>
      <c r="C55" s="62" t="s">
        <v>252</v>
      </c>
      <c r="D55" s="62" t="s">
        <v>42</v>
      </c>
      <c r="E55" s="63" t="s">
        <v>172</v>
      </c>
      <c r="F55" s="64"/>
      <c r="G55" s="53">
        <v>30</v>
      </c>
      <c r="H55" s="53">
        <v>30</v>
      </c>
      <c r="I55" s="191">
        <v>36</v>
      </c>
      <c r="J55" s="191">
        <v>0</v>
      </c>
      <c r="K55" s="191">
        <v>0</v>
      </c>
      <c r="L55" s="56">
        <f t="shared" si="11"/>
        <v>36</v>
      </c>
      <c r="M55" s="191">
        <v>0</v>
      </c>
      <c r="N55" s="191">
        <v>0</v>
      </c>
      <c r="O55" s="191">
        <v>0</v>
      </c>
      <c r="P55" s="53">
        <v>31</v>
      </c>
      <c r="Q55" s="154"/>
    </row>
    <row r="56" spans="1:17" x14ac:dyDescent="0.2">
      <c r="A56" s="61">
        <v>32</v>
      </c>
      <c r="B56" s="62"/>
      <c r="C56" s="62"/>
      <c r="D56" s="62"/>
      <c r="E56" s="63" t="s">
        <v>173</v>
      </c>
      <c r="F56" s="64"/>
      <c r="G56" s="53">
        <v>31</v>
      </c>
      <c r="H56" s="53">
        <v>31</v>
      </c>
      <c r="I56" s="76">
        <f t="shared" ref="I56:O56" si="12">SUM(I54:I55)</f>
        <v>612</v>
      </c>
      <c r="J56" s="76">
        <f t="shared" si="12"/>
        <v>0</v>
      </c>
      <c r="K56" s="76">
        <f t="shared" si="12"/>
        <v>0</v>
      </c>
      <c r="L56" s="76">
        <f t="shared" si="12"/>
        <v>612</v>
      </c>
      <c r="M56" s="76">
        <f t="shared" si="12"/>
        <v>0</v>
      </c>
      <c r="N56" s="76">
        <f t="shared" si="12"/>
        <v>0</v>
      </c>
      <c r="O56" s="76">
        <f t="shared" si="12"/>
        <v>0</v>
      </c>
      <c r="P56" s="53">
        <v>32</v>
      </c>
      <c r="Q56" s="154"/>
    </row>
    <row r="57" spans="1:17" x14ac:dyDescent="0.2">
      <c r="A57" s="61">
        <v>33</v>
      </c>
      <c r="B57" s="62" t="s">
        <v>135</v>
      </c>
      <c r="C57" s="62" t="s">
        <v>253</v>
      </c>
      <c r="D57" s="62" t="s">
        <v>48</v>
      </c>
      <c r="E57" s="63" t="s">
        <v>155</v>
      </c>
      <c r="F57" s="64"/>
      <c r="G57" s="53">
        <v>32</v>
      </c>
      <c r="H57" s="53">
        <v>32</v>
      </c>
      <c r="I57" s="191">
        <v>1316</v>
      </c>
      <c r="J57" s="191">
        <v>0</v>
      </c>
      <c r="K57" s="191">
        <v>0</v>
      </c>
      <c r="L57" s="56">
        <f t="shared" ref="L57:L61" si="13">SUM(I57:K57)</f>
        <v>1316</v>
      </c>
      <c r="M57" s="191">
        <v>0</v>
      </c>
      <c r="N57" s="191">
        <v>0</v>
      </c>
      <c r="O57" s="191">
        <v>0</v>
      </c>
      <c r="P57" s="53">
        <v>33</v>
      </c>
      <c r="Q57" s="154"/>
    </row>
    <row r="58" spans="1:17" x14ac:dyDescent="0.2">
      <c r="A58" s="61">
        <v>34</v>
      </c>
      <c r="B58" s="62"/>
      <c r="C58" s="62"/>
      <c r="D58" s="62"/>
      <c r="E58" s="63"/>
      <c r="F58" s="64"/>
      <c r="G58" s="53">
        <v>34</v>
      </c>
      <c r="H58" s="53">
        <v>34</v>
      </c>
      <c r="I58" s="191">
        <v>0</v>
      </c>
      <c r="J58" s="191">
        <v>0</v>
      </c>
      <c r="K58" s="191">
        <v>0</v>
      </c>
      <c r="L58" s="56">
        <f t="shared" si="13"/>
        <v>0</v>
      </c>
      <c r="M58" s="191">
        <v>0</v>
      </c>
      <c r="N58" s="191">
        <v>0</v>
      </c>
      <c r="O58" s="191">
        <v>0</v>
      </c>
      <c r="P58" s="53">
        <v>34</v>
      </c>
      <c r="Q58" s="154"/>
    </row>
    <row r="59" spans="1:17" x14ac:dyDescent="0.2">
      <c r="A59" s="61">
        <v>35</v>
      </c>
      <c r="B59" s="62"/>
      <c r="C59" s="62"/>
      <c r="D59" s="62"/>
      <c r="E59" s="63"/>
      <c r="F59" s="64"/>
      <c r="G59" s="53">
        <v>35</v>
      </c>
      <c r="H59" s="53">
        <v>35</v>
      </c>
      <c r="I59" s="191">
        <v>0</v>
      </c>
      <c r="J59" s="191">
        <v>0</v>
      </c>
      <c r="K59" s="191">
        <v>0</v>
      </c>
      <c r="L59" s="56">
        <f t="shared" si="13"/>
        <v>0</v>
      </c>
      <c r="M59" s="191">
        <v>0</v>
      </c>
      <c r="N59" s="191">
        <v>0</v>
      </c>
      <c r="O59" s="191">
        <v>0</v>
      </c>
      <c r="P59" s="53">
        <v>35</v>
      </c>
      <c r="Q59" s="154"/>
    </row>
    <row r="60" spans="1:17" x14ac:dyDescent="0.2">
      <c r="A60" s="61">
        <v>36</v>
      </c>
      <c r="B60" s="62"/>
      <c r="C60" s="62"/>
      <c r="D60" s="62"/>
      <c r="E60" s="63"/>
      <c r="F60" s="63"/>
      <c r="G60" s="53">
        <v>36</v>
      </c>
      <c r="H60" s="53">
        <v>36</v>
      </c>
      <c r="I60" s="191">
        <v>0</v>
      </c>
      <c r="J60" s="191">
        <v>0</v>
      </c>
      <c r="K60" s="191">
        <v>0</v>
      </c>
      <c r="L60" s="56">
        <f t="shared" si="13"/>
        <v>0</v>
      </c>
      <c r="M60" s="191">
        <v>0</v>
      </c>
      <c r="N60" s="191">
        <v>0</v>
      </c>
      <c r="O60" s="191">
        <v>0</v>
      </c>
      <c r="P60" s="53">
        <v>36</v>
      </c>
      <c r="Q60" s="154"/>
    </row>
    <row r="61" spans="1:17" x14ac:dyDescent="0.2">
      <c r="A61" s="61">
        <v>37</v>
      </c>
      <c r="B61" s="74"/>
      <c r="C61" s="74"/>
      <c r="D61" s="74"/>
      <c r="E61" s="75"/>
      <c r="F61" s="75"/>
      <c r="G61" s="53">
        <v>37</v>
      </c>
      <c r="H61" s="53">
        <v>37</v>
      </c>
      <c r="I61" s="191">
        <v>0</v>
      </c>
      <c r="J61" s="191">
        <v>0</v>
      </c>
      <c r="K61" s="191">
        <v>0</v>
      </c>
      <c r="L61" s="56">
        <f t="shared" si="13"/>
        <v>0</v>
      </c>
      <c r="M61" s="191">
        <v>0</v>
      </c>
      <c r="N61" s="191">
        <v>0</v>
      </c>
      <c r="O61" s="191">
        <v>0</v>
      </c>
      <c r="P61" s="53">
        <v>37</v>
      </c>
      <c r="Q61" s="154"/>
    </row>
    <row r="62" spans="1:17" x14ac:dyDescent="0.2">
      <c r="A62" s="61">
        <v>38</v>
      </c>
      <c r="B62" s="74"/>
      <c r="C62" s="74"/>
      <c r="D62" s="74"/>
      <c r="E62" s="75" t="s">
        <v>174</v>
      </c>
      <c r="F62" s="75"/>
      <c r="G62" s="53">
        <v>38</v>
      </c>
      <c r="H62" s="53">
        <v>38</v>
      </c>
      <c r="I62" s="78">
        <f t="shared" ref="I62:O62" si="14">SUM(I57:I61)</f>
        <v>1316</v>
      </c>
      <c r="J62" s="78">
        <f t="shared" si="14"/>
        <v>0</v>
      </c>
      <c r="K62" s="78">
        <f t="shared" si="14"/>
        <v>0</v>
      </c>
      <c r="L62" s="78">
        <f t="shared" si="14"/>
        <v>1316</v>
      </c>
      <c r="M62" s="78">
        <f t="shared" si="14"/>
        <v>0</v>
      </c>
      <c r="N62" s="78">
        <f t="shared" si="14"/>
        <v>0</v>
      </c>
      <c r="O62" s="78">
        <f t="shared" si="14"/>
        <v>0</v>
      </c>
      <c r="P62" s="53">
        <v>38</v>
      </c>
      <c r="Q62" s="154"/>
    </row>
    <row r="63" spans="1:17" x14ac:dyDescent="0.2">
      <c r="A63" s="61">
        <v>39</v>
      </c>
      <c r="B63" s="79" t="s">
        <v>151</v>
      </c>
      <c r="C63" s="79" t="s">
        <v>151</v>
      </c>
      <c r="D63" s="79" t="s">
        <v>151</v>
      </c>
      <c r="E63" s="80" t="s">
        <v>175</v>
      </c>
      <c r="F63" s="80"/>
      <c r="G63" s="53">
        <v>39</v>
      </c>
      <c r="H63" s="53">
        <v>39</v>
      </c>
      <c r="I63" s="78">
        <f t="shared" ref="I63:O63" si="15">+I53+I56+I62</f>
        <v>608982</v>
      </c>
      <c r="J63" s="78">
        <f t="shared" si="15"/>
        <v>67133</v>
      </c>
      <c r="K63" s="78">
        <f t="shared" si="15"/>
        <v>0</v>
      </c>
      <c r="L63" s="78">
        <f t="shared" si="15"/>
        <v>676115</v>
      </c>
      <c r="M63" s="78">
        <f t="shared" si="15"/>
        <v>0</v>
      </c>
      <c r="N63" s="78">
        <f t="shared" si="15"/>
        <v>0</v>
      </c>
      <c r="O63" s="78">
        <f t="shared" si="15"/>
        <v>0</v>
      </c>
      <c r="P63" s="53">
        <v>39</v>
      </c>
      <c r="Q63" s="154"/>
    </row>
    <row r="64" spans="1:17" x14ac:dyDescent="0.2">
      <c r="A64" s="61">
        <v>40</v>
      </c>
      <c r="B64" s="74"/>
      <c r="C64" s="74"/>
      <c r="D64" s="74"/>
      <c r="E64" s="75" t="s">
        <v>176</v>
      </c>
      <c r="F64" s="75"/>
      <c r="G64" s="53">
        <v>40</v>
      </c>
      <c r="H64" s="53">
        <v>40</v>
      </c>
      <c r="I64" s="78">
        <f t="shared" ref="I64:O64" si="16">+I63+I38+I48+I51</f>
        <v>898359</v>
      </c>
      <c r="J64" s="78">
        <f t="shared" si="16"/>
        <v>78675</v>
      </c>
      <c r="K64" s="78">
        <f t="shared" si="16"/>
        <v>0</v>
      </c>
      <c r="L64" s="78">
        <f t="shared" si="16"/>
        <v>977034</v>
      </c>
      <c r="M64" s="78">
        <f t="shared" si="16"/>
        <v>0</v>
      </c>
      <c r="N64" s="78">
        <f t="shared" si="16"/>
        <v>0</v>
      </c>
      <c r="O64" s="78">
        <f t="shared" si="16"/>
        <v>26355</v>
      </c>
      <c r="P64" s="53">
        <v>40</v>
      </c>
      <c r="Q64" s="154"/>
    </row>
    <row r="65" spans="1:16" s="4" customFormat="1" x14ac:dyDescent="0.2">
      <c r="A65" s="32"/>
      <c r="G65" s="81"/>
      <c r="H65" s="32"/>
      <c r="P65" s="81"/>
    </row>
    <row r="66" spans="1:16" s="4" customFormat="1" x14ac:dyDescent="0.2">
      <c r="A66" s="32"/>
      <c r="G66" s="81"/>
      <c r="H66" s="32"/>
      <c r="J66" s="197"/>
      <c r="P66" s="81"/>
    </row>
    <row r="67" spans="1:16" s="4" customFormat="1" x14ac:dyDescent="0.2">
      <c r="A67" s="32"/>
      <c r="G67" s="81"/>
      <c r="H67" s="32"/>
      <c r="P67" s="81"/>
    </row>
    <row r="68" spans="1:16" x14ac:dyDescent="0.2">
      <c r="A68" s="32"/>
      <c r="B68" s="4"/>
      <c r="C68" s="4"/>
      <c r="D68" s="4"/>
      <c r="E68" s="4"/>
      <c r="F68" s="4"/>
      <c r="G68" s="11"/>
      <c r="H68" s="32"/>
      <c r="I68" s="4"/>
      <c r="J68" s="4"/>
      <c r="K68" s="4"/>
      <c r="L68" s="4"/>
      <c r="M68" s="4"/>
      <c r="N68" s="4"/>
      <c r="O68" s="18"/>
      <c r="P68" s="11"/>
    </row>
    <row r="69" spans="1:16" x14ac:dyDescent="0.2">
      <c r="A69" s="32"/>
      <c r="B69" s="4"/>
      <c r="C69" s="4"/>
      <c r="D69" s="4"/>
      <c r="E69" s="4"/>
      <c r="F69" s="4"/>
      <c r="G69" s="11"/>
      <c r="H69" s="32"/>
      <c r="I69" s="33" t="s">
        <v>177</v>
      </c>
      <c r="J69" s="82"/>
      <c r="K69" s="83"/>
      <c r="L69" s="82"/>
      <c r="M69" s="84"/>
      <c r="N69" s="85"/>
      <c r="O69" s="86"/>
      <c r="P69" s="11"/>
    </row>
    <row r="70" spans="1:16" x14ac:dyDescent="0.2">
      <c r="A70" s="32"/>
      <c r="B70" s="4"/>
      <c r="C70" s="4"/>
      <c r="D70" s="4"/>
      <c r="E70" s="4"/>
      <c r="F70" s="4"/>
      <c r="G70" s="11"/>
      <c r="H70" s="32"/>
      <c r="I70" s="83" t="s">
        <v>178</v>
      </c>
      <c r="J70" s="82"/>
      <c r="K70" s="82"/>
      <c r="L70" s="87">
        <f>+'310A'!I46</f>
        <v>1088669</v>
      </c>
      <c r="M70" s="88"/>
      <c r="N70" s="88"/>
      <c r="O70" s="86"/>
      <c r="P70" s="11"/>
    </row>
    <row r="71" spans="1:16" x14ac:dyDescent="0.2">
      <c r="A71" s="32"/>
      <c r="B71" s="4"/>
      <c r="C71" s="4"/>
      <c r="D71" s="4"/>
      <c r="E71" s="4"/>
      <c r="F71" s="4"/>
      <c r="G71" s="11"/>
      <c r="H71" s="32"/>
      <c r="I71" s="82" t="s">
        <v>179</v>
      </c>
      <c r="J71" s="82"/>
      <c r="K71" s="82"/>
      <c r="L71" s="89">
        <f>+L64</f>
        <v>977034</v>
      </c>
      <c r="M71" s="88"/>
      <c r="N71" s="88"/>
      <c r="O71" s="86"/>
      <c r="P71" s="11"/>
    </row>
    <row r="72" spans="1:16" ht="12" thickBot="1" x14ac:dyDescent="0.25">
      <c r="A72" s="32"/>
      <c r="B72" s="4"/>
      <c r="C72" s="4"/>
      <c r="D72" s="4"/>
      <c r="E72" s="4"/>
      <c r="F72" s="4"/>
      <c r="G72" s="11"/>
      <c r="H72" s="32"/>
      <c r="I72" s="82" t="s">
        <v>180</v>
      </c>
      <c r="J72" s="82"/>
      <c r="K72" s="82"/>
      <c r="L72" s="90">
        <f>SUM(L70:L71)</f>
        <v>2065703</v>
      </c>
      <c r="M72" s="91"/>
      <c r="N72" s="86"/>
      <c r="O72" s="86"/>
      <c r="P72" s="11"/>
    </row>
    <row r="73" spans="1:16" ht="12" thickTop="1" x14ac:dyDescent="0.2">
      <c r="A73" s="32"/>
      <c r="B73" s="4"/>
      <c r="C73" s="4"/>
      <c r="D73" s="4"/>
      <c r="E73" s="4"/>
      <c r="F73" s="4"/>
      <c r="G73" s="11"/>
      <c r="H73" s="32"/>
      <c r="I73" s="83"/>
      <c r="J73" s="92"/>
      <c r="K73" s="82"/>
      <c r="L73" s="82"/>
      <c r="M73" s="86"/>
      <c r="N73" s="86"/>
      <c r="O73" s="86"/>
      <c r="P73" s="11"/>
    </row>
    <row r="74" spans="1:16" x14ac:dyDescent="0.2">
      <c r="A74" s="32"/>
      <c r="B74" s="4"/>
      <c r="C74" s="4"/>
      <c r="D74" s="4"/>
      <c r="E74" s="4"/>
      <c r="F74" s="4"/>
      <c r="G74" s="11"/>
      <c r="H74" s="32"/>
      <c r="I74" s="82"/>
      <c r="J74" s="93"/>
      <c r="K74" s="93"/>
      <c r="L74" s="93"/>
      <c r="M74" s="86"/>
      <c r="N74" s="86"/>
      <c r="O74" s="86"/>
      <c r="P74" s="11"/>
    </row>
    <row r="75" spans="1:16" x14ac:dyDescent="0.2">
      <c r="A75" s="32"/>
      <c r="B75" s="4"/>
      <c r="C75" s="4"/>
      <c r="D75" s="4"/>
      <c r="E75" s="4"/>
      <c r="F75" s="4"/>
      <c r="G75" s="11"/>
      <c r="H75" s="32"/>
      <c r="I75" s="82"/>
      <c r="J75" s="82"/>
      <c r="K75" s="82"/>
      <c r="L75" s="82"/>
      <c r="M75" s="86"/>
      <c r="N75" s="86"/>
      <c r="O75" s="86"/>
      <c r="P75" s="11"/>
    </row>
    <row r="76" spans="1:16" x14ac:dyDescent="0.2">
      <c r="A76" s="32"/>
      <c r="B76" s="4"/>
      <c r="C76" s="4"/>
      <c r="D76" s="4"/>
      <c r="E76" s="4"/>
      <c r="F76" s="4"/>
      <c r="G76" s="11"/>
      <c r="H76" s="32"/>
      <c r="I76" s="82"/>
      <c r="J76" s="82"/>
      <c r="K76" s="82"/>
      <c r="L76" s="82"/>
      <c r="M76" s="86"/>
      <c r="N76" s="86"/>
      <c r="O76" s="86"/>
      <c r="P76" s="11"/>
    </row>
    <row r="77" spans="1:16" x14ac:dyDescent="0.2">
      <c r="A77" s="32"/>
      <c r="B77" s="4"/>
      <c r="C77" s="4"/>
      <c r="D77" s="4"/>
      <c r="E77" s="4"/>
      <c r="F77" s="4"/>
      <c r="G77" s="11"/>
      <c r="H77" s="32"/>
      <c r="I77" s="82"/>
      <c r="J77" s="82"/>
      <c r="K77" s="82"/>
      <c r="L77" s="82"/>
      <c r="M77" s="86"/>
      <c r="N77" s="86"/>
      <c r="O77" s="86"/>
      <c r="P77" s="11"/>
    </row>
    <row r="78" spans="1:16" x14ac:dyDescent="0.2">
      <c r="A78" s="32"/>
      <c r="B78" s="4"/>
      <c r="C78" s="4"/>
      <c r="D78" s="4"/>
      <c r="E78" s="4"/>
      <c r="F78" s="4"/>
      <c r="G78" s="11"/>
      <c r="H78" s="32"/>
      <c r="I78" s="82"/>
      <c r="J78" s="82"/>
      <c r="K78" s="82"/>
      <c r="L78" s="82"/>
      <c r="M78" s="86"/>
      <c r="N78" s="86"/>
      <c r="O78" s="86"/>
      <c r="P78" s="11"/>
    </row>
    <row r="79" spans="1:16" x14ac:dyDescent="0.2">
      <c r="A79" s="32"/>
      <c r="B79" s="4"/>
      <c r="C79" s="4"/>
      <c r="D79" s="4"/>
      <c r="E79" s="4"/>
      <c r="F79" s="4"/>
      <c r="G79" s="11"/>
      <c r="H79" s="32"/>
      <c r="I79" s="82"/>
      <c r="J79" s="82"/>
      <c r="K79" s="82"/>
      <c r="L79" s="82"/>
      <c r="M79" s="86"/>
      <c r="N79" s="86"/>
      <c r="O79" s="86"/>
      <c r="P79" s="11"/>
    </row>
    <row r="80" spans="1:16" x14ac:dyDescent="0.2">
      <c r="A80" s="32"/>
      <c r="B80" s="4"/>
      <c r="C80" s="4"/>
      <c r="D80" s="4"/>
      <c r="E80" s="4"/>
      <c r="F80" s="4"/>
      <c r="G80" s="11"/>
      <c r="H80" s="32"/>
      <c r="I80" s="82"/>
      <c r="J80" s="82"/>
      <c r="K80" s="82"/>
      <c r="L80" s="82"/>
      <c r="M80" s="86"/>
      <c r="N80" s="86"/>
      <c r="O80" s="86"/>
      <c r="P80" s="11"/>
    </row>
    <row r="81" spans="1:16" x14ac:dyDescent="0.2">
      <c r="A81" s="32"/>
      <c r="B81" s="4"/>
      <c r="C81" s="4"/>
      <c r="D81" s="4"/>
      <c r="E81" s="4"/>
      <c r="F81" s="4"/>
      <c r="G81" s="11"/>
      <c r="H81" s="32"/>
      <c r="I81" s="82"/>
      <c r="J81" s="82"/>
      <c r="K81" s="82"/>
      <c r="L81" s="82"/>
      <c r="M81" s="86"/>
      <c r="N81" s="86"/>
      <c r="O81" s="86"/>
      <c r="P81" s="11"/>
    </row>
    <row r="82" spans="1:16" x14ac:dyDescent="0.2">
      <c r="A82" s="32"/>
      <c r="B82" s="4"/>
      <c r="C82" s="4"/>
      <c r="D82" s="4"/>
      <c r="E82" s="4"/>
      <c r="F82" s="4"/>
      <c r="G82" s="11"/>
      <c r="H82" s="32"/>
      <c r="I82" s="82"/>
      <c r="J82" s="82"/>
      <c r="K82" s="82"/>
      <c r="L82" s="82"/>
      <c r="M82" s="86"/>
      <c r="N82" s="86"/>
      <c r="O82" s="86"/>
      <c r="P82" s="11"/>
    </row>
    <row r="83" spans="1:16" x14ac:dyDescent="0.2">
      <c r="A83" s="32"/>
      <c r="B83" s="4"/>
      <c r="C83" s="4"/>
      <c r="D83" s="4"/>
      <c r="E83" s="4"/>
      <c r="F83" s="4"/>
      <c r="G83" s="11"/>
      <c r="H83" s="32"/>
      <c r="I83" s="82"/>
      <c r="J83" s="82"/>
      <c r="K83" s="82"/>
      <c r="L83" s="82"/>
      <c r="M83" s="86"/>
      <c r="N83" s="86"/>
      <c r="O83" s="86"/>
      <c r="P83" s="11"/>
    </row>
    <row r="84" spans="1:16" x14ac:dyDescent="0.2">
      <c r="A84" s="32"/>
      <c r="B84" s="4"/>
      <c r="C84" s="4"/>
      <c r="D84" s="4"/>
      <c r="E84" s="4"/>
      <c r="F84" s="4"/>
      <c r="G84" s="11"/>
      <c r="H84" s="32"/>
      <c r="I84" s="82"/>
      <c r="J84" s="82"/>
      <c r="K84" s="82"/>
      <c r="L84" s="82"/>
      <c r="M84" s="86"/>
      <c r="N84" s="86"/>
      <c r="O84" s="86"/>
      <c r="P84" s="11"/>
    </row>
    <row r="85" spans="1:16" x14ac:dyDescent="0.2">
      <c r="A85" s="32"/>
      <c r="B85" s="4"/>
      <c r="C85" s="4"/>
      <c r="D85" s="4"/>
      <c r="E85" s="4"/>
      <c r="F85" s="4"/>
      <c r="G85" s="11"/>
      <c r="H85" s="32"/>
      <c r="I85" s="82"/>
      <c r="J85" s="82"/>
      <c r="K85" s="82"/>
      <c r="L85" s="82"/>
      <c r="M85" s="86"/>
      <c r="N85" s="86"/>
      <c r="O85" s="86"/>
      <c r="P85" s="11"/>
    </row>
    <row r="86" spans="1:16" x14ac:dyDescent="0.2">
      <c r="A86" s="32"/>
      <c r="B86" s="4"/>
      <c r="C86" s="4"/>
      <c r="D86" s="4"/>
      <c r="E86" s="4"/>
      <c r="F86" s="4"/>
      <c r="G86" s="11"/>
      <c r="H86" s="32"/>
      <c r="I86" s="82"/>
      <c r="J86" s="82"/>
      <c r="K86" s="82"/>
      <c r="L86" s="82"/>
      <c r="M86" s="86"/>
      <c r="N86" s="86"/>
      <c r="O86" s="86"/>
      <c r="P86" s="11"/>
    </row>
    <row r="87" spans="1:16" x14ac:dyDescent="0.2">
      <c r="A87" s="94"/>
      <c r="B87" s="2"/>
      <c r="C87" s="2"/>
      <c r="D87" s="2"/>
      <c r="E87" s="2"/>
      <c r="F87" s="2"/>
      <c r="G87" s="15"/>
      <c r="H87" s="32"/>
      <c r="I87" s="82"/>
      <c r="J87" s="82"/>
      <c r="K87" s="82"/>
      <c r="L87" s="82"/>
      <c r="M87" s="86"/>
      <c r="N87" s="86"/>
      <c r="O87" s="86"/>
      <c r="P87" s="195"/>
    </row>
    <row r="88" spans="1:16" s="4" customFormat="1" x14ac:dyDescent="0.2">
      <c r="A88" s="96" t="s">
        <v>74</v>
      </c>
      <c r="B88" s="19"/>
      <c r="C88" s="19"/>
      <c r="D88" s="19"/>
      <c r="E88" s="19"/>
      <c r="F88" s="19"/>
      <c r="G88" s="95"/>
      <c r="H88" s="96"/>
      <c r="I88" s="6"/>
      <c r="J88" s="6"/>
      <c r="K88" s="6"/>
      <c r="L88" s="6"/>
      <c r="M88" s="6"/>
      <c r="N88" s="6"/>
      <c r="O88" s="6"/>
      <c r="P88" s="110" t="s">
        <v>74</v>
      </c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76"/>
  <sheetViews>
    <sheetView showGridLines="0" zoomScaleNormal="100" zoomScaleSheetLayoutView="85" workbookViewId="0">
      <selection activeCell="Q4" sqref="Q4"/>
    </sheetView>
  </sheetViews>
  <sheetFormatPr defaultColWidth="9.33203125" defaultRowHeight="11.25" x14ac:dyDescent="0.2"/>
  <cols>
    <col min="1" max="1" width="4.83203125" style="12" customWidth="1"/>
    <col min="2" max="2" width="15.6640625" style="12" customWidth="1"/>
    <col min="3" max="4" width="18.33203125" style="12" customWidth="1"/>
    <col min="5" max="5" width="55.33203125" style="12" customWidth="1"/>
    <col min="6" max="6" width="15.1640625" style="12" customWidth="1"/>
    <col min="7" max="8" width="4.83203125" style="12" customWidth="1"/>
    <col min="9" max="15" width="17.83203125" style="12" customWidth="1"/>
    <col min="16" max="16" width="4.83203125" style="12" customWidth="1"/>
    <col min="17" max="16384" width="9.33203125" style="12"/>
  </cols>
  <sheetData>
    <row r="1" spans="1:17" s="4" customFormat="1" x14ac:dyDescent="0.2">
      <c r="A1" s="97">
        <v>36</v>
      </c>
      <c r="B1" s="98"/>
      <c r="C1" s="35"/>
      <c r="D1" s="35"/>
      <c r="E1" s="99"/>
      <c r="F1" s="2"/>
      <c r="G1" s="3" t="s">
        <v>254</v>
      </c>
      <c r="H1" s="22" t="s">
        <v>254</v>
      </c>
      <c r="I1" s="20"/>
      <c r="J1" s="20"/>
      <c r="K1" s="17"/>
      <c r="L1" s="19"/>
      <c r="M1" s="19"/>
      <c r="N1" s="19"/>
      <c r="O1" s="19"/>
      <c r="P1" s="23">
        <v>37</v>
      </c>
    </row>
    <row r="2" spans="1:17" ht="28.5" customHeight="1" x14ac:dyDescent="0.2">
      <c r="A2" s="100" t="s">
        <v>181</v>
      </c>
      <c r="B2" s="101"/>
      <c r="C2" s="101"/>
      <c r="D2" s="101"/>
      <c r="E2" s="101"/>
      <c r="F2" s="101"/>
      <c r="G2" s="102"/>
      <c r="H2" s="103" t="s">
        <v>182</v>
      </c>
      <c r="I2" s="104"/>
      <c r="J2" s="104"/>
      <c r="K2" s="104"/>
      <c r="L2" s="104"/>
      <c r="M2" s="104"/>
      <c r="N2" s="104"/>
      <c r="O2" s="104"/>
      <c r="P2" s="105"/>
    </row>
    <row r="3" spans="1:17" x14ac:dyDescent="0.2">
      <c r="A3" s="27" t="s">
        <v>78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7" ht="28.5" customHeight="1" x14ac:dyDescent="0.2">
      <c r="A4" s="106"/>
      <c r="B4" s="107"/>
      <c r="C4" s="107"/>
      <c r="D4" s="107"/>
      <c r="E4" s="107"/>
      <c r="F4" s="107"/>
      <c r="G4" s="108"/>
      <c r="H4" s="106"/>
      <c r="I4" s="107"/>
      <c r="J4" s="107"/>
      <c r="K4" s="107"/>
      <c r="L4" s="107"/>
      <c r="M4" s="107"/>
      <c r="N4" s="107"/>
      <c r="O4" s="107"/>
      <c r="P4" s="108"/>
      <c r="Q4" s="198"/>
    </row>
    <row r="5" spans="1:17" x14ac:dyDescent="0.2">
      <c r="A5" s="37"/>
      <c r="B5" s="38"/>
      <c r="C5" s="38"/>
      <c r="D5" s="38"/>
      <c r="E5" s="38"/>
      <c r="F5" s="38"/>
      <c r="G5" s="39"/>
      <c r="H5" s="37"/>
      <c r="I5" s="40" t="s">
        <v>98</v>
      </c>
      <c r="J5" s="40"/>
      <c r="K5" s="40"/>
      <c r="L5" s="40"/>
      <c r="M5" s="38"/>
      <c r="N5" s="38"/>
      <c r="O5" s="38"/>
      <c r="P5" s="39"/>
    </row>
    <row r="6" spans="1:17" x14ac:dyDescent="0.2">
      <c r="A6" s="37"/>
      <c r="B6" s="38"/>
      <c r="C6" s="38"/>
      <c r="D6" s="38"/>
      <c r="E6" s="43" t="s">
        <v>183</v>
      </c>
      <c r="F6" s="38"/>
      <c r="G6" s="39"/>
      <c r="H6" s="37"/>
      <c r="I6" s="38"/>
      <c r="J6" s="38"/>
      <c r="K6" s="43" t="s">
        <v>99</v>
      </c>
      <c r="L6" s="38"/>
      <c r="M6" s="38"/>
      <c r="N6" s="38"/>
      <c r="O6" s="43" t="s">
        <v>100</v>
      </c>
      <c r="P6" s="39"/>
    </row>
    <row r="7" spans="1:17" x14ac:dyDescent="0.2">
      <c r="A7" s="46" t="s">
        <v>101</v>
      </c>
      <c r="B7" s="43" t="s">
        <v>102</v>
      </c>
      <c r="C7" s="43" t="s">
        <v>103</v>
      </c>
      <c r="D7" s="43" t="s">
        <v>104</v>
      </c>
      <c r="E7" s="43" t="s">
        <v>184</v>
      </c>
      <c r="F7" s="43" t="s">
        <v>106</v>
      </c>
      <c r="G7" s="47" t="s">
        <v>101</v>
      </c>
      <c r="H7" s="46" t="s">
        <v>101</v>
      </c>
      <c r="I7" s="43" t="s">
        <v>107</v>
      </c>
      <c r="J7" s="43" t="s">
        <v>108</v>
      </c>
      <c r="K7" s="43" t="s">
        <v>109</v>
      </c>
      <c r="L7" s="43" t="s">
        <v>110</v>
      </c>
      <c r="M7" s="43" t="s">
        <v>111</v>
      </c>
      <c r="N7" s="43" t="s">
        <v>112</v>
      </c>
      <c r="O7" s="43" t="s">
        <v>113</v>
      </c>
      <c r="P7" s="47" t="s">
        <v>101</v>
      </c>
    </row>
    <row r="8" spans="1:17" x14ac:dyDescent="0.2">
      <c r="A8" s="46" t="s">
        <v>114</v>
      </c>
      <c r="B8" s="43" t="s">
        <v>114</v>
      </c>
      <c r="C8" s="43" t="s">
        <v>114</v>
      </c>
      <c r="D8" s="43" t="s">
        <v>115</v>
      </c>
      <c r="E8" s="43" t="s">
        <v>116</v>
      </c>
      <c r="F8" s="43" t="s">
        <v>117</v>
      </c>
      <c r="G8" s="47" t="s">
        <v>114</v>
      </c>
      <c r="H8" s="46" t="s">
        <v>114</v>
      </c>
      <c r="I8" s="43" t="s">
        <v>118</v>
      </c>
      <c r="J8" s="43"/>
      <c r="K8" s="43" t="s">
        <v>119</v>
      </c>
      <c r="L8" s="43" t="s">
        <v>118</v>
      </c>
      <c r="M8" s="43" t="s">
        <v>120</v>
      </c>
      <c r="N8" s="43" t="s">
        <v>121</v>
      </c>
      <c r="O8" s="43" t="s">
        <v>122</v>
      </c>
      <c r="P8" s="47" t="s">
        <v>114</v>
      </c>
    </row>
    <row r="9" spans="1:17" x14ac:dyDescent="0.2">
      <c r="A9" s="46"/>
      <c r="B9" s="43" t="s">
        <v>123</v>
      </c>
      <c r="C9" s="43" t="s">
        <v>124</v>
      </c>
      <c r="D9" s="43" t="s">
        <v>125</v>
      </c>
      <c r="E9" s="43" t="s">
        <v>126</v>
      </c>
      <c r="F9" s="43" t="s">
        <v>127</v>
      </c>
      <c r="G9" s="47"/>
      <c r="H9" s="37"/>
      <c r="I9" s="43" t="s">
        <v>128</v>
      </c>
      <c r="J9" s="43" t="s">
        <v>129</v>
      </c>
      <c r="K9" s="43" t="s">
        <v>130</v>
      </c>
      <c r="L9" s="43" t="s">
        <v>131</v>
      </c>
      <c r="M9" s="43" t="s">
        <v>132</v>
      </c>
      <c r="N9" s="43" t="s">
        <v>133</v>
      </c>
      <c r="O9" s="43" t="s">
        <v>134</v>
      </c>
      <c r="P9" s="47"/>
    </row>
    <row r="10" spans="1:17" x14ac:dyDescent="0.2">
      <c r="A10" s="49">
        <v>1</v>
      </c>
      <c r="B10" s="51"/>
      <c r="C10" s="51"/>
      <c r="D10" s="51"/>
      <c r="E10" s="51"/>
      <c r="F10" s="51"/>
      <c r="G10" s="109">
        <v>1</v>
      </c>
      <c r="H10" s="49">
        <v>1</v>
      </c>
      <c r="I10" s="51"/>
      <c r="J10" s="51"/>
      <c r="K10" s="51"/>
      <c r="L10" s="51"/>
      <c r="M10" s="51"/>
      <c r="N10" s="51"/>
      <c r="O10" s="51"/>
      <c r="P10" s="109">
        <v>1</v>
      </c>
    </row>
    <row r="11" spans="1:17" x14ac:dyDescent="0.2">
      <c r="A11" s="49">
        <v>2</v>
      </c>
      <c r="B11" s="51"/>
      <c r="C11" s="51"/>
      <c r="D11" s="51"/>
      <c r="E11" s="51"/>
      <c r="F11" s="51"/>
      <c r="G11" s="109">
        <v>2</v>
      </c>
      <c r="H11" s="49">
        <v>2</v>
      </c>
      <c r="I11" s="51"/>
      <c r="J11" s="51"/>
      <c r="K11" s="51"/>
      <c r="L11" s="51"/>
      <c r="M11" s="51"/>
      <c r="N11" s="51"/>
      <c r="O11" s="51"/>
      <c r="P11" s="109">
        <v>2</v>
      </c>
    </row>
    <row r="12" spans="1:17" x14ac:dyDescent="0.2">
      <c r="A12" s="49">
        <v>3</v>
      </c>
      <c r="B12" s="51"/>
      <c r="C12" s="51"/>
      <c r="D12" s="51"/>
      <c r="E12" s="51"/>
      <c r="F12" s="51"/>
      <c r="G12" s="109">
        <v>3</v>
      </c>
      <c r="H12" s="49">
        <v>3</v>
      </c>
      <c r="I12" s="51"/>
      <c r="J12" s="51"/>
      <c r="K12" s="51"/>
      <c r="L12" s="51"/>
      <c r="M12" s="51"/>
      <c r="N12" s="51"/>
      <c r="O12" s="51"/>
      <c r="P12" s="109">
        <v>3</v>
      </c>
    </row>
    <row r="13" spans="1:17" x14ac:dyDescent="0.2">
      <c r="A13" s="49">
        <v>4</v>
      </c>
      <c r="B13" s="51"/>
      <c r="C13" s="51"/>
      <c r="D13" s="51"/>
      <c r="E13" s="51"/>
      <c r="F13" s="51"/>
      <c r="G13" s="109">
        <v>4</v>
      </c>
      <c r="H13" s="49">
        <v>4</v>
      </c>
      <c r="I13" s="51"/>
      <c r="J13" s="51"/>
      <c r="K13" s="51"/>
      <c r="L13" s="51"/>
      <c r="M13" s="51"/>
      <c r="N13" s="51"/>
      <c r="O13" s="51"/>
      <c r="P13" s="109">
        <v>4</v>
      </c>
    </row>
    <row r="14" spans="1:17" x14ac:dyDescent="0.2">
      <c r="A14" s="49">
        <v>5</v>
      </c>
      <c r="B14" s="51"/>
      <c r="C14" s="51"/>
      <c r="D14" s="51"/>
      <c r="E14" s="51"/>
      <c r="F14" s="51"/>
      <c r="G14" s="109">
        <v>5</v>
      </c>
      <c r="H14" s="49">
        <v>5</v>
      </c>
      <c r="I14" s="51"/>
      <c r="J14" s="51"/>
      <c r="K14" s="51"/>
      <c r="L14" s="51"/>
      <c r="M14" s="51"/>
      <c r="N14" s="51"/>
      <c r="O14" s="51"/>
      <c r="P14" s="109">
        <v>5</v>
      </c>
    </row>
    <row r="15" spans="1:17" x14ac:dyDescent="0.2">
      <c r="A15" s="49">
        <v>6</v>
      </c>
      <c r="B15" s="51"/>
      <c r="C15" s="51"/>
      <c r="D15" s="51"/>
      <c r="E15" s="51"/>
      <c r="F15" s="51"/>
      <c r="G15" s="109">
        <v>6</v>
      </c>
      <c r="H15" s="49">
        <v>6</v>
      </c>
      <c r="I15" s="51"/>
      <c r="J15" s="51"/>
      <c r="K15" s="51"/>
      <c r="L15" s="51"/>
      <c r="M15" s="51"/>
      <c r="N15" s="51"/>
      <c r="O15" s="51"/>
      <c r="P15" s="109">
        <v>6</v>
      </c>
    </row>
    <row r="16" spans="1:17" x14ac:dyDescent="0.2">
      <c r="A16" s="49">
        <v>7</v>
      </c>
      <c r="B16" s="51"/>
      <c r="C16" s="51"/>
      <c r="D16" s="51"/>
      <c r="E16" s="51"/>
      <c r="F16" s="51"/>
      <c r="G16" s="109">
        <v>7</v>
      </c>
      <c r="H16" s="49">
        <v>7</v>
      </c>
      <c r="I16" s="51"/>
      <c r="J16" s="51"/>
      <c r="K16" s="51"/>
      <c r="L16" s="51"/>
      <c r="M16" s="51"/>
      <c r="N16" s="51"/>
      <c r="O16" s="51"/>
      <c r="P16" s="109">
        <v>7</v>
      </c>
    </row>
    <row r="17" spans="1:16" x14ac:dyDescent="0.2">
      <c r="A17" s="49">
        <v>8</v>
      </c>
      <c r="B17" s="51"/>
      <c r="C17" s="51"/>
      <c r="D17" s="51"/>
      <c r="E17" s="51"/>
      <c r="F17" s="51"/>
      <c r="G17" s="109">
        <v>8</v>
      </c>
      <c r="H17" s="49">
        <v>8</v>
      </c>
      <c r="I17" s="51"/>
      <c r="J17" s="51"/>
      <c r="K17" s="51"/>
      <c r="L17" s="51"/>
      <c r="M17" s="51"/>
      <c r="N17" s="51"/>
      <c r="O17" s="51"/>
      <c r="P17" s="109">
        <v>8</v>
      </c>
    </row>
    <row r="18" spans="1:16" x14ac:dyDescent="0.2">
      <c r="A18" s="49">
        <v>9</v>
      </c>
      <c r="B18" s="51"/>
      <c r="C18" s="51"/>
      <c r="D18" s="51"/>
      <c r="E18" s="51"/>
      <c r="F18" s="51"/>
      <c r="G18" s="109">
        <v>9</v>
      </c>
      <c r="H18" s="49">
        <v>9</v>
      </c>
      <c r="I18" s="51"/>
      <c r="J18" s="51"/>
      <c r="K18" s="51"/>
      <c r="L18" s="51"/>
      <c r="M18" s="51"/>
      <c r="N18" s="51"/>
      <c r="O18" s="51"/>
      <c r="P18" s="109">
        <v>9</v>
      </c>
    </row>
    <row r="19" spans="1:16" x14ac:dyDescent="0.2">
      <c r="A19" s="49">
        <v>10</v>
      </c>
      <c r="B19" s="51"/>
      <c r="C19" s="51"/>
      <c r="D19" s="51"/>
      <c r="E19" s="51"/>
      <c r="F19" s="51"/>
      <c r="G19" s="109">
        <v>10</v>
      </c>
      <c r="H19" s="49">
        <v>10</v>
      </c>
      <c r="I19" s="51"/>
      <c r="J19" s="51"/>
      <c r="K19" s="51"/>
      <c r="L19" s="51"/>
      <c r="M19" s="51"/>
      <c r="N19" s="51"/>
      <c r="O19" s="51"/>
      <c r="P19" s="109">
        <v>10</v>
      </c>
    </row>
    <row r="20" spans="1:16" x14ac:dyDescent="0.2">
      <c r="A20" s="49">
        <v>11</v>
      </c>
      <c r="B20" s="51"/>
      <c r="C20" s="51"/>
      <c r="D20" s="51"/>
      <c r="E20" s="51"/>
      <c r="F20" s="51"/>
      <c r="G20" s="109">
        <v>11</v>
      </c>
      <c r="H20" s="49">
        <v>11</v>
      </c>
      <c r="I20" s="51"/>
      <c r="J20" s="51"/>
      <c r="K20" s="51"/>
      <c r="L20" s="51"/>
      <c r="M20" s="51"/>
      <c r="N20" s="51"/>
      <c r="O20" s="51"/>
      <c r="P20" s="109">
        <v>11</v>
      </c>
    </row>
    <row r="21" spans="1:16" x14ac:dyDescent="0.2">
      <c r="A21" s="49">
        <v>12</v>
      </c>
      <c r="B21" s="51"/>
      <c r="C21" s="51"/>
      <c r="D21" s="51"/>
      <c r="E21" s="51"/>
      <c r="F21" s="51"/>
      <c r="G21" s="109">
        <v>12</v>
      </c>
      <c r="H21" s="49">
        <v>12</v>
      </c>
      <c r="I21" s="51"/>
      <c r="J21" s="51"/>
      <c r="K21" s="51"/>
      <c r="L21" s="51"/>
      <c r="M21" s="51"/>
      <c r="N21" s="51"/>
      <c r="O21" s="51"/>
      <c r="P21" s="109">
        <v>12</v>
      </c>
    </row>
    <row r="22" spans="1:16" x14ac:dyDescent="0.2">
      <c r="A22" s="49">
        <v>13</v>
      </c>
      <c r="B22" s="51"/>
      <c r="C22" s="51"/>
      <c r="D22" s="51"/>
      <c r="E22" s="51"/>
      <c r="F22" s="51"/>
      <c r="G22" s="109">
        <v>13</v>
      </c>
      <c r="H22" s="49">
        <v>13</v>
      </c>
      <c r="I22" s="51"/>
      <c r="J22" s="51"/>
      <c r="K22" s="51"/>
      <c r="L22" s="51"/>
      <c r="M22" s="51"/>
      <c r="N22" s="51"/>
      <c r="O22" s="51"/>
      <c r="P22" s="109">
        <v>13</v>
      </c>
    </row>
    <row r="23" spans="1:16" x14ac:dyDescent="0.2">
      <c r="A23" s="49">
        <v>14</v>
      </c>
      <c r="B23" s="51"/>
      <c r="C23" s="51"/>
      <c r="D23" s="51"/>
      <c r="E23" s="51"/>
      <c r="F23" s="51"/>
      <c r="G23" s="109">
        <v>14</v>
      </c>
      <c r="H23" s="49">
        <v>14</v>
      </c>
      <c r="I23" s="51"/>
      <c r="J23" s="51"/>
      <c r="K23" s="51"/>
      <c r="L23" s="51"/>
      <c r="M23" s="51"/>
      <c r="N23" s="51"/>
      <c r="O23" s="51"/>
      <c r="P23" s="109">
        <v>14</v>
      </c>
    </row>
    <row r="24" spans="1:16" x14ac:dyDescent="0.2">
      <c r="A24" s="49">
        <v>15</v>
      </c>
      <c r="B24" s="51"/>
      <c r="C24" s="51"/>
      <c r="D24" s="51"/>
      <c r="E24" s="51"/>
      <c r="F24" s="51"/>
      <c r="G24" s="109">
        <v>15</v>
      </c>
      <c r="H24" s="49">
        <v>15</v>
      </c>
      <c r="I24" s="51"/>
      <c r="J24" s="51"/>
      <c r="K24" s="51"/>
      <c r="L24" s="51"/>
      <c r="M24" s="51"/>
      <c r="N24" s="51"/>
      <c r="O24" s="51"/>
      <c r="P24" s="109">
        <v>15</v>
      </c>
    </row>
    <row r="25" spans="1:16" x14ac:dyDescent="0.2">
      <c r="A25" s="49">
        <v>16</v>
      </c>
      <c r="B25" s="51"/>
      <c r="C25" s="51"/>
      <c r="D25" s="51"/>
      <c r="E25" s="51"/>
      <c r="F25" s="51"/>
      <c r="G25" s="109">
        <v>16</v>
      </c>
      <c r="H25" s="49">
        <v>16</v>
      </c>
      <c r="I25" s="51"/>
      <c r="J25" s="51"/>
      <c r="K25" s="51"/>
      <c r="L25" s="51"/>
      <c r="M25" s="51"/>
      <c r="N25" s="51"/>
      <c r="O25" s="51"/>
      <c r="P25" s="109">
        <v>16</v>
      </c>
    </row>
    <row r="26" spans="1:16" x14ac:dyDescent="0.2">
      <c r="A26" s="49">
        <v>17</v>
      </c>
      <c r="B26" s="51"/>
      <c r="C26" s="51"/>
      <c r="D26" s="51"/>
      <c r="E26" s="51"/>
      <c r="F26" s="51"/>
      <c r="G26" s="109">
        <v>17</v>
      </c>
      <c r="H26" s="49">
        <v>17</v>
      </c>
      <c r="I26" s="51"/>
      <c r="J26" s="51"/>
      <c r="K26" s="51"/>
      <c r="L26" s="51"/>
      <c r="M26" s="51"/>
      <c r="N26" s="51"/>
      <c r="O26" s="51"/>
      <c r="P26" s="109">
        <v>17</v>
      </c>
    </row>
    <row r="27" spans="1:16" x14ac:dyDescent="0.2">
      <c r="A27" s="49">
        <v>18</v>
      </c>
      <c r="B27" s="51"/>
      <c r="C27" s="51"/>
      <c r="D27" s="51"/>
      <c r="E27" s="51"/>
      <c r="F27" s="51"/>
      <c r="G27" s="109">
        <v>18</v>
      </c>
      <c r="H27" s="49">
        <v>18</v>
      </c>
      <c r="I27" s="51"/>
      <c r="J27" s="51"/>
      <c r="K27" s="51"/>
      <c r="L27" s="51"/>
      <c r="M27" s="51"/>
      <c r="N27" s="51"/>
      <c r="O27" s="51"/>
      <c r="P27" s="109">
        <v>18</v>
      </c>
    </row>
    <row r="28" spans="1:16" x14ac:dyDescent="0.2">
      <c r="A28" s="49">
        <v>19</v>
      </c>
      <c r="B28" s="51"/>
      <c r="C28" s="51"/>
      <c r="D28" s="51"/>
      <c r="E28" s="51"/>
      <c r="F28" s="51"/>
      <c r="G28" s="109">
        <v>19</v>
      </c>
      <c r="H28" s="49">
        <v>19</v>
      </c>
      <c r="I28" s="51"/>
      <c r="J28" s="51"/>
      <c r="K28" s="51"/>
      <c r="L28" s="51"/>
      <c r="M28" s="51"/>
      <c r="N28" s="51"/>
      <c r="O28" s="51"/>
      <c r="P28" s="109">
        <v>19</v>
      </c>
    </row>
    <row r="29" spans="1:16" x14ac:dyDescent="0.2">
      <c r="A29" s="49">
        <v>20</v>
      </c>
      <c r="B29" s="51"/>
      <c r="C29" s="51"/>
      <c r="D29" s="51"/>
      <c r="E29" s="51"/>
      <c r="F29" s="51"/>
      <c r="G29" s="109">
        <v>20</v>
      </c>
      <c r="H29" s="49">
        <v>20</v>
      </c>
      <c r="I29" s="51"/>
      <c r="J29" s="51"/>
      <c r="K29" s="51"/>
      <c r="L29" s="51"/>
      <c r="M29" s="51"/>
      <c r="N29" s="51"/>
      <c r="O29" s="51"/>
      <c r="P29" s="109">
        <v>20</v>
      </c>
    </row>
    <row r="30" spans="1:16" x14ac:dyDescent="0.2">
      <c r="A30" s="49">
        <v>21</v>
      </c>
      <c r="B30" s="51"/>
      <c r="C30" s="51"/>
      <c r="D30" s="51"/>
      <c r="E30" s="51"/>
      <c r="F30" s="51"/>
      <c r="G30" s="109">
        <v>21</v>
      </c>
      <c r="H30" s="49">
        <v>21</v>
      </c>
      <c r="I30" s="51"/>
      <c r="J30" s="51"/>
      <c r="K30" s="51"/>
      <c r="L30" s="51"/>
      <c r="M30" s="51"/>
      <c r="N30" s="51"/>
      <c r="O30" s="51"/>
      <c r="P30" s="109">
        <v>21</v>
      </c>
    </row>
    <row r="31" spans="1:16" x14ac:dyDescent="0.2">
      <c r="A31" s="49">
        <v>22</v>
      </c>
      <c r="B31" s="51"/>
      <c r="C31" s="51"/>
      <c r="D31" s="51"/>
      <c r="E31" s="51"/>
      <c r="F31" s="51"/>
      <c r="G31" s="109">
        <v>22</v>
      </c>
      <c r="H31" s="49">
        <v>22</v>
      </c>
      <c r="I31" s="51"/>
      <c r="J31" s="51"/>
      <c r="K31" s="51"/>
      <c r="L31" s="51"/>
      <c r="M31" s="51"/>
      <c r="N31" s="51"/>
      <c r="O31" s="51"/>
      <c r="P31" s="109">
        <v>22</v>
      </c>
    </row>
    <row r="32" spans="1:16" x14ac:dyDescent="0.2">
      <c r="A32" s="49">
        <v>23</v>
      </c>
      <c r="B32" s="51"/>
      <c r="C32" s="51"/>
      <c r="D32" s="51"/>
      <c r="E32" s="51"/>
      <c r="F32" s="51"/>
      <c r="G32" s="109">
        <v>23</v>
      </c>
      <c r="H32" s="49">
        <v>23</v>
      </c>
      <c r="I32" s="51"/>
      <c r="J32" s="51"/>
      <c r="K32" s="51"/>
      <c r="L32" s="51"/>
      <c r="M32" s="51"/>
      <c r="N32" s="51"/>
      <c r="O32" s="51"/>
      <c r="P32" s="109">
        <v>23</v>
      </c>
    </row>
    <row r="33" spans="1:16" x14ac:dyDescent="0.2">
      <c r="A33" s="49">
        <v>24</v>
      </c>
      <c r="B33" s="51"/>
      <c r="C33" s="51"/>
      <c r="D33" s="51"/>
      <c r="E33" s="51"/>
      <c r="F33" s="51"/>
      <c r="G33" s="109">
        <v>24</v>
      </c>
      <c r="H33" s="49">
        <v>24</v>
      </c>
      <c r="I33" s="51"/>
      <c r="J33" s="51"/>
      <c r="K33" s="51"/>
      <c r="L33" s="51"/>
      <c r="M33" s="51"/>
      <c r="N33" s="51"/>
      <c r="O33" s="51"/>
      <c r="P33" s="109">
        <v>24</v>
      </c>
    </row>
    <row r="34" spans="1:16" x14ac:dyDescent="0.2">
      <c r="A34" s="49">
        <v>25</v>
      </c>
      <c r="B34" s="51"/>
      <c r="C34" s="51"/>
      <c r="D34" s="51"/>
      <c r="E34" s="51"/>
      <c r="F34" s="51"/>
      <c r="G34" s="109">
        <v>25</v>
      </c>
      <c r="H34" s="49">
        <v>25</v>
      </c>
      <c r="I34" s="51"/>
      <c r="J34" s="51"/>
      <c r="K34" s="51"/>
      <c r="L34" s="51"/>
      <c r="M34" s="51"/>
      <c r="N34" s="51"/>
      <c r="O34" s="51"/>
      <c r="P34" s="109">
        <v>25</v>
      </c>
    </row>
    <row r="35" spans="1:16" x14ac:dyDescent="0.2">
      <c r="A35" s="49">
        <v>26</v>
      </c>
      <c r="B35" s="51"/>
      <c r="C35" s="51"/>
      <c r="D35" s="51"/>
      <c r="E35" s="51"/>
      <c r="F35" s="51"/>
      <c r="G35" s="109">
        <v>26</v>
      </c>
      <c r="H35" s="49">
        <v>26</v>
      </c>
      <c r="I35" s="51"/>
      <c r="J35" s="51"/>
      <c r="K35" s="51"/>
      <c r="L35" s="51"/>
      <c r="M35" s="51"/>
      <c r="N35" s="51"/>
      <c r="O35" s="51"/>
      <c r="P35" s="109">
        <v>26</v>
      </c>
    </row>
    <row r="36" spans="1:16" x14ac:dyDescent="0.2">
      <c r="A36" s="49">
        <v>27</v>
      </c>
      <c r="B36" s="51"/>
      <c r="C36" s="51"/>
      <c r="D36" s="51"/>
      <c r="E36" s="51"/>
      <c r="F36" s="51"/>
      <c r="G36" s="109">
        <v>27</v>
      </c>
      <c r="H36" s="49">
        <v>27</v>
      </c>
      <c r="I36" s="51"/>
      <c r="J36" s="51"/>
      <c r="K36" s="51"/>
      <c r="L36" s="51"/>
      <c r="M36" s="51"/>
      <c r="N36" s="51"/>
      <c r="O36" s="51"/>
      <c r="P36" s="109">
        <v>27</v>
      </c>
    </row>
    <row r="37" spans="1:16" x14ac:dyDescent="0.2">
      <c r="A37" s="49">
        <v>28</v>
      </c>
      <c r="B37" s="51"/>
      <c r="C37" s="51"/>
      <c r="D37" s="51"/>
      <c r="E37" s="51"/>
      <c r="F37" s="51"/>
      <c r="G37" s="109">
        <v>28</v>
      </c>
      <c r="H37" s="49">
        <v>28</v>
      </c>
      <c r="I37" s="51"/>
      <c r="J37" s="51"/>
      <c r="K37" s="51"/>
      <c r="L37" s="51"/>
      <c r="M37" s="51"/>
      <c r="N37" s="51"/>
      <c r="O37" s="51"/>
      <c r="P37" s="109">
        <v>28</v>
      </c>
    </row>
    <row r="38" spans="1:16" x14ac:dyDescent="0.2">
      <c r="A38" s="49">
        <v>29</v>
      </c>
      <c r="B38" s="51"/>
      <c r="C38" s="51"/>
      <c r="D38" s="51"/>
      <c r="E38" s="51"/>
      <c r="F38" s="51"/>
      <c r="G38" s="109">
        <v>29</v>
      </c>
      <c r="H38" s="49">
        <v>29</v>
      </c>
      <c r="I38" s="51"/>
      <c r="J38" s="51"/>
      <c r="K38" s="51"/>
      <c r="L38" s="51"/>
      <c r="M38" s="51"/>
      <c r="N38" s="51"/>
      <c r="O38" s="51"/>
      <c r="P38" s="109">
        <v>29</v>
      </c>
    </row>
    <row r="39" spans="1:16" x14ac:dyDescent="0.2">
      <c r="A39" s="49">
        <v>30</v>
      </c>
      <c r="B39" s="51"/>
      <c r="C39" s="51"/>
      <c r="D39" s="51"/>
      <c r="E39" s="51"/>
      <c r="F39" s="51"/>
      <c r="G39" s="109">
        <v>30</v>
      </c>
      <c r="H39" s="49">
        <v>30</v>
      </c>
      <c r="I39" s="51"/>
      <c r="J39" s="51"/>
      <c r="K39" s="51"/>
      <c r="L39" s="51"/>
      <c r="M39" s="51"/>
      <c r="N39" s="51"/>
      <c r="O39" s="51"/>
      <c r="P39" s="109">
        <v>30</v>
      </c>
    </row>
    <row r="40" spans="1:16" x14ac:dyDescent="0.2">
      <c r="A40" s="49">
        <v>31</v>
      </c>
      <c r="B40" s="51"/>
      <c r="C40" s="51"/>
      <c r="D40" s="51"/>
      <c r="E40" s="51"/>
      <c r="F40" s="51"/>
      <c r="G40" s="109">
        <v>31</v>
      </c>
      <c r="H40" s="49">
        <v>31</v>
      </c>
      <c r="I40" s="51"/>
      <c r="J40" s="51"/>
      <c r="K40" s="51"/>
      <c r="L40" s="51"/>
      <c r="M40" s="51"/>
      <c r="N40" s="51"/>
      <c r="O40" s="51"/>
      <c r="P40" s="109">
        <v>31</v>
      </c>
    </row>
    <row r="41" spans="1:16" x14ac:dyDescent="0.2">
      <c r="A41" s="49">
        <v>32</v>
      </c>
      <c r="B41" s="51"/>
      <c r="C41" s="51"/>
      <c r="D41" s="51"/>
      <c r="E41" s="51"/>
      <c r="F41" s="51"/>
      <c r="G41" s="109">
        <v>32</v>
      </c>
      <c r="H41" s="49">
        <v>32</v>
      </c>
      <c r="I41" s="51"/>
      <c r="J41" s="51"/>
      <c r="K41" s="51"/>
      <c r="L41" s="51"/>
      <c r="M41" s="51"/>
      <c r="N41" s="51"/>
      <c r="O41" s="51"/>
      <c r="P41" s="109">
        <v>32</v>
      </c>
    </row>
    <row r="42" spans="1:16" x14ac:dyDescent="0.2">
      <c r="A42" s="49">
        <v>33</v>
      </c>
      <c r="B42" s="51"/>
      <c r="C42" s="51"/>
      <c r="D42" s="51"/>
      <c r="E42" s="51"/>
      <c r="F42" s="51"/>
      <c r="G42" s="109">
        <v>33</v>
      </c>
      <c r="H42" s="49">
        <v>33</v>
      </c>
      <c r="I42" s="51"/>
      <c r="J42" s="51"/>
      <c r="K42" s="51"/>
      <c r="L42" s="51"/>
      <c r="M42" s="51"/>
      <c r="N42" s="51"/>
      <c r="O42" s="51"/>
      <c r="P42" s="109">
        <v>33</v>
      </c>
    </row>
    <row r="43" spans="1:16" x14ac:dyDescent="0.2">
      <c r="A43" s="49">
        <v>34</v>
      </c>
      <c r="B43" s="51"/>
      <c r="C43" s="51"/>
      <c r="D43" s="51"/>
      <c r="E43" s="51"/>
      <c r="F43" s="51"/>
      <c r="G43" s="109">
        <v>34</v>
      </c>
      <c r="H43" s="49">
        <v>34</v>
      </c>
      <c r="I43" s="51"/>
      <c r="J43" s="51"/>
      <c r="K43" s="51"/>
      <c r="L43" s="51"/>
      <c r="M43" s="51"/>
      <c r="N43" s="51"/>
      <c r="O43" s="51"/>
      <c r="P43" s="109">
        <v>34</v>
      </c>
    </row>
    <row r="44" spans="1:16" x14ac:dyDescent="0.2">
      <c r="A44" s="49">
        <v>35</v>
      </c>
      <c r="B44" s="51"/>
      <c r="C44" s="51"/>
      <c r="D44" s="51"/>
      <c r="E44" s="51"/>
      <c r="F44" s="51"/>
      <c r="G44" s="109">
        <v>35</v>
      </c>
      <c r="H44" s="49">
        <v>35</v>
      </c>
      <c r="I44" s="51"/>
      <c r="J44" s="51"/>
      <c r="K44" s="51"/>
      <c r="L44" s="51"/>
      <c r="M44" s="51"/>
      <c r="N44" s="51"/>
      <c r="O44" s="51"/>
      <c r="P44" s="109">
        <v>35</v>
      </c>
    </row>
    <row r="45" spans="1:16" x14ac:dyDescent="0.2">
      <c r="A45" s="49">
        <v>36</v>
      </c>
      <c r="B45" s="51"/>
      <c r="C45" s="51"/>
      <c r="D45" s="51"/>
      <c r="E45" s="51"/>
      <c r="F45" s="51"/>
      <c r="G45" s="109">
        <v>36</v>
      </c>
      <c r="H45" s="49">
        <v>36</v>
      </c>
      <c r="I45" s="51"/>
      <c r="J45" s="51"/>
      <c r="K45" s="51"/>
      <c r="L45" s="51"/>
      <c r="M45" s="51"/>
      <c r="N45" s="51"/>
      <c r="O45" s="51"/>
      <c r="P45" s="109">
        <v>36</v>
      </c>
    </row>
    <row r="46" spans="1:16" x14ac:dyDescent="0.2">
      <c r="A46" s="49">
        <v>37</v>
      </c>
      <c r="B46" s="51"/>
      <c r="C46" s="51"/>
      <c r="D46" s="51"/>
      <c r="E46" s="51"/>
      <c r="F46" s="51"/>
      <c r="G46" s="109">
        <v>37</v>
      </c>
      <c r="H46" s="49">
        <v>37</v>
      </c>
      <c r="I46" s="51"/>
      <c r="J46" s="51"/>
      <c r="K46" s="51"/>
      <c r="L46" s="51"/>
      <c r="M46" s="51"/>
      <c r="N46" s="51"/>
      <c r="O46" s="51"/>
      <c r="P46" s="109">
        <v>37</v>
      </c>
    </row>
    <row r="47" spans="1:16" x14ac:dyDescent="0.2">
      <c r="A47" s="49">
        <v>38</v>
      </c>
      <c r="B47" s="51"/>
      <c r="C47" s="51"/>
      <c r="D47" s="51"/>
      <c r="E47" s="51"/>
      <c r="F47" s="51"/>
      <c r="G47" s="109">
        <v>38</v>
      </c>
      <c r="H47" s="49">
        <v>38</v>
      </c>
      <c r="I47" s="51"/>
      <c r="J47" s="51"/>
      <c r="K47" s="51"/>
      <c r="L47" s="51"/>
      <c r="M47" s="51"/>
      <c r="N47" s="51"/>
      <c r="O47" s="51"/>
      <c r="P47" s="109">
        <v>38</v>
      </c>
    </row>
    <row r="48" spans="1:16" x14ac:dyDescent="0.2">
      <c r="A48" s="49">
        <v>39</v>
      </c>
      <c r="B48" s="51"/>
      <c r="C48" s="51"/>
      <c r="D48" s="51"/>
      <c r="E48" s="51"/>
      <c r="F48" s="51"/>
      <c r="G48" s="109">
        <v>39</v>
      </c>
      <c r="H48" s="49">
        <v>39</v>
      </c>
      <c r="I48" s="51"/>
      <c r="J48" s="51"/>
      <c r="K48" s="51"/>
      <c r="L48" s="51"/>
      <c r="M48" s="51"/>
      <c r="N48" s="51"/>
      <c r="O48" s="51"/>
      <c r="P48" s="109">
        <v>39</v>
      </c>
    </row>
    <row r="49" spans="1:16" x14ac:dyDescent="0.2">
      <c r="A49" s="49">
        <v>40</v>
      </c>
      <c r="B49" s="51"/>
      <c r="C49" s="51"/>
      <c r="D49" s="51"/>
      <c r="E49" s="51"/>
      <c r="F49" s="51"/>
      <c r="G49" s="109">
        <v>40</v>
      </c>
      <c r="H49" s="49">
        <v>40</v>
      </c>
      <c r="I49" s="51"/>
      <c r="J49" s="51"/>
      <c r="K49" s="51"/>
      <c r="L49" s="51"/>
      <c r="M49" s="51"/>
      <c r="N49" s="51"/>
      <c r="O49" s="51"/>
      <c r="P49" s="109">
        <v>40</v>
      </c>
    </row>
    <row r="50" spans="1:16" x14ac:dyDescent="0.2">
      <c r="A50" s="32"/>
      <c r="B50" s="19"/>
      <c r="C50" s="19"/>
      <c r="D50" s="19"/>
      <c r="E50" s="19"/>
      <c r="F50" s="19"/>
      <c r="G50" s="81"/>
      <c r="H50" s="32"/>
      <c r="I50" s="19"/>
      <c r="J50" s="19"/>
      <c r="K50" s="19"/>
      <c r="L50" s="19"/>
      <c r="M50" s="19"/>
      <c r="N50" s="19"/>
      <c r="O50" s="19"/>
      <c r="P50" s="81"/>
    </row>
    <row r="51" spans="1:16" x14ac:dyDescent="0.2">
      <c r="A51" s="32"/>
      <c r="B51" s="19"/>
      <c r="C51" s="19"/>
      <c r="D51" s="19"/>
      <c r="E51" s="19"/>
      <c r="F51" s="19"/>
      <c r="G51" s="81"/>
      <c r="H51" s="32"/>
      <c r="I51" s="19"/>
      <c r="J51" s="19"/>
      <c r="K51" s="19"/>
      <c r="L51" s="19"/>
      <c r="M51" s="19"/>
      <c r="N51" s="19"/>
      <c r="O51" s="19"/>
      <c r="P51" s="81"/>
    </row>
    <row r="52" spans="1:16" x14ac:dyDescent="0.2">
      <c r="A52" s="32"/>
      <c r="B52" s="19"/>
      <c r="C52" s="19"/>
      <c r="D52" s="19"/>
      <c r="E52" s="19"/>
      <c r="F52" s="19"/>
      <c r="G52" s="81"/>
      <c r="H52" s="32"/>
      <c r="I52" s="19"/>
      <c r="J52" s="19"/>
      <c r="K52" s="19"/>
      <c r="L52" s="19"/>
      <c r="M52" s="19"/>
      <c r="N52" s="19"/>
      <c r="O52" s="19"/>
      <c r="P52" s="81"/>
    </row>
    <row r="53" spans="1:16" x14ac:dyDescent="0.2">
      <c r="A53" s="32"/>
      <c r="B53" s="19"/>
      <c r="C53" s="19"/>
      <c r="D53" s="19"/>
      <c r="E53" s="19"/>
      <c r="F53" s="19"/>
      <c r="G53" s="81"/>
      <c r="H53" s="32"/>
      <c r="I53" s="19"/>
      <c r="J53" s="19"/>
      <c r="K53" s="19"/>
      <c r="L53" s="19"/>
      <c r="M53" s="19"/>
      <c r="N53" s="19"/>
      <c r="O53" s="19"/>
      <c r="P53" s="81"/>
    </row>
    <row r="54" spans="1:16" x14ac:dyDescent="0.2">
      <c r="A54" s="32"/>
      <c r="B54" s="19"/>
      <c r="C54" s="19"/>
      <c r="D54" s="19"/>
      <c r="E54" s="19"/>
      <c r="F54" s="19"/>
      <c r="G54" s="81"/>
      <c r="H54" s="32"/>
      <c r="I54" s="19"/>
      <c r="J54" s="19"/>
      <c r="K54" s="19"/>
      <c r="L54" s="19"/>
      <c r="M54" s="19"/>
      <c r="N54" s="19"/>
      <c r="O54" s="19"/>
      <c r="P54" s="81"/>
    </row>
    <row r="55" spans="1:16" x14ac:dyDescent="0.2">
      <c r="A55" s="32"/>
      <c r="B55" s="19"/>
      <c r="C55" s="19"/>
      <c r="D55" s="19"/>
      <c r="E55" s="19"/>
      <c r="F55" s="19"/>
      <c r="G55" s="81"/>
      <c r="H55" s="32"/>
      <c r="I55" s="19"/>
      <c r="J55" s="19"/>
      <c r="K55" s="19"/>
      <c r="L55" s="19"/>
      <c r="M55" s="19"/>
      <c r="N55" s="19"/>
      <c r="O55" s="19"/>
      <c r="P55" s="81"/>
    </row>
    <row r="56" spans="1:16" x14ac:dyDescent="0.2">
      <c r="A56" s="32"/>
      <c r="B56" s="19"/>
      <c r="C56" s="19"/>
      <c r="D56" s="19"/>
      <c r="E56" s="19"/>
      <c r="F56" s="19"/>
      <c r="G56" s="81"/>
      <c r="H56" s="32"/>
      <c r="I56" s="19"/>
      <c r="J56" s="19"/>
      <c r="K56" s="19"/>
      <c r="L56" s="19"/>
      <c r="M56" s="19"/>
      <c r="N56" s="19"/>
      <c r="O56" s="19"/>
      <c r="P56" s="81"/>
    </row>
    <row r="57" spans="1:16" x14ac:dyDescent="0.2">
      <c r="A57" s="32"/>
      <c r="B57" s="19"/>
      <c r="C57" s="19"/>
      <c r="D57" s="19"/>
      <c r="E57" s="19"/>
      <c r="F57" s="19"/>
      <c r="G57" s="81"/>
      <c r="H57" s="32"/>
      <c r="I57" s="19"/>
      <c r="J57" s="19"/>
      <c r="K57" s="19"/>
      <c r="L57" s="19"/>
      <c r="M57" s="19"/>
      <c r="N57" s="19"/>
      <c r="O57" s="19"/>
      <c r="P57" s="81"/>
    </row>
    <row r="58" spans="1:16" x14ac:dyDescent="0.2">
      <c r="A58" s="32"/>
      <c r="B58" s="19"/>
      <c r="C58" s="19"/>
      <c r="D58" s="19"/>
      <c r="E58" s="19"/>
      <c r="F58" s="19"/>
      <c r="G58" s="81"/>
      <c r="H58" s="32"/>
      <c r="I58" s="19"/>
      <c r="J58" s="19"/>
      <c r="K58" s="19"/>
      <c r="L58" s="19"/>
      <c r="M58" s="19"/>
      <c r="N58" s="19"/>
      <c r="O58" s="19"/>
      <c r="P58" s="81"/>
    </row>
    <row r="59" spans="1:16" x14ac:dyDescent="0.2">
      <c r="A59" s="32"/>
      <c r="B59" s="19"/>
      <c r="C59" s="19"/>
      <c r="D59" s="19"/>
      <c r="E59" s="19"/>
      <c r="F59" s="19"/>
      <c r="G59" s="81"/>
      <c r="H59" s="32"/>
      <c r="I59" s="19"/>
      <c r="J59" s="19"/>
      <c r="K59" s="19"/>
      <c r="L59" s="19"/>
      <c r="M59" s="19"/>
      <c r="N59" s="19"/>
      <c r="O59" s="19"/>
      <c r="P59" s="81"/>
    </row>
    <row r="60" spans="1:16" x14ac:dyDescent="0.2">
      <c r="A60" s="32"/>
      <c r="B60" s="19"/>
      <c r="C60" s="19"/>
      <c r="D60" s="19"/>
      <c r="E60" s="19"/>
      <c r="F60" s="19"/>
      <c r="G60" s="81"/>
      <c r="H60" s="32"/>
      <c r="I60" s="19"/>
      <c r="J60" s="19"/>
      <c r="K60" s="19"/>
      <c r="L60" s="19"/>
      <c r="M60" s="19"/>
      <c r="N60" s="19"/>
      <c r="O60" s="19"/>
      <c r="P60" s="81"/>
    </row>
    <row r="61" spans="1:16" x14ac:dyDescent="0.2">
      <c r="A61" s="32"/>
      <c r="B61" s="19"/>
      <c r="C61" s="19"/>
      <c r="D61" s="19"/>
      <c r="E61" s="19"/>
      <c r="F61" s="19"/>
      <c r="G61" s="81"/>
      <c r="H61" s="32"/>
      <c r="I61" s="19"/>
      <c r="J61" s="19"/>
      <c r="K61" s="19"/>
      <c r="L61" s="19"/>
      <c r="M61" s="19"/>
      <c r="N61" s="19"/>
      <c r="O61" s="19"/>
      <c r="P61" s="81"/>
    </row>
    <row r="62" spans="1:16" x14ac:dyDescent="0.2">
      <c r="A62" s="32"/>
      <c r="B62" s="19"/>
      <c r="C62" s="19"/>
      <c r="D62" s="19"/>
      <c r="E62" s="19"/>
      <c r="F62" s="19"/>
      <c r="G62" s="81"/>
      <c r="H62" s="32"/>
      <c r="I62" s="19"/>
      <c r="J62" s="19"/>
      <c r="K62" s="19"/>
      <c r="L62" s="19"/>
      <c r="M62" s="19"/>
      <c r="N62" s="19"/>
      <c r="O62" s="19"/>
      <c r="P62" s="81"/>
    </row>
    <row r="63" spans="1:16" x14ac:dyDescent="0.2">
      <c r="A63" s="32"/>
      <c r="B63" s="19"/>
      <c r="C63" s="19"/>
      <c r="D63" s="19"/>
      <c r="E63" s="19"/>
      <c r="F63" s="19"/>
      <c r="G63" s="81"/>
      <c r="H63" s="32"/>
      <c r="I63" s="19"/>
      <c r="J63" s="19"/>
      <c r="K63" s="19"/>
      <c r="L63" s="19"/>
      <c r="M63" s="19"/>
      <c r="N63" s="19"/>
      <c r="O63" s="19"/>
      <c r="P63" s="81"/>
    </row>
    <row r="64" spans="1:16" x14ac:dyDescent="0.2">
      <c r="A64" s="32"/>
      <c r="B64" s="19"/>
      <c r="C64" s="19"/>
      <c r="D64" s="19"/>
      <c r="E64" s="19"/>
      <c r="F64" s="19"/>
      <c r="G64" s="81"/>
      <c r="H64" s="32"/>
      <c r="I64" s="19"/>
      <c r="J64" s="19"/>
      <c r="K64" s="19"/>
      <c r="L64" s="19"/>
      <c r="M64" s="19"/>
      <c r="N64" s="19"/>
      <c r="O64" s="19"/>
      <c r="P64" s="81"/>
    </row>
    <row r="65" spans="1:16" x14ac:dyDescent="0.2">
      <c r="A65" s="32"/>
      <c r="B65" s="19"/>
      <c r="C65" s="19"/>
      <c r="D65" s="19"/>
      <c r="E65" s="19"/>
      <c r="F65" s="19"/>
      <c r="G65" s="81"/>
      <c r="H65" s="32"/>
      <c r="I65" s="19"/>
      <c r="J65" s="19"/>
      <c r="K65" s="19"/>
      <c r="L65" s="19"/>
      <c r="M65" s="19"/>
      <c r="N65" s="19"/>
      <c r="O65" s="19"/>
      <c r="P65" s="81"/>
    </row>
    <row r="66" spans="1:16" x14ac:dyDescent="0.2">
      <c r="A66" s="32"/>
      <c r="B66" s="19"/>
      <c r="C66" s="19"/>
      <c r="D66" s="19"/>
      <c r="E66" s="19"/>
      <c r="F66" s="19"/>
      <c r="G66" s="81"/>
      <c r="H66" s="32"/>
      <c r="I66" s="19"/>
      <c r="J66" s="19"/>
      <c r="K66" s="19"/>
      <c r="L66" s="19"/>
      <c r="M66" s="19"/>
      <c r="N66" s="19"/>
      <c r="O66" s="19"/>
      <c r="P66" s="81"/>
    </row>
    <row r="67" spans="1:16" x14ac:dyDescent="0.2">
      <c r="A67" s="32"/>
      <c r="B67" s="19"/>
      <c r="C67" s="19"/>
      <c r="D67" s="19"/>
      <c r="E67" s="19"/>
      <c r="F67" s="19"/>
      <c r="G67" s="81"/>
      <c r="H67" s="32"/>
      <c r="I67" s="19"/>
      <c r="J67" s="19"/>
      <c r="K67" s="19"/>
      <c r="L67" s="19"/>
      <c r="M67" s="19"/>
      <c r="N67" s="19"/>
      <c r="O67" s="19"/>
      <c r="P67" s="81"/>
    </row>
    <row r="68" spans="1:16" x14ac:dyDescent="0.2">
      <c r="A68" s="32"/>
      <c r="B68" s="19"/>
      <c r="C68" s="19"/>
      <c r="D68" s="19"/>
      <c r="E68" s="19"/>
      <c r="F68" s="19"/>
      <c r="G68" s="81"/>
      <c r="H68" s="32"/>
      <c r="I68" s="19"/>
      <c r="J68" s="19"/>
      <c r="K68" s="19"/>
      <c r="L68" s="19"/>
      <c r="M68" s="19"/>
      <c r="N68" s="19"/>
      <c r="O68" s="19"/>
      <c r="P68" s="81"/>
    </row>
    <row r="69" spans="1:16" x14ac:dyDescent="0.2">
      <c r="A69" s="32"/>
      <c r="B69" s="19"/>
      <c r="C69" s="19"/>
      <c r="D69" s="19"/>
      <c r="E69" s="19"/>
      <c r="F69" s="19"/>
      <c r="G69" s="81"/>
      <c r="H69" s="32"/>
      <c r="I69" s="19"/>
      <c r="J69" s="19"/>
      <c r="K69" s="19"/>
      <c r="L69" s="19"/>
      <c r="M69" s="19"/>
      <c r="N69" s="19"/>
      <c r="O69" s="19"/>
      <c r="P69" s="81"/>
    </row>
    <row r="70" spans="1:16" x14ac:dyDescent="0.2">
      <c r="A70" s="32"/>
      <c r="B70" s="19"/>
      <c r="C70" s="19"/>
      <c r="D70" s="19"/>
      <c r="E70" s="19"/>
      <c r="F70" s="19"/>
      <c r="G70" s="81"/>
      <c r="H70" s="32"/>
      <c r="I70" s="19"/>
      <c r="J70" s="19"/>
      <c r="K70" s="19"/>
      <c r="L70" s="19"/>
      <c r="M70" s="19"/>
      <c r="N70" s="19"/>
      <c r="O70" s="19"/>
      <c r="P70" s="81"/>
    </row>
    <row r="71" spans="1:16" x14ac:dyDescent="0.2">
      <c r="A71" s="32"/>
      <c r="B71" s="19"/>
      <c r="C71" s="19"/>
      <c r="D71" s="19"/>
      <c r="E71" s="19"/>
      <c r="F71" s="19"/>
      <c r="G71" s="81"/>
      <c r="H71" s="32"/>
      <c r="I71" s="19"/>
      <c r="J71" s="19"/>
      <c r="K71" s="19"/>
      <c r="L71" s="19"/>
      <c r="M71" s="19"/>
      <c r="N71" s="19"/>
      <c r="O71" s="19"/>
      <c r="P71" s="81"/>
    </row>
    <row r="72" spans="1:16" x14ac:dyDescent="0.2">
      <c r="A72" s="32"/>
      <c r="B72" s="19"/>
      <c r="C72" s="19"/>
      <c r="D72" s="19"/>
      <c r="E72" s="19"/>
      <c r="F72" s="19"/>
      <c r="G72" s="81"/>
      <c r="H72" s="32"/>
      <c r="I72" s="19"/>
      <c r="J72" s="19"/>
      <c r="K72" s="19"/>
      <c r="L72" s="19"/>
      <c r="M72" s="19"/>
      <c r="N72" s="19"/>
      <c r="O72" s="19"/>
      <c r="P72" s="81"/>
    </row>
    <row r="73" spans="1:16" x14ac:dyDescent="0.2">
      <c r="A73" s="32"/>
      <c r="B73" s="19"/>
      <c r="C73" s="19"/>
      <c r="D73" s="19"/>
      <c r="E73" s="19"/>
      <c r="F73" s="19"/>
      <c r="G73" s="81"/>
      <c r="H73" s="32"/>
      <c r="I73" s="19"/>
      <c r="J73" s="19"/>
      <c r="K73" s="19"/>
      <c r="L73" s="19"/>
      <c r="M73" s="19"/>
      <c r="N73" s="19"/>
      <c r="O73" s="19"/>
      <c r="P73" s="81"/>
    </row>
    <row r="74" spans="1:16" x14ac:dyDescent="0.2">
      <c r="A74" s="10"/>
      <c r="B74" s="4"/>
      <c r="C74" s="4"/>
      <c r="D74" s="4"/>
      <c r="E74" s="4"/>
      <c r="F74" s="4"/>
      <c r="G74" s="11"/>
      <c r="H74" s="10"/>
      <c r="I74" s="4"/>
      <c r="J74" s="4"/>
      <c r="K74" s="4"/>
      <c r="L74" s="4"/>
      <c r="M74" s="4"/>
      <c r="N74" s="4"/>
      <c r="O74" s="4"/>
      <c r="P74" s="11"/>
    </row>
    <row r="75" spans="1:16" x14ac:dyDescent="0.2">
      <c r="A75" s="10"/>
      <c r="B75" s="4"/>
      <c r="C75" s="4"/>
      <c r="D75" s="4"/>
      <c r="E75" s="4"/>
      <c r="F75" s="4"/>
      <c r="G75" s="11"/>
      <c r="H75" s="10"/>
      <c r="I75" s="4"/>
      <c r="J75" s="4"/>
      <c r="K75" s="4"/>
      <c r="L75" s="4"/>
      <c r="M75" s="4"/>
      <c r="N75" s="4"/>
      <c r="O75" s="4"/>
      <c r="P75" s="11"/>
    </row>
    <row r="76" spans="1:16" s="4" customFormat="1" x14ac:dyDescent="0.2">
      <c r="A76" s="96" t="s">
        <v>74</v>
      </c>
      <c r="B76" s="6"/>
      <c r="C76" s="6"/>
      <c r="D76" s="6"/>
      <c r="E76" s="6"/>
      <c r="F76" s="6"/>
      <c r="G76" s="110"/>
      <c r="H76" s="96"/>
      <c r="I76" s="6"/>
      <c r="J76" s="6"/>
      <c r="K76" s="6"/>
      <c r="L76" s="6"/>
      <c r="M76" s="6"/>
      <c r="N76" s="6"/>
      <c r="O76" s="6"/>
      <c r="P76" s="110" t="s">
        <v>74</v>
      </c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workbookViewId="0">
      <selection activeCell="E1" sqref="E1:E1048576"/>
    </sheetView>
  </sheetViews>
  <sheetFormatPr defaultColWidth="9.33203125" defaultRowHeight="12.75" x14ac:dyDescent="0.2"/>
  <cols>
    <col min="1" max="1" width="5.5" style="155" customWidth="1"/>
    <col min="2" max="2" width="20" style="155" customWidth="1"/>
    <col min="3" max="3" width="20.33203125" style="155" customWidth="1"/>
    <col min="4" max="4" width="64.5" style="155" customWidth="1"/>
    <col min="5" max="5" width="12.5" style="155" customWidth="1"/>
    <col min="6" max="6" width="49.5" style="155" customWidth="1"/>
    <col min="7" max="7" width="9" style="155" customWidth="1"/>
    <col min="8" max="16384" width="9.33203125" style="158"/>
  </cols>
  <sheetData>
    <row r="1" spans="1:7" x14ac:dyDescent="0.2">
      <c r="A1" s="190">
        <v>38</v>
      </c>
      <c r="D1" s="156" t="s">
        <v>255</v>
      </c>
      <c r="E1" s="157"/>
    </row>
    <row r="2" spans="1:7" x14ac:dyDescent="0.2">
      <c r="A2" s="159"/>
      <c r="B2" s="160"/>
      <c r="C2" s="160"/>
      <c r="D2" s="161"/>
      <c r="E2" s="198"/>
      <c r="F2" s="157"/>
      <c r="G2" s="157"/>
    </row>
    <row r="3" spans="1:7" x14ac:dyDescent="0.2">
      <c r="A3" s="204" t="s">
        <v>222</v>
      </c>
      <c r="B3" s="205"/>
      <c r="C3" s="205"/>
      <c r="D3" s="206"/>
      <c r="E3" s="162"/>
      <c r="F3" s="162"/>
      <c r="G3" s="162"/>
    </row>
    <row r="4" spans="1:7" ht="12.75" customHeight="1" x14ac:dyDescent="0.2">
      <c r="A4" s="163"/>
      <c r="B4" s="157"/>
      <c r="C4" s="157"/>
      <c r="D4" s="164"/>
      <c r="E4" s="157"/>
      <c r="F4" s="157"/>
      <c r="G4" s="157"/>
    </row>
    <row r="5" spans="1:7" ht="12.75" customHeight="1" x14ac:dyDescent="0.2">
      <c r="A5" s="163"/>
      <c r="B5" s="165" t="s">
        <v>223</v>
      </c>
      <c r="C5" s="157"/>
      <c r="D5" s="166"/>
      <c r="E5" s="167"/>
      <c r="F5" s="167"/>
      <c r="G5" s="157"/>
    </row>
    <row r="6" spans="1:7" ht="12.75" customHeight="1" x14ac:dyDescent="0.2">
      <c r="A6" s="163"/>
      <c r="B6" s="157"/>
      <c r="C6" s="157"/>
      <c r="D6" s="168"/>
      <c r="E6" s="169"/>
      <c r="F6" s="170"/>
      <c r="G6" s="157"/>
    </row>
    <row r="7" spans="1:7" ht="12.75" customHeight="1" x14ac:dyDescent="0.2">
      <c r="A7" s="163"/>
      <c r="B7" s="171" t="s">
        <v>224</v>
      </c>
      <c r="C7" s="165" t="s">
        <v>225</v>
      </c>
      <c r="D7" s="172"/>
      <c r="E7" s="173"/>
      <c r="F7" s="157"/>
      <c r="G7" s="157"/>
    </row>
    <row r="8" spans="1:7" ht="12.75" customHeight="1" x14ac:dyDescent="0.2">
      <c r="A8" s="163"/>
      <c r="B8" s="174" t="s">
        <v>226</v>
      </c>
      <c r="C8" s="165" t="s">
        <v>227</v>
      </c>
      <c r="D8" s="175"/>
      <c r="E8" s="176"/>
      <c r="F8" s="157"/>
      <c r="G8" s="157"/>
    </row>
    <row r="9" spans="1:7" x14ac:dyDescent="0.2">
      <c r="A9" s="163"/>
      <c r="B9" s="174" t="s">
        <v>228</v>
      </c>
      <c r="C9" s="165" t="s">
        <v>229</v>
      </c>
      <c r="D9" s="177"/>
      <c r="E9" s="157"/>
      <c r="F9" s="157"/>
      <c r="G9" s="157"/>
    </row>
    <row r="10" spans="1:7" x14ac:dyDescent="0.2">
      <c r="A10" s="163"/>
      <c r="B10" s="174" t="s">
        <v>230</v>
      </c>
      <c r="C10" s="165" t="s">
        <v>231</v>
      </c>
      <c r="D10" s="172"/>
      <c r="E10" s="173"/>
      <c r="F10" s="157"/>
      <c r="G10" s="157"/>
    </row>
    <row r="11" spans="1:7" x14ac:dyDescent="0.2">
      <c r="A11" s="163"/>
      <c r="B11" s="174" t="s">
        <v>232</v>
      </c>
      <c r="C11" s="165" t="s">
        <v>227</v>
      </c>
      <c r="D11" s="164"/>
      <c r="E11" s="157"/>
      <c r="F11" s="157"/>
      <c r="G11" s="178"/>
    </row>
    <row r="12" spans="1:7" x14ac:dyDescent="0.2">
      <c r="A12" s="163"/>
      <c r="B12" s="174" t="s">
        <v>233</v>
      </c>
      <c r="C12" s="165" t="s">
        <v>227</v>
      </c>
      <c r="D12" s="164"/>
      <c r="E12" s="157"/>
      <c r="F12" s="157"/>
      <c r="G12" s="157"/>
    </row>
    <row r="13" spans="1:7" x14ac:dyDescent="0.2">
      <c r="A13" s="163"/>
      <c r="B13" s="174" t="s">
        <v>234</v>
      </c>
      <c r="C13" s="165" t="s">
        <v>227</v>
      </c>
      <c r="D13" s="164"/>
      <c r="E13" s="157"/>
      <c r="F13" s="157"/>
      <c r="G13" s="157"/>
    </row>
    <row r="14" spans="1:7" x14ac:dyDescent="0.2">
      <c r="A14" s="163"/>
      <c r="B14" s="174" t="s">
        <v>235</v>
      </c>
      <c r="C14" s="165" t="s">
        <v>231</v>
      </c>
      <c r="D14" s="164"/>
      <c r="E14" s="157"/>
      <c r="F14" s="157"/>
      <c r="G14" s="157"/>
    </row>
    <row r="15" spans="1:7" x14ac:dyDescent="0.2">
      <c r="A15" s="163"/>
      <c r="B15" s="174" t="s">
        <v>236</v>
      </c>
      <c r="C15" s="165" t="s">
        <v>229</v>
      </c>
      <c r="D15" s="164"/>
      <c r="E15" s="157"/>
      <c r="F15" s="157"/>
      <c r="G15" s="157"/>
    </row>
    <row r="16" spans="1:7" x14ac:dyDescent="0.2">
      <c r="A16" s="163"/>
      <c r="B16" s="174" t="s">
        <v>237</v>
      </c>
      <c r="C16" s="165" t="s">
        <v>229</v>
      </c>
      <c r="D16" s="164"/>
      <c r="E16" s="157"/>
      <c r="F16" s="157"/>
      <c r="G16" s="157"/>
    </row>
    <row r="17" spans="1:7" x14ac:dyDescent="0.2">
      <c r="A17" s="163"/>
      <c r="B17" s="174" t="s">
        <v>238</v>
      </c>
      <c r="C17" s="165" t="s">
        <v>227</v>
      </c>
      <c r="D17" s="164"/>
      <c r="E17" s="157"/>
      <c r="F17" s="157"/>
      <c r="G17" s="157"/>
    </row>
    <row r="18" spans="1:7" x14ac:dyDescent="0.2">
      <c r="A18" s="163"/>
      <c r="B18" s="174" t="s">
        <v>239</v>
      </c>
      <c r="C18" s="179" t="s">
        <v>227</v>
      </c>
      <c r="D18" s="164"/>
      <c r="E18" s="157"/>
      <c r="F18" s="157"/>
      <c r="G18" s="157"/>
    </row>
    <row r="19" spans="1:7" x14ac:dyDescent="0.2">
      <c r="A19" s="163"/>
      <c r="D19" s="164"/>
      <c r="E19" s="157"/>
      <c r="F19" s="157"/>
      <c r="G19" s="157"/>
    </row>
    <row r="20" spans="1:7" x14ac:dyDescent="0.2">
      <c r="A20" s="163"/>
      <c r="D20" s="164"/>
      <c r="E20" s="157"/>
      <c r="F20" s="157"/>
      <c r="G20" s="180"/>
    </row>
    <row r="21" spans="1:7" x14ac:dyDescent="0.2">
      <c r="A21" s="163"/>
      <c r="D21" s="164"/>
      <c r="E21" s="157"/>
      <c r="F21" s="157"/>
      <c r="G21" s="180"/>
    </row>
    <row r="22" spans="1:7" x14ac:dyDescent="0.2">
      <c r="A22" s="163"/>
      <c r="B22" s="174"/>
      <c r="C22" s="179"/>
      <c r="D22" s="164"/>
      <c r="E22" s="157"/>
      <c r="F22" s="157"/>
      <c r="G22" s="180"/>
    </row>
    <row r="23" spans="1:7" x14ac:dyDescent="0.2">
      <c r="A23" s="163"/>
      <c r="B23" s="174"/>
      <c r="C23" s="181"/>
      <c r="D23" s="164"/>
      <c r="E23" s="157"/>
      <c r="F23" s="157"/>
      <c r="G23" s="180"/>
    </row>
    <row r="24" spans="1:7" x14ac:dyDescent="0.2">
      <c r="A24" s="163"/>
      <c r="B24" s="174" t="s">
        <v>240</v>
      </c>
      <c r="C24" s="179" t="s">
        <v>241</v>
      </c>
      <c r="D24" s="164"/>
      <c r="E24" s="157"/>
      <c r="F24" s="157"/>
      <c r="G24" s="180"/>
    </row>
    <row r="25" spans="1:7" x14ac:dyDescent="0.2">
      <c r="A25" s="163"/>
      <c r="B25" s="174" t="s">
        <v>242</v>
      </c>
      <c r="C25" s="165" t="s">
        <v>243</v>
      </c>
      <c r="D25" s="164"/>
      <c r="E25" s="157"/>
      <c r="F25" s="180"/>
      <c r="G25" s="180"/>
    </row>
    <row r="26" spans="1:7" x14ac:dyDescent="0.2">
      <c r="A26" s="163"/>
      <c r="B26" s="174" t="s">
        <v>244</v>
      </c>
      <c r="C26" s="179" t="s">
        <v>229</v>
      </c>
      <c r="D26" s="164"/>
      <c r="E26" s="157"/>
      <c r="F26" s="157"/>
      <c r="G26" s="157"/>
    </row>
    <row r="27" spans="1:7" x14ac:dyDescent="0.2">
      <c r="A27" s="163"/>
      <c r="B27" s="182" t="s">
        <v>245</v>
      </c>
      <c r="C27" s="165" t="s">
        <v>229</v>
      </c>
      <c r="D27" s="164"/>
      <c r="E27" s="157"/>
      <c r="F27" s="157"/>
      <c r="G27" s="157"/>
    </row>
    <row r="28" spans="1:7" x14ac:dyDescent="0.2">
      <c r="A28" s="163"/>
      <c r="B28" s="182" t="s">
        <v>246</v>
      </c>
      <c r="C28" s="165" t="s">
        <v>229</v>
      </c>
      <c r="D28" s="164"/>
      <c r="E28" s="157"/>
      <c r="F28" s="157"/>
      <c r="G28" s="157"/>
    </row>
    <row r="29" spans="1:7" x14ac:dyDescent="0.2">
      <c r="A29" s="163"/>
      <c r="B29" s="182" t="s">
        <v>247</v>
      </c>
      <c r="C29" s="165" t="s">
        <v>249</v>
      </c>
      <c r="D29" s="164"/>
      <c r="E29" s="157"/>
      <c r="F29" s="157"/>
      <c r="G29" s="157"/>
    </row>
    <row r="30" spans="1:7" x14ac:dyDescent="0.2">
      <c r="A30" s="163"/>
      <c r="B30" s="182" t="s">
        <v>248</v>
      </c>
      <c r="C30" s="165" t="s">
        <v>250</v>
      </c>
      <c r="D30" s="164"/>
      <c r="E30" s="157"/>
      <c r="F30" s="157"/>
      <c r="G30" s="157"/>
    </row>
    <row r="31" spans="1:7" x14ac:dyDescent="0.2">
      <c r="A31" s="163"/>
      <c r="B31" s="199" t="s">
        <v>258</v>
      </c>
      <c r="C31" s="200" t="s">
        <v>259</v>
      </c>
      <c r="D31" s="164"/>
      <c r="E31" s="157"/>
      <c r="F31" s="157"/>
      <c r="G31" s="157"/>
    </row>
    <row r="32" spans="1:7" x14ac:dyDescent="0.2">
      <c r="A32" s="163"/>
      <c r="B32" s="182"/>
      <c r="C32" s="165"/>
      <c r="D32" s="183"/>
      <c r="E32" s="157"/>
      <c r="F32" s="184"/>
      <c r="G32" s="157"/>
    </row>
    <row r="33" spans="1:7" x14ac:dyDescent="0.2">
      <c r="A33" s="163"/>
      <c r="B33" s="185"/>
      <c r="C33" s="157"/>
      <c r="D33" s="164"/>
      <c r="E33" s="157"/>
      <c r="F33" s="157"/>
      <c r="G33" s="157"/>
    </row>
    <row r="34" spans="1:7" x14ac:dyDescent="0.2">
      <c r="A34" s="163"/>
      <c r="B34" s="185"/>
      <c r="C34" s="157"/>
      <c r="D34" s="164"/>
      <c r="E34" s="157"/>
      <c r="F34" s="184"/>
      <c r="G34" s="157"/>
    </row>
    <row r="35" spans="1:7" x14ac:dyDescent="0.2">
      <c r="A35" s="163"/>
      <c r="B35" s="185"/>
      <c r="C35" s="157"/>
      <c r="D35" s="164"/>
      <c r="E35" s="157"/>
      <c r="F35" s="157"/>
      <c r="G35" s="157"/>
    </row>
    <row r="36" spans="1:7" x14ac:dyDescent="0.2">
      <c r="A36" s="163"/>
      <c r="B36" s="185"/>
      <c r="C36" s="157"/>
      <c r="D36" s="164"/>
      <c r="E36" s="157"/>
      <c r="F36" s="157"/>
      <c r="G36" s="157"/>
    </row>
    <row r="37" spans="1:7" x14ac:dyDescent="0.2">
      <c r="A37" s="163"/>
      <c r="B37" s="185"/>
      <c r="C37" s="157"/>
      <c r="D37" s="164"/>
      <c r="E37" s="157"/>
      <c r="F37" s="157"/>
      <c r="G37" s="157"/>
    </row>
    <row r="38" spans="1:7" x14ac:dyDescent="0.2">
      <c r="A38" s="163"/>
      <c r="B38" s="185"/>
      <c r="C38" s="157"/>
      <c r="D38" s="164"/>
      <c r="E38" s="157"/>
      <c r="F38" s="157"/>
      <c r="G38" s="157"/>
    </row>
    <row r="39" spans="1:7" x14ac:dyDescent="0.2">
      <c r="A39" s="163"/>
      <c r="B39" s="157"/>
      <c r="C39" s="157"/>
      <c r="D39" s="164"/>
      <c r="E39" s="157"/>
      <c r="F39" s="157"/>
      <c r="G39" s="157"/>
    </row>
    <row r="40" spans="1:7" x14ac:dyDescent="0.2">
      <c r="A40" s="163"/>
      <c r="B40" s="157"/>
      <c r="C40" s="157"/>
      <c r="D40" s="164"/>
      <c r="E40" s="157"/>
      <c r="F40" s="157"/>
      <c r="G40" s="157"/>
    </row>
    <row r="41" spans="1:7" x14ac:dyDescent="0.2">
      <c r="A41" s="163"/>
      <c r="B41" s="157"/>
      <c r="C41" s="157"/>
      <c r="D41" s="164"/>
      <c r="E41" s="157"/>
      <c r="F41" s="157"/>
      <c r="G41" s="157"/>
    </row>
    <row r="42" spans="1:7" x14ac:dyDescent="0.2">
      <c r="A42" s="163"/>
      <c r="B42" s="157"/>
      <c r="C42" s="157"/>
      <c r="D42" s="164"/>
      <c r="E42" s="157"/>
      <c r="F42" s="157"/>
      <c r="G42" s="157"/>
    </row>
    <row r="43" spans="1:7" x14ac:dyDescent="0.2">
      <c r="A43" s="163"/>
      <c r="B43" s="157"/>
      <c r="C43" s="157"/>
      <c r="D43" s="164"/>
      <c r="E43" s="157"/>
      <c r="F43" s="157"/>
      <c r="G43" s="157"/>
    </row>
    <row r="44" spans="1:7" x14ac:dyDescent="0.2">
      <c r="A44" s="163"/>
      <c r="B44" s="157"/>
      <c r="C44" s="157"/>
      <c r="D44" s="164"/>
      <c r="E44" s="157"/>
      <c r="F44" s="157"/>
      <c r="G44" s="157"/>
    </row>
    <row r="45" spans="1:7" x14ac:dyDescent="0.2">
      <c r="A45" s="163"/>
      <c r="B45" s="157"/>
      <c r="C45" s="157"/>
      <c r="D45" s="164"/>
      <c r="E45" s="157"/>
      <c r="F45" s="157"/>
      <c r="G45" s="157"/>
    </row>
    <row r="46" spans="1:7" x14ac:dyDescent="0.2">
      <c r="A46" s="163"/>
      <c r="B46" s="157"/>
      <c r="C46" s="157"/>
      <c r="D46" s="164"/>
      <c r="E46" s="157"/>
      <c r="F46" s="157"/>
      <c r="G46" s="157"/>
    </row>
    <row r="47" spans="1:7" x14ac:dyDescent="0.2">
      <c r="A47" s="163"/>
      <c r="B47" s="157"/>
      <c r="C47" s="157"/>
      <c r="D47" s="164"/>
      <c r="E47" s="157"/>
      <c r="F47" s="157"/>
      <c r="G47" s="157"/>
    </row>
    <row r="48" spans="1:7" x14ac:dyDescent="0.2">
      <c r="A48" s="163"/>
      <c r="B48" s="157"/>
      <c r="C48" s="157"/>
      <c r="D48" s="164"/>
      <c r="E48" s="157"/>
      <c r="F48" s="157"/>
      <c r="G48" s="157"/>
    </row>
    <row r="49" spans="1:7" x14ac:dyDescent="0.2">
      <c r="A49" s="163"/>
      <c r="B49" s="157"/>
      <c r="C49" s="157"/>
      <c r="D49" s="164"/>
      <c r="E49" s="157"/>
      <c r="F49" s="157"/>
      <c r="G49" s="157"/>
    </row>
    <row r="50" spans="1:7" x14ac:dyDescent="0.2">
      <c r="A50" s="163"/>
      <c r="B50" s="157"/>
      <c r="C50" s="157"/>
      <c r="D50" s="164"/>
      <c r="E50" s="157"/>
      <c r="F50" s="157"/>
      <c r="G50" s="157"/>
    </row>
    <row r="51" spans="1:7" x14ac:dyDescent="0.2">
      <c r="A51" s="163"/>
      <c r="B51" s="157"/>
      <c r="C51" s="157"/>
      <c r="D51" s="164"/>
      <c r="E51" s="157"/>
      <c r="F51" s="157"/>
      <c r="G51" s="157"/>
    </row>
    <row r="52" spans="1:7" x14ac:dyDescent="0.2">
      <c r="A52" s="163"/>
      <c r="B52" s="157"/>
      <c r="C52" s="157"/>
      <c r="D52" s="164"/>
      <c r="E52" s="157"/>
      <c r="F52" s="157"/>
      <c r="G52" s="157"/>
    </row>
    <row r="53" spans="1:7" x14ac:dyDescent="0.2">
      <c r="A53" s="163"/>
      <c r="B53" s="157"/>
      <c r="C53" s="157"/>
      <c r="D53" s="164"/>
      <c r="E53" s="157"/>
      <c r="F53" s="157"/>
      <c r="G53" s="157"/>
    </row>
    <row r="54" spans="1:7" x14ac:dyDescent="0.2">
      <c r="A54" s="163"/>
      <c r="B54" s="157"/>
      <c r="C54" s="157"/>
      <c r="D54" s="164"/>
      <c r="E54" s="157"/>
      <c r="F54" s="157"/>
      <c r="G54" s="157"/>
    </row>
    <row r="55" spans="1:7" x14ac:dyDescent="0.2">
      <c r="A55" s="163"/>
      <c r="B55" s="157"/>
      <c r="C55" s="157"/>
      <c r="D55" s="164"/>
      <c r="E55" s="157"/>
      <c r="F55" s="157"/>
      <c r="G55" s="157"/>
    </row>
    <row r="56" spans="1:7" x14ac:dyDescent="0.2">
      <c r="A56" s="163"/>
      <c r="B56" s="157"/>
      <c r="C56" s="157"/>
      <c r="D56" s="164"/>
      <c r="E56" s="157"/>
      <c r="F56" s="157"/>
      <c r="G56" s="157"/>
    </row>
    <row r="57" spans="1:7" x14ac:dyDescent="0.2">
      <c r="A57" s="163"/>
      <c r="B57" s="157"/>
      <c r="C57" s="157"/>
      <c r="D57" s="164"/>
      <c r="E57" s="157"/>
      <c r="F57" s="157"/>
      <c r="G57" s="157"/>
    </row>
    <row r="58" spans="1:7" x14ac:dyDescent="0.2">
      <c r="A58" s="163"/>
      <c r="B58" s="157"/>
      <c r="C58" s="157"/>
      <c r="D58" s="164"/>
      <c r="E58" s="157"/>
      <c r="F58" s="157"/>
      <c r="G58" s="157"/>
    </row>
    <row r="59" spans="1:7" x14ac:dyDescent="0.2">
      <c r="A59" s="186"/>
      <c r="B59" s="187"/>
      <c r="C59" s="187"/>
      <c r="D59" s="188"/>
      <c r="E59" s="157"/>
      <c r="F59" s="157"/>
      <c r="G59" s="157"/>
    </row>
    <row r="60" spans="1:7" ht="21" customHeight="1" x14ac:dyDescent="0.2">
      <c r="A60" s="193" t="s">
        <v>74</v>
      </c>
      <c r="B60" s="157"/>
      <c r="C60" s="157"/>
      <c r="D60" s="189"/>
      <c r="E60" s="157"/>
      <c r="F60" s="157"/>
      <c r="G60" s="157"/>
    </row>
  </sheetData>
  <mergeCells count="1">
    <mergeCell ref="A3:D3"/>
  </mergeCells>
  <printOptions horizontalCentered="1"/>
  <pageMargins left="0.75" right="0.75" top="0.75" bottom="0.75" header="0.5" footer="0.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55"/>
  <sheetViews>
    <sheetView showGridLines="0" topLeftCell="A7" zoomScaleNormal="100" workbookViewId="0">
      <selection activeCell="R39" sqref="R39"/>
    </sheetView>
  </sheetViews>
  <sheetFormatPr defaultColWidth="9.33203125" defaultRowHeight="11.25" x14ac:dyDescent="0.2"/>
  <cols>
    <col min="1" max="1" width="3" style="120" customWidth="1"/>
    <col min="2" max="2" width="9.33203125" style="12"/>
    <col min="3" max="3" width="53.1640625" style="12" customWidth="1"/>
    <col min="4" max="4" width="12.5" style="12" customWidth="1"/>
    <col min="5" max="5" width="13.33203125" style="12" customWidth="1"/>
    <col min="6" max="6" width="15.5" style="12" bestFit="1" customWidth="1"/>
    <col min="7" max="7" width="11.6640625" style="12" customWidth="1"/>
    <col min="8" max="8" width="23.5" style="12" bestFit="1" customWidth="1"/>
    <col min="9" max="9" width="12.33203125" style="12" customWidth="1"/>
    <col min="10" max="10" width="7.6640625" style="12" customWidth="1"/>
    <col min="11" max="11" width="3.6640625" style="120" customWidth="1"/>
    <col min="12" max="16384" width="9.33203125" style="12"/>
  </cols>
  <sheetData>
    <row r="1" spans="1:11" ht="11.25" customHeight="1" x14ac:dyDescent="0.2">
      <c r="A1" s="207"/>
      <c r="B1" s="111" t="s">
        <v>185</v>
      </c>
      <c r="C1" s="112"/>
      <c r="D1" s="112"/>
      <c r="E1" s="112"/>
      <c r="F1" s="112"/>
      <c r="G1" s="112"/>
      <c r="H1" s="112"/>
      <c r="I1" s="112"/>
      <c r="J1" s="113"/>
      <c r="K1" s="211" t="s">
        <v>256</v>
      </c>
    </row>
    <row r="2" spans="1:11" x14ac:dyDescent="0.2">
      <c r="A2" s="207"/>
      <c r="B2" s="114" t="s">
        <v>78</v>
      </c>
      <c r="C2" s="115"/>
      <c r="D2" s="115"/>
      <c r="E2" s="115"/>
      <c r="F2" s="115"/>
      <c r="G2" s="115"/>
      <c r="H2" s="115"/>
      <c r="I2" s="115"/>
      <c r="J2" s="11"/>
      <c r="K2" s="211"/>
    </row>
    <row r="3" spans="1:11" x14ac:dyDescent="0.2">
      <c r="A3" s="207"/>
      <c r="B3" s="10"/>
      <c r="C3" s="4"/>
      <c r="D3" s="4"/>
      <c r="E3" s="4"/>
      <c r="F3" s="4"/>
      <c r="G3" s="4"/>
      <c r="H3" s="4"/>
      <c r="I3" s="4"/>
      <c r="J3" s="11"/>
      <c r="K3" s="211"/>
    </row>
    <row r="4" spans="1:11" x14ac:dyDescent="0.2">
      <c r="A4" s="207"/>
      <c r="B4" s="114" t="s">
        <v>186</v>
      </c>
      <c r="C4" s="115"/>
      <c r="D4" s="115"/>
      <c r="E4" s="115"/>
      <c r="F4" s="115"/>
      <c r="G4" s="115"/>
      <c r="H4" s="115"/>
      <c r="I4" s="115"/>
      <c r="J4" s="116"/>
      <c r="K4" s="211"/>
    </row>
    <row r="5" spans="1:11" x14ac:dyDescent="0.2">
      <c r="A5" s="207"/>
      <c r="B5" s="10"/>
      <c r="C5" s="4"/>
      <c r="D5" s="4"/>
      <c r="E5" s="4"/>
      <c r="F5" s="4"/>
      <c r="G5" s="4"/>
      <c r="H5" s="4"/>
      <c r="I5" s="4"/>
      <c r="J5" s="11"/>
      <c r="K5" s="211"/>
    </row>
    <row r="6" spans="1:11" x14ac:dyDescent="0.2">
      <c r="A6" s="207"/>
      <c r="B6" s="13" t="s">
        <v>1</v>
      </c>
      <c r="C6" s="4" t="s">
        <v>187</v>
      </c>
      <c r="D6" s="4"/>
      <c r="E6" s="4"/>
      <c r="F6" s="4"/>
      <c r="G6" s="4"/>
      <c r="H6" s="4"/>
      <c r="I6" s="4"/>
      <c r="J6" s="11"/>
      <c r="K6" s="211"/>
    </row>
    <row r="7" spans="1:11" x14ac:dyDescent="0.2">
      <c r="A7" s="207"/>
      <c r="B7" s="13" t="s">
        <v>7</v>
      </c>
      <c r="C7" s="4" t="s">
        <v>188</v>
      </c>
      <c r="D7" s="4"/>
      <c r="E7" s="4"/>
      <c r="F7" s="4"/>
      <c r="G7" s="4"/>
      <c r="H7" s="4"/>
      <c r="I7" s="4"/>
      <c r="J7" s="11"/>
      <c r="K7" s="211"/>
    </row>
    <row r="8" spans="1:11" x14ac:dyDescent="0.2">
      <c r="A8" s="207"/>
      <c r="B8" s="13" t="s">
        <v>23</v>
      </c>
      <c r="C8" s="4" t="s">
        <v>189</v>
      </c>
      <c r="D8" s="4"/>
      <c r="E8" s="4"/>
      <c r="F8" s="4"/>
      <c r="G8" s="4"/>
      <c r="H8" s="4"/>
      <c r="I8" s="4"/>
      <c r="J8" s="11"/>
      <c r="K8" s="211"/>
    </row>
    <row r="9" spans="1:11" x14ac:dyDescent="0.2">
      <c r="A9" s="207"/>
      <c r="B9" s="13" t="s">
        <v>25</v>
      </c>
      <c r="C9" s="4" t="s">
        <v>190</v>
      </c>
      <c r="D9" s="4"/>
      <c r="E9" s="4"/>
      <c r="F9" s="4"/>
      <c r="G9" s="4"/>
      <c r="H9" s="4"/>
      <c r="I9" s="4"/>
      <c r="J9" s="11"/>
      <c r="K9" s="211"/>
    </row>
    <row r="10" spans="1:11" x14ac:dyDescent="0.2">
      <c r="A10" s="207"/>
      <c r="B10" s="13" t="s">
        <v>50</v>
      </c>
      <c r="C10" s="4" t="s">
        <v>191</v>
      </c>
      <c r="D10" s="4"/>
      <c r="E10" s="4"/>
      <c r="F10" s="4"/>
      <c r="G10" s="4"/>
      <c r="H10" s="4"/>
      <c r="I10" s="4"/>
      <c r="J10" s="11"/>
      <c r="K10" s="211"/>
    </row>
    <row r="11" spans="1:11" x14ac:dyDescent="0.2">
      <c r="A11" s="207"/>
      <c r="B11" s="117"/>
      <c r="C11" s="118"/>
      <c r="D11" s="118"/>
      <c r="E11" s="118"/>
      <c r="F11" s="118"/>
      <c r="G11" s="118"/>
      <c r="H11" s="118"/>
      <c r="I11" s="118"/>
      <c r="J11" s="119"/>
      <c r="K11" s="211"/>
    </row>
    <row r="12" spans="1:11" x14ac:dyDescent="0.2">
      <c r="B12" s="10"/>
      <c r="C12" s="121"/>
      <c r="D12" s="122"/>
      <c r="E12" s="122"/>
      <c r="F12" s="122"/>
      <c r="G12" s="122"/>
      <c r="H12" s="123" t="s">
        <v>192</v>
      </c>
      <c r="I12" s="122"/>
      <c r="J12" s="124"/>
      <c r="K12" s="211"/>
    </row>
    <row r="13" spans="1:11" x14ac:dyDescent="0.2">
      <c r="B13" s="125"/>
      <c r="C13" s="122"/>
      <c r="D13" s="122"/>
      <c r="E13" s="122"/>
      <c r="F13" s="123" t="s">
        <v>193</v>
      </c>
      <c r="G13" s="122"/>
      <c r="H13" s="123" t="s">
        <v>194</v>
      </c>
      <c r="I13" s="122"/>
      <c r="J13" s="124"/>
      <c r="K13" s="211"/>
    </row>
    <row r="14" spans="1:11" x14ac:dyDescent="0.2">
      <c r="B14" s="125"/>
      <c r="C14" s="123" t="s">
        <v>195</v>
      </c>
      <c r="D14" s="123" t="s">
        <v>196</v>
      </c>
      <c r="E14" s="123" t="s">
        <v>197</v>
      </c>
      <c r="F14" s="123" t="s">
        <v>198</v>
      </c>
      <c r="G14" s="123"/>
      <c r="H14" s="123" t="s">
        <v>199</v>
      </c>
      <c r="I14" s="123" t="s">
        <v>118</v>
      </c>
      <c r="J14" s="126"/>
      <c r="K14" s="211"/>
    </row>
    <row r="15" spans="1:11" x14ac:dyDescent="0.2">
      <c r="B15" s="127" t="s">
        <v>101</v>
      </c>
      <c r="C15" s="123" t="s">
        <v>200</v>
      </c>
      <c r="D15" s="123" t="s">
        <v>201</v>
      </c>
      <c r="E15" s="123" t="s">
        <v>202</v>
      </c>
      <c r="F15" s="123" t="s">
        <v>203</v>
      </c>
      <c r="G15" s="123" t="s">
        <v>204</v>
      </c>
      <c r="H15" s="123" t="s">
        <v>205</v>
      </c>
      <c r="I15" s="123" t="s">
        <v>206</v>
      </c>
      <c r="J15" s="126" t="s">
        <v>101</v>
      </c>
      <c r="K15" s="211"/>
    </row>
    <row r="16" spans="1:11" x14ac:dyDescent="0.2">
      <c r="B16" s="127" t="s">
        <v>114</v>
      </c>
      <c r="C16" s="123"/>
      <c r="D16" s="123" t="s">
        <v>207</v>
      </c>
      <c r="E16" s="123" t="s">
        <v>208</v>
      </c>
      <c r="F16" s="123" t="s">
        <v>209</v>
      </c>
      <c r="G16" s="123" t="s">
        <v>209</v>
      </c>
      <c r="H16" s="123" t="s">
        <v>209</v>
      </c>
      <c r="I16" s="123" t="s">
        <v>207</v>
      </c>
      <c r="J16" s="126" t="s">
        <v>114</v>
      </c>
      <c r="K16" s="211"/>
    </row>
    <row r="17" spans="2:12" x14ac:dyDescent="0.2">
      <c r="B17" s="128"/>
      <c r="C17" s="129" t="s">
        <v>123</v>
      </c>
      <c r="D17" s="129" t="s">
        <v>124</v>
      </c>
      <c r="E17" s="129" t="s">
        <v>125</v>
      </c>
      <c r="F17" s="129" t="s">
        <v>126</v>
      </c>
      <c r="G17" s="129" t="s">
        <v>127</v>
      </c>
      <c r="H17" s="129" t="s">
        <v>128</v>
      </c>
      <c r="I17" s="129" t="s">
        <v>129</v>
      </c>
      <c r="J17" s="130"/>
      <c r="K17" s="211"/>
    </row>
    <row r="18" spans="2:12" x14ac:dyDescent="0.2">
      <c r="B18" s="10"/>
      <c r="C18" s="121" t="s">
        <v>210</v>
      </c>
      <c r="D18" s="121"/>
      <c r="E18" s="121"/>
      <c r="F18" s="121"/>
      <c r="G18" s="121"/>
      <c r="H18" s="122"/>
      <c r="I18" s="122"/>
      <c r="J18" s="124"/>
    </row>
    <row r="19" spans="2:12" x14ac:dyDescent="0.2">
      <c r="B19" s="131">
        <v>1</v>
      </c>
      <c r="C19" s="132" t="s">
        <v>138</v>
      </c>
      <c r="D19" s="133">
        <v>754</v>
      </c>
      <c r="E19" s="133">
        <v>0</v>
      </c>
      <c r="F19" s="133">
        <v>116</v>
      </c>
      <c r="G19" s="133">
        <v>0</v>
      </c>
      <c r="H19" s="133">
        <v>0</v>
      </c>
      <c r="I19" s="133">
        <f t="shared" ref="I19:I30" si="0">+D19+E19+F19-G19-H19</f>
        <v>870</v>
      </c>
      <c r="J19" s="134">
        <v>1</v>
      </c>
      <c r="K19" s="196"/>
      <c r="L19" s="198"/>
    </row>
    <row r="20" spans="2:12" x14ac:dyDescent="0.2">
      <c r="B20" s="131">
        <v>2</v>
      </c>
      <c r="C20" s="132" t="s">
        <v>139</v>
      </c>
      <c r="D20" s="135">
        <v>-37</v>
      </c>
      <c r="E20" s="135">
        <v>0</v>
      </c>
      <c r="F20" s="135">
        <v>0</v>
      </c>
      <c r="G20" s="135">
        <v>0</v>
      </c>
      <c r="H20" s="135">
        <v>0</v>
      </c>
      <c r="I20" s="135">
        <f t="shared" si="0"/>
        <v>-37</v>
      </c>
      <c r="J20" s="134">
        <v>2</v>
      </c>
    </row>
    <row r="21" spans="2:12" x14ac:dyDescent="0.2">
      <c r="B21" s="131">
        <v>3</v>
      </c>
      <c r="C21" s="132" t="s">
        <v>140</v>
      </c>
      <c r="D21" s="135">
        <v>47397</v>
      </c>
      <c r="E21" s="135">
        <v>0</v>
      </c>
      <c r="F21" s="135">
        <v>482</v>
      </c>
      <c r="G21" s="135">
        <v>0</v>
      </c>
      <c r="H21" s="135">
        <v>0</v>
      </c>
      <c r="I21" s="135">
        <f t="shared" si="0"/>
        <v>47879</v>
      </c>
      <c r="J21" s="134">
        <v>3</v>
      </c>
    </row>
    <row r="22" spans="2:12" x14ac:dyDescent="0.2">
      <c r="B22" s="131">
        <v>4</v>
      </c>
      <c r="C22" s="132" t="s">
        <v>141</v>
      </c>
      <c r="D22" s="135">
        <v>102</v>
      </c>
      <c r="E22" s="135">
        <v>0</v>
      </c>
      <c r="F22" s="135">
        <v>5</v>
      </c>
      <c r="G22" s="135">
        <v>0</v>
      </c>
      <c r="H22" s="135">
        <v>0</v>
      </c>
      <c r="I22" s="135">
        <f t="shared" si="0"/>
        <v>107</v>
      </c>
      <c r="J22" s="134">
        <v>4</v>
      </c>
    </row>
    <row r="23" spans="2:12" x14ac:dyDescent="0.2">
      <c r="B23" s="131">
        <v>5</v>
      </c>
      <c r="C23" s="132" t="s">
        <v>142</v>
      </c>
      <c r="D23" s="135">
        <v>-11</v>
      </c>
      <c r="E23" s="135">
        <v>0</v>
      </c>
      <c r="F23" s="135">
        <v>0</v>
      </c>
      <c r="G23" s="135">
        <v>0</v>
      </c>
      <c r="H23" s="135">
        <v>0</v>
      </c>
      <c r="I23" s="135">
        <f t="shared" si="0"/>
        <v>-11</v>
      </c>
      <c r="J23" s="134">
        <v>5</v>
      </c>
    </row>
    <row r="24" spans="2:12" x14ac:dyDescent="0.2">
      <c r="B24" s="131">
        <v>6</v>
      </c>
      <c r="C24" s="132" t="s">
        <v>143</v>
      </c>
      <c r="D24" s="135">
        <v>5</v>
      </c>
      <c r="E24" s="135">
        <v>0</v>
      </c>
      <c r="F24" s="135">
        <v>0</v>
      </c>
      <c r="G24" s="135">
        <v>0</v>
      </c>
      <c r="H24" s="135">
        <v>0</v>
      </c>
      <c r="I24" s="135">
        <f t="shared" si="0"/>
        <v>5</v>
      </c>
      <c r="J24" s="134">
        <v>6</v>
      </c>
    </row>
    <row r="25" spans="2:12" x14ac:dyDescent="0.2">
      <c r="B25" s="131">
        <v>7</v>
      </c>
      <c r="C25" s="132" t="s">
        <v>144</v>
      </c>
      <c r="D25" s="135">
        <v>155222</v>
      </c>
      <c r="E25" s="135">
        <v>0</v>
      </c>
      <c r="F25" s="136">
        <v>23537</v>
      </c>
      <c r="G25" s="135">
        <v>0</v>
      </c>
      <c r="H25" s="135">
        <v>0</v>
      </c>
      <c r="I25" s="135">
        <f t="shared" si="0"/>
        <v>178759</v>
      </c>
      <c r="J25" s="134">
        <v>7</v>
      </c>
    </row>
    <row r="26" spans="2:12" x14ac:dyDescent="0.2">
      <c r="B26" s="131">
        <v>8</v>
      </c>
      <c r="C26" s="132" t="s">
        <v>145</v>
      </c>
      <c r="D26" s="135">
        <v>7262</v>
      </c>
      <c r="E26" s="135">
        <v>0</v>
      </c>
      <c r="F26" s="135">
        <v>436</v>
      </c>
      <c r="G26" s="135">
        <v>0</v>
      </c>
      <c r="H26" s="135">
        <v>0</v>
      </c>
      <c r="I26" s="135">
        <f t="shared" si="0"/>
        <v>7698</v>
      </c>
      <c r="J26" s="134">
        <v>8</v>
      </c>
    </row>
    <row r="27" spans="2:12" x14ac:dyDescent="0.2">
      <c r="B27" s="131">
        <v>9</v>
      </c>
      <c r="C27" s="132" t="s">
        <v>211</v>
      </c>
      <c r="D27" s="135">
        <v>82380</v>
      </c>
      <c r="E27" s="135">
        <v>0</v>
      </c>
      <c r="F27" s="135">
        <v>-1151</v>
      </c>
      <c r="G27" s="135">
        <v>0</v>
      </c>
      <c r="H27" s="135">
        <v>0</v>
      </c>
      <c r="I27" s="135">
        <f t="shared" si="0"/>
        <v>81229</v>
      </c>
      <c r="J27" s="134">
        <v>9</v>
      </c>
    </row>
    <row r="28" spans="2:12" x14ac:dyDescent="0.2">
      <c r="B28" s="131">
        <v>10</v>
      </c>
      <c r="C28" s="132" t="s">
        <v>148</v>
      </c>
      <c r="D28" s="135">
        <v>792446</v>
      </c>
      <c r="E28" s="135">
        <v>0</v>
      </c>
      <c r="F28" s="135">
        <v>53027</v>
      </c>
      <c r="G28" s="135">
        <v>0</v>
      </c>
      <c r="H28" s="135">
        <v>0</v>
      </c>
      <c r="I28" s="135">
        <f t="shared" si="0"/>
        <v>845473</v>
      </c>
      <c r="J28" s="134">
        <v>10</v>
      </c>
    </row>
    <row r="29" spans="2:12" x14ac:dyDescent="0.2">
      <c r="B29" s="131">
        <v>11</v>
      </c>
      <c r="C29" s="132" t="s">
        <v>149</v>
      </c>
      <c r="D29" s="135">
        <v>8927</v>
      </c>
      <c r="E29" s="135">
        <v>0</v>
      </c>
      <c r="F29" s="135">
        <v>460</v>
      </c>
      <c r="G29" s="135">
        <v>0</v>
      </c>
      <c r="H29" s="135">
        <v>0</v>
      </c>
      <c r="I29" s="135">
        <f t="shared" si="0"/>
        <v>9387</v>
      </c>
      <c r="J29" s="134">
        <v>11</v>
      </c>
    </row>
    <row r="30" spans="2:12" x14ac:dyDescent="0.2">
      <c r="B30" s="131">
        <v>12</v>
      </c>
      <c r="C30" s="132" t="s">
        <v>150</v>
      </c>
      <c r="D30" s="135">
        <v>14</v>
      </c>
      <c r="E30" s="135">
        <v>0</v>
      </c>
      <c r="F30" s="135">
        <v>6</v>
      </c>
      <c r="G30" s="135">
        <v>0</v>
      </c>
      <c r="H30" s="135">
        <v>0</v>
      </c>
      <c r="I30" s="135">
        <f t="shared" si="0"/>
        <v>20</v>
      </c>
      <c r="J30" s="134">
        <v>12</v>
      </c>
    </row>
    <row r="31" spans="2:12" x14ac:dyDescent="0.2">
      <c r="B31" s="127">
        <v>13</v>
      </c>
      <c r="C31" s="122" t="s">
        <v>212</v>
      </c>
      <c r="D31" s="137">
        <f t="shared" ref="D31:I31" si="1">SUM(D19:D30)</f>
        <v>1094461</v>
      </c>
      <c r="E31" s="137">
        <f t="shared" si="1"/>
        <v>0</v>
      </c>
      <c r="F31" s="137">
        <f t="shared" si="1"/>
        <v>76918</v>
      </c>
      <c r="G31" s="137">
        <f t="shared" si="1"/>
        <v>0</v>
      </c>
      <c r="H31" s="137">
        <f t="shared" si="1"/>
        <v>0</v>
      </c>
      <c r="I31" s="137">
        <f t="shared" si="1"/>
        <v>1171379</v>
      </c>
      <c r="J31" s="126">
        <v>13</v>
      </c>
    </row>
    <row r="32" spans="2:12" x14ac:dyDescent="0.2">
      <c r="B32" s="138"/>
      <c r="C32" s="139" t="s">
        <v>213</v>
      </c>
      <c r="D32" s="139"/>
      <c r="E32" s="139"/>
      <c r="F32" s="139"/>
      <c r="G32" s="140"/>
      <c r="H32" s="140"/>
      <c r="I32" s="140"/>
      <c r="J32" s="141"/>
    </row>
    <row r="33" spans="1:11" x14ac:dyDescent="0.2">
      <c r="B33" s="131">
        <v>14</v>
      </c>
      <c r="C33" s="132" t="s">
        <v>155</v>
      </c>
      <c r="D33" s="133">
        <v>-167</v>
      </c>
      <c r="E33" s="133">
        <v>0</v>
      </c>
      <c r="F33" s="133">
        <v>0</v>
      </c>
      <c r="G33" s="133">
        <v>0</v>
      </c>
      <c r="H33" s="133">
        <v>0</v>
      </c>
      <c r="I33" s="133">
        <f>+D33+E33+F33-G33-H33</f>
        <v>-167</v>
      </c>
      <c r="J33" s="131">
        <v>14</v>
      </c>
    </row>
    <row r="34" spans="1:11" x14ac:dyDescent="0.2">
      <c r="B34" s="131">
        <v>15</v>
      </c>
      <c r="C34" s="132" t="s">
        <v>159</v>
      </c>
      <c r="D34" s="135">
        <v>-72934</v>
      </c>
      <c r="E34" s="135">
        <v>0</v>
      </c>
      <c r="F34" s="135">
        <v>-9095</v>
      </c>
      <c r="G34" s="135">
        <v>0</v>
      </c>
      <c r="H34" s="135">
        <v>0</v>
      </c>
      <c r="I34" s="135">
        <f>+D34+E34+F34-G34-H34</f>
        <v>-82029</v>
      </c>
      <c r="J34" s="131">
        <v>15</v>
      </c>
    </row>
    <row r="35" spans="1:11" x14ac:dyDescent="0.2">
      <c r="B35" s="131">
        <v>16</v>
      </c>
      <c r="C35" s="132" t="s">
        <v>160</v>
      </c>
      <c r="D35" s="135">
        <v>-514</v>
      </c>
      <c r="E35" s="135">
        <v>0</v>
      </c>
      <c r="F35" s="135">
        <v>0</v>
      </c>
      <c r="G35" s="135">
        <v>0</v>
      </c>
      <c r="H35" s="135">
        <v>0</v>
      </c>
      <c r="I35" s="135">
        <f>+D35+E35+F35-G35-H35</f>
        <v>-514</v>
      </c>
      <c r="J35" s="131">
        <v>16</v>
      </c>
    </row>
    <row r="36" spans="1:11" x14ac:dyDescent="0.2">
      <c r="B36" s="131">
        <v>17</v>
      </c>
      <c r="C36" s="132" t="s">
        <v>163</v>
      </c>
      <c r="D36" s="135">
        <v>0</v>
      </c>
      <c r="E36" s="135">
        <v>0</v>
      </c>
      <c r="F36" s="135">
        <v>0</v>
      </c>
      <c r="G36" s="135">
        <v>0</v>
      </c>
      <c r="H36" s="135">
        <v>0</v>
      </c>
      <c r="I36" s="135">
        <f>+D36+E36+F36-G36-H36</f>
        <v>0</v>
      </c>
      <c r="J36" s="131">
        <v>17</v>
      </c>
    </row>
    <row r="37" spans="1:11" x14ac:dyDescent="0.2">
      <c r="B37" s="131">
        <v>18</v>
      </c>
      <c r="C37" s="132"/>
      <c r="D37" s="132"/>
      <c r="E37" s="132"/>
      <c r="F37" s="132"/>
      <c r="G37" s="132"/>
      <c r="H37" s="132"/>
      <c r="I37" s="132"/>
      <c r="J37" s="131">
        <v>18</v>
      </c>
    </row>
    <row r="38" spans="1:11" x14ac:dyDescent="0.2">
      <c r="B38" s="131">
        <v>19</v>
      </c>
      <c r="C38" s="132"/>
      <c r="D38" s="132"/>
      <c r="E38" s="132"/>
      <c r="F38" s="132"/>
      <c r="G38" s="132"/>
      <c r="H38" s="132"/>
      <c r="I38" s="132"/>
      <c r="J38" s="131">
        <v>19</v>
      </c>
    </row>
    <row r="39" spans="1:11" x14ac:dyDescent="0.2">
      <c r="B39" s="131">
        <v>20</v>
      </c>
      <c r="C39" s="132"/>
      <c r="D39" s="132"/>
      <c r="E39" s="132"/>
      <c r="F39" s="132"/>
      <c r="G39" s="132"/>
      <c r="H39" s="132"/>
      <c r="I39" s="132"/>
      <c r="J39" s="131">
        <v>20</v>
      </c>
    </row>
    <row r="40" spans="1:11" x14ac:dyDescent="0.2">
      <c r="B40" s="131">
        <v>21</v>
      </c>
      <c r="C40" s="132"/>
      <c r="D40" s="132"/>
      <c r="E40" s="129"/>
      <c r="F40" s="129"/>
      <c r="G40" s="129"/>
      <c r="H40" s="129"/>
      <c r="I40" s="132"/>
      <c r="J40" s="131">
        <v>21</v>
      </c>
    </row>
    <row r="41" spans="1:11" x14ac:dyDescent="0.2">
      <c r="B41" s="131">
        <v>22</v>
      </c>
      <c r="C41" s="132"/>
      <c r="D41" s="132"/>
      <c r="E41" s="129"/>
      <c r="F41" s="129"/>
      <c r="G41" s="129"/>
      <c r="H41" s="129"/>
      <c r="I41" s="132"/>
      <c r="J41" s="131">
        <v>22</v>
      </c>
    </row>
    <row r="42" spans="1:11" ht="11.25" customHeight="1" x14ac:dyDescent="0.2">
      <c r="A42" s="194"/>
      <c r="B42" s="131">
        <v>23</v>
      </c>
      <c r="C42" s="132"/>
      <c r="D42" s="132"/>
      <c r="E42" s="129"/>
      <c r="F42" s="129"/>
      <c r="G42" s="129"/>
      <c r="H42" s="129"/>
      <c r="I42" s="132"/>
      <c r="J42" s="131">
        <v>23</v>
      </c>
    </row>
    <row r="43" spans="1:11" x14ac:dyDescent="0.2">
      <c r="A43" s="194"/>
      <c r="B43" s="131">
        <v>24</v>
      </c>
      <c r="C43" s="132"/>
      <c r="D43" s="132"/>
      <c r="E43" s="129"/>
      <c r="F43" s="129"/>
      <c r="G43" s="129"/>
      <c r="H43" s="129"/>
      <c r="I43" s="132"/>
      <c r="J43" s="131">
        <v>24</v>
      </c>
      <c r="K43" s="208">
        <v>39</v>
      </c>
    </row>
    <row r="44" spans="1:11" ht="11.25" customHeight="1" x14ac:dyDescent="0.2">
      <c r="A44" s="194"/>
      <c r="B44" s="131">
        <v>25</v>
      </c>
      <c r="C44" s="132"/>
      <c r="D44" s="132"/>
      <c r="E44" s="129"/>
      <c r="F44" s="129"/>
      <c r="G44" s="129"/>
      <c r="H44" s="129"/>
      <c r="I44" s="132"/>
      <c r="J44" s="131">
        <v>25</v>
      </c>
      <c r="K44" s="208"/>
    </row>
    <row r="45" spans="1:11" ht="11.25" customHeight="1" x14ac:dyDescent="0.2">
      <c r="A45" s="210" t="s">
        <v>74</v>
      </c>
      <c r="B45" s="131">
        <v>26</v>
      </c>
      <c r="C45" s="122" t="s">
        <v>214</v>
      </c>
      <c r="D45" s="142">
        <f t="shared" ref="D45:I45" si="2">SUM(D33:D44)</f>
        <v>-73615</v>
      </c>
      <c r="E45" s="143">
        <f t="shared" si="2"/>
        <v>0</v>
      </c>
      <c r="F45" s="143">
        <f t="shared" si="2"/>
        <v>-9095</v>
      </c>
      <c r="G45" s="143">
        <f t="shared" si="2"/>
        <v>0</v>
      </c>
      <c r="H45" s="143">
        <f t="shared" si="2"/>
        <v>0</v>
      </c>
      <c r="I45" s="137">
        <f t="shared" si="2"/>
        <v>-82710</v>
      </c>
      <c r="J45" s="131">
        <v>26</v>
      </c>
      <c r="K45" s="208"/>
    </row>
    <row r="46" spans="1:11" x14ac:dyDescent="0.2">
      <c r="A46" s="210"/>
      <c r="B46" s="131">
        <v>27</v>
      </c>
      <c r="C46" s="75" t="s">
        <v>215</v>
      </c>
      <c r="D46" s="78">
        <f t="shared" ref="D46:I46" si="3">SUM(D31,D45)</f>
        <v>1020846</v>
      </c>
      <c r="E46" s="144">
        <f t="shared" si="3"/>
        <v>0</v>
      </c>
      <c r="F46" s="144">
        <f t="shared" si="3"/>
        <v>67823</v>
      </c>
      <c r="G46" s="144">
        <f t="shared" si="3"/>
        <v>0</v>
      </c>
      <c r="H46" s="144">
        <f t="shared" si="3"/>
        <v>0</v>
      </c>
      <c r="I46" s="145">
        <f t="shared" si="3"/>
        <v>1088669</v>
      </c>
      <c r="J46" s="131">
        <v>27</v>
      </c>
      <c r="K46" s="208"/>
    </row>
    <row r="47" spans="1:11" ht="11.25" customHeight="1" x14ac:dyDescent="0.2">
      <c r="A47" s="210"/>
      <c r="B47" s="13"/>
      <c r="C47" s="4"/>
      <c r="D47" s="146"/>
      <c r="E47" s="147"/>
      <c r="F47" s="147"/>
      <c r="G47" s="147"/>
      <c r="H47" s="147"/>
      <c r="I47" s="148"/>
      <c r="J47" s="149"/>
      <c r="K47" s="208"/>
    </row>
    <row r="48" spans="1:11" x14ac:dyDescent="0.2">
      <c r="A48" s="210"/>
      <c r="B48" s="13"/>
      <c r="C48" s="4" t="s">
        <v>216</v>
      </c>
      <c r="D48" s="4"/>
      <c r="E48" s="147"/>
      <c r="F48" s="147"/>
      <c r="G48" s="147"/>
      <c r="H48" s="147"/>
      <c r="I48" s="148"/>
      <c r="J48" s="149"/>
      <c r="K48" s="208"/>
    </row>
    <row r="49" spans="1:11" x14ac:dyDescent="0.2">
      <c r="A49" s="210"/>
      <c r="B49" s="13"/>
      <c r="C49" s="4" t="s">
        <v>217</v>
      </c>
      <c r="D49" s="215">
        <f>+F46</f>
        <v>67823</v>
      </c>
      <c r="E49" s="147"/>
      <c r="F49" s="147"/>
      <c r="G49" s="147"/>
      <c r="H49" s="147"/>
      <c r="I49" s="148"/>
      <c r="J49" s="149"/>
      <c r="K49" s="208"/>
    </row>
    <row r="50" spans="1:11" x14ac:dyDescent="0.2">
      <c r="A50" s="210"/>
      <c r="B50" s="152"/>
      <c r="C50" s="4" t="s">
        <v>218</v>
      </c>
      <c r="D50" s="150">
        <f>-F28</f>
        <v>-53027</v>
      </c>
      <c r="E50" s="147"/>
      <c r="F50" s="147"/>
      <c r="G50" s="147"/>
      <c r="H50" s="147"/>
      <c r="I50" s="148"/>
      <c r="J50" s="153"/>
      <c r="K50" s="209"/>
    </row>
    <row r="51" spans="1:11" x14ac:dyDescent="0.2">
      <c r="A51" s="210"/>
      <c r="B51" s="13"/>
      <c r="C51" s="4" t="s">
        <v>219</v>
      </c>
      <c r="D51" s="150">
        <v>567</v>
      </c>
      <c r="E51" s="147"/>
      <c r="F51" s="147"/>
      <c r="G51" s="147"/>
      <c r="H51" s="147"/>
      <c r="I51" s="148"/>
      <c r="J51" s="149"/>
      <c r="K51" s="208"/>
    </row>
    <row r="52" spans="1:11" x14ac:dyDescent="0.2">
      <c r="A52" s="210"/>
      <c r="B52" s="13"/>
      <c r="C52" s="4" t="s">
        <v>220</v>
      </c>
      <c r="D52" s="150">
        <v>-115</v>
      </c>
      <c r="E52" s="147"/>
      <c r="F52" s="147"/>
      <c r="G52" s="147"/>
      <c r="H52" s="147"/>
      <c r="I52" s="148"/>
      <c r="J52" s="149"/>
      <c r="K52" s="208"/>
    </row>
    <row r="53" spans="1:11" ht="12" thickBot="1" x14ac:dyDescent="0.25">
      <c r="A53" s="210"/>
      <c r="B53" s="13"/>
      <c r="C53" s="4" t="s">
        <v>221</v>
      </c>
      <c r="D53" s="214">
        <f>SUM(D49:D52)</f>
        <v>15248</v>
      </c>
      <c r="E53" s="147"/>
      <c r="F53" s="147"/>
      <c r="G53" s="147"/>
      <c r="H53" s="147"/>
      <c r="I53" s="148"/>
      <c r="J53" s="149"/>
      <c r="K53" s="208"/>
    </row>
    <row r="54" spans="1:11" ht="20.25" customHeight="1" thickTop="1" x14ac:dyDescent="0.2">
      <c r="A54" s="210"/>
      <c r="B54" s="13"/>
      <c r="C54" s="4"/>
      <c r="D54" s="146"/>
      <c r="E54" s="147"/>
      <c r="F54" s="147"/>
      <c r="G54" s="147"/>
      <c r="H54" s="147"/>
      <c r="I54" s="148"/>
      <c r="J54" s="149"/>
      <c r="K54" s="208"/>
    </row>
    <row r="55" spans="1:11" s="4" customFormat="1" ht="15.75" customHeight="1" x14ac:dyDescent="0.2">
      <c r="A55" s="210"/>
      <c r="B55" s="151"/>
      <c r="C55" s="2"/>
      <c r="D55" s="2"/>
      <c r="E55" s="2"/>
      <c r="F55" s="2"/>
      <c r="G55" s="2"/>
      <c r="H55" s="2"/>
      <c r="I55" s="2"/>
      <c r="J55" s="15"/>
      <c r="K55" s="208"/>
    </row>
  </sheetData>
  <mergeCells count="4">
    <mergeCell ref="A1:A11"/>
    <mergeCell ref="K43:K55"/>
    <mergeCell ref="A45:A55"/>
    <mergeCell ref="K1:K17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310 Inst.</vt:lpstr>
      <vt:lpstr>310-1</vt:lpstr>
      <vt:lpstr>310-2</vt:lpstr>
      <vt:lpstr>310-3</vt:lpstr>
      <vt:lpstr>310A</vt:lpstr>
      <vt:lpstr>'310-3'!Print_Area</vt:lpstr>
      <vt:lpstr>'310A'!Print_Area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2020-03-09T16:01:49Z</cp:lastPrinted>
  <dcterms:created xsi:type="dcterms:W3CDTF">2017-12-19T20:42:27Z</dcterms:created>
  <dcterms:modified xsi:type="dcterms:W3CDTF">2022-02-25T19:56:56Z</dcterms:modified>
</cp:coreProperties>
</file>