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3\Restatement\01_Final R1 Restated\"/>
    </mc:Choice>
  </mc:AlternateContent>
  <bookViews>
    <workbookView xWindow="0" yWindow="0" windowWidth="28800" windowHeight="12135"/>
  </bookViews>
  <sheets>
    <sheet name="21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'210'!$A$1:$H$221</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'210'!$A$1:$H$221</definedName>
    <definedName name="Z_B4382265_C345_4F78_A0C9_5C84571AE8A3_.wvu.PrintArea" localSheetId="0" hidden="1">'210'!$A$1:$H$221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3" i="1" l="1"/>
  <c r="G125" i="1" l="1"/>
  <c r="G124" i="1"/>
  <c r="G115" i="1"/>
  <c r="G103" i="1"/>
  <c r="G89" i="1"/>
  <c r="E67" i="1"/>
  <c r="E56" i="1"/>
  <c r="E38" i="1"/>
  <c r="E40" i="1" s="1"/>
  <c r="G123" i="1" s="1"/>
  <c r="G128" i="1" l="1"/>
  <c r="E57" i="1"/>
  <c r="E68" i="1" s="1"/>
  <c r="G90" i="1" s="1"/>
  <c r="G96" i="1" s="1"/>
  <c r="G104" i="1" s="1"/>
  <c r="G110" i="1" s="1"/>
  <c r="G117" i="1" s="1"/>
  <c r="G119" i="1" s="1"/>
  <c r="F89" i="1"/>
  <c r="D33" i="1" l="1"/>
  <c r="F124" i="1" l="1"/>
  <c r="A149" i="1" l="1"/>
  <c r="H76" i="1"/>
  <c r="F125" i="1"/>
  <c r="H124" i="1"/>
  <c r="H125" i="1" s="1"/>
  <c r="H126" i="1" s="1"/>
  <c r="H127" i="1" s="1"/>
  <c r="H128" i="1" s="1"/>
  <c r="A124" i="1"/>
  <c r="A125" i="1" s="1"/>
  <c r="A126" i="1" s="1"/>
  <c r="A127" i="1" s="1"/>
  <c r="A128" i="1" s="1"/>
  <c r="F115" i="1"/>
  <c r="H113" i="1"/>
  <c r="H114" i="1" s="1"/>
  <c r="H115" i="1" s="1"/>
  <c r="H116" i="1" s="1"/>
  <c r="H117" i="1" s="1"/>
  <c r="A113" i="1"/>
  <c r="A114" i="1" s="1"/>
  <c r="A115" i="1" s="1"/>
  <c r="A116" i="1" s="1"/>
  <c r="A117" i="1" s="1"/>
  <c r="F103" i="1"/>
  <c r="H100" i="1"/>
  <c r="H101" i="1" s="1"/>
  <c r="H102" i="1" s="1"/>
  <c r="H103" i="1" s="1"/>
  <c r="H104" i="1" s="1"/>
  <c r="A100" i="1"/>
  <c r="A101" i="1" s="1"/>
  <c r="A102" i="1" s="1"/>
  <c r="A103" i="1" s="1"/>
  <c r="A104" i="1" s="1"/>
  <c r="H96" i="1"/>
  <c r="A96" i="1"/>
  <c r="H86" i="1"/>
  <c r="H87" i="1" s="1"/>
  <c r="H88" i="1" s="1"/>
  <c r="H89" i="1" s="1"/>
  <c r="H90" i="1" s="1"/>
  <c r="A86" i="1"/>
  <c r="A87" i="1" s="1"/>
  <c r="A88" i="1" s="1"/>
  <c r="A89" i="1" s="1"/>
  <c r="A90" i="1" s="1"/>
  <c r="D67" i="1"/>
  <c r="H62" i="1"/>
  <c r="H63" i="1" s="1"/>
  <c r="H64" i="1" s="1"/>
  <c r="H65" i="1" s="1"/>
  <c r="H66" i="1" s="1"/>
  <c r="H67" i="1" s="1"/>
  <c r="H68" i="1" s="1"/>
  <c r="A62" i="1"/>
  <c r="A63" i="1" s="1"/>
  <c r="A64" i="1" s="1"/>
  <c r="A65" i="1" s="1"/>
  <c r="A66" i="1" s="1"/>
  <c r="A67" i="1" s="1"/>
  <c r="A68" i="1" s="1"/>
  <c r="D56" i="1"/>
  <c r="H55" i="1"/>
  <c r="H56" i="1" s="1"/>
  <c r="H57" i="1" s="1"/>
  <c r="A55" i="1"/>
  <c r="A56" i="1" s="1"/>
  <c r="A57" i="1" s="1"/>
  <c r="H44" i="1"/>
  <c r="H45" i="1" s="1"/>
  <c r="H46" i="1" s="1"/>
  <c r="H47" i="1" s="1"/>
  <c r="H48" i="1" s="1"/>
  <c r="H49" i="1" s="1"/>
  <c r="H50" i="1" s="1"/>
  <c r="H52" i="1" s="1"/>
  <c r="A44" i="1"/>
  <c r="A45" i="1" s="1"/>
  <c r="A46" i="1" s="1"/>
  <c r="A47" i="1" s="1"/>
  <c r="A48" i="1" s="1"/>
  <c r="A49" i="1" s="1"/>
  <c r="A50" i="1" s="1"/>
  <c r="A52" i="1" s="1"/>
  <c r="H39" i="1"/>
  <c r="H40" i="1" s="1"/>
  <c r="F39" i="1"/>
  <c r="A39" i="1"/>
  <c r="A40" i="1" s="1"/>
  <c r="G38" i="1"/>
  <c r="G40" i="1" s="1"/>
  <c r="F29" i="1"/>
  <c r="F28" i="1"/>
  <c r="F26" i="1"/>
  <c r="H24" i="1"/>
  <c r="H25" i="1" s="1"/>
  <c r="H26" i="1" s="1"/>
  <c r="H27" i="1" s="1"/>
  <c r="H28" i="1" s="1"/>
  <c r="H29" i="1" s="1"/>
  <c r="H30" i="1" s="1"/>
  <c r="H31" i="1" s="1"/>
  <c r="H32" i="1" s="1"/>
  <c r="A24" i="1"/>
  <c r="A25" i="1" s="1"/>
  <c r="A26" i="1" s="1"/>
  <c r="A27" i="1" s="1"/>
  <c r="A28" i="1" s="1"/>
  <c r="A29" i="1" s="1"/>
  <c r="A30" i="1" s="1"/>
  <c r="A31" i="1" s="1"/>
  <c r="A32" i="1" s="1"/>
  <c r="F23" i="1"/>
  <c r="D38" i="1" l="1"/>
  <c r="F33" i="1"/>
  <c r="F38" i="1" l="1"/>
  <c r="F40" i="1" s="1"/>
  <c r="D40" i="1"/>
  <c r="F123" i="1" l="1"/>
  <c r="F128" i="1" s="1"/>
  <c r="D57" i="1"/>
  <c r="D68" i="1" s="1"/>
  <c r="F90" i="1" l="1"/>
  <c r="F96" i="1" s="1"/>
  <c r="F104" i="1" l="1"/>
  <c r="F110" i="1" l="1"/>
  <c r="F117" i="1" l="1"/>
  <c r="F119" i="1" l="1"/>
</calcChain>
</file>

<file path=xl/sharedStrings.xml><?xml version="1.0" encoding="utf-8"?>
<sst xmlns="http://schemas.openxmlformats.org/spreadsheetml/2006/main" count="183" uniqueCount="149">
  <si>
    <t>210.  RESULTS OF OPERATIONS</t>
  </si>
  <si>
    <t>(Dollars in Thousands)</t>
  </si>
  <si>
    <t>1.</t>
  </si>
  <si>
    <t>Disclose requested information for respondent pertaining to results</t>
  </si>
  <si>
    <t>Cross-Checks</t>
  </si>
  <si>
    <t>of operations for the year.</t>
  </si>
  <si>
    <t>Schedule 210</t>
  </si>
  <si>
    <t>Line 15, col b</t>
  </si>
  <si>
    <t>= Line 66, col b</t>
  </si>
  <si>
    <t>2.</t>
  </si>
  <si>
    <t>Report total operating expenses from Sched. 410.  Any differences</t>
  </si>
  <si>
    <t>Lines 47,48,49 col b</t>
  </si>
  <si>
    <r>
      <rPr>
        <sz val="8"/>
        <rFont val="Arial"/>
        <family val="2"/>
      </rPr>
      <t>= Line 67, col b</t>
    </r>
  </si>
  <si>
    <t>between this schedule and Sched. 410 must be explained on page 23.</t>
  </si>
  <si>
    <t>Line 50, col b</t>
  </si>
  <si>
    <t>= Line 68, col b</t>
  </si>
  <si>
    <t>3.</t>
  </si>
  <si>
    <t>List dividends from investments accounted for under the cost method</t>
  </si>
  <si>
    <t xml:space="preserve">on line 19, and list dividends accounted for under the equity method </t>
  </si>
  <si>
    <t>Schedule 410</t>
  </si>
  <si>
    <t>on line 25.</t>
  </si>
  <si>
    <t>Line 14, col b</t>
  </si>
  <si>
    <t>= Line 620, col h</t>
  </si>
  <si>
    <t>Line 14, col d</t>
  </si>
  <si>
    <t>= Line 620, col f</t>
  </si>
  <si>
    <t>4.</t>
  </si>
  <si>
    <t>All contra entries should be shown in parenthesis.</t>
  </si>
  <si>
    <t>Line 14, col e</t>
  </si>
  <si>
    <t>= Line 620, col g</t>
  </si>
  <si>
    <t>Line</t>
  </si>
  <si>
    <t>Cross</t>
  </si>
  <si>
    <t>Item</t>
  </si>
  <si>
    <t>Amount for</t>
  </si>
  <si>
    <t>Freight-related</t>
  </si>
  <si>
    <t>Passenger-related</t>
  </si>
  <si>
    <t>No.</t>
  </si>
  <si>
    <t>Check</t>
  </si>
  <si>
    <t>current year</t>
  </si>
  <si>
    <t>preceding year</t>
  </si>
  <si>
    <t>revenue &amp;</t>
  </si>
  <si>
    <t>expenses</t>
  </si>
  <si>
    <t>(a)</t>
  </si>
  <si>
    <t>(b)</t>
  </si>
  <si>
    <t>(c)</t>
  </si>
  <si>
    <t>(d)</t>
  </si>
  <si>
    <t>(e)</t>
  </si>
  <si>
    <t>ORDINARY ITEMS</t>
  </si>
  <si>
    <t>OPERATING INCOME</t>
  </si>
  <si>
    <t>Railway Operating Income</t>
  </si>
  <si>
    <t>(101) Freight</t>
  </si>
  <si>
    <t>(102) Passenger</t>
  </si>
  <si>
    <t>(103) Passenger-related</t>
  </si>
  <si>
    <t>(104) Switching</t>
  </si>
  <si>
    <t>(105) Water transfers</t>
  </si>
  <si>
    <t>(106) Demurrage</t>
  </si>
  <si>
    <t>(110) Incidental</t>
  </si>
  <si>
    <t>(121) Joint facility - credit</t>
  </si>
  <si>
    <t>(122) Joint facility - debit</t>
  </si>
  <si>
    <t>(501) Railway operating revenues (Exclusive of transfers</t>
  </si>
  <si>
    <t xml:space="preserve">           from government authorities-lines 1-9)</t>
  </si>
  <si>
    <t>(502) Railway operating revenues - transfers from</t>
  </si>
  <si>
    <t xml:space="preserve">           government authorities</t>
  </si>
  <si>
    <t>(503) Railway operating revenues - amortization of</t>
  </si>
  <si>
    <t xml:space="preserve">           deferred transfers from government authorities</t>
  </si>
  <si>
    <t xml:space="preserve">  TOTAL RAILWAY OPERATING REVENUES (lines 10-12)</t>
  </si>
  <si>
    <t>*</t>
  </si>
  <si>
    <t>OTHER INCOME</t>
  </si>
  <si>
    <t>(506) Revenue from property used in other than carrier</t>
  </si>
  <si>
    <t xml:space="preserve">           operations</t>
  </si>
  <si>
    <t>(510) Miscellaneous rent income</t>
  </si>
  <si>
    <t>(512) Separately operated properties - profit</t>
  </si>
  <si>
    <t>(513) Dividend income (cost method)</t>
  </si>
  <si>
    <t>(514) Interest income</t>
  </si>
  <si>
    <t>(516) Income from sinking and other funds</t>
  </si>
  <si>
    <t>(517) Release of premiums on funded debt</t>
  </si>
  <si>
    <t>(518) Reimbursements received under contracts and</t>
  </si>
  <si>
    <t xml:space="preserve">           agreements</t>
  </si>
  <si>
    <t>(519) Miscellaneous income</t>
  </si>
  <si>
    <t xml:space="preserve">      Income from affiliated companies:  519</t>
  </si>
  <si>
    <t xml:space="preserve">      a. Dividends (equity method)</t>
  </si>
  <si>
    <t xml:space="preserve">      TOTAL OTHER INCOME  (lines 16-26)</t>
  </si>
  <si>
    <t xml:space="preserve">      TOTAL INCOME  (lines 15, 27)</t>
  </si>
  <si>
    <t xml:space="preserve">    MISCELLANEOUS DEDUCTIONS FROM INCOME</t>
  </si>
  <si>
    <t>(534) Expenses of property used in other than carrier</t>
  </si>
  <si>
    <t>(544) Miscellaneous taxes</t>
  </si>
  <si>
    <t>(545) Separately operated properties-Loss</t>
  </si>
  <si>
    <t>(549) Maintenance of investment organization</t>
  </si>
  <si>
    <t>(550) Income transferred under contracts and agreements</t>
  </si>
  <si>
    <t>(551) Miscellaneous income charges</t>
  </si>
  <si>
    <t>(553) Uncollectible accounts</t>
  </si>
  <si>
    <t xml:space="preserve">    TOTAL MISCELLANEOUS DEDUCTIONS</t>
  </si>
  <si>
    <t xml:space="preserve">    Income available for fixed charges</t>
  </si>
  <si>
    <t>Railroad Annual Report R-1</t>
  </si>
  <si>
    <t>210.  RESULTS OF OPERATIONS - Continued</t>
  </si>
  <si>
    <t>FIXED CHARGES</t>
  </si>
  <si>
    <t>(546) Interest on funded debt:</t>
  </si>
  <si>
    <t xml:space="preserve">      (a) Fixed interest not in default </t>
  </si>
  <si>
    <t xml:space="preserve">      (b) Interest in default</t>
  </si>
  <si>
    <t>(547) Interest on unfunded debt</t>
  </si>
  <si>
    <t>(548) Amortization of discount on funded debt</t>
  </si>
  <si>
    <t xml:space="preserve">        TOTAL FIXED CHARGES  (lines 38 through 41)</t>
  </si>
  <si>
    <t xml:space="preserve">            Income after fixed charges  (line 37 minus line 42)</t>
  </si>
  <si>
    <t>OTHER DEDUCTIONS</t>
  </si>
  <si>
    <t xml:space="preserve">      (c) Contingent interest</t>
  </si>
  <si>
    <t>UNUSUAL OR INFREQUENT ITEMS</t>
  </si>
  <si>
    <t>(555) Unusual or infrequent items (debit) credit</t>
  </si>
  <si>
    <t xml:space="preserve">      Income (Loss) from continuing operations (before inc. taxes)</t>
  </si>
  <si>
    <t>PROVISIONS FOR INCOME TAXES</t>
  </si>
  <si>
    <t>(556) Income taxes on ordinary income:</t>
  </si>
  <si>
    <t xml:space="preserve">      (c) Other income taxes</t>
  </si>
  <si>
    <t xml:space="preserve">            Income from continuing operations  (line 46 minus line 51)</t>
  </si>
  <si>
    <t>DISCONTINUED OPERATIONS</t>
  </si>
  <si>
    <t>(560) Income or loss from operations of discontinued segments (less applicable income</t>
  </si>
  <si>
    <t xml:space="preserve">            taxes of $   0   )</t>
  </si>
  <si>
    <t>(562) Gain or loss on disposal of discontinued segments (less applicable income taxes</t>
  </si>
  <si>
    <t xml:space="preserve">            of $   0   )</t>
  </si>
  <si>
    <t xml:space="preserve">      Income before extraordinary items  (lines 52 through 54)</t>
  </si>
  <si>
    <t>EXTRAORDINARY ITEMS AND ACCOUNTING CHANGES</t>
  </si>
  <si>
    <t>(570) Extraordinary items (Net)</t>
  </si>
  <si>
    <t>(590) Income taxes on extraordinary items</t>
  </si>
  <si>
    <t>(591) Provision for deferred taxes - Extraordinary items</t>
  </si>
  <si>
    <t xml:space="preserve">              TOTAL EXTRAORDINARY ITEMS (lines 56 through 58)</t>
  </si>
  <si>
    <t>(592) Cumulative effect of changes in accounting principles  
           (less applicable income taxes of  $   0   )</t>
  </si>
  <si>
    <t xml:space="preserve">      Net income (Loss)  (lines 55 + 59 + 60)</t>
  </si>
  <si>
    <t xml:space="preserve">   Less:  Net Income attributable to noncontrolling interest</t>
  </si>
  <si>
    <t xml:space="preserve">   Net Income attributable to reporting railroad</t>
  </si>
  <si>
    <t>RECONCILIATION OF NET RAILWAY OPERATING INCOME (NROI)</t>
  </si>
  <si>
    <t xml:space="preserve">      Net revenues from railway operations</t>
  </si>
  <si>
    <t>(556) Income taxes on ordinary income (-)</t>
  </si>
  <si>
    <t>(557) Provision for deferred income taxes (-)</t>
  </si>
  <si>
    <t xml:space="preserve">      Income from lease of road and equipment (-)</t>
  </si>
  <si>
    <t xml:space="preserve">      Rent for leased roads and equipment (+)</t>
  </si>
  <si>
    <t xml:space="preserve">            TOTAL PROVISION FOR INCOME TAXES (lines 47 through 50)</t>
  </si>
  <si>
    <t>Notes and Remarks For Schedule 210</t>
  </si>
  <si>
    <t>Basic and diluted earnings per share in lines 64 and 65, respectively, are based on the number of CSXT shares outstanding, which are all held by CSX Corporation. The number of CSXT shares is not equivalent to the weighted-average number of shares of common stock outstanding used to calculate earnings per share related to the consolidated results of CSX Corporation.</t>
  </si>
  <si>
    <t xml:space="preserve">            Net railway operating income (loss) </t>
  </si>
  <si>
    <t xml:space="preserve">(557) Provision for deferred taxes </t>
  </si>
  <si>
    <t xml:space="preserve">      (b) State income taxes</t>
  </si>
  <si>
    <t xml:space="preserve">      (a) Federal income taxes</t>
  </si>
  <si>
    <t xml:space="preserve">      b. Equity in undistributed earnings (losses)</t>
  </si>
  <si>
    <t xml:space="preserve">      Net revenue from railway operations </t>
  </si>
  <si>
    <t xml:space="preserve">(531) Railway operating expenses </t>
  </si>
  <si>
    <t>Note 1:</t>
  </si>
  <si>
    <t>THIS PAGE INTENTIONALLY LEFT BLANK</t>
  </si>
  <si>
    <t xml:space="preserve">   Basic Earnings Per Share (See Note 1 below)</t>
  </si>
  <si>
    <t xml:space="preserve">   Diluted Earnings Per Share (See Note 1 below)</t>
  </si>
  <si>
    <t>Road Initials:  CSXT     Year:  2023</t>
  </si>
  <si>
    <t>Note 2:</t>
  </si>
  <si>
    <t>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This schedule was updated from the originally filed 2023 schedule to reflect revised current year balances for impacted lines, which include balances in railway operating expenses, total provision for income taxes and earnings per share.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</si>
</sst>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000000_);\(#,##0.0000000000\)"/>
    <numFmt numFmtId="167" formatCode="#,##0.0000000_);\(#,##0.0000000\)"/>
  </numFmts>
  <fonts count="8" x14ac:knownFonts="1">
    <font>
      <sz val="8"/>
      <name val="Arial"/>
    </font>
    <font>
      <b/>
      <sz val="8"/>
      <name val="Arial"/>
      <family val="2"/>
    </font>
    <font>
      <sz val="8"/>
      <name val="Arial"/>
      <family val="2"/>
    </font>
    <font>
      <sz val="8"/>
      <color indexed="8"/>
      <name val="Arial"/>
      <family val="2"/>
    </font>
    <font>
      <sz val="8"/>
      <color theme="0"/>
      <name val="Arial"/>
      <family val="2"/>
    </font>
    <font>
      <sz val="10"/>
      <name val="Arial"/>
      <family val="2"/>
    </font>
    <font>
      <b/>
      <sz val="8"/>
      <color indexed="8"/>
      <name val="Arial"/>
      <family val="2"/>
    </font>
    <font>
      <u/>
      <sz val="8"/>
      <color theme="10"/>
      <name val="Arial"/>
      <family val="2"/>
    </font>
  </fonts>
  <fills count="3">
    <fill>
      <patternFill patternType="none"/>
    </fill>
    <fill>
      <patternFill patternType="gray125"/>
    </fill>
    <fill>
      <patternFill patternType="lightGray">
        <fgColor indexed="8"/>
      </patternFill>
    </fill>
  </fills>
  <borders count="8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medium">
        <color indexed="64"/>
      </left>
      <right style="thin">
        <color indexed="8"/>
      </right>
      <top style="medium">
        <color indexed="64"/>
      </top>
      <bottom/>
      <diagonal/>
    </border>
    <border>
      <left style="thin">
        <color indexed="8"/>
      </left>
      <right style="medium">
        <color indexed="64"/>
      </right>
      <top style="medium">
        <color indexed="64"/>
      </top>
      <bottom/>
      <diagonal/>
    </border>
    <border>
      <left style="thin">
        <color indexed="8"/>
      </left>
      <right/>
      <top/>
      <bottom/>
      <diagonal/>
    </border>
    <border>
      <left style="medium">
        <color indexed="64"/>
      </left>
      <right style="thin">
        <color indexed="8"/>
      </right>
      <top/>
      <bottom/>
      <diagonal/>
    </border>
    <border>
      <left style="thin">
        <color indexed="8"/>
      </left>
      <right style="medium">
        <color indexed="64"/>
      </right>
      <top/>
      <bottom/>
      <diagonal/>
    </border>
    <border>
      <left/>
      <right style="medium">
        <color indexed="64"/>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right style="thin">
        <color indexed="8"/>
      </right>
      <top/>
      <bottom style="thin">
        <color indexed="8"/>
      </bottom>
      <diagonal/>
    </border>
    <border>
      <left style="medium">
        <color indexed="64"/>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style="thin">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64"/>
      </right>
      <top style="thin">
        <color indexed="64"/>
      </top>
      <bottom style="thin">
        <color indexed="8"/>
      </bottom>
      <diagonal/>
    </border>
    <border>
      <left/>
      <right/>
      <top style="thin">
        <color indexed="64"/>
      </top>
      <bottom style="thin">
        <color indexed="8"/>
      </bottom>
      <diagonal/>
    </border>
    <border>
      <left style="medium">
        <color indexed="64"/>
      </left>
      <right style="medium">
        <color indexed="64"/>
      </right>
      <top style="thin">
        <color indexed="64"/>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8"/>
      </top>
      <bottom style="thin">
        <color indexed="64"/>
      </bottom>
      <diagonal/>
    </border>
    <border>
      <left style="medium">
        <color indexed="64"/>
      </left>
      <right style="medium">
        <color indexed="64"/>
      </right>
      <top style="thin">
        <color indexed="8"/>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8"/>
      </top>
      <bottom style="medium">
        <color indexed="64"/>
      </bottom>
      <diagonal/>
    </border>
    <border>
      <left style="medium">
        <color indexed="64"/>
      </left>
      <right/>
      <top/>
      <bottom/>
      <diagonal/>
    </border>
    <border>
      <left style="medium">
        <color indexed="64"/>
      </left>
      <right style="thin">
        <color indexed="8"/>
      </right>
      <top style="thin">
        <color indexed="8"/>
      </top>
      <bottom/>
      <diagonal/>
    </border>
    <border>
      <left style="medium">
        <color indexed="64"/>
      </left>
      <right style="medium">
        <color indexed="64"/>
      </right>
      <top style="thin">
        <color indexed="8"/>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style="thin">
        <color indexed="8"/>
      </bottom>
      <diagonal/>
    </border>
    <border>
      <left style="medium">
        <color indexed="64"/>
      </left>
      <right/>
      <top style="thin">
        <color indexed="8"/>
      </top>
      <bottom/>
      <diagonal/>
    </border>
    <border>
      <left style="thin">
        <color indexed="8"/>
      </left>
      <right style="medium">
        <color indexed="64"/>
      </right>
      <top style="thin">
        <color indexed="8"/>
      </top>
      <bottom/>
      <diagonal/>
    </border>
    <border>
      <left style="thin">
        <color indexed="64"/>
      </left>
      <right style="thin">
        <color indexed="8"/>
      </right>
      <top style="thin">
        <color indexed="64"/>
      </top>
      <bottom/>
      <diagonal/>
    </border>
    <border>
      <left/>
      <right style="thin">
        <color indexed="64"/>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diagonal/>
    </border>
    <border>
      <left/>
      <right/>
      <top style="thin">
        <color indexed="8"/>
      </top>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medium">
        <color indexed="64"/>
      </right>
      <top/>
      <bottom style="medium">
        <color indexed="64"/>
      </bottom>
      <diagonal/>
    </border>
    <border>
      <left style="thin">
        <color indexed="64"/>
      </left>
      <right style="thin">
        <color indexed="64"/>
      </right>
      <top style="thin">
        <color indexed="8"/>
      </top>
      <bottom style="thin">
        <color indexed="8"/>
      </bottom>
      <diagonal/>
    </border>
    <border>
      <left style="medium">
        <color indexed="64"/>
      </left>
      <right/>
      <top style="thin">
        <color indexed="64"/>
      </top>
      <bottom style="thin">
        <color indexed="64"/>
      </bottom>
      <diagonal/>
    </border>
  </borders>
  <cellStyleXfs count="4">
    <xf numFmtId="0" fontId="0" fillId="0" borderId="0"/>
    <xf numFmtId="43" fontId="5" fillId="0" borderId="0" applyFont="0" applyFill="0" applyBorder="0" applyAlignment="0" applyProtection="0"/>
    <xf numFmtId="44" fontId="2" fillId="0" borderId="0" applyFont="0" applyFill="0" applyBorder="0" applyAlignment="0" applyProtection="0"/>
    <xf numFmtId="0" fontId="7" fillId="0" borderId="0" applyNumberFormat="0" applyFill="0" applyBorder="0" applyAlignment="0" applyProtection="0"/>
  </cellStyleXfs>
  <cellXfs count="213">
    <xf numFmtId="0" fontId="0" fillId="0" borderId="0" xfId="0"/>
    <xf numFmtId="0" fontId="1" fillId="0" borderId="1" xfId="0" applyFont="1" applyBorder="1" applyAlignment="1">
      <alignment horizontal="left"/>
    </xf>
    <xf numFmtId="0" fontId="2" fillId="0" borderId="1" xfId="0" applyFont="1" applyBorder="1" applyAlignment="1" applyProtection="1">
      <alignment horizontal="center"/>
    </xf>
    <xf numFmtId="0" fontId="2" fillId="0" borderId="1" xfId="0" applyFont="1" applyBorder="1" applyProtection="1"/>
    <xf numFmtId="0" fontId="1" fillId="0" borderId="1" xfId="0" applyFont="1" applyBorder="1" applyProtection="1"/>
    <xf numFmtId="0" fontId="2" fillId="0" borderId="1" xfId="0" applyFont="1" applyBorder="1"/>
    <xf numFmtId="0" fontId="1" fillId="0" borderId="1" xfId="0" applyFont="1" applyBorder="1" applyAlignment="1" applyProtection="1">
      <alignment horizontal="right"/>
    </xf>
    <xf numFmtId="0" fontId="1" fillId="0" borderId="1" xfId="0" applyFont="1" applyBorder="1" applyAlignment="1">
      <alignment horizontal="right"/>
    </xf>
    <xf numFmtId="0" fontId="2" fillId="0" borderId="0" xfId="0" applyFont="1" applyBorder="1"/>
    <xf numFmtId="0" fontId="1" fillId="0" borderId="2" xfId="0" applyFont="1" applyBorder="1" applyAlignment="1" applyProtection="1">
      <alignment horizontal="centerContinuous"/>
    </xf>
    <xf numFmtId="0" fontId="2" fillId="0" borderId="3" xfId="0" applyFont="1" applyBorder="1" applyAlignment="1" applyProtection="1">
      <alignment horizontal="centerContinuous"/>
    </xf>
    <xf numFmtId="0" fontId="1" fillId="0" borderId="3" xfId="0" applyFont="1" applyBorder="1" applyAlignment="1" applyProtection="1">
      <alignment horizontal="centerContinuous"/>
    </xf>
    <xf numFmtId="0" fontId="3" fillId="0" borderId="4" xfId="0" applyFont="1" applyBorder="1" applyAlignment="1" applyProtection="1">
      <alignment horizontal="centerContinuous"/>
    </xf>
    <xf numFmtId="0" fontId="2" fillId="0" borderId="0" xfId="0" applyFont="1"/>
    <xf numFmtId="0" fontId="2" fillId="0" borderId="5" xfId="0" applyFont="1" applyBorder="1" applyAlignment="1" applyProtection="1">
      <alignment horizontal="centerContinuous"/>
    </xf>
    <xf numFmtId="0" fontId="2" fillId="0" borderId="0" xfId="0" applyFont="1" applyBorder="1" applyAlignment="1" applyProtection="1">
      <alignment horizontal="centerContinuous"/>
    </xf>
    <xf numFmtId="0" fontId="1" fillId="0" borderId="0" xfId="0" applyFont="1" applyBorder="1" applyAlignment="1" applyProtection="1">
      <alignment horizontal="centerContinuous"/>
    </xf>
    <xf numFmtId="0" fontId="3" fillId="0" borderId="6" xfId="0" applyFont="1" applyBorder="1" applyAlignment="1" applyProtection="1">
      <alignment horizontal="centerContinuous"/>
    </xf>
    <xf numFmtId="0" fontId="2" fillId="0" borderId="5" xfId="0" applyFont="1" applyBorder="1"/>
    <xf numFmtId="0" fontId="2" fillId="0" borderId="0" xfId="0" quotePrefix="1" applyFont="1" applyBorder="1" applyAlignment="1" applyProtection="1">
      <alignment horizontal="left"/>
    </xf>
    <xf numFmtId="0" fontId="3" fillId="0" borderId="0" xfId="0"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right"/>
    </xf>
    <xf numFmtId="0" fontId="3" fillId="0" borderId="6" xfId="0" applyFont="1" applyBorder="1" applyProtection="1"/>
    <xf numFmtId="0" fontId="2" fillId="0" borderId="0" xfId="0" applyFont="1" applyBorder="1" applyAlignment="1" applyProtection="1">
      <alignment horizontal="left"/>
    </xf>
    <xf numFmtId="0" fontId="3" fillId="0" borderId="0" xfId="0" applyFont="1" applyBorder="1" applyAlignment="1" applyProtection="1">
      <alignment horizontal="center"/>
    </xf>
    <xf numFmtId="0" fontId="2" fillId="0" borderId="0" xfId="0" applyFont="1" applyBorder="1" applyProtection="1"/>
    <xf numFmtId="0" fontId="4" fillId="0" borderId="0" xfId="0" quotePrefix="1" applyFont="1" applyBorder="1" applyAlignment="1" applyProtection="1">
      <alignment horizontal="left"/>
    </xf>
    <xf numFmtId="0" fontId="3" fillId="0" borderId="0" xfId="0" applyFont="1" applyBorder="1" applyAlignment="1" applyProtection="1">
      <alignment horizontal="left"/>
    </xf>
    <xf numFmtId="0" fontId="3" fillId="0" borderId="0" xfId="0" quotePrefix="1" applyFont="1" applyBorder="1" applyAlignment="1" applyProtection="1">
      <alignment horizontal="left"/>
    </xf>
    <xf numFmtId="0" fontId="3" fillId="0" borderId="7" xfId="0" applyFont="1" applyBorder="1" applyAlignment="1" applyProtection="1">
      <alignment horizontal="center"/>
    </xf>
    <xf numFmtId="0" fontId="3" fillId="0" borderId="1" xfId="0" applyFont="1" applyBorder="1" applyAlignment="1" applyProtection="1">
      <alignment horizontal="center"/>
    </xf>
    <xf numFmtId="0" fontId="3" fillId="0" borderId="1" xfId="0" applyFont="1" applyBorder="1" applyProtection="1"/>
    <xf numFmtId="0" fontId="3" fillId="0" borderId="8" xfId="0" applyFont="1" applyBorder="1" applyProtection="1"/>
    <xf numFmtId="0" fontId="3" fillId="0" borderId="9" xfId="0" applyFont="1" applyBorder="1" applyAlignment="1" applyProtection="1">
      <alignment horizontal="center"/>
    </xf>
    <xf numFmtId="0" fontId="3" fillId="0" borderId="10" xfId="0" applyFont="1" applyBorder="1" applyAlignment="1" applyProtection="1">
      <alignment horizontal="center"/>
    </xf>
    <xf numFmtId="0" fontId="3" fillId="0" borderId="11" xfId="0" applyFont="1" applyBorder="1" applyAlignment="1" applyProtection="1">
      <alignment horizontal="center"/>
    </xf>
    <xf numFmtId="0" fontId="3" fillId="0" borderId="10" xfId="0" applyFont="1" applyBorder="1" applyProtection="1"/>
    <xf numFmtId="0" fontId="3" fillId="0" borderId="9" xfId="0" applyFont="1" applyBorder="1" applyProtection="1"/>
    <xf numFmtId="0" fontId="3" fillId="0" borderId="13" xfId="0" applyFont="1" applyBorder="1" applyAlignment="1" applyProtection="1">
      <alignment horizontal="center"/>
    </xf>
    <xf numFmtId="0" fontId="3" fillId="0" borderId="15" xfId="0" applyFont="1" applyBorder="1" applyProtection="1"/>
    <xf numFmtId="0" fontId="3" fillId="0" borderId="16" xfId="0" applyFont="1" applyBorder="1" applyProtection="1"/>
    <xf numFmtId="0" fontId="3" fillId="0" borderId="17" xfId="0" applyFont="1" applyBorder="1" applyProtection="1"/>
    <xf numFmtId="0" fontId="3" fillId="0" borderId="18" xfId="0" applyFont="1" applyBorder="1" applyProtection="1"/>
    <xf numFmtId="0" fontId="3" fillId="0" borderId="19" xfId="0" applyFont="1" applyBorder="1" applyProtection="1"/>
    <xf numFmtId="37" fontId="2" fillId="0" borderId="12" xfId="0" applyNumberFormat="1" applyFont="1" applyBorder="1" applyAlignment="1" applyProtection="1">
      <alignment horizontal="center"/>
    </xf>
    <xf numFmtId="37" fontId="2" fillId="0" borderId="13" xfId="0" applyNumberFormat="1" applyFont="1" applyBorder="1" applyAlignment="1" applyProtection="1">
      <alignment horizontal="center"/>
    </xf>
    <xf numFmtId="165" fontId="3" fillId="0" borderId="20" xfId="1" applyNumberFormat="1" applyFont="1" applyBorder="1" applyProtection="1"/>
    <xf numFmtId="37" fontId="2" fillId="0" borderId="21" xfId="0" applyNumberFormat="1" applyFont="1" applyBorder="1" applyAlignment="1" applyProtection="1">
      <alignment horizontal="center"/>
    </xf>
    <xf numFmtId="165" fontId="3" fillId="0" borderId="23" xfId="1" applyNumberFormat="1" applyFont="1" applyBorder="1" applyProtection="1"/>
    <xf numFmtId="165" fontId="3" fillId="0" borderId="24" xfId="1" applyNumberFormat="1" applyFont="1" applyBorder="1" applyProtection="1"/>
    <xf numFmtId="37" fontId="2" fillId="0" borderId="9" xfId="0" applyNumberFormat="1" applyFont="1" applyBorder="1" applyAlignment="1" applyProtection="1">
      <alignment horizontal="center"/>
    </xf>
    <xf numFmtId="37" fontId="2" fillId="0" borderId="25" xfId="0" applyNumberFormat="1" applyFont="1" applyBorder="1" applyAlignment="1" applyProtection="1">
      <alignment horizontal="center"/>
    </xf>
    <xf numFmtId="42" fontId="3" fillId="0" borderId="23" xfId="1" applyNumberFormat="1" applyFont="1" applyBorder="1" applyProtection="1"/>
    <xf numFmtId="42" fontId="3" fillId="0" borderId="26" xfId="1" applyNumberFormat="1" applyFont="1" applyBorder="1" applyProtection="1"/>
    <xf numFmtId="165" fontId="3" fillId="0" borderId="27" xfId="1" applyNumberFormat="1" applyFont="1" applyBorder="1" applyProtection="1"/>
    <xf numFmtId="37" fontId="2" fillId="0" borderId="10" xfId="0" applyNumberFormat="1" applyFont="1" applyBorder="1" applyAlignment="1" applyProtection="1">
      <alignment horizontal="center"/>
    </xf>
    <xf numFmtId="37" fontId="3" fillId="0" borderId="9"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0" xfId="0" applyNumberFormat="1" applyFont="1" applyBorder="1" applyAlignment="1" applyProtection="1">
      <alignment horizontal="center"/>
    </xf>
    <xf numFmtId="37" fontId="2" fillId="0" borderId="0" xfId="0" applyNumberFormat="1" applyFont="1" applyBorder="1" applyProtection="1"/>
    <xf numFmtId="165" fontId="3" fillId="0" borderId="0" xfId="1" applyNumberFormat="1" applyFont="1" applyBorder="1" applyProtection="1"/>
    <xf numFmtId="0" fontId="3" fillId="0" borderId="0" xfId="0" applyFont="1" applyFill="1" applyBorder="1" applyProtection="1"/>
    <xf numFmtId="37" fontId="2" fillId="0" borderId="6" xfId="0" applyNumberFormat="1" applyFont="1" applyBorder="1" applyAlignment="1" applyProtection="1">
      <alignment horizontal="center"/>
    </xf>
    <xf numFmtId="0" fontId="2" fillId="0" borderId="5" xfId="0" applyFont="1" applyBorder="1" applyProtection="1"/>
    <xf numFmtId="0" fontId="1" fillId="0" borderId="6" xfId="0" applyFont="1" applyBorder="1" applyAlignment="1" applyProtection="1">
      <alignment horizontal="right"/>
    </xf>
    <xf numFmtId="0" fontId="3" fillId="0" borderId="3" xfId="0" applyFont="1" applyBorder="1" applyProtection="1"/>
    <xf numFmtId="0" fontId="1" fillId="0" borderId="1" xfId="0" applyFont="1" applyBorder="1" applyAlignment="1" applyProtection="1">
      <alignment horizontal="center"/>
    </xf>
    <xf numFmtId="0" fontId="1" fillId="0" borderId="1" xfId="0" applyFont="1" applyBorder="1" applyAlignment="1" applyProtection="1">
      <alignment horizontal="left"/>
    </xf>
    <xf numFmtId="37" fontId="2" fillId="0" borderId="29" xfId="0" applyNumberFormat="1" applyFont="1" applyBorder="1" applyAlignment="1" applyProtection="1">
      <alignment horizontal="center"/>
    </xf>
    <xf numFmtId="37" fontId="2" fillId="0" borderId="30" xfId="0" applyNumberFormat="1" applyFont="1" applyBorder="1" applyProtection="1"/>
    <xf numFmtId="0" fontId="3" fillId="0" borderId="30" xfId="0" applyFont="1" applyBorder="1" applyProtection="1"/>
    <xf numFmtId="0" fontId="3" fillId="0" borderId="31" xfId="0" applyFont="1" applyBorder="1" applyAlignment="1" applyProtection="1">
      <alignment horizontal="center"/>
    </xf>
    <xf numFmtId="0" fontId="3" fillId="0" borderId="32" xfId="0" applyFont="1" applyBorder="1" applyAlignment="1" applyProtection="1">
      <alignment horizontal="center"/>
    </xf>
    <xf numFmtId="37" fontId="2" fillId="0" borderId="0" xfId="0" applyNumberFormat="1" applyFont="1" applyBorder="1" applyAlignment="1" applyProtection="1">
      <alignment horizontal="centerContinuous"/>
    </xf>
    <xf numFmtId="0" fontId="3" fillId="0" borderId="0" xfId="0" applyFont="1" applyBorder="1" applyAlignment="1" applyProtection="1">
      <alignment horizontal="centerContinuous"/>
    </xf>
    <xf numFmtId="0" fontId="3" fillId="0" borderId="28" xfId="0" applyFont="1" applyBorder="1" applyAlignment="1" applyProtection="1">
      <alignment horizontal="center"/>
    </xf>
    <xf numFmtId="0" fontId="3" fillId="0" borderId="33" xfId="0" applyFont="1" applyBorder="1" applyAlignment="1" applyProtection="1">
      <alignment horizontal="center"/>
    </xf>
    <xf numFmtId="0" fontId="3" fillId="0" borderId="5" xfId="0" applyFont="1" applyBorder="1" applyAlignment="1" applyProtection="1">
      <alignment horizontal="center"/>
    </xf>
    <xf numFmtId="0" fontId="3" fillId="0" borderId="34" xfId="0" applyFont="1" applyBorder="1" applyAlignment="1" applyProtection="1">
      <alignment horizontal="center"/>
    </xf>
    <xf numFmtId="37" fontId="2" fillId="0" borderId="35" xfId="0" applyNumberFormat="1" applyFont="1" applyBorder="1" applyAlignment="1" applyProtection="1">
      <alignment horizontal="center"/>
    </xf>
    <xf numFmtId="37" fontId="2" fillId="0" borderId="34" xfId="0" applyNumberFormat="1" applyFont="1" applyBorder="1" applyAlignment="1" applyProtection="1">
      <alignment horizontal="center"/>
    </xf>
    <xf numFmtId="165" fontId="3" fillId="0" borderId="37" xfId="1" applyNumberFormat="1" applyFont="1" applyBorder="1" applyProtection="1"/>
    <xf numFmtId="165" fontId="3" fillId="0" borderId="38" xfId="1" applyNumberFormat="1" applyFont="1" applyBorder="1" applyProtection="1"/>
    <xf numFmtId="42" fontId="3" fillId="0" borderId="39" xfId="1" applyNumberFormat="1" applyFont="1" applyBorder="1" applyProtection="1"/>
    <xf numFmtId="165" fontId="3" fillId="0" borderId="39" xfId="1" applyNumberFormat="1" applyFont="1" applyBorder="1" applyProtection="1"/>
    <xf numFmtId="165" fontId="3" fillId="0" borderId="30" xfId="1" applyNumberFormat="1" applyFont="1" applyBorder="1" applyProtection="1"/>
    <xf numFmtId="37" fontId="2" fillId="0" borderId="7" xfId="0" applyNumberFormat="1" applyFont="1" applyBorder="1" applyAlignment="1" applyProtection="1">
      <alignment horizontal="center"/>
    </xf>
    <xf numFmtId="37" fontId="2" fillId="0" borderId="40" xfId="0" applyNumberFormat="1" applyFont="1" applyBorder="1" applyAlignment="1" applyProtection="1">
      <alignment horizontal="center"/>
    </xf>
    <xf numFmtId="37" fontId="2" fillId="0" borderId="1" xfId="0" applyNumberFormat="1" applyFont="1" applyBorder="1" applyProtection="1"/>
    <xf numFmtId="0" fontId="2" fillId="0" borderId="5" xfId="0" applyFont="1" applyBorder="1" applyAlignment="1" applyProtection="1">
      <alignment horizontal="center"/>
    </xf>
    <xf numFmtId="0" fontId="2" fillId="0" borderId="7" xfId="0" applyFont="1" applyBorder="1"/>
    <xf numFmtId="0" fontId="2" fillId="0" borderId="8" xfId="0" applyFont="1" applyBorder="1"/>
    <xf numFmtId="0" fontId="1" fillId="0" borderId="3" xfId="0" applyFont="1" applyBorder="1" applyAlignment="1" applyProtection="1">
      <alignment horizontal="left"/>
    </xf>
    <xf numFmtId="0" fontId="2" fillId="0" borderId="3" xfId="0" applyFont="1" applyBorder="1" applyAlignment="1" applyProtection="1">
      <alignment horizontal="center"/>
    </xf>
    <xf numFmtId="0" fontId="2" fillId="0" borderId="3" xfId="0" applyFont="1" applyBorder="1" applyProtection="1"/>
    <xf numFmtId="0" fontId="1" fillId="0" borderId="3" xfId="0" applyFont="1" applyBorder="1" applyAlignment="1" applyProtection="1">
      <alignment horizontal="right"/>
    </xf>
    <xf numFmtId="0" fontId="6" fillId="0" borderId="5" xfId="0" applyFont="1" applyBorder="1" applyAlignment="1" applyProtection="1">
      <alignment horizontal="centerContinuous"/>
    </xf>
    <xf numFmtId="0" fontId="2" fillId="0" borderId="0" xfId="0" applyFont="1" applyAlignment="1" applyProtection="1">
      <alignment horizontal="center"/>
    </xf>
    <xf numFmtId="0" fontId="2" fillId="0" borderId="0" xfId="0" applyFont="1" applyProtection="1"/>
    <xf numFmtId="0" fontId="3" fillId="0" borderId="0" xfId="0" applyFont="1" applyProtection="1"/>
    <xf numFmtId="0" fontId="2" fillId="0" borderId="3" xfId="0" applyFont="1" applyBorder="1" applyAlignment="1" applyProtection="1"/>
    <xf numFmtId="0" fontId="2" fillId="0" borderId="0" xfId="0" applyFont="1" applyBorder="1" applyAlignment="1" applyProtection="1"/>
    <xf numFmtId="0" fontId="6" fillId="0" borderId="2" xfId="0" applyFont="1" applyBorder="1" applyAlignment="1" applyProtection="1">
      <alignment horizontal="centerContinuous"/>
    </xf>
    <xf numFmtId="0" fontId="3" fillId="0" borderId="4" xfId="0" applyFont="1" applyBorder="1" applyProtection="1"/>
    <xf numFmtId="0" fontId="2" fillId="0" borderId="5" xfId="0" applyFont="1" applyBorder="1" applyAlignment="1">
      <alignment vertical="top"/>
    </xf>
    <xf numFmtId="0" fontId="2" fillId="0" borderId="7" xfId="0" applyFont="1" applyBorder="1" applyAlignment="1" applyProtection="1">
      <alignment horizontal="center"/>
    </xf>
    <xf numFmtId="0" fontId="2" fillId="0" borderId="1" xfId="0" applyFont="1" applyBorder="1" applyAlignment="1" applyProtection="1"/>
    <xf numFmtId="37" fontId="2" fillId="0" borderId="41" xfId="0" applyNumberFormat="1" applyFont="1" applyBorder="1" applyAlignment="1" applyProtection="1">
      <alignment horizontal="center"/>
    </xf>
    <xf numFmtId="37" fontId="2" fillId="0" borderId="42" xfId="0" applyNumberFormat="1" applyFont="1" applyBorder="1" applyAlignment="1" applyProtection="1">
      <alignment horizontal="center"/>
    </xf>
    <xf numFmtId="37" fontId="2" fillId="0" borderId="43" xfId="0" applyNumberFormat="1" applyFont="1" applyBorder="1" applyAlignment="1" applyProtection="1">
      <alignment horizontal="center"/>
    </xf>
    <xf numFmtId="37" fontId="2" fillId="0" borderId="44" xfId="0" applyNumberFormat="1" applyFont="1" applyBorder="1" applyProtection="1"/>
    <xf numFmtId="0" fontId="3" fillId="0" borderId="44" xfId="0" applyFont="1" applyBorder="1" applyProtection="1"/>
    <xf numFmtId="42" fontId="3" fillId="0" borderId="45" xfId="1" applyNumberFormat="1" applyFont="1" applyBorder="1" applyProtection="1"/>
    <xf numFmtId="37" fontId="2" fillId="0" borderId="46" xfId="0" applyNumberFormat="1" applyFont="1" applyBorder="1" applyAlignment="1" applyProtection="1">
      <alignment horizontal="center"/>
    </xf>
    <xf numFmtId="37" fontId="2" fillId="0" borderId="47" xfId="0" applyNumberFormat="1" applyFont="1" applyBorder="1" applyProtection="1"/>
    <xf numFmtId="0" fontId="3" fillId="0" borderId="47" xfId="0" applyFont="1" applyBorder="1" applyProtection="1"/>
    <xf numFmtId="37" fontId="2" fillId="0" borderId="48" xfId="0" applyNumberFormat="1" applyFont="1" applyBorder="1" applyAlignment="1" applyProtection="1">
      <alignment horizontal="center"/>
    </xf>
    <xf numFmtId="37" fontId="2" fillId="0" borderId="49" xfId="0" applyNumberFormat="1" applyFont="1" applyBorder="1" applyAlignment="1" applyProtection="1">
      <alignment horizontal="center"/>
    </xf>
    <xf numFmtId="37" fontId="2" fillId="0" borderId="50" xfId="0" applyNumberFormat="1" applyFont="1" applyBorder="1" applyProtection="1"/>
    <xf numFmtId="0" fontId="3" fillId="0" borderId="50" xfId="0" applyFont="1" applyBorder="1" applyProtection="1"/>
    <xf numFmtId="165" fontId="3" fillId="0" borderId="51" xfId="1" applyNumberFormat="1" applyFont="1" applyBorder="1" applyProtection="1"/>
    <xf numFmtId="166" fontId="2" fillId="0" borderId="50" xfId="0" applyNumberFormat="1" applyFont="1" applyBorder="1" applyAlignment="1" applyProtection="1"/>
    <xf numFmtId="44" fontId="3" fillId="0" borderId="51" xfId="2" applyFont="1" applyBorder="1" applyProtection="1"/>
    <xf numFmtId="167" fontId="2" fillId="0" borderId="50" xfId="0" applyNumberFormat="1" applyFont="1" applyBorder="1" applyAlignment="1" applyProtection="1"/>
    <xf numFmtId="0" fontId="2" fillId="0" borderId="52" xfId="0" applyFont="1" applyBorder="1" applyProtection="1"/>
    <xf numFmtId="37" fontId="2" fillId="0" borderId="53" xfId="0" applyNumberFormat="1" applyFont="1" applyBorder="1" applyAlignment="1" applyProtection="1">
      <alignment horizontal="center"/>
    </xf>
    <xf numFmtId="37" fontId="2" fillId="0" borderId="54" xfId="0" applyNumberFormat="1" applyFont="1" applyBorder="1" applyAlignment="1" applyProtection="1">
      <alignment horizontal="centerContinuous"/>
    </xf>
    <xf numFmtId="0" fontId="3" fillId="0" borderId="55" xfId="0" applyFont="1" applyBorder="1" applyAlignment="1" applyProtection="1">
      <alignment horizontal="centerContinuous"/>
    </xf>
    <xf numFmtId="1" fontId="2" fillId="0" borderId="21" xfId="0" applyNumberFormat="1" applyFont="1" applyBorder="1" applyAlignment="1" applyProtection="1">
      <alignment horizontal="center"/>
    </xf>
    <xf numFmtId="1" fontId="3" fillId="0" borderId="6" xfId="0" applyNumberFormat="1" applyFont="1" applyBorder="1" applyAlignment="1" applyProtection="1">
      <alignment horizontal="center"/>
    </xf>
    <xf numFmtId="0" fontId="2" fillId="0" borderId="0" xfId="0" applyFont="1" applyBorder="1" applyAlignment="1" applyProtection="1">
      <alignment horizontal="center" wrapText="1"/>
    </xf>
    <xf numFmtId="165" fontId="3" fillId="0" borderId="0" xfId="1" applyNumberFormat="1" applyFont="1" applyBorder="1" applyAlignment="1" applyProtection="1">
      <alignment horizontal="center" wrapText="1"/>
    </xf>
    <xf numFmtId="42" fontId="3" fillId="0" borderId="38" xfId="1" applyNumberFormat="1" applyFont="1" applyBorder="1" applyProtection="1"/>
    <xf numFmtId="37" fontId="2" fillId="0" borderId="56" xfId="0" applyNumberFormat="1" applyFont="1" applyBorder="1" applyAlignment="1" applyProtection="1">
      <alignment horizontal="center"/>
    </xf>
    <xf numFmtId="37" fontId="2" fillId="0" borderId="57" xfId="0" applyNumberFormat="1" applyFont="1" applyBorder="1" applyAlignment="1" applyProtection="1">
      <alignment horizontal="center"/>
    </xf>
    <xf numFmtId="37" fontId="2" fillId="0" borderId="57" xfId="0" applyNumberFormat="1" applyFont="1" applyBorder="1" applyProtection="1"/>
    <xf numFmtId="0" fontId="3" fillId="0" borderId="57" xfId="0" applyFont="1" applyBorder="1" applyProtection="1"/>
    <xf numFmtId="165" fontId="3" fillId="0" borderId="57" xfId="1" applyNumberFormat="1" applyFont="1" applyBorder="1" applyProtection="1"/>
    <xf numFmtId="37" fontId="2" fillId="0" borderId="58" xfId="0" applyNumberFormat="1" applyFont="1" applyBorder="1" applyAlignment="1" applyProtection="1">
      <alignment horizontal="center"/>
    </xf>
    <xf numFmtId="0" fontId="2" fillId="0" borderId="5" xfId="0" applyFont="1" applyBorder="1" applyAlignment="1" applyProtection="1">
      <alignment horizontal="center" wrapText="1"/>
    </xf>
    <xf numFmtId="0" fontId="7" fillId="0" borderId="59" xfId="3" applyBorder="1"/>
    <xf numFmtId="0" fontId="7" fillId="0" borderId="0" xfId="3"/>
    <xf numFmtId="0" fontId="7" fillId="0" borderId="30" xfId="3" applyBorder="1" applyProtection="1"/>
    <xf numFmtId="37" fontId="2" fillId="0" borderId="0" xfId="0" applyNumberFormat="1" applyFont="1" applyBorder="1" applyAlignment="1" applyProtection="1">
      <alignment horizontal="center"/>
    </xf>
    <xf numFmtId="0" fontId="3" fillId="0" borderId="17" xfId="0" applyFont="1" applyBorder="1" applyAlignment="1" applyProtection="1">
      <alignment horizontal="center"/>
    </xf>
    <xf numFmtId="37" fontId="2" fillId="0" borderId="22" xfId="0" applyNumberFormat="1" applyFont="1" applyBorder="1" applyAlignment="1" applyProtection="1">
      <alignment wrapText="1"/>
    </xf>
    <xf numFmtId="37" fontId="2" fillId="0" borderId="22" xfId="0" applyNumberFormat="1" applyFont="1" applyBorder="1" applyProtection="1"/>
    <xf numFmtId="37" fontId="2" fillId="0" borderId="17" xfId="0" applyNumberFormat="1" applyFont="1" applyBorder="1" applyProtection="1"/>
    <xf numFmtId="0" fontId="3" fillId="0" borderId="37" xfId="0" applyFont="1" applyBorder="1" applyProtection="1"/>
    <xf numFmtId="0" fontId="3" fillId="0" borderId="38" xfId="0" applyFont="1" applyBorder="1" applyProtection="1"/>
    <xf numFmtId="164" fontId="2" fillId="0" borderId="39" xfId="0" applyNumberFormat="1" applyFont="1" applyFill="1" applyBorder="1" applyProtection="1"/>
    <xf numFmtId="165" fontId="3" fillId="0" borderId="60" xfId="1" applyNumberFormat="1" applyFont="1" applyBorder="1" applyProtection="1"/>
    <xf numFmtId="165" fontId="3" fillId="0" borderId="61" xfId="1" applyNumberFormat="1" applyFont="1" applyBorder="1" applyProtection="1"/>
    <xf numFmtId="42" fontId="3" fillId="0" borderId="62" xfId="1" applyNumberFormat="1" applyFont="1" applyBorder="1" applyProtection="1"/>
    <xf numFmtId="165" fontId="3" fillId="0" borderId="63" xfId="1" applyNumberFormat="1" applyFont="1" applyBorder="1" applyProtection="1"/>
    <xf numFmtId="165" fontId="3" fillId="0" borderId="64" xfId="1" applyNumberFormat="1" applyFont="1" applyBorder="1" applyProtection="1"/>
    <xf numFmtId="165" fontId="3" fillId="0" borderId="66" xfId="1" applyNumberFormat="1" applyFont="1" applyBorder="1" applyProtection="1"/>
    <xf numFmtId="165" fontId="3" fillId="0" borderId="67" xfId="1" applyNumberFormat="1" applyFont="1" applyBorder="1" applyProtection="1"/>
    <xf numFmtId="165" fontId="3" fillId="0" borderId="68" xfId="1" applyNumberFormat="1" applyFont="1" applyBorder="1" applyProtection="1"/>
    <xf numFmtId="42" fontId="3" fillId="0" borderId="69" xfId="1" applyNumberFormat="1" applyFont="1" applyBorder="1" applyProtection="1"/>
    <xf numFmtId="165" fontId="3" fillId="0" borderId="69" xfId="1" applyNumberFormat="1" applyFont="1" applyBorder="1" applyProtection="1"/>
    <xf numFmtId="165" fontId="3" fillId="0" borderId="70" xfId="1" applyNumberFormat="1" applyFont="1" applyBorder="1" applyProtection="1"/>
    <xf numFmtId="1" fontId="2" fillId="0" borderId="6" xfId="0" applyNumberFormat="1" applyFont="1" applyBorder="1" applyAlignment="1" applyProtection="1">
      <alignment horizontal="center"/>
    </xf>
    <xf numFmtId="165" fontId="3" fillId="0" borderId="71" xfId="1" applyNumberFormat="1" applyFont="1" applyBorder="1" applyProtection="1"/>
    <xf numFmtId="0" fontId="3" fillId="2" borderId="9" xfId="0" applyFont="1" applyFill="1" applyBorder="1" applyProtection="1"/>
    <xf numFmtId="0" fontId="3" fillId="2" borderId="11" xfId="0" applyFont="1" applyFill="1" applyBorder="1" applyProtection="1"/>
    <xf numFmtId="0" fontId="3" fillId="2" borderId="12" xfId="0" applyFont="1" applyFill="1" applyBorder="1" applyProtection="1"/>
    <xf numFmtId="0" fontId="3" fillId="2" borderId="14" xfId="0" applyFont="1" applyFill="1" applyBorder="1" applyProtection="1"/>
    <xf numFmtId="0" fontId="3" fillId="2" borderId="6" xfId="0" applyFont="1" applyFill="1" applyBorder="1" applyProtection="1"/>
    <xf numFmtId="0" fontId="3" fillId="2" borderId="74" xfId="0" applyFont="1" applyFill="1" applyBorder="1" applyProtection="1"/>
    <xf numFmtId="0" fontId="3" fillId="2" borderId="75" xfId="0" applyFont="1" applyFill="1" applyBorder="1" applyProtection="1"/>
    <xf numFmtId="0" fontId="3" fillId="0" borderId="72" xfId="0" applyFont="1" applyBorder="1" applyAlignment="1" applyProtection="1">
      <alignment horizontal="center"/>
    </xf>
    <xf numFmtId="0" fontId="3" fillId="0" borderId="76" xfId="0" applyFont="1" applyBorder="1" applyAlignment="1" applyProtection="1">
      <alignment horizontal="center"/>
    </xf>
    <xf numFmtId="0" fontId="3" fillId="0" borderId="77" xfId="0" applyFont="1" applyBorder="1" applyAlignment="1" applyProtection="1">
      <alignment horizontal="center"/>
    </xf>
    <xf numFmtId="0" fontId="3" fillId="0" borderId="73" xfId="0" applyFont="1" applyBorder="1" applyProtection="1"/>
    <xf numFmtId="37" fontId="2" fillId="0" borderId="74" xfId="0" applyNumberFormat="1" applyFont="1" applyBorder="1" applyAlignment="1" applyProtection="1">
      <alignment horizontal="center"/>
    </xf>
    <xf numFmtId="37" fontId="2" fillId="0" borderId="78" xfId="0" applyNumberFormat="1" applyFont="1" applyBorder="1" applyAlignment="1" applyProtection="1">
      <alignment horizontal="center"/>
    </xf>
    <xf numFmtId="37" fontId="2" fillId="0" borderId="79" xfId="0" applyNumberFormat="1" applyFont="1" applyBorder="1" applyProtection="1"/>
    <xf numFmtId="1" fontId="2" fillId="0" borderId="8" xfId="0" applyNumberFormat="1" applyFont="1" applyBorder="1" applyAlignment="1" applyProtection="1">
      <alignment horizontal="center"/>
    </xf>
    <xf numFmtId="0" fontId="3" fillId="0" borderId="80" xfId="0" applyFont="1" applyBorder="1" applyProtection="1"/>
    <xf numFmtId="164" fontId="2" fillId="0" borderId="30" xfId="0" applyNumberFormat="1" applyFont="1" applyFill="1" applyBorder="1" applyProtection="1"/>
    <xf numFmtId="165" fontId="3" fillId="0" borderId="81" xfId="1" applyNumberFormat="1" applyFont="1" applyBorder="1" applyProtection="1"/>
    <xf numFmtId="42" fontId="2" fillId="0" borderId="23" xfId="0" applyNumberFormat="1" applyFont="1" applyFill="1" applyBorder="1" applyProtection="1"/>
    <xf numFmtId="37" fontId="2" fillId="0" borderId="73" xfId="0" applyNumberFormat="1" applyFont="1" applyBorder="1" applyAlignment="1" applyProtection="1">
      <alignment horizontal="center"/>
    </xf>
    <xf numFmtId="1" fontId="2" fillId="0" borderId="83" xfId="0" applyNumberFormat="1" applyFont="1" applyBorder="1" applyAlignment="1" applyProtection="1">
      <alignment horizontal="center"/>
    </xf>
    <xf numFmtId="1" fontId="2" fillId="0" borderId="73" xfId="0" applyNumberFormat="1" applyFont="1" applyBorder="1" applyProtection="1"/>
    <xf numFmtId="165" fontId="3" fillId="0" borderId="84" xfId="1" applyNumberFormat="1" applyFont="1" applyBorder="1" applyAlignment="1" applyProtection="1">
      <alignment horizontal="center"/>
    </xf>
    <xf numFmtId="42" fontId="3" fillId="0" borderId="85" xfId="1" applyNumberFormat="1" applyFont="1" applyBorder="1" applyProtection="1"/>
    <xf numFmtId="165" fontId="3" fillId="0" borderId="85" xfId="1" applyNumberFormat="1" applyFont="1" applyBorder="1" applyProtection="1"/>
    <xf numFmtId="165" fontId="3" fillId="0" borderId="65" xfId="1" applyNumberFormat="1" applyFont="1" applyBorder="1" applyProtection="1"/>
    <xf numFmtId="42" fontId="3" fillId="0" borderId="86" xfId="1" applyNumberFormat="1" applyFont="1" applyBorder="1" applyProtection="1"/>
    <xf numFmtId="1" fontId="2" fillId="0" borderId="87" xfId="0" applyNumberFormat="1" applyFont="1" applyBorder="1" applyAlignment="1" applyProtection="1">
      <alignment horizontal="center"/>
    </xf>
    <xf numFmtId="1" fontId="2" fillId="0" borderId="35" xfId="0" applyNumberFormat="1" applyFont="1" applyBorder="1" applyAlignment="1" applyProtection="1">
      <alignment horizontal="center"/>
    </xf>
    <xf numFmtId="165" fontId="3" fillId="0" borderId="82" xfId="1" applyNumberFormat="1" applyFont="1" applyBorder="1" applyProtection="1"/>
    <xf numFmtId="44" fontId="3" fillId="0" borderId="88" xfId="2" applyFont="1" applyBorder="1" applyProtection="1"/>
    <xf numFmtId="1" fontId="2" fillId="0" borderId="53" xfId="0" applyNumberFormat="1" applyFont="1" applyBorder="1" applyAlignment="1" applyProtection="1">
      <alignment horizontal="center"/>
    </xf>
    <xf numFmtId="1" fontId="2" fillId="0" borderId="43" xfId="0" applyNumberFormat="1" applyFont="1" applyBorder="1" applyAlignment="1" applyProtection="1">
      <alignment horizontal="center"/>
    </xf>
    <xf numFmtId="1" fontId="2" fillId="0" borderId="41" xfId="0" applyNumberFormat="1" applyFont="1" applyBorder="1" applyAlignment="1" applyProtection="1">
      <alignment horizontal="center"/>
    </xf>
    <xf numFmtId="1" fontId="2" fillId="0" borderId="49" xfId="0" applyNumberFormat="1" applyFont="1" applyBorder="1" applyAlignment="1" applyProtection="1">
      <alignment horizontal="center"/>
    </xf>
    <xf numFmtId="164" fontId="2" fillId="0" borderId="0" xfId="0" applyNumberFormat="1" applyFont="1"/>
    <xf numFmtId="0" fontId="1" fillId="0" borderId="0" xfId="0" applyFont="1" applyBorder="1" applyAlignment="1" applyProtection="1">
      <alignment horizontal="left"/>
    </xf>
    <xf numFmtId="0" fontId="1" fillId="0" borderId="0" xfId="0" applyFont="1" applyBorder="1" applyAlignment="1" applyProtection="1">
      <alignment horizontal="right"/>
    </xf>
    <xf numFmtId="0" fontId="6" fillId="0" borderId="3" xfId="0" applyFont="1" applyBorder="1" applyAlignment="1" applyProtection="1">
      <alignment horizontal="left"/>
    </xf>
    <xf numFmtId="0" fontId="6" fillId="0" borderId="3" xfId="0" applyFont="1" applyBorder="1" applyAlignment="1" applyProtection="1">
      <alignment horizontal="right"/>
    </xf>
    <xf numFmtId="37" fontId="2" fillId="0" borderId="36" xfId="0" applyNumberFormat="1" applyFont="1" applyBorder="1" applyAlignment="1" applyProtection="1">
      <alignment horizontal="center"/>
    </xf>
    <xf numFmtId="37" fontId="2" fillId="0" borderId="0" xfId="0" applyNumberFormat="1" applyFont="1" applyBorder="1" applyAlignment="1" applyProtection="1">
      <alignment horizontal="left" wrapText="1"/>
    </xf>
    <xf numFmtId="0" fontId="6" fillId="0" borderId="5" xfId="0" applyFont="1" applyBorder="1" applyAlignment="1" applyProtection="1">
      <alignment horizontal="center"/>
    </xf>
    <xf numFmtId="0" fontId="6" fillId="0" borderId="0" xfId="0" applyFont="1" applyBorder="1" applyAlignment="1" applyProtection="1">
      <alignment horizontal="center"/>
    </xf>
    <xf numFmtId="0" fontId="6" fillId="0" borderId="6" xfId="0" applyFont="1" applyBorder="1" applyAlignment="1" applyProtection="1">
      <alignment horizontal="center"/>
    </xf>
    <xf numFmtId="0" fontId="2" fillId="0" borderId="0" xfId="0" applyFont="1" applyBorder="1" applyAlignment="1">
      <alignment horizontal="left" wrapText="1"/>
    </xf>
    <xf numFmtId="0" fontId="2" fillId="0" borderId="0" xfId="0" applyFont="1" applyBorder="1" applyAlignment="1">
      <alignment horizontal="center" wrapText="1"/>
    </xf>
    <xf numFmtId="37" fontId="2" fillId="0" borderId="0" xfId="0" applyNumberFormat="1" applyFont="1" applyBorder="1" applyAlignment="1" applyProtection="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M242"/>
  <sheetViews>
    <sheetView showGridLines="0" tabSelected="1" zoomScale="80" zoomScaleNormal="80" workbookViewId="0">
      <selection activeCell="N37" sqref="N37"/>
    </sheetView>
  </sheetViews>
  <sheetFormatPr defaultColWidth="9.33203125" defaultRowHeight="11.25" x14ac:dyDescent="0.2"/>
  <cols>
    <col min="1" max="1" width="7.33203125" style="13" customWidth="1"/>
    <col min="2" max="2" width="6.83203125" style="13" customWidth="1"/>
    <col min="3" max="3" width="54.5" style="13" customWidth="1"/>
    <col min="4" max="4" width="12.33203125" style="13" customWidth="1"/>
    <col min="5" max="5" width="13.83203125" style="13" customWidth="1"/>
    <col min="6" max="6" width="13.5" style="13" customWidth="1"/>
    <col min="7" max="7" width="16.5" style="13" customWidth="1"/>
    <col min="8" max="8" width="5" style="13" customWidth="1"/>
    <col min="9" max="9" width="4.5" style="13" customWidth="1"/>
    <col min="10" max="11" width="10.1640625" style="13" bestFit="1" customWidth="1"/>
    <col min="12" max="16384" width="9.33203125" style="13"/>
  </cols>
  <sheetData>
    <row r="1" spans="1:10" s="8" customFormat="1" ht="10.35" customHeight="1" x14ac:dyDescent="0.2">
      <c r="A1" s="1" t="s">
        <v>146</v>
      </c>
      <c r="B1" s="2"/>
      <c r="C1" s="3"/>
      <c r="D1" s="3"/>
      <c r="E1" s="4"/>
      <c r="F1" s="5"/>
      <c r="G1" s="6"/>
      <c r="H1" s="7">
        <v>21</v>
      </c>
    </row>
    <row r="2" spans="1:10" x14ac:dyDescent="0.2">
      <c r="A2" s="9" t="s">
        <v>0</v>
      </c>
      <c r="B2" s="10"/>
      <c r="C2" s="10"/>
      <c r="D2" s="10"/>
      <c r="E2" s="10"/>
      <c r="F2" s="11"/>
      <c r="G2" s="11"/>
      <c r="H2" s="12"/>
    </row>
    <row r="3" spans="1:10" x14ac:dyDescent="0.2">
      <c r="A3" s="14" t="s">
        <v>1</v>
      </c>
      <c r="B3" s="15"/>
      <c r="C3" s="15"/>
      <c r="D3" s="15"/>
      <c r="E3" s="15"/>
      <c r="F3" s="16"/>
      <c r="G3" s="16"/>
      <c r="H3" s="17"/>
    </row>
    <row r="4" spans="1:10" x14ac:dyDescent="0.2">
      <c r="A4" s="18"/>
      <c r="B4" s="19" t="s">
        <v>2</v>
      </c>
      <c r="C4" s="20" t="s">
        <v>3</v>
      </c>
      <c r="D4" s="20"/>
      <c r="E4" s="20"/>
      <c r="F4" s="21" t="s">
        <v>4</v>
      </c>
      <c r="G4" s="22"/>
      <c r="H4" s="23"/>
    </row>
    <row r="5" spans="1:10" x14ac:dyDescent="0.2">
      <c r="A5" s="18"/>
      <c r="B5" s="8"/>
      <c r="C5" s="24" t="s">
        <v>5</v>
      </c>
      <c r="D5" s="20"/>
      <c r="E5" s="25" t="s">
        <v>6</v>
      </c>
      <c r="F5" s="26"/>
      <c r="G5" s="25" t="s">
        <v>6</v>
      </c>
      <c r="H5" s="23"/>
      <c r="J5"/>
    </row>
    <row r="6" spans="1:10" x14ac:dyDescent="0.2">
      <c r="A6" s="18"/>
      <c r="B6" s="20"/>
      <c r="C6" s="20"/>
      <c r="D6" s="20"/>
      <c r="E6" s="20" t="s">
        <v>7</v>
      </c>
      <c r="F6" s="26"/>
      <c r="G6" s="19" t="s">
        <v>8</v>
      </c>
      <c r="H6" s="23"/>
    </row>
    <row r="7" spans="1:10" x14ac:dyDescent="0.2">
      <c r="A7" s="18"/>
      <c r="B7" s="19" t="s">
        <v>9</v>
      </c>
      <c r="C7" s="20" t="s">
        <v>10</v>
      </c>
      <c r="D7" s="20"/>
      <c r="E7" s="20" t="s">
        <v>11</v>
      </c>
      <c r="F7" s="26"/>
      <c r="G7" s="27" t="s">
        <v>12</v>
      </c>
      <c r="H7" s="23"/>
    </row>
    <row r="8" spans="1:10" x14ac:dyDescent="0.2">
      <c r="A8" s="18"/>
      <c r="B8" s="8"/>
      <c r="C8" s="24" t="s">
        <v>13</v>
      </c>
      <c r="D8" s="20"/>
      <c r="E8" s="20" t="s">
        <v>14</v>
      </c>
      <c r="F8" s="26"/>
      <c r="G8" s="19" t="s">
        <v>15</v>
      </c>
      <c r="H8" s="23"/>
    </row>
    <row r="9" spans="1:10" x14ac:dyDescent="0.2">
      <c r="A9" s="18"/>
      <c r="B9" s="20"/>
      <c r="C9" s="20"/>
      <c r="D9" s="20"/>
      <c r="E9" s="20"/>
      <c r="F9" s="26"/>
      <c r="G9" s="24"/>
      <c r="H9" s="23"/>
    </row>
    <row r="10" spans="1:10" x14ac:dyDescent="0.2">
      <c r="A10" s="18"/>
      <c r="B10" s="19" t="s">
        <v>16</v>
      </c>
      <c r="C10" s="20" t="s">
        <v>17</v>
      </c>
      <c r="D10" s="20"/>
      <c r="E10" s="20"/>
      <c r="F10" s="26"/>
      <c r="G10" s="24"/>
      <c r="H10" s="23"/>
    </row>
    <row r="11" spans="1:10" x14ac:dyDescent="0.2">
      <c r="A11" s="18"/>
      <c r="B11" s="8"/>
      <c r="C11" s="24" t="s">
        <v>18</v>
      </c>
      <c r="D11" s="20"/>
      <c r="E11" s="20"/>
      <c r="F11" s="20"/>
      <c r="G11" s="25" t="s">
        <v>19</v>
      </c>
      <c r="H11" s="23"/>
    </row>
    <row r="12" spans="1:10" x14ac:dyDescent="0.2">
      <c r="A12" s="18"/>
      <c r="B12" s="8"/>
      <c r="C12" s="24" t="s">
        <v>20</v>
      </c>
      <c r="D12" s="20"/>
      <c r="E12" s="20" t="s">
        <v>21</v>
      </c>
      <c r="F12" s="20"/>
      <c r="G12" s="28" t="s">
        <v>22</v>
      </c>
      <c r="H12" s="23"/>
    </row>
    <row r="13" spans="1:10" x14ac:dyDescent="0.2">
      <c r="A13" s="18"/>
      <c r="B13" s="26"/>
      <c r="C13" s="20"/>
      <c r="D13" s="20"/>
      <c r="E13" s="20" t="s">
        <v>23</v>
      </c>
      <c r="F13" s="20"/>
      <c r="G13" s="28" t="s">
        <v>24</v>
      </c>
      <c r="H13" s="23"/>
    </row>
    <row r="14" spans="1:10" x14ac:dyDescent="0.2">
      <c r="A14" s="18"/>
      <c r="B14" s="29" t="s">
        <v>25</v>
      </c>
      <c r="C14" s="20" t="s">
        <v>26</v>
      </c>
      <c r="D14" s="20"/>
      <c r="E14" s="20" t="s">
        <v>27</v>
      </c>
      <c r="F14" s="20"/>
      <c r="G14" s="28" t="s">
        <v>28</v>
      </c>
      <c r="H14" s="23"/>
    </row>
    <row r="15" spans="1:10" ht="5.0999999999999996" customHeight="1" x14ac:dyDescent="0.2">
      <c r="A15" s="30"/>
      <c r="B15" s="31"/>
      <c r="C15" s="32"/>
      <c r="D15" s="32"/>
      <c r="E15" s="32"/>
      <c r="F15" s="32"/>
      <c r="G15" s="32"/>
      <c r="H15" s="33"/>
    </row>
    <row r="16" spans="1:10" x14ac:dyDescent="0.2">
      <c r="A16" s="34" t="s">
        <v>29</v>
      </c>
      <c r="B16" s="35" t="s">
        <v>30</v>
      </c>
      <c r="C16" s="35" t="s">
        <v>31</v>
      </c>
      <c r="D16" s="35" t="s">
        <v>32</v>
      </c>
      <c r="E16" s="35" t="s">
        <v>32</v>
      </c>
      <c r="F16" s="35" t="s">
        <v>33</v>
      </c>
      <c r="G16" s="35" t="s">
        <v>34</v>
      </c>
      <c r="H16" s="36" t="s">
        <v>29</v>
      </c>
    </row>
    <row r="17" spans="1:13" x14ac:dyDescent="0.2">
      <c r="A17" s="34" t="s">
        <v>35</v>
      </c>
      <c r="B17" s="35" t="s">
        <v>36</v>
      </c>
      <c r="C17" s="37"/>
      <c r="D17" s="35" t="s">
        <v>37</v>
      </c>
      <c r="E17" s="35" t="s">
        <v>38</v>
      </c>
      <c r="F17" s="35" t="s">
        <v>39</v>
      </c>
      <c r="G17" s="35" t="s">
        <v>39</v>
      </c>
      <c r="H17" s="36" t="s">
        <v>35</v>
      </c>
    </row>
    <row r="18" spans="1:13" x14ac:dyDescent="0.2">
      <c r="A18" s="38"/>
      <c r="B18" s="37"/>
      <c r="C18" s="37"/>
      <c r="D18" s="35"/>
      <c r="E18" s="35"/>
      <c r="F18" s="35" t="s">
        <v>40</v>
      </c>
      <c r="G18" s="35" t="s">
        <v>40</v>
      </c>
      <c r="H18" s="36"/>
    </row>
    <row r="19" spans="1:13" ht="12" thickBot="1" x14ac:dyDescent="0.25">
      <c r="A19" s="34"/>
      <c r="B19" s="35"/>
      <c r="C19" s="35" t="s">
        <v>41</v>
      </c>
      <c r="D19" s="35" t="s">
        <v>42</v>
      </c>
      <c r="E19" s="35" t="s">
        <v>43</v>
      </c>
      <c r="F19" s="35" t="s">
        <v>44</v>
      </c>
      <c r="G19" s="35" t="s">
        <v>45</v>
      </c>
      <c r="H19" s="36"/>
    </row>
    <row r="20" spans="1:13" x14ac:dyDescent="0.2">
      <c r="A20" s="172"/>
      <c r="B20" s="173"/>
      <c r="C20" s="174" t="s">
        <v>46</v>
      </c>
      <c r="D20" s="149"/>
      <c r="E20" s="180"/>
      <c r="F20" s="40"/>
      <c r="G20" s="41"/>
      <c r="H20" s="175"/>
    </row>
    <row r="21" spans="1:13" x14ac:dyDescent="0.2">
      <c r="A21" s="34"/>
      <c r="B21" s="35"/>
      <c r="C21" s="145" t="s">
        <v>47</v>
      </c>
      <c r="D21" s="150"/>
      <c r="E21" s="20"/>
      <c r="F21" s="43"/>
      <c r="G21" s="44"/>
      <c r="H21" s="23"/>
    </row>
    <row r="22" spans="1:13" x14ac:dyDescent="0.2">
      <c r="A22" s="34"/>
      <c r="B22" s="35"/>
      <c r="C22" s="145" t="s">
        <v>48</v>
      </c>
      <c r="D22" s="150"/>
      <c r="E22" s="20"/>
      <c r="F22" s="43"/>
      <c r="G22" s="44"/>
      <c r="H22" s="23"/>
    </row>
    <row r="23" spans="1:13" x14ac:dyDescent="0.2">
      <c r="A23" s="45">
        <v>1</v>
      </c>
      <c r="B23" s="46"/>
      <c r="C23" s="146" t="s">
        <v>49</v>
      </c>
      <c r="D23" s="151">
        <v>13186896</v>
      </c>
      <c r="E23" s="181">
        <v>12976775</v>
      </c>
      <c r="F23" s="183">
        <f>D23</f>
        <v>13186896</v>
      </c>
      <c r="G23" s="47">
        <v>0</v>
      </c>
      <c r="H23" s="129">
        <v>1</v>
      </c>
      <c r="J23" s="200"/>
      <c r="K23" s="200"/>
      <c r="L23" s="200"/>
      <c r="M23" s="200"/>
    </row>
    <row r="24" spans="1:13" x14ac:dyDescent="0.2">
      <c r="A24" s="45">
        <f t="shared" ref="A24:A32" si="0">A23+1</f>
        <v>2</v>
      </c>
      <c r="B24" s="46"/>
      <c r="C24" s="147" t="s">
        <v>50</v>
      </c>
      <c r="D24" s="85">
        <v>0</v>
      </c>
      <c r="E24" s="86">
        <v>0</v>
      </c>
      <c r="F24" s="49">
        <v>0</v>
      </c>
      <c r="G24" s="50">
        <v>0</v>
      </c>
      <c r="H24" s="129">
        <f t="shared" ref="H24:H32" si="1">H23+1</f>
        <v>2</v>
      </c>
      <c r="J24" s="200"/>
      <c r="K24" s="200"/>
      <c r="L24" s="200"/>
      <c r="M24" s="200"/>
    </row>
    <row r="25" spans="1:13" x14ac:dyDescent="0.2">
      <c r="A25" s="51">
        <f t="shared" si="0"/>
        <v>3</v>
      </c>
      <c r="B25" s="46"/>
      <c r="C25" s="147" t="s">
        <v>51</v>
      </c>
      <c r="D25" s="85">
        <v>0</v>
      </c>
      <c r="E25" s="86">
        <v>0</v>
      </c>
      <c r="F25" s="49">
        <v>0</v>
      </c>
      <c r="G25" s="50">
        <v>0</v>
      </c>
      <c r="H25" s="129">
        <f t="shared" si="1"/>
        <v>3</v>
      </c>
      <c r="J25" s="200"/>
      <c r="K25" s="200"/>
      <c r="L25" s="200"/>
      <c r="M25" s="200"/>
    </row>
    <row r="26" spans="1:13" x14ac:dyDescent="0.2">
      <c r="A26" s="118">
        <f t="shared" si="0"/>
        <v>4</v>
      </c>
      <c r="B26" s="52"/>
      <c r="C26" s="147" t="s">
        <v>52</v>
      </c>
      <c r="D26" s="85">
        <v>-187587</v>
      </c>
      <c r="E26" s="86">
        <v>-172594</v>
      </c>
      <c r="F26" s="49">
        <f>D26</f>
        <v>-187587</v>
      </c>
      <c r="G26" s="50">
        <v>0</v>
      </c>
      <c r="H26" s="129">
        <f t="shared" si="1"/>
        <v>4</v>
      </c>
      <c r="J26" s="200"/>
      <c r="K26" s="200"/>
      <c r="L26" s="200"/>
      <c r="M26" s="200"/>
    </row>
    <row r="27" spans="1:13" x14ac:dyDescent="0.2">
      <c r="A27" s="45">
        <f t="shared" si="0"/>
        <v>5</v>
      </c>
      <c r="B27" s="46"/>
      <c r="C27" s="147" t="s">
        <v>53</v>
      </c>
      <c r="D27" s="85">
        <v>0</v>
      </c>
      <c r="E27" s="86">
        <v>0</v>
      </c>
      <c r="F27" s="49">
        <v>0</v>
      </c>
      <c r="G27" s="50">
        <v>0</v>
      </c>
      <c r="H27" s="129">
        <f t="shared" si="1"/>
        <v>5</v>
      </c>
      <c r="J27" s="200"/>
      <c r="K27" s="200"/>
      <c r="L27" s="200"/>
      <c r="M27" s="200"/>
    </row>
    <row r="28" spans="1:13" x14ac:dyDescent="0.2">
      <c r="A28" s="45">
        <f t="shared" si="0"/>
        <v>6</v>
      </c>
      <c r="B28" s="46"/>
      <c r="C28" s="147" t="s">
        <v>54</v>
      </c>
      <c r="D28" s="85">
        <v>271182</v>
      </c>
      <c r="E28" s="86">
        <v>562660</v>
      </c>
      <c r="F28" s="49">
        <f>D28</f>
        <v>271182</v>
      </c>
      <c r="G28" s="50">
        <v>0</v>
      </c>
      <c r="H28" s="129">
        <f t="shared" si="1"/>
        <v>6</v>
      </c>
      <c r="J28" s="200"/>
      <c r="K28" s="200"/>
      <c r="L28" s="200"/>
      <c r="M28" s="200"/>
    </row>
    <row r="29" spans="1:13" x14ac:dyDescent="0.2">
      <c r="A29" s="45">
        <f t="shared" si="0"/>
        <v>7</v>
      </c>
      <c r="B29" s="46"/>
      <c r="C29" s="147" t="s">
        <v>55</v>
      </c>
      <c r="D29" s="85">
        <v>113734</v>
      </c>
      <c r="E29" s="86">
        <v>167626</v>
      </c>
      <c r="F29" s="49">
        <f>D29</f>
        <v>113734</v>
      </c>
      <c r="G29" s="50">
        <v>0</v>
      </c>
      <c r="H29" s="129">
        <f t="shared" si="1"/>
        <v>7</v>
      </c>
      <c r="J29" s="200"/>
      <c r="K29" s="200"/>
      <c r="L29" s="200"/>
      <c r="M29" s="200"/>
    </row>
    <row r="30" spans="1:13" x14ac:dyDescent="0.2">
      <c r="A30" s="45">
        <f t="shared" si="0"/>
        <v>8</v>
      </c>
      <c r="B30" s="46"/>
      <c r="C30" s="147" t="s">
        <v>56</v>
      </c>
      <c r="D30" s="85">
        <v>0</v>
      </c>
      <c r="E30" s="86">
        <v>0</v>
      </c>
      <c r="F30" s="49">
        <v>0</v>
      </c>
      <c r="G30" s="50">
        <v>0</v>
      </c>
      <c r="H30" s="129">
        <f t="shared" si="1"/>
        <v>8</v>
      </c>
      <c r="J30" s="200"/>
      <c r="K30" s="200"/>
      <c r="L30" s="200"/>
      <c r="M30" s="200"/>
    </row>
    <row r="31" spans="1:13" x14ac:dyDescent="0.2">
      <c r="A31" s="45">
        <f t="shared" si="0"/>
        <v>9</v>
      </c>
      <c r="B31" s="46"/>
      <c r="C31" s="147" t="s">
        <v>57</v>
      </c>
      <c r="D31" s="85">
        <v>0</v>
      </c>
      <c r="E31" s="86">
        <v>0</v>
      </c>
      <c r="F31" s="49">
        <v>0</v>
      </c>
      <c r="G31" s="50">
        <v>0</v>
      </c>
      <c r="H31" s="129">
        <f t="shared" si="1"/>
        <v>9</v>
      </c>
      <c r="J31" s="200"/>
      <c r="K31" s="200"/>
      <c r="L31" s="200"/>
      <c r="M31" s="200"/>
    </row>
    <row r="32" spans="1:13" x14ac:dyDescent="0.2">
      <c r="A32" s="34">
        <f t="shared" si="0"/>
        <v>10</v>
      </c>
      <c r="B32" s="35"/>
      <c r="C32" s="42" t="s">
        <v>58</v>
      </c>
      <c r="D32" s="152"/>
      <c r="E32" s="182"/>
      <c r="F32" s="156"/>
      <c r="G32" s="164"/>
      <c r="H32" s="130">
        <f t="shared" si="1"/>
        <v>10</v>
      </c>
      <c r="J32" s="200"/>
      <c r="K32" s="200"/>
      <c r="L32" s="200"/>
      <c r="M32" s="200"/>
    </row>
    <row r="33" spans="1:13" x14ac:dyDescent="0.2">
      <c r="A33" s="45"/>
      <c r="B33" s="46"/>
      <c r="C33" s="147" t="s">
        <v>59</v>
      </c>
      <c r="D33" s="85">
        <f>SUM(D23:D32)</f>
        <v>13384225</v>
      </c>
      <c r="E33" s="85">
        <f>SUM(E23:E32)</f>
        <v>13534467</v>
      </c>
      <c r="F33" s="49">
        <f>D33</f>
        <v>13384225</v>
      </c>
      <c r="G33" s="50">
        <v>0</v>
      </c>
      <c r="H33" s="129"/>
      <c r="J33" s="200"/>
      <c r="K33" s="200"/>
      <c r="L33" s="200"/>
      <c r="M33" s="200"/>
    </row>
    <row r="34" spans="1:13" x14ac:dyDescent="0.2">
      <c r="A34" s="34">
        <v>11</v>
      </c>
      <c r="B34" s="35"/>
      <c r="C34" s="42" t="s">
        <v>60</v>
      </c>
      <c r="D34" s="152"/>
      <c r="E34" s="182"/>
      <c r="F34" s="156"/>
      <c r="G34" s="164"/>
      <c r="H34" s="130">
        <v>11</v>
      </c>
      <c r="J34" s="200"/>
      <c r="K34" s="200"/>
      <c r="L34" s="200"/>
      <c r="M34" s="200"/>
    </row>
    <row r="35" spans="1:13" x14ac:dyDescent="0.2">
      <c r="A35" s="45"/>
      <c r="B35" s="46"/>
      <c r="C35" s="147" t="s">
        <v>61</v>
      </c>
      <c r="D35" s="85">
        <v>0</v>
      </c>
      <c r="E35" s="86">
        <v>0</v>
      </c>
      <c r="F35" s="49">
        <v>0</v>
      </c>
      <c r="G35" s="50">
        <v>0</v>
      </c>
      <c r="H35" s="129"/>
      <c r="J35" s="200"/>
      <c r="K35" s="200"/>
      <c r="L35" s="200"/>
      <c r="M35" s="200"/>
    </row>
    <row r="36" spans="1:13" x14ac:dyDescent="0.2">
      <c r="A36" s="34">
        <v>12</v>
      </c>
      <c r="B36" s="35"/>
      <c r="C36" s="42" t="s">
        <v>62</v>
      </c>
      <c r="D36" s="152"/>
      <c r="E36" s="182"/>
      <c r="F36" s="156"/>
      <c r="G36" s="164"/>
      <c r="H36" s="130">
        <v>12</v>
      </c>
      <c r="J36" s="200"/>
      <c r="K36" s="200"/>
      <c r="L36" s="200"/>
      <c r="M36" s="200"/>
    </row>
    <row r="37" spans="1:13" x14ac:dyDescent="0.2">
      <c r="A37" s="45"/>
      <c r="B37" s="46"/>
      <c r="C37" s="147" t="s">
        <v>63</v>
      </c>
      <c r="D37" s="85">
        <v>0</v>
      </c>
      <c r="E37" s="86">
        <v>0</v>
      </c>
      <c r="F37" s="49">
        <v>0</v>
      </c>
      <c r="G37" s="50">
        <v>0</v>
      </c>
      <c r="H37" s="129"/>
      <c r="J37" s="200"/>
      <c r="K37" s="200"/>
      <c r="L37" s="200"/>
      <c r="M37" s="200"/>
    </row>
    <row r="38" spans="1:13" x14ac:dyDescent="0.2">
      <c r="A38" s="45">
        <v>13</v>
      </c>
      <c r="B38" s="46"/>
      <c r="C38" s="147" t="s">
        <v>64</v>
      </c>
      <c r="D38" s="84">
        <f>SUM(D33:D37)</f>
        <v>13384225</v>
      </c>
      <c r="E38" s="84">
        <f>SUM(E33:E37)</f>
        <v>13534467</v>
      </c>
      <c r="F38" s="53">
        <f>D38</f>
        <v>13384225</v>
      </c>
      <c r="G38" s="50">
        <f>SUM(G23:G37)</f>
        <v>0</v>
      </c>
      <c r="H38" s="129">
        <v>13</v>
      </c>
      <c r="J38" s="200"/>
      <c r="K38" s="200"/>
      <c r="L38" s="200"/>
      <c r="M38" s="200"/>
    </row>
    <row r="39" spans="1:13" x14ac:dyDescent="0.2">
      <c r="A39" s="45">
        <f>A38+1</f>
        <v>14</v>
      </c>
      <c r="B39" s="46" t="s">
        <v>65</v>
      </c>
      <c r="C39" s="147" t="s">
        <v>141</v>
      </c>
      <c r="D39" s="85">
        <v>8620999</v>
      </c>
      <c r="E39" s="86">
        <v>8568261</v>
      </c>
      <c r="F39" s="49">
        <f>D39</f>
        <v>8620999</v>
      </c>
      <c r="G39" s="50"/>
      <c r="H39" s="129">
        <f>H38+1</f>
        <v>14</v>
      </c>
      <c r="J39" s="200"/>
      <c r="K39" s="200"/>
      <c r="L39" s="200"/>
      <c r="M39" s="200"/>
    </row>
    <row r="40" spans="1:13" ht="12" thickBot="1" x14ac:dyDescent="0.25">
      <c r="A40" s="45">
        <f>A39+1</f>
        <v>15</v>
      </c>
      <c r="B40" s="46" t="s">
        <v>65</v>
      </c>
      <c r="C40" s="147" t="s">
        <v>140</v>
      </c>
      <c r="D40" s="133">
        <f>D38-D39</f>
        <v>4763226</v>
      </c>
      <c r="E40" s="133">
        <f>E38-E39</f>
        <v>4966206</v>
      </c>
      <c r="F40" s="54">
        <f>F38-F39</f>
        <v>4763226</v>
      </c>
      <c r="G40" s="55">
        <f>G38-G39</f>
        <v>0</v>
      </c>
      <c r="H40" s="129">
        <f>H39+1</f>
        <v>15</v>
      </c>
      <c r="J40" s="200"/>
      <c r="K40" s="200"/>
      <c r="L40" s="200"/>
      <c r="M40" s="200"/>
    </row>
    <row r="41" spans="1:13" x14ac:dyDescent="0.2">
      <c r="A41" s="51"/>
      <c r="B41" s="56"/>
      <c r="C41" s="144" t="s">
        <v>66</v>
      </c>
      <c r="D41" s="153"/>
      <c r="E41" s="159"/>
      <c r="F41" s="165"/>
      <c r="G41" s="169"/>
      <c r="H41" s="163"/>
      <c r="J41" s="200"/>
      <c r="K41" s="200"/>
      <c r="L41" s="200"/>
      <c r="M41" s="200"/>
    </row>
    <row r="42" spans="1:13" x14ac:dyDescent="0.2">
      <c r="A42" s="34">
        <v>16</v>
      </c>
      <c r="B42" s="35"/>
      <c r="C42" s="42" t="s">
        <v>67</v>
      </c>
      <c r="D42" s="83"/>
      <c r="E42" s="155"/>
      <c r="F42" s="165"/>
      <c r="G42" s="166"/>
      <c r="H42" s="130">
        <v>16</v>
      </c>
      <c r="J42" s="200"/>
      <c r="K42" s="200"/>
      <c r="L42" s="200"/>
      <c r="M42" s="200"/>
    </row>
    <row r="43" spans="1:13" x14ac:dyDescent="0.2">
      <c r="A43" s="45"/>
      <c r="B43" s="46"/>
      <c r="C43" s="147" t="s">
        <v>68</v>
      </c>
      <c r="D43" s="84">
        <v>0</v>
      </c>
      <c r="E43" s="160">
        <v>0</v>
      </c>
      <c r="F43" s="167"/>
      <c r="G43" s="168"/>
      <c r="H43" s="129"/>
      <c r="J43" s="200"/>
      <c r="K43" s="200"/>
      <c r="L43" s="200"/>
      <c r="M43" s="200"/>
    </row>
    <row r="44" spans="1:13" x14ac:dyDescent="0.2">
      <c r="A44" s="45">
        <f>A42+1</f>
        <v>17</v>
      </c>
      <c r="B44" s="46"/>
      <c r="C44" s="147" t="s">
        <v>69</v>
      </c>
      <c r="D44" s="85">
        <v>27470</v>
      </c>
      <c r="E44" s="161">
        <v>24484</v>
      </c>
      <c r="F44" s="167"/>
      <c r="G44" s="168"/>
      <c r="H44" s="129">
        <f>H42+1</f>
        <v>17</v>
      </c>
      <c r="J44" s="200"/>
      <c r="K44" s="200"/>
      <c r="L44" s="200"/>
      <c r="M44" s="200"/>
    </row>
    <row r="45" spans="1:13" x14ac:dyDescent="0.2">
      <c r="A45" s="45">
        <f t="shared" ref="A45:A49" si="2">A44+1</f>
        <v>18</v>
      </c>
      <c r="B45" s="46"/>
      <c r="C45" s="147" t="s">
        <v>70</v>
      </c>
      <c r="D45" s="85">
        <v>0</v>
      </c>
      <c r="E45" s="161">
        <v>0</v>
      </c>
      <c r="F45" s="167"/>
      <c r="G45" s="168"/>
      <c r="H45" s="129">
        <f t="shared" ref="H45:H50" si="3">H44+1</f>
        <v>18</v>
      </c>
      <c r="J45" s="200"/>
      <c r="K45" s="200"/>
      <c r="L45" s="200"/>
      <c r="M45" s="200"/>
    </row>
    <row r="46" spans="1:13" x14ac:dyDescent="0.2">
      <c r="A46" s="45">
        <f t="shared" si="2"/>
        <v>19</v>
      </c>
      <c r="B46" s="46"/>
      <c r="C46" s="147" t="s">
        <v>71</v>
      </c>
      <c r="D46" s="85">
        <v>34282</v>
      </c>
      <c r="E46" s="161">
        <v>29441</v>
      </c>
      <c r="F46" s="167"/>
      <c r="G46" s="168"/>
      <c r="H46" s="129">
        <f t="shared" si="3"/>
        <v>19</v>
      </c>
      <c r="J46" s="200"/>
      <c r="K46" s="200"/>
      <c r="L46" s="200"/>
      <c r="M46" s="200"/>
    </row>
    <row r="47" spans="1:13" x14ac:dyDescent="0.2">
      <c r="A47" s="45">
        <f t="shared" si="2"/>
        <v>20</v>
      </c>
      <c r="B47" s="46"/>
      <c r="C47" s="147" t="s">
        <v>72</v>
      </c>
      <c r="D47" s="85">
        <v>763347</v>
      </c>
      <c r="E47" s="161">
        <v>312090</v>
      </c>
      <c r="F47" s="167"/>
      <c r="G47" s="168"/>
      <c r="H47" s="129">
        <f t="shared" si="3"/>
        <v>20</v>
      </c>
      <c r="J47" s="200"/>
      <c r="K47" s="200"/>
      <c r="L47" s="200"/>
      <c r="M47" s="200"/>
    </row>
    <row r="48" spans="1:13" x14ac:dyDescent="0.2">
      <c r="A48" s="45">
        <f t="shared" si="2"/>
        <v>21</v>
      </c>
      <c r="B48" s="46"/>
      <c r="C48" s="147" t="s">
        <v>73</v>
      </c>
      <c r="D48" s="85">
        <v>0</v>
      </c>
      <c r="E48" s="161">
        <v>0</v>
      </c>
      <c r="F48" s="167"/>
      <c r="G48" s="168"/>
      <c r="H48" s="129">
        <f t="shared" si="3"/>
        <v>21</v>
      </c>
      <c r="J48" s="200"/>
      <c r="K48" s="200"/>
      <c r="L48" s="200"/>
      <c r="M48" s="200"/>
    </row>
    <row r="49" spans="1:13" x14ac:dyDescent="0.2">
      <c r="A49" s="45">
        <f t="shared" si="2"/>
        <v>22</v>
      </c>
      <c r="B49" s="46"/>
      <c r="C49" s="147" t="s">
        <v>74</v>
      </c>
      <c r="D49" s="85">
        <v>506</v>
      </c>
      <c r="E49" s="161">
        <v>410</v>
      </c>
      <c r="F49" s="167"/>
      <c r="G49" s="168"/>
      <c r="H49" s="129">
        <f t="shared" si="3"/>
        <v>22</v>
      </c>
      <c r="I49" s="142"/>
      <c r="J49" s="200"/>
      <c r="K49" s="200"/>
      <c r="L49" s="200"/>
      <c r="M49" s="200"/>
    </row>
    <row r="50" spans="1:13" x14ac:dyDescent="0.2">
      <c r="A50" s="57">
        <f>A49+1</f>
        <v>23</v>
      </c>
      <c r="B50" s="35"/>
      <c r="C50" s="42" t="s">
        <v>75</v>
      </c>
      <c r="D50" s="152"/>
      <c r="E50" s="162"/>
      <c r="F50" s="165"/>
      <c r="G50" s="166"/>
      <c r="H50" s="130">
        <f t="shared" si="3"/>
        <v>23</v>
      </c>
      <c r="J50" s="200"/>
      <c r="K50" s="200"/>
      <c r="L50" s="200"/>
      <c r="M50" s="200"/>
    </row>
    <row r="51" spans="1:13" x14ac:dyDescent="0.2">
      <c r="A51" s="45"/>
      <c r="B51" s="46"/>
      <c r="C51" s="147" t="s">
        <v>76</v>
      </c>
      <c r="D51" s="85">
        <v>0</v>
      </c>
      <c r="E51" s="161">
        <v>0</v>
      </c>
      <c r="F51" s="167"/>
      <c r="G51" s="168"/>
      <c r="H51" s="129"/>
      <c r="J51" s="200"/>
      <c r="K51" s="200"/>
      <c r="L51" s="200"/>
      <c r="M51" s="200"/>
    </row>
    <row r="52" spans="1:13" x14ac:dyDescent="0.2">
      <c r="A52" s="45">
        <f>A50+1</f>
        <v>24</v>
      </c>
      <c r="B52" s="46"/>
      <c r="C52" s="147" t="s">
        <v>77</v>
      </c>
      <c r="D52" s="85">
        <v>85239</v>
      </c>
      <c r="E52" s="161">
        <v>309232</v>
      </c>
      <c r="F52" s="167"/>
      <c r="G52" s="168"/>
      <c r="H52" s="129">
        <f>H50+1</f>
        <v>24</v>
      </c>
      <c r="J52" s="200"/>
      <c r="K52" s="200"/>
      <c r="L52" s="200"/>
      <c r="M52" s="200"/>
    </row>
    <row r="53" spans="1:13" x14ac:dyDescent="0.2">
      <c r="A53" s="34"/>
      <c r="B53" s="35"/>
      <c r="C53" s="42" t="s">
        <v>78</v>
      </c>
      <c r="D53" s="83"/>
      <c r="E53" s="155"/>
      <c r="F53" s="165"/>
      <c r="G53" s="166"/>
      <c r="H53" s="130"/>
      <c r="J53" s="200"/>
      <c r="K53" s="200"/>
      <c r="L53" s="200"/>
      <c r="M53" s="200"/>
    </row>
    <row r="54" spans="1:13" x14ac:dyDescent="0.2">
      <c r="A54" s="45">
        <v>25</v>
      </c>
      <c r="B54" s="46"/>
      <c r="C54" s="147" t="s">
        <v>79</v>
      </c>
      <c r="D54" s="85">
        <v>89685</v>
      </c>
      <c r="E54" s="161">
        <v>118677</v>
      </c>
      <c r="F54" s="167"/>
      <c r="G54" s="168"/>
      <c r="H54" s="129">
        <v>25</v>
      </c>
      <c r="J54" s="200"/>
      <c r="K54" s="200"/>
      <c r="L54" s="200"/>
      <c r="M54" s="200"/>
    </row>
    <row r="55" spans="1:13" x14ac:dyDescent="0.2">
      <c r="A55" s="45">
        <f>A54+1</f>
        <v>26</v>
      </c>
      <c r="B55" s="46"/>
      <c r="C55" s="147" t="s">
        <v>139</v>
      </c>
      <c r="D55" s="85">
        <v>3755</v>
      </c>
      <c r="E55" s="161">
        <v>-26947</v>
      </c>
      <c r="F55" s="167"/>
      <c r="G55" s="168"/>
      <c r="H55" s="129">
        <f>H54+1</f>
        <v>26</v>
      </c>
      <c r="J55" s="200"/>
      <c r="K55" s="200"/>
      <c r="L55" s="200"/>
      <c r="M55" s="200"/>
    </row>
    <row r="56" spans="1:13" x14ac:dyDescent="0.2">
      <c r="A56" s="45">
        <f>A55+1</f>
        <v>27</v>
      </c>
      <c r="B56" s="46"/>
      <c r="C56" s="147" t="s">
        <v>80</v>
      </c>
      <c r="D56" s="84">
        <f>SUM(D43:D55)</f>
        <v>1004284</v>
      </c>
      <c r="E56" s="84">
        <f>SUM(E43:E55)</f>
        <v>767387</v>
      </c>
      <c r="F56" s="167"/>
      <c r="G56" s="168"/>
      <c r="H56" s="129">
        <f>H55+1</f>
        <v>27</v>
      </c>
      <c r="J56" s="200"/>
      <c r="K56" s="200"/>
      <c r="L56" s="200"/>
      <c r="M56" s="200"/>
    </row>
    <row r="57" spans="1:13" x14ac:dyDescent="0.2">
      <c r="A57" s="45">
        <f>A56+1</f>
        <v>28</v>
      </c>
      <c r="B57" s="46"/>
      <c r="C57" s="147" t="s">
        <v>81</v>
      </c>
      <c r="D57" s="84">
        <f>D56+D40</f>
        <v>5767510</v>
      </c>
      <c r="E57" s="84">
        <f>E56+E40</f>
        <v>5733593</v>
      </c>
      <c r="F57" s="167"/>
      <c r="G57" s="168"/>
      <c r="H57" s="129">
        <f>H56+1</f>
        <v>28</v>
      </c>
      <c r="J57" s="200"/>
      <c r="K57" s="200"/>
      <c r="L57" s="200"/>
      <c r="M57" s="200"/>
    </row>
    <row r="58" spans="1:13" x14ac:dyDescent="0.2">
      <c r="A58" s="51"/>
      <c r="B58" s="56"/>
      <c r="C58" s="144" t="s">
        <v>82</v>
      </c>
      <c r="D58" s="152"/>
      <c r="E58" s="162"/>
      <c r="F58" s="165"/>
      <c r="G58" s="169"/>
      <c r="H58" s="163"/>
      <c r="J58" s="200"/>
      <c r="K58" s="200"/>
      <c r="L58" s="200"/>
      <c r="M58" s="200"/>
    </row>
    <row r="59" spans="1:13" x14ac:dyDescent="0.2">
      <c r="A59" s="51">
        <v>29</v>
      </c>
      <c r="B59" s="56"/>
      <c r="C59" s="148" t="s">
        <v>83</v>
      </c>
      <c r="D59" s="83"/>
      <c r="E59" s="155"/>
      <c r="F59" s="165"/>
      <c r="G59" s="166"/>
      <c r="H59" s="163">
        <v>29</v>
      </c>
      <c r="J59" s="200"/>
      <c r="K59" s="200"/>
      <c r="L59" s="200"/>
      <c r="M59" s="200"/>
    </row>
    <row r="60" spans="1:13" x14ac:dyDescent="0.2">
      <c r="A60" s="45"/>
      <c r="B60" s="46"/>
      <c r="C60" s="147" t="s">
        <v>68</v>
      </c>
      <c r="D60" s="85">
        <v>0</v>
      </c>
      <c r="E60" s="161">
        <v>0</v>
      </c>
      <c r="F60" s="167"/>
      <c r="G60" s="168"/>
      <c r="H60" s="129"/>
      <c r="J60" s="200"/>
      <c r="K60" s="200"/>
      <c r="L60" s="200"/>
      <c r="M60" s="200"/>
    </row>
    <row r="61" spans="1:13" x14ac:dyDescent="0.2">
      <c r="A61" s="45">
        <v>30</v>
      </c>
      <c r="B61" s="46"/>
      <c r="C61" s="147" t="s">
        <v>84</v>
      </c>
      <c r="D61" s="85">
        <v>0</v>
      </c>
      <c r="E61" s="161">
        <v>0</v>
      </c>
      <c r="F61" s="167"/>
      <c r="G61" s="168"/>
      <c r="H61" s="129">
        <v>30</v>
      </c>
      <c r="J61" s="200"/>
      <c r="K61" s="200"/>
      <c r="L61" s="200"/>
      <c r="M61" s="200"/>
    </row>
    <row r="62" spans="1:13" x14ac:dyDescent="0.2">
      <c r="A62" s="45">
        <f t="shared" ref="A62:A68" si="4">A61+1</f>
        <v>31</v>
      </c>
      <c r="B62" s="46"/>
      <c r="C62" s="147" t="s">
        <v>85</v>
      </c>
      <c r="D62" s="85">
        <v>0</v>
      </c>
      <c r="E62" s="161">
        <v>0</v>
      </c>
      <c r="F62" s="167"/>
      <c r="G62" s="168"/>
      <c r="H62" s="129">
        <f t="shared" ref="H62:H68" si="5">H61+1</f>
        <v>31</v>
      </c>
      <c r="J62" s="200"/>
      <c r="K62" s="200"/>
      <c r="L62" s="200"/>
      <c r="M62" s="200"/>
    </row>
    <row r="63" spans="1:13" x14ac:dyDescent="0.2">
      <c r="A63" s="45">
        <f t="shared" si="4"/>
        <v>32</v>
      </c>
      <c r="B63" s="46"/>
      <c r="C63" s="147" t="s">
        <v>86</v>
      </c>
      <c r="D63" s="85">
        <v>0</v>
      </c>
      <c r="E63" s="161">
        <v>0</v>
      </c>
      <c r="F63" s="167"/>
      <c r="G63" s="168"/>
      <c r="H63" s="129">
        <f t="shared" si="5"/>
        <v>32</v>
      </c>
      <c r="J63" s="200"/>
      <c r="K63" s="200"/>
      <c r="L63" s="200"/>
      <c r="M63" s="200"/>
    </row>
    <row r="64" spans="1:13" x14ac:dyDescent="0.2">
      <c r="A64" s="45">
        <f t="shared" si="4"/>
        <v>33</v>
      </c>
      <c r="B64" s="46"/>
      <c r="C64" s="147" t="s">
        <v>87</v>
      </c>
      <c r="D64" s="85">
        <v>0</v>
      </c>
      <c r="E64" s="161">
        <v>0</v>
      </c>
      <c r="F64" s="167"/>
      <c r="G64" s="168"/>
      <c r="H64" s="129">
        <f t="shared" si="5"/>
        <v>33</v>
      </c>
      <c r="J64" s="200"/>
      <c r="K64" s="200"/>
      <c r="L64" s="200"/>
      <c r="M64" s="200"/>
    </row>
    <row r="65" spans="1:13" x14ac:dyDescent="0.2">
      <c r="A65" s="45">
        <f t="shared" si="4"/>
        <v>34</v>
      </c>
      <c r="B65" s="46"/>
      <c r="C65" s="147" t="s">
        <v>88</v>
      </c>
      <c r="D65" s="85">
        <v>25493</v>
      </c>
      <c r="E65" s="85">
        <v>4310</v>
      </c>
      <c r="F65" s="167"/>
      <c r="G65" s="168"/>
      <c r="H65" s="129">
        <f t="shared" si="5"/>
        <v>34</v>
      </c>
      <c r="J65" s="200"/>
      <c r="K65" s="200"/>
      <c r="L65" s="200"/>
      <c r="M65" s="200"/>
    </row>
    <row r="66" spans="1:13" x14ac:dyDescent="0.2">
      <c r="A66" s="45">
        <f t="shared" si="4"/>
        <v>35</v>
      </c>
      <c r="B66" s="46"/>
      <c r="C66" s="147" t="s">
        <v>89</v>
      </c>
      <c r="D66" s="85">
        <v>0</v>
      </c>
      <c r="E66" s="161">
        <v>0</v>
      </c>
      <c r="F66" s="167"/>
      <c r="G66" s="168"/>
      <c r="H66" s="129">
        <f t="shared" si="5"/>
        <v>35</v>
      </c>
      <c r="J66" s="200"/>
      <c r="K66" s="200"/>
      <c r="L66" s="200"/>
      <c r="M66" s="200"/>
    </row>
    <row r="67" spans="1:13" x14ac:dyDescent="0.2">
      <c r="A67" s="45">
        <f t="shared" si="4"/>
        <v>36</v>
      </c>
      <c r="B67" s="46"/>
      <c r="C67" s="147" t="s">
        <v>90</v>
      </c>
      <c r="D67" s="84">
        <f>SUM(D60:D66)</f>
        <v>25493</v>
      </c>
      <c r="E67" s="84">
        <f>SUM(E60:E66)</f>
        <v>4310</v>
      </c>
      <c r="F67" s="167"/>
      <c r="G67" s="168"/>
      <c r="H67" s="129">
        <f t="shared" si="5"/>
        <v>36</v>
      </c>
      <c r="J67" s="200"/>
      <c r="K67" s="200"/>
      <c r="L67" s="200"/>
      <c r="M67" s="200"/>
    </row>
    <row r="68" spans="1:13" ht="12" thickBot="1" x14ac:dyDescent="0.25">
      <c r="A68" s="176">
        <f t="shared" si="4"/>
        <v>37</v>
      </c>
      <c r="B68" s="177"/>
      <c r="C68" s="178" t="s">
        <v>91</v>
      </c>
      <c r="D68" s="154">
        <f>D57-D67</f>
        <v>5742017</v>
      </c>
      <c r="E68" s="154">
        <f>E57-E67</f>
        <v>5729283</v>
      </c>
      <c r="F68" s="170"/>
      <c r="G68" s="171"/>
      <c r="H68" s="179">
        <f t="shared" si="5"/>
        <v>37</v>
      </c>
      <c r="J68" s="200"/>
      <c r="K68" s="200"/>
      <c r="L68" s="200"/>
      <c r="M68" s="200"/>
    </row>
    <row r="69" spans="1:13" x14ac:dyDescent="0.2">
      <c r="A69" s="58"/>
      <c r="B69" s="144"/>
      <c r="C69" s="60"/>
      <c r="D69" s="61"/>
      <c r="E69" s="61"/>
      <c r="F69" s="62"/>
      <c r="G69" s="62"/>
      <c r="H69" s="63"/>
      <c r="J69" s="200"/>
      <c r="K69" s="200"/>
      <c r="L69" s="200"/>
      <c r="M69" s="200"/>
    </row>
    <row r="70" spans="1:13" x14ac:dyDescent="0.2">
      <c r="A70" s="58"/>
      <c r="B70" s="59"/>
      <c r="C70" s="60"/>
      <c r="D70" s="61"/>
      <c r="E70" s="61"/>
      <c r="F70" s="62"/>
      <c r="G70" s="62"/>
      <c r="H70" s="63"/>
      <c r="J70" s="200"/>
      <c r="K70" s="200"/>
      <c r="L70" s="200"/>
      <c r="M70" s="200"/>
    </row>
    <row r="71" spans="1:13" x14ac:dyDescent="0.2">
      <c r="A71" s="58"/>
      <c r="B71" s="59"/>
      <c r="C71" s="60"/>
      <c r="D71" s="61"/>
      <c r="E71" s="61"/>
      <c r="F71" s="62"/>
      <c r="G71" s="62"/>
      <c r="H71" s="63"/>
      <c r="J71" s="200"/>
      <c r="K71" s="200"/>
      <c r="L71" s="200"/>
      <c r="M71" s="200"/>
    </row>
    <row r="72" spans="1:13" x14ac:dyDescent="0.2">
      <c r="A72" s="58"/>
      <c r="B72" s="59"/>
      <c r="C72" s="60"/>
      <c r="D72" s="61"/>
      <c r="E72" s="61"/>
      <c r="F72" s="62"/>
      <c r="G72" s="62"/>
      <c r="H72" s="63"/>
      <c r="J72" s="200"/>
      <c r="K72" s="200"/>
      <c r="L72" s="200"/>
      <c r="M72" s="200"/>
    </row>
    <row r="73" spans="1:13" x14ac:dyDescent="0.2">
      <c r="A73" s="58"/>
      <c r="B73" s="59"/>
      <c r="C73" s="60"/>
      <c r="D73" s="61"/>
      <c r="E73" s="61"/>
      <c r="F73" s="62"/>
      <c r="G73" s="62"/>
      <c r="H73" s="63"/>
      <c r="J73" s="200"/>
      <c r="K73" s="200"/>
      <c r="L73" s="200"/>
      <c r="M73" s="200"/>
    </row>
    <row r="74" spans="1:13" s="8" customFormat="1" x14ac:dyDescent="0.2">
      <c r="A74" s="64"/>
      <c r="B74" s="59"/>
      <c r="C74" s="60"/>
      <c r="D74" s="20"/>
      <c r="E74" s="20"/>
      <c r="H74" s="65"/>
      <c r="J74" s="200"/>
      <c r="K74" s="200"/>
      <c r="L74" s="200"/>
      <c r="M74" s="200"/>
    </row>
    <row r="75" spans="1:13" s="8" customFormat="1" ht="10.15" customHeight="1" x14ac:dyDescent="0.2">
      <c r="A75" s="203"/>
      <c r="B75" s="203"/>
      <c r="C75" s="203"/>
      <c r="D75" s="66"/>
      <c r="E75" s="66"/>
      <c r="F75" s="204" t="s">
        <v>92</v>
      </c>
      <c r="G75" s="204"/>
      <c r="H75" s="204"/>
      <c r="J75" s="200"/>
      <c r="K75" s="200"/>
      <c r="L75" s="200"/>
      <c r="M75" s="200"/>
    </row>
    <row r="76" spans="1:13" s="8" customFormat="1" x14ac:dyDescent="0.2">
      <c r="A76" s="1">
        <v>22</v>
      </c>
      <c r="B76" s="67"/>
      <c r="C76" s="68"/>
      <c r="D76" s="4"/>
      <c r="E76" s="4"/>
      <c r="F76" s="4"/>
      <c r="G76" s="67"/>
      <c r="H76" s="7" t="str">
        <f>A1</f>
        <v>Road Initials:  CSXT     Year:  2023</v>
      </c>
      <c r="J76" s="200"/>
      <c r="K76" s="200"/>
      <c r="L76" s="200"/>
      <c r="M76" s="200"/>
    </row>
    <row r="77" spans="1:13" x14ac:dyDescent="0.2">
      <c r="A77" s="9" t="s">
        <v>93</v>
      </c>
      <c r="B77" s="10"/>
      <c r="C77" s="10"/>
      <c r="D77" s="10"/>
      <c r="E77" s="10"/>
      <c r="F77" s="11"/>
      <c r="G77" s="11"/>
      <c r="H77" s="12"/>
      <c r="J77" s="200"/>
      <c r="K77" s="200"/>
      <c r="L77" s="200"/>
      <c r="M77" s="200"/>
    </row>
    <row r="78" spans="1:13" x14ac:dyDescent="0.2">
      <c r="A78" s="14" t="s">
        <v>1</v>
      </c>
      <c r="B78" s="15"/>
      <c r="C78" s="15"/>
      <c r="D78" s="15"/>
      <c r="E78" s="15"/>
      <c r="F78" s="16"/>
      <c r="G78" s="16"/>
      <c r="H78" s="17"/>
      <c r="J78" s="200"/>
      <c r="K78" s="200"/>
      <c r="L78" s="200"/>
      <c r="M78" s="200"/>
    </row>
    <row r="79" spans="1:13" x14ac:dyDescent="0.2">
      <c r="A79" s="69"/>
      <c r="B79" s="59"/>
      <c r="C79" s="70"/>
      <c r="D79" s="71"/>
      <c r="E79" s="71"/>
      <c r="F79" s="71"/>
      <c r="G79" s="71"/>
      <c r="H79" s="48"/>
      <c r="J79" s="200"/>
      <c r="K79" s="200"/>
      <c r="L79" s="200"/>
      <c r="M79" s="200"/>
    </row>
    <row r="80" spans="1:13" x14ac:dyDescent="0.2">
      <c r="A80" s="72" t="s">
        <v>29</v>
      </c>
      <c r="B80" s="73" t="s">
        <v>30</v>
      </c>
      <c r="C80" s="74" t="s">
        <v>31</v>
      </c>
      <c r="D80" s="75"/>
      <c r="E80" s="75"/>
      <c r="F80" s="76" t="s">
        <v>32</v>
      </c>
      <c r="G80" s="76" t="s">
        <v>32</v>
      </c>
      <c r="H80" s="77" t="s">
        <v>29</v>
      </c>
      <c r="J80" s="200"/>
      <c r="K80" s="200"/>
      <c r="L80" s="200"/>
      <c r="M80" s="200"/>
    </row>
    <row r="81" spans="1:13" x14ac:dyDescent="0.2">
      <c r="A81" s="78" t="s">
        <v>35</v>
      </c>
      <c r="B81" s="79" t="s">
        <v>36</v>
      </c>
      <c r="C81" s="74" t="s">
        <v>41</v>
      </c>
      <c r="D81" s="75"/>
      <c r="E81" s="75"/>
      <c r="F81" s="35" t="s">
        <v>37</v>
      </c>
      <c r="G81" s="35" t="s">
        <v>38</v>
      </c>
      <c r="H81" s="36" t="s">
        <v>35</v>
      </c>
      <c r="J81" s="200"/>
      <c r="K81" s="200"/>
      <c r="L81" s="200"/>
      <c r="M81" s="200"/>
    </row>
    <row r="82" spans="1:13" ht="12" thickBot="1" x14ac:dyDescent="0.25">
      <c r="A82" s="69"/>
      <c r="B82" s="80"/>
      <c r="C82" s="70"/>
      <c r="D82" s="71"/>
      <c r="E82" s="71"/>
      <c r="F82" s="35" t="s">
        <v>42</v>
      </c>
      <c r="G82" s="39" t="s">
        <v>43</v>
      </c>
      <c r="H82" s="63"/>
      <c r="J82" s="200"/>
      <c r="K82" s="200"/>
      <c r="L82" s="200"/>
      <c r="M82" s="200"/>
    </row>
    <row r="83" spans="1:13" x14ac:dyDescent="0.2">
      <c r="A83" s="58"/>
      <c r="B83" s="81"/>
      <c r="C83" s="205" t="s">
        <v>94</v>
      </c>
      <c r="D83" s="205"/>
      <c r="E83" s="205"/>
      <c r="F83" s="82"/>
      <c r="G83" s="187"/>
      <c r="H83" s="184"/>
      <c r="J83" s="200"/>
      <c r="K83" s="200"/>
      <c r="L83" s="200"/>
      <c r="M83" s="200"/>
    </row>
    <row r="84" spans="1:13" x14ac:dyDescent="0.2">
      <c r="A84" s="58"/>
      <c r="B84" s="81"/>
      <c r="C84" s="60" t="s">
        <v>95</v>
      </c>
      <c r="D84" s="20"/>
      <c r="E84" s="20"/>
      <c r="F84" s="83"/>
      <c r="G84" s="158"/>
      <c r="H84" s="63"/>
      <c r="J84" s="200"/>
      <c r="K84" s="200"/>
      <c r="L84" s="200"/>
      <c r="M84" s="200"/>
    </row>
    <row r="85" spans="1:13" x14ac:dyDescent="0.2">
      <c r="A85" s="69">
        <v>38</v>
      </c>
      <c r="B85" s="80"/>
      <c r="C85" s="70" t="s">
        <v>96</v>
      </c>
      <c r="D85" s="71"/>
      <c r="E85" s="71"/>
      <c r="F85" s="84">
        <v>20319</v>
      </c>
      <c r="G85" s="188">
        <v>18447</v>
      </c>
      <c r="H85" s="129">
        <v>38</v>
      </c>
      <c r="J85" s="200"/>
      <c r="K85" s="200"/>
      <c r="L85" s="200"/>
      <c r="M85" s="200"/>
    </row>
    <row r="86" spans="1:13" x14ac:dyDescent="0.2">
      <c r="A86" s="69">
        <f>A85+1</f>
        <v>39</v>
      </c>
      <c r="B86" s="80"/>
      <c r="C86" s="70" t="s">
        <v>97</v>
      </c>
      <c r="D86" s="71"/>
      <c r="E86" s="71"/>
      <c r="F86" s="85">
        <v>0</v>
      </c>
      <c r="G86" s="189">
        <v>0</v>
      </c>
      <c r="H86" s="129">
        <f>H85+1</f>
        <v>39</v>
      </c>
      <c r="J86" s="200"/>
      <c r="K86" s="200"/>
      <c r="L86" s="200"/>
      <c r="M86" s="200"/>
    </row>
    <row r="87" spans="1:13" x14ac:dyDescent="0.2">
      <c r="A87" s="69">
        <f>A86+1</f>
        <v>40</v>
      </c>
      <c r="B87" s="80"/>
      <c r="C87" s="70" t="s">
        <v>98</v>
      </c>
      <c r="D87" s="71"/>
      <c r="E87" s="71"/>
      <c r="F87" s="85">
        <v>435</v>
      </c>
      <c r="G87" s="189">
        <v>316</v>
      </c>
      <c r="H87" s="129">
        <f>H86+1</f>
        <v>40</v>
      </c>
      <c r="J87" s="200"/>
      <c r="K87" s="200"/>
      <c r="L87" s="200"/>
      <c r="M87" s="200"/>
    </row>
    <row r="88" spans="1:13" x14ac:dyDescent="0.2">
      <c r="A88" s="69">
        <f>A87+1</f>
        <v>41</v>
      </c>
      <c r="B88" s="80"/>
      <c r="C88" s="70" t="s">
        <v>99</v>
      </c>
      <c r="D88" s="71"/>
      <c r="E88" s="71"/>
      <c r="F88" s="85">
        <v>0</v>
      </c>
      <c r="G88" s="189">
        <v>0</v>
      </c>
      <c r="H88" s="129">
        <f>H87+1</f>
        <v>41</v>
      </c>
      <c r="J88" s="200"/>
      <c r="K88" s="200"/>
      <c r="L88" s="200"/>
      <c r="M88" s="200"/>
    </row>
    <row r="89" spans="1:13" x14ac:dyDescent="0.2">
      <c r="A89" s="69">
        <f>A88+1</f>
        <v>42</v>
      </c>
      <c r="B89" s="80"/>
      <c r="C89" s="70" t="s">
        <v>100</v>
      </c>
      <c r="D89" s="71"/>
      <c r="E89" s="141"/>
      <c r="F89" s="84">
        <f>SUM(F85:F88)</f>
        <v>20754</v>
      </c>
      <c r="G89" s="84">
        <f>SUM(G85:G88)</f>
        <v>18763</v>
      </c>
      <c r="H89" s="129">
        <f>H88+1</f>
        <v>42</v>
      </c>
      <c r="J89" s="200"/>
      <c r="K89" s="200"/>
      <c r="L89" s="200"/>
      <c r="M89" s="200"/>
    </row>
    <row r="90" spans="1:13" x14ac:dyDescent="0.2">
      <c r="A90" s="69">
        <f>A89+1</f>
        <v>43</v>
      </c>
      <c r="B90" s="80"/>
      <c r="C90" s="70" t="s">
        <v>101</v>
      </c>
      <c r="D90" s="71"/>
      <c r="E90" s="71"/>
      <c r="F90" s="84">
        <f>D68-F89</f>
        <v>5721263</v>
      </c>
      <c r="G90" s="84">
        <f>E68-G89</f>
        <v>5710520</v>
      </c>
      <c r="H90" s="129">
        <f>H89+1</f>
        <v>43</v>
      </c>
      <c r="J90" s="200"/>
      <c r="K90" s="200"/>
      <c r="L90" s="200"/>
      <c r="M90" s="200"/>
    </row>
    <row r="91" spans="1:13" x14ac:dyDescent="0.2">
      <c r="A91" s="58"/>
      <c r="B91" s="81"/>
      <c r="C91" s="74" t="s">
        <v>102</v>
      </c>
      <c r="D91" s="75"/>
      <c r="E91" s="75"/>
      <c r="F91" s="83"/>
      <c r="G91" s="158"/>
      <c r="H91" s="163"/>
      <c r="J91" s="200"/>
      <c r="K91" s="200"/>
      <c r="L91" s="200"/>
      <c r="M91" s="200"/>
    </row>
    <row r="92" spans="1:13" x14ac:dyDescent="0.2">
      <c r="A92" s="58"/>
      <c r="B92" s="81"/>
      <c r="C92" s="60" t="s">
        <v>95</v>
      </c>
      <c r="D92" s="20"/>
      <c r="E92" s="20"/>
      <c r="F92" s="83"/>
      <c r="G92" s="158"/>
      <c r="H92" s="163"/>
      <c r="J92" s="200"/>
      <c r="K92" s="200"/>
      <c r="L92" s="200"/>
      <c r="M92" s="200"/>
    </row>
    <row r="93" spans="1:13" x14ac:dyDescent="0.2">
      <c r="A93" s="69">
        <v>44</v>
      </c>
      <c r="B93" s="80"/>
      <c r="C93" s="70" t="s">
        <v>103</v>
      </c>
      <c r="D93" s="71"/>
      <c r="E93" s="143"/>
      <c r="F93" s="85">
        <v>0</v>
      </c>
      <c r="G93" s="189">
        <v>0</v>
      </c>
      <c r="H93" s="129">
        <v>44</v>
      </c>
      <c r="J93" s="200"/>
      <c r="K93" s="200"/>
      <c r="L93" s="200"/>
      <c r="M93" s="200"/>
    </row>
    <row r="94" spans="1:13" x14ac:dyDescent="0.2">
      <c r="A94" s="58"/>
      <c r="B94" s="81"/>
      <c r="C94" s="74" t="s">
        <v>104</v>
      </c>
      <c r="D94" s="75"/>
      <c r="E94" s="75"/>
      <c r="F94" s="83"/>
      <c r="G94" s="158"/>
      <c r="H94" s="163"/>
      <c r="J94" s="200"/>
      <c r="K94" s="200"/>
      <c r="L94" s="200"/>
      <c r="M94" s="200"/>
    </row>
    <row r="95" spans="1:13" x14ac:dyDescent="0.2">
      <c r="A95" s="69">
        <v>45</v>
      </c>
      <c r="B95" s="80"/>
      <c r="C95" s="70" t="s">
        <v>105</v>
      </c>
      <c r="D95" s="71"/>
      <c r="E95" s="71"/>
      <c r="F95" s="85">
        <v>0</v>
      </c>
      <c r="G95" s="189">
        <v>0</v>
      </c>
      <c r="H95" s="129">
        <v>45</v>
      </c>
      <c r="J95" s="200"/>
      <c r="K95" s="200"/>
      <c r="L95" s="200"/>
      <c r="M95" s="200"/>
    </row>
    <row r="96" spans="1:13" x14ac:dyDescent="0.2">
      <c r="A96" s="69">
        <f>A95+1</f>
        <v>46</v>
      </c>
      <c r="B96" s="80"/>
      <c r="C96" s="70" t="s">
        <v>106</v>
      </c>
      <c r="D96" s="71"/>
      <c r="E96" s="71"/>
      <c r="F96" s="84">
        <f>F90+F93+F95</f>
        <v>5721263</v>
      </c>
      <c r="G96" s="84">
        <f>G90+G93+G95</f>
        <v>5710520</v>
      </c>
      <c r="H96" s="129">
        <f>H95+1</f>
        <v>46</v>
      </c>
      <c r="J96" s="200"/>
      <c r="K96" s="200"/>
      <c r="L96" s="200"/>
      <c r="M96" s="200"/>
    </row>
    <row r="97" spans="1:13" x14ac:dyDescent="0.2">
      <c r="A97" s="58"/>
      <c r="B97" s="81"/>
      <c r="C97" s="74" t="s">
        <v>107</v>
      </c>
      <c r="D97" s="75"/>
      <c r="E97" s="75"/>
      <c r="F97" s="83"/>
      <c r="G97" s="158"/>
      <c r="H97" s="163"/>
      <c r="J97" s="200"/>
      <c r="K97" s="200"/>
      <c r="L97" s="200"/>
      <c r="M97" s="200"/>
    </row>
    <row r="98" spans="1:13" x14ac:dyDescent="0.2">
      <c r="A98" s="58"/>
      <c r="B98" s="81"/>
      <c r="C98" s="60" t="s">
        <v>108</v>
      </c>
      <c r="D98" s="20"/>
      <c r="E98" s="20"/>
      <c r="F98" s="83"/>
      <c r="G98" s="158"/>
      <c r="H98" s="163"/>
      <c r="J98" s="200"/>
      <c r="K98" s="200"/>
      <c r="L98" s="200"/>
      <c r="M98" s="200"/>
    </row>
    <row r="99" spans="1:13" x14ac:dyDescent="0.2">
      <c r="A99" s="69">
        <v>47</v>
      </c>
      <c r="B99" s="80" t="s">
        <v>65</v>
      </c>
      <c r="C99" s="70" t="s">
        <v>138</v>
      </c>
      <c r="D99" s="71"/>
      <c r="E99" s="71"/>
      <c r="F99" s="84">
        <v>1057154</v>
      </c>
      <c r="G99" s="188">
        <v>1004214</v>
      </c>
      <c r="H99" s="129">
        <v>47</v>
      </c>
      <c r="J99" s="200"/>
      <c r="K99" s="200"/>
      <c r="L99" s="200"/>
      <c r="M99" s="200"/>
    </row>
    <row r="100" spans="1:13" x14ac:dyDescent="0.2">
      <c r="A100" s="69">
        <f>A99+1</f>
        <v>48</v>
      </c>
      <c r="B100" s="80" t="s">
        <v>65</v>
      </c>
      <c r="C100" s="70" t="s">
        <v>137</v>
      </c>
      <c r="D100" s="71"/>
      <c r="E100" s="71"/>
      <c r="F100" s="85">
        <v>199243</v>
      </c>
      <c r="G100" s="189">
        <v>196525</v>
      </c>
      <c r="H100" s="129">
        <f>H99+1</f>
        <v>48</v>
      </c>
      <c r="J100" s="200"/>
      <c r="K100" s="200"/>
      <c r="L100" s="200"/>
      <c r="M100" s="200"/>
    </row>
    <row r="101" spans="1:13" x14ac:dyDescent="0.2">
      <c r="A101" s="69">
        <f>A100+1</f>
        <v>49</v>
      </c>
      <c r="B101" s="80" t="s">
        <v>65</v>
      </c>
      <c r="C101" s="70" t="s">
        <v>109</v>
      </c>
      <c r="D101" s="71"/>
      <c r="E101" s="71"/>
      <c r="F101" s="85">
        <v>2124</v>
      </c>
      <c r="G101" s="189">
        <v>1158</v>
      </c>
      <c r="H101" s="129">
        <f>H100+1</f>
        <v>49</v>
      </c>
      <c r="J101" s="200"/>
      <c r="K101" s="200"/>
      <c r="L101" s="200"/>
      <c r="M101" s="200"/>
    </row>
    <row r="102" spans="1:13" x14ac:dyDescent="0.2">
      <c r="A102" s="69">
        <f>A101+1</f>
        <v>50</v>
      </c>
      <c r="B102" s="80" t="s">
        <v>65</v>
      </c>
      <c r="C102" s="70" t="s">
        <v>136</v>
      </c>
      <c r="D102" s="71"/>
      <c r="E102" s="71"/>
      <c r="F102" s="85">
        <v>83002</v>
      </c>
      <c r="G102" s="189">
        <v>67364</v>
      </c>
      <c r="H102" s="129">
        <f>H101+1</f>
        <v>50</v>
      </c>
      <c r="J102" s="200"/>
      <c r="K102" s="200"/>
      <c r="L102" s="200"/>
      <c r="M102" s="200"/>
    </row>
    <row r="103" spans="1:13" x14ac:dyDescent="0.2">
      <c r="A103" s="69">
        <f>A102+1</f>
        <v>51</v>
      </c>
      <c r="B103" s="80"/>
      <c r="C103" s="70" t="s">
        <v>132</v>
      </c>
      <c r="D103" s="71"/>
      <c r="E103" s="71"/>
      <c r="F103" s="84">
        <f>SUM(F99:F102)</f>
        <v>1341523</v>
      </c>
      <c r="G103" s="84">
        <f>SUM(G99:G102)</f>
        <v>1269261</v>
      </c>
      <c r="H103" s="129">
        <f>H102+1</f>
        <v>51</v>
      </c>
      <c r="J103" s="200"/>
      <c r="K103" s="200"/>
      <c r="L103" s="200"/>
      <c r="M103" s="200"/>
    </row>
    <row r="104" spans="1:13" x14ac:dyDescent="0.2">
      <c r="A104" s="69">
        <f>A103+1</f>
        <v>52</v>
      </c>
      <c r="B104" s="80"/>
      <c r="C104" s="70" t="s">
        <v>110</v>
      </c>
      <c r="D104" s="71"/>
      <c r="E104" s="71"/>
      <c r="F104" s="84">
        <f>F96-F103</f>
        <v>4379740</v>
      </c>
      <c r="G104" s="84">
        <f>G96-G103</f>
        <v>4441259</v>
      </c>
      <c r="H104" s="129">
        <f>H103+1</f>
        <v>52</v>
      </c>
      <c r="J104" s="200"/>
      <c r="K104" s="200"/>
      <c r="L104" s="200"/>
      <c r="M104" s="200"/>
    </row>
    <row r="105" spans="1:13" x14ac:dyDescent="0.2">
      <c r="A105" s="58"/>
      <c r="B105" s="81"/>
      <c r="C105" s="74" t="s">
        <v>111</v>
      </c>
      <c r="D105" s="75"/>
      <c r="E105" s="75"/>
      <c r="F105" s="83"/>
      <c r="G105" s="158"/>
      <c r="H105" s="163"/>
      <c r="J105" s="200"/>
      <c r="K105" s="200"/>
      <c r="L105" s="200"/>
      <c r="M105" s="200"/>
    </row>
    <row r="106" spans="1:13" x14ac:dyDescent="0.2">
      <c r="A106" s="58"/>
      <c r="B106" s="81"/>
      <c r="C106" s="60" t="s">
        <v>112</v>
      </c>
      <c r="D106" s="20"/>
      <c r="E106" s="20"/>
      <c r="F106" s="83"/>
      <c r="G106" s="158"/>
      <c r="H106" s="163"/>
      <c r="J106" s="200"/>
      <c r="K106" s="200"/>
      <c r="L106" s="200"/>
      <c r="M106" s="200"/>
    </row>
    <row r="107" spans="1:13" x14ac:dyDescent="0.2">
      <c r="A107" s="69">
        <v>53</v>
      </c>
      <c r="B107" s="80"/>
      <c r="C107" s="70" t="s">
        <v>113</v>
      </c>
      <c r="D107" s="71"/>
      <c r="E107" s="71"/>
      <c r="F107" s="85">
        <v>0</v>
      </c>
      <c r="G107" s="189">
        <v>0</v>
      </c>
      <c r="H107" s="129">
        <v>53</v>
      </c>
      <c r="J107" s="200"/>
      <c r="K107" s="200"/>
      <c r="L107" s="200"/>
      <c r="M107" s="200"/>
    </row>
    <row r="108" spans="1:13" x14ac:dyDescent="0.2">
      <c r="A108" s="58"/>
      <c r="B108" s="81"/>
      <c r="C108" s="60" t="s">
        <v>114</v>
      </c>
      <c r="D108" s="20"/>
      <c r="E108" s="20"/>
      <c r="F108" s="83"/>
      <c r="G108" s="158"/>
      <c r="H108" s="163"/>
      <c r="J108" s="200"/>
      <c r="K108" s="200"/>
      <c r="L108" s="200"/>
      <c r="M108" s="200"/>
    </row>
    <row r="109" spans="1:13" x14ac:dyDescent="0.2">
      <c r="A109" s="69">
        <v>54</v>
      </c>
      <c r="B109" s="80"/>
      <c r="C109" s="70" t="s">
        <v>115</v>
      </c>
      <c r="D109" s="71"/>
      <c r="E109" s="71"/>
      <c r="F109" s="85">
        <v>0</v>
      </c>
      <c r="G109" s="189">
        <v>0</v>
      </c>
      <c r="H109" s="129">
        <v>54</v>
      </c>
      <c r="J109" s="200"/>
      <c r="K109" s="200"/>
      <c r="L109" s="200"/>
      <c r="M109" s="200"/>
    </row>
    <row r="110" spans="1:13" x14ac:dyDescent="0.2">
      <c r="A110" s="69">
        <v>55</v>
      </c>
      <c r="B110" s="80"/>
      <c r="C110" s="70" t="s">
        <v>116</v>
      </c>
      <c r="D110" s="71"/>
      <c r="E110" s="71"/>
      <c r="F110" s="84">
        <f>SUM(F104:F109)</f>
        <v>4379740</v>
      </c>
      <c r="G110" s="84">
        <f>SUM(G104:G109)</f>
        <v>4441259</v>
      </c>
      <c r="H110" s="129">
        <v>55</v>
      </c>
      <c r="J110" s="200"/>
      <c r="K110" s="200"/>
      <c r="L110" s="200"/>
      <c r="M110" s="200"/>
    </row>
    <row r="111" spans="1:13" x14ac:dyDescent="0.2">
      <c r="A111" s="58"/>
      <c r="B111" s="81"/>
      <c r="C111" s="74" t="s">
        <v>117</v>
      </c>
      <c r="D111" s="75"/>
      <c r="E111" s="75"/>
      <c r="F111" s="83"/>
      <c r="G111" s="158"/>
      <c r="H111" s="163"/>
      <c r="J111" s="200"/>
      <c r="K111" s="200"/>
      <c r="L111" s="200"/>
      <c r="M111" s="200"/>
    </row>
    <row r="112" spans="1:13" x14ac:dyDescent="0.2">
      <c r="A112" s="69">
        <v>56</v>
      </c>
      <c r="B112" s="80"/>
      <c r="C112" s="70" t="s">
        <v>118</v>
      </c>
      <c r="D112" s="71"/>
      <c r="E112" s="71"/>
      <c r="F112" s="85">
        <v>0</v>
      </c>
      <c r="G112" s="189">
        <v>0</v>
      </c>
      <c r="H112" s="129">
        <v>56</v>
      </c>
      <c r="J112" s="200"/>
      <c r="K112" s="200"/>
      <c r="L112" s="200"/>
      <c r="M112" s="200"/>
    </row>
    <row r="113" spans="1:13" x14ac:dyDescent="0.2">
      <c r="A113" s="69">
        <f>A112+1</f>
        <v>57</v>
      </c>
      <c r="B113" s="80"/>
      <c r="C113" s="70" t="s">
        <v>119</v>
      </c>
      <c r="D113" s="71"/>
      <c r="E113" s="71"/>
      <c r="F113" s="85">
        <v>0</v>
      </c>
      <c r="G113" s="189">
        <v>0</v>
      </c>
      <c r="H113" s="129">
        <f>H112+1</f>
        <v>57</v>
      </c>
      <c r="J113" s="200"/>
      <c r="K113" s="200"/>
      <c r="L113" s="200"/>
      <c r="M113" s="200"/>
    </row>
    <row r="114" spans="1:13" x14ac:dyDescent="0.2">
      <c r="A114" s="69">
        <f>A113+1</f>
        <v>58</v>
      </c>
      <c r="B114" s="80"/>
      <c r="C114" s="70" t="s">
        <v>120</v>
      </c>
      <c r="D114" s="71"/>
      <c r="E114" s="71"/>
      <c r="F114" s="83">
        <v>0</v>
      </c>
      <c r="G114" s="158">
        <v>0</v>
      </c>
      <c r="H114" s="129">
        <f>H113+1</f>
        <v>58</v>
      </c>
      <c r="J114" s="200"/>
      <c r="K114" s="200"/>
      <c r="L114" s="200"/>
      <c r="M114" s="200"/>
    </row>
    <row r="115" spans="1:13" x14ac:dyDescent="0.2">
      <c r="A115" s="87">
        <f>A114+1</f>
        <v>59</v>
      </c>
      <c r="B115" s="88"/>
      <c r="C115" s="89" t="s">
        <v>121</v>
      </c>
      <c r="D115" s="32"/>
      <c r="E115" s="32"/>
      <c r="F115" s="121">
        <f>SUM(F112:F114)</f>
        <v>0</v>
      </c>
      <c r="G115" s="121">
        <f>SUM(G112:G114)</f>
        <v>0</v>
      </c>
      <c r="H115" s="185">
        <f>H114+1</f>
        <v>59</v>
      </c>
      <c r="J115" s="200"/>
      <c r="K115" s="200"/>
      <c r="L115" s="200"/>
      <c r="M115" s="200"/>
    </row>
    <row r="116" spans="1:13" ht="23.25" customHeight="1" x14ac:dyDescent="0.2">
      <c r="A116" s="58">
        <f>A115+1</f>
        <v>60</v>
      </c>
      <c r="B116" s="81"/>
      <c r="C116" s="206" t="s">
        <v>122</v>
      </c>
      <c r="D116" s="206"/>
      <c r="E116" s="206"/>
      <c r="F116" s="83">
        <v>0</v>
      </c>
      <c r="G116" s="155">
        <v>0</v>
      </c>
      <c r="H116" s="196">
        <f>H115+1</f>
        <v>60</v>
      </c>
      <c r="J116" s="200"/>
      <c r="K116" s="200"/>
      <c r="L116" s="200"/>
      <c r="M116" s="200"/>
    </row>
    <row r="117" spans="1:13" x14ac:dyDescent="0.2">
      <c r="A117" s="109">
        <f>A116+1</f>
        <v>61</v>
      </c>
      <c r="B117" s="110" t="s">
        <v>65</v>
      </c>
      <c r="C117" s="111" t="s">
        <v>123</v>
      </c>
      <c r="D117" s="112"/>
      <c r="E117" s="112"/>
      <c r="F117" s="113">
        <f>F110+F115+F116</f>
        <v>4379740</v>
      </c>
      <c r="G117" s="113">
        <f>G110+G115+G116</f>
        <v>4441259</v>
      </c>
      <c r="H117" s="197">
        <f>H116+1</f>
        <v>61</v>
      </c>
      <c r="J117" s="200"/>
      <c r="K117" s="200"/>
      <c r="L117" s="200"/>
      <c r="M117" s="200"/>
    </row>
    <row r="118" spans="1:13" x14ac:dyDescent="0.2">
      <c r="A118" s="114">
        <v>62</v>
      </c>
      <c r="B118" s="108"/>
      <c r="C118" s="115" t="s">
        <v>124</v>
      </c>
      <c r="D118" s="116"/>
      <c r="E118" s="116"/>
      <c r="F118" s="190">
        <v>-142</v>
      </c>
      <c r="G118" s="194">
        <v>48</v>
      </c>
      <c r="H118" s="198">
        <v>62</v>
      </c>
      <c r="J118" s="200"/>
      <c r="K118" s="200"/>
      <c r="L118" s="200"/>
      <c r="M118" s="200"/>
    </row>
    <row r="119" spans="1:13" x14ac:dyDescent="0.2">
      <c r="A119" s="117">
        <v>63</v>
      </c>
      <c r="B119" s="118"/>
      <c r="C119" s="119" t="s">
        <v>125</v>
      </c>
      <c r="D119" s="120"/>
      <c r="E119" s="120"/>
      <c r="F119" s="121">
        <f>F117-F118</f>
        <v>4379882</v>
      </c>
      <c r="G119" s="121">
        <f>G117-G118</f>
        <v>4441211</v>
      </c>
      <c r="H119" s="199">
        <v>63</v>
      </c>
      <c r="J119" s="200"/>
      <c r="K119" s="200"/>
      <c r="L119" s="200"/>
      <c r="M119" s="200"/>
    </row>
    <row r="120" spans="1:13" x14ac:dyDescent="0.2">
      <c r="A120" s="117">
        <v>64</v>
      </c>
      <c r="B120" s="118"/>
      <c r="C120" s="122" t="s">
        <v>144</v>
      </c>
      <c r="D120" s="120"/>
      <c r="E120" s="120"/>
      <c r="F120" s="123">
        <v>483.38</v>
      </c>
      <c r="G120" s="195">
        <v>490.14</v>
      </c>
      <c r="H120" s="199">
        <v>64</v>
      </c>
      <c r="J120" s="200"/>
      <c r="K120" s="200"/>
      <c r="L120" s="200"/>
      <c r="M120" s="200"/>
    </row>
    <row r="121" spans="1:13" x14ac:dyDescent="0.2">
      <c r="A121" s="117">
        <v>65</v>
      </c>
      <c r="B121" s="118"/>
      <c r="C121" s="124" t="s">
        <v>145</v>
      </c>
      <c r="D121" s="120"/>
      <c r="E121" s="120"/>
      <c r="F121" s="123">
        <v>483.38</v>
      </c>
      <c r="G121" s="195">
        <v>490.14</v>
      </c>
      <c r="H121" s="199">
        <v>65</v>
      </c>
      <c r="J121" s="200"/>
      <c r="K121" s="200"/>
      <c r="L121" s="200"/>
      <c r="M121" s="200"/>
    </row>
    <row r="122" spans="1:13" x14ac:dyDescent="0.2">
      <c r="A122" s="125"/>
      <c r="B122" s="126"/>
      <c r="C122" s="127" t="s">
        <v>126</v>
      </c>
      <c r="D122" s="128"/>
      <c r="E122" s="128"/>
      <c r="F122" s="153"/>
      <c r="G122" s="157"/>
      <c r="H122" s="186"/>
      <c r="J122" s="200"/>
      <c r="K122" s="200"/>
      <c r="L122" s="200"/>
      <c r="M122" s="200"/>
    </row>
    <row r="123" spans="1:13" x14ac:dyDescent="0.2">
      <c r="A123" s="69">
        <v>66</v>
      </c>
      <c r="B123" s="80" t="s">
        <v>65</v>
      </c>
      <c r="C123" s="70" t="s">
        <v>127</v>
      </c>
      <c r="D123" s="71"/>
      <c r="E123" s="71"/>
      <c r="F123" s="84">
        <f>D40</f>
        <v>4763226</v>
      </c>
      <c r="G123" s="84">
        <f>E40</f>
        <v>4966206</v>
      </c>
      <c r="H123" s="129">
        <v>66</v>
      </c>
      <c r="J123" s="200"/>
      <c r="K123" s="200"/>
      <c r="L123" s="200"/>
      <c r="M123" s="200"/>
    </row>
    <row r="124" spans="1:13" x14ac:dyDescent="0.2">
      <c r="A124" s="69">
        <f>A123+1</f>
        <v>67</v>
      </c>
      <c r="B124" s="80" t="s">
        <v>65</v>
      </c>
      <c r="C124" s="70" t="s">
        <v>128</v>
      </c>
      <c r="D124" s="71"/>
      <c r="E124" s="71"/>
      <c r="F124" s="85">
        <f>-SUM(F99:F101)</f>
        <v>-1258521</v>
      </c>
      <c r="G124" s="85">
        <f>-SUM(G99:G101)</f>
        <v>-1201897</v>
      </c>
      <c r="H124" s="129">
        <f>H123+1</f>
        <v>67</v>
      </c>
      <c r="J124" s="200"/>
      <c r="K124" s="200"/>
      <c r="L124" s="200"/>
      <c r="M124" s="200"/>
    </row>
    <row r="125" spans="1:13" x14ac:dyDescent="0.2">
      <c r="A125" s="69">
        <f>A124+1</f>
        <v>68</v>
      </c>
      <c r="B125" s="80" t="s">
        <v>65</v>
      </c>
      <c r="C125" s="70" t="s">
        <v>129</v>
      </c>
      <c r="D125" s="71"/>
      <c r="E125" s="71"/>
      <c r="F125" s="85">
        <f>-F102</f>
        <v>-83002</v>
      </c>
      <c r="G125" s="85">
        <f>-G102</f>
        <v>-67364</v>
      </c>
      <c r="H125" s="129">
        <f>H124+1</f>
        <v>68</v>
      </c>
      <c r="J125" s="200"/>
      <c r="K125" s="200"/>
      <c r="L125" s="200"/>
      <c r="M125" s="200"/>
    </row>
    <row r="126" spans="1:13" x14ac:dyDescent="0.2">
      <c r="A126" s="69">
        <f>A125+1</f>
        <v>69</v>
      </c>
      <c r="B126" s="80"/>
      <c r="C126" s="70" t="s">
        <v>130</v>
      </c>
      <c r="D126" s="71"/>
      <c r="E126" s="71"/>
      <c r="F126" s="85">
        <v>-106841</v>
      </c>
      <c r="G126" s="161">
        <v>-101614</v>
      </c>
      <c r="H126" s="192">
        <f>H125+1</f>
        <v>69</v>
      </c>
      <c r="J126" s="200"/>
      <c r="K126" s="200"/>
      <c r="L126" s="200"/>
      <c r="M126" s="200"/>
    </row>
    <row r="127" spans="1:13" x14ac:dyDescent="0.2">
      <c r="A127" s="69">
        <f>A126+1</f>
        <v>70</v>
      </c>
      <c r="B127" s="80"/>
      <c r="C127" s="70" t="s">
        <v>131</v>
      </c>
      <c r="D127" s="71"/>
      <c r="E127" s="71"/>
      <c r="F127" s="85">
        <v>39087</v>
      </c>
      <c r="G127" s="161">
        <v>38259</v>
      </c>
      <c r="H127" s="193">
        <f>H126+1</f>
        <v>70</v>
      </c>
      <c r="J127" s="200"/>
      <c r="K127" s="200"/>
      <c r="L127" s="200"/>
      <c r="M127" s="200"/>
    </row>
    <row r="128" spans="1:13" ht="12" thickBot="1" x14ac:dyDescent="0.25">
      <c r="A128" s="58">
        <f>A127+1</f>
        <v>71</v>
      </c>
      <c r="B128" s="81"/>
      <c r="C128" s="60" t="s">
        <v>135</v>
      </c>
      <c r="D128" s="20"/>
      <c r="E128" s="20"/>
      <c r="F128" s="191">
        <f>SUM(F123:F127)</f>
        <v>3353949</v>
      </c>
      <c r="G128" s="191">
        <f>SUM(G123:G127)</f>
        <v>3633590</v>
      </c>
      <c r="H128" s="163">
        <f>H127+1</f>
        <v>71</v>
      </c>
      <c r="J128" s="200"/>
      <c r="K128" s="200"/>
      <c r="L128" s="200"/>
      <c r="M128" s="200"/>
    </row>
    <row r="129" spans="1:13" ht="5.25" customHeight="1" x14ac:dyDescent="0.2">
      <c r="A129" s="134"/>
      <c r="B129" s="135"/>
      <c r="C129" s="136"/>
      <c r="D129" s="137"/>
      <c r="E129" s="137"/>
      <c r="F129" s="61"/>
      <c r="G129" s="138"/>
      <c r="H129" s="139"/>
      <c r="J129" s="200"/>
      <c r="K129" s="200"/>
      <c r="L129" s="200"/>
      <c r="M129" s="200"/>
    </row>
    <row r="130" spans="1:13" x14ac:dyDescent="0.2">
      <c r="A130" s="207" t="s">
        <v>133</v>
      </c>
      <c r="B130" s="208"/>
      <c r="C130" s="208"/>
      <c r="D130" s="208"/>
      <c r="E130" s="208"/>
      <c r="F130" s="208"/>
      <c r="G130" s="208"/>
      <c r="H130" s="209"/>
    </row>
    <row r="131" spans="1:13" ht="3.75" customHeight="1" x14ac:dyDescent="0.2">
      <c r="A131" s="58"/>
      <c r="B131" s="59"/>
      <c r="C131" s="60"/>
      <c r="D131" s="20"/>
      <c r="E131" s="20"/>
      <c r="F131" s="61"/>
      <c r="G131" s="61"/>
      <c r="H131" s="63"/>
    </row>
    <row r="132" spans="1:13" x14ac:dyDescent="0.2">
      <c r="A132" s="58"/>
      <c r="B132" s="8"/>
      <c r="C132" s="8"/>
      <c r="D132" s="8"/>
      <c r="E132" s="8"/>
      <c r="F132" s="8"/>
      <c r="G132" s="8"/>
      <c r="H132" s="63"/>
    </row>
    <row r="133" spans="1:13" s="8" customFormat="1" ht="33.75" customHeight="1" x14ac:dyDescent="0.2">
      <c r="A133" s="105" t="s">
        <v>142</v>
      </c>
      <c r="B133" s="210" t="s">
        <v>134</v>
      </c>
      <c r="C133" s="210"/>
      <c r="D133" s="210"/>
      <c r="E133" s="210"/>
      <c r="F133" s="210"/>
      <c r="G133" s="210"/>
      <c r="H133" s="63"/>
    </row>
    <row r="134" spans="1:13" s="8" customFormat="1" x14ac:dyDescent="0.2">
      <c r="A134" s="58"/>
      <c r="B134" s="59"/>
      <c r="C134" s="60"/>
      <c r="D134" s="20"/>
      <c r="E134" s="20"/>
      <c r="F134" s="61"/>
      <c r="G134" s="61"/>
      <c r="H134" s="63"/>
    </row>
    <row r="135" spans="1:13" s="8" customFormat="1" x14ac:dyDescent="0.2">
      <c r="A135" s="140"/>
      <c r="B135" s="212"/>
      <c r="C135" s="212"/>
      <c r="D135" s="132"/>
      <c r="E135" s="132"/>
      <c r="F135" s="131"/>
      <c r="G135" s="61"/>
      <c r="H135" s="63"/>
    </row>
    <row r="136" spans="1:13" s="8" customFormat="1" ht="11.25" customHeight="1" x14ac:dyDescent="0.2">
      <c r="A136" s="105" t="s">
        <v>147</v>
      </c>
      <c r="B136" s="210" t="s">
        <v>148</v>
      </c>
      <c r="C136" s="210"/>
      <c r="D136" s="210"/>
      <c r="E136" s="210"/>
      <c r="F136" s="210"/>
      <c r="G136" s="210"/>
      <c r="H136" s="63"/>
    </row>
    <row r="137" spans="1:13" s="8" customFormat="1" x14ac:dyDescent="0.2">
      <c r="A137" s="58"/>
      <c r="B137" s="210"/>
      <c r="C137" s="210"/>
      <c r="D137" s="210"/>
      <c r="E137" s="210"/>
      <c r="F137" s="210"/>
      <c r="G137" s="210"/>
      <c r="H137" s="63"/>
    </row>
    <row r="138" spans="1:13" s="8" customFormat="1" x14ac:dyDescent="0.2">
      <c r="A138" s="58"/>
      <c r="B138" s="210"/>
      <c r="C138" s="210"/>
      <c r="D138" s="210"/>
      <c r="E138" s="210"/>
      <c r="F138" s="210"/>
      <c r="G138" s="210"/>
      <c r="H138" s="63"/>
    </row>
    <row r="139" spans="1:13" s="8" customFormat="1" x14ac:dyDescent="0.2">
      <c r="A139" s="58"/>
      <c r="B139" s="210"/>
      <c r="C139" s="210"/>
      <c r="D139" s="210"/>
      <c r="E139" s="210"/>
      <c r="F139" s="210"/>
      <c r="G139" s="210"/>
      <c r="H139" s="63"/>
    </row>
    <row r="140" spans="1:13" s="8" customFormat="1" x14ac:dyDescent="0.2">
      <c r="A140" s="58"/>
      <c r="B140" s="210"/>
      <c r="C140" s="210"/>
      <c r="D140" s="210"/>
      <c r="E140" s="210"/>
      <c r="F140" s="210"/>
      <c r="G140" s="210"/>
      <c r="H140" s="63"/>
    </row>
    <row r="141" spans="1:13" s="8" customFormat="1" x14ac:dyDescent="0.2">
      <c r="A141" s="58"/>
      <c r="B141" s="210"/>
      <c r="C141" s="210"/>
      <c r="D141" s="210"/>
      <c r="E141" s="210"/>
      <c r="F141" s="210"/>
      <c r="G141" s="210"/>
      <c r="H141" s="63"/>
    </row>
    <row r="142" spans="1:13" x14ac:dyDescent="0.2">
      <c r="A142" s="58"/>
      <c r="B142" s="59"/>
      <c r="C142" s="60"/>
      <c r="D142" s="20"/>
      <c r="E142" s="20"/>
      <c r="F142" s="61"/>
      <c r="G142" s="61"/>
      <c r="H142" s="63"/>
    </row>
    <row r="143" spans="1:13" ht="11.25" customHeight="1" x14ac:dyDescent="0.2">
      <c r="A143" s="18"/>
      <c r="B143" s="8"/>
      <c r="C143" s="8"/>
      <c r="D143" s="8"/>
      <c r="E143" s="8"/>
      <c r="F143" s="8"/>
      <c r="G143" s="8"/>
      <c r="H143" s="63"/>
    </row>
    <row r="144" spans="1:13" x14ac:dyDescent="0.2">
      <c r="A144" s="58"/>
      <c r="B144" s="60"/>
      <c r="C144" s="20"/>
      <c r="D144" s="20"/>
      <c r="E144" s="61"/>
      <c r="F144" s="61"/>
      <c r="G144" s="61"/>
      <c r="H144" s="63"/>
    </row>
    <row r="145" spans="1:8" x14ac:dyDescent="0.2">
      <c r="A145" s="58"/>
      <c r="B145" s="59"/>
      <c r="C145" s="60"/>
      <c r="D145" s="20"/>
      <c r="E145" s="20"/>
      <c r="F145" s="61"/>
      <c r="G145" s="61"/>
      <c r="H145" s="63"/>
    </row>
    <row r="146" spans="1:8" x14ac:dyDescent="0.2">
      <c r="A146" s="58"/>
      <c r="B146" s="59"/>
      <c r="C146" s="60"/>
      <c r="D146" s="20"/>
      <c r="E146" s="20"/>
      <c r="F146" s="61"/>
      <c r="G146" s="61"/>
      <c r="H146" s="63"/>
    </row>
    <row r="147" spans="1:8" ht="3.75" customHeight="1" x14ac:dyDescent="0.2">
      <c r="A147" s="91"/>
      <c r="B147" s="5"/>
      <c r="C147" s="5"/>
      <c r="D147" s="5"/>
      <c r="E147" s="5"/>
      <c r="F147" s="5"/>
      <c r="G147" s="5"/>
      <c r="H147" s="92"/>
    </row>
    <row r="148" spans="1:8" s="8" customFormat="1" x14ac:dyDescent="0.2">
      <c r="A148" s="93" t="s">
        <v>92</v>
      </c>
      <c r="B148" s="94"/>
      <c r="C148" s="95"/>
      <c r="D148" s="95"/>
      <c r="E148" s="95"/>
      <c r="F148" s="95"/>
      <c r="G148" s="66"/>
      <c r="H148" s="96"/>
    </row>
    <row r="149" spans="1:8" s="8" customFormat="1" x14ac:dyDescent="0.2">
      <c r="A149" s="1" t="str">
        <f>A1</f>
        <v>Road Initials:  CSXT     Year:  2023</v>
      </c>
      <c r="B149" s="2"/>
      <c r="C149" s="3"/>
      <c r="D149" s="3"/>
      <c r="E149" s="4"/>
      <c r="F149" s="5"/>
      <c r="G149" s="6"/>
      <c r="H149" s="7">
        <v>23</v>
      </c>
    </row>
    <row r="150" spans="1:8" ht="11.25" customHeight="1" x14ac:dyDescent="0.2">
      <c r="A150" s="103"/>
      <c r="B150" s="101"/>
      <c r="C150" s="101"/>
      <c r="D150" s="101"/>
      <c r="E150" s="101"/>
      <c r="F150" s="101"/>
      <c r="G150" s="101"/>
      <c r="H150" s="104"/>
    </row>
    <row r="151" spans="1:8" ht="11.25" customHeight="1" x14ac:dyDescent="0.2">
      <c r="A151" s="58"/>
      <c r="B151" s="59"/>
      <c r="C151" s="60"/>
      <c r="D151" s="20"/>
      <c r="E151" s="20"/>
      <c r="F151" s="61"/>
      <c r="G151" s="61"/>
      <c r="H151" s="23"/>
    </row>
    <row r="152" spans="1:8" ht="34.5" customHeight="1" x14ac:dyDescent="0.2">
      <c r="A152" s="105"/>
      <c r="B152" s="211" t="s">
        <v>143</v>
      </c>
      <c r="C152" s="211"/>
      <c r="D152" s="211"/>
      <c r="E152" s="211"/>
      <c r="F152" s="211"/>
      <c r="G152" s="211"/>
      <c r="H152" s="23"/>
    </row>
    <row r="153" spans="1:8" x14ac:dyDescent="0.2">
      <c r="A153" s="58"/>
      <c r="B153" s="59"/>
      <c r="C153" s="60"/>
      <c r="D153" s="20"/>
      <c r="E153" s="20"/>
      <c r="F153" s="61"/>
      <c r="G153" s="61"/>
      <c r="H153" s="23"/>
    </row>
    <row r="154" spans="1:8" x14ac:dyDescent="0.2">
      <c r="A154" s="58"/>
      <c r="B154" s="59"/>
      <c r="C154" s="60"/>
      <c r="D154" s="20"/>
      <c r="E154" s="20"/>
      <c r="F154" s="61"/>
      <c r="G154" s="61"/>
      <c r="H154" s="23"/>
    </row>
    <row r="155" spans="1:8" x14ac:dyDescent="0.2">
      <c r="A155" s="58"/>
      <c r="B155" s="8"/>
      <c r="C155" s="8"/>
      <c r="D155" s="8"/>
      <c r="E155" s="8"/>
      <c r="F155" s="8"/>
      <c r="G155" s="8"/>
      <c r="H155" s="23"/>
    </row>
    <row r="156" spans="1:8" x14ac:dyDescent="0.2">
      <c r="A156" s="58"/>
      <c r="B156" s="8"/>
      <c r="C156" s="8"/>
      <c r="D156" s="8"/>
      <c r="E156" s="8"/>
      <c r="F156" s="8"/>
      <c r="G156" s="8"/>
      <c r="H156" s="23"/>
    </row>
    <row r="157" spans="1:8" x14ac:dyDescent="0.2">
      <c r="A157" s="97"/>
      <c r="B157" s="8"/>
      <c r="C157" s="8"/>
      <c r="D157" s="8"/>
      <c r="E157" s="8"/>
      <c r="F157" s="8"/>
      <c r="G157" s="8"/>
      <c r="H157" s="23"/>
    </row>
    <row r="158" spans="1:8" x14ac:dyDescent="0.2">
      <c r="A158" s="97"/>
      <c r="B158" s="8"/>
      <c r="C158" s="8"/>
      <c r="D158" s="8"/>
      <c r="E158" s="8"/>
      <c r="F158" s="8"/>
      <c r="G158" s="8"/>
      <c r="H158" s="23"/>
    </row>
    <row r="159" spans="1:8" x14ac:dyDescent="0.2">
      <c r="A159" s="97"/>
      <c r="B159" s="8"/>
      <c r="C159" s="8"/>
      <c r="D159" s="8"/>
      <c r="E159" s="8"/>
      <c r="F159" s="8"/>
      <c r="G159" s="8"/>
      <c r="H159" s="23"/>
    </row>
    <row r="160" spans="1:8" x14ac:dyDescent="0.2">
      <c r="A160" s="97"/>
      <c r="B160" s="8"/>
      <c r="C160" s="8"/>
      <c r="D160" s="8"/>
      <c r="E160" s="8"/>
      <c r="F160" s="8"/>
      <c r="G160" s="8"/>
      <c r="H160" s="23"/>
    </row>
    <row r="161" spans="1:8" x14ac:dyDescent="0.2">
      <c r="A161" s="97"/>
      <c r="B161" s="102"/>
      <c r="C161" s="102"/>
      <c r="D161" s="102"/>
      <c r="E161" s="102"/>
      <c r="F161" s="102"/>
      <c r="G161" s="102"/>
      <c r="H161" s="23"/>
    </row>
    <row r="162" spans="1:8" x14ac:dyDescent="0.2">
      <c r="A162" s="97"/>
      <c r="B162" s="102"/>
      <c r="C162" s="102"/>
      <c r="D162" s="102"/>
      <c r="E162" s="102"/>
      <c r="F162" s="102"/>
      <c r="G162" s="102"/>
      <c r="H162" s="23"/>
    </row>
    <row r="163" spans="1:8" x14ac:dyDescent="0.2">
      <c r="A163" s="97"/>
      <c r="B163" s="102"/>
      <c r="C163" s="102"/>
      <c r="D163" s="102"/>
      <c r="E163" s="102"/>
      <c r="F163" s="102"/>
      <c r="G163" s="102"/>
      <c r="H163" s="23"/>
    </row>
    <row r="164" spans="1:8" x14ac:dyDescent="0.2">
      <c r="A164" s="97"/>
      <c r="B164" s="102"/>
      <c r="C164" s="102"/>
      <c r="D164" s="102"/>
      <c r="E164" s="102"/>
      <c r="F164" s="102"/>
      <c r="G164" s="102"/>
      <c r="H164" s="23"/>
    </row>
    <row r="165" spans="1:8" x14ac:dyDescent="0.2">
      <c r="A165" s="97"/>
      <c r="B165" s="102"/>
      <c r="C165" s="102"/>
      <c r="D165" s="102"/>
      <c r="E165" s="102"/>
      <c r="F165" s="102"/>
      <c r="G165" s="102"/>
      <c r="H165" s="23"/>
    </row>
    <row r="166" spans="1:8" x14ac:dyDescent="0.2">
      <c r="A166" s="97"/>
      <c r="B166" s="102"/>
      <c r="C166" s="102"/>
      <c r="D166" s="102"/>
      <c r="E166" s="102"/>
      <c r="F166" s="102"/>
      <c r="G166" s="102"/>
      <c r="H166" s="23"/>
    </row>
    <row r="167" spans="1:8" x14ac:dyDescent="0.2">
      <c r="A167" s="97"/>
      <c r="B167" s="102"/>
      <c r="C167" s="102"/>
      <c r="D167" s="102"/>
      <c r="E167" s="102"/>
      <c r="F167" s="102"/>
      <c r="G167" s="102"/>
      <c r="H167" s="23"/>
    </row>
    <row r="168" spans="1:8" x14ac:dyDescent="0.2">
      <c r="A168" s="97"/>
      <c r="B168" s="102"/>
      <c r="C168" s="102"/>
      <c r="D168" s="102"/>
      <c r="E168" s="102"/>
      <c r="F168" s="102"/>
      <c r="G168" s="102"/>
      <c r="H168" s="23"/>
    </row>
    <row r="169" spans="1:8" x14ac:dyDescent="0.2">
      <c r="A169" s="97"/>
      <c r="B169" s="102"/>
      <c r="C169" s="102"/>
      <c r="D169" s="102"/>
      <c r="E169" s="102"/>
      <c r="F169" s="102"/>
      <c r="G169" s="102"/>
      <c r="H169" s="23"/>
    </row>
    <row r="170" spans="1:8" x14ac:dyDescent="0.2">
      <c r="A170" s="97"/>
      <c r="B170" s="102"/>
      <c r="C170" s="102"/>
      <c r="D170" s="102"/>
      <c r="E170" s="102"/>
      <c r="F170" s="102"/>
      <c r="G170" s="102"/>
      <c r="H170" s="23"/>
    </row>
    <row r="171" spans="1:8" x14ac:dyDescent="0.2">
      <c r="A171" s="97"/>
      <c r="B171" s="102"/>
      <c r="C171" s="102"/>
      <c r="D171" s="102"/>
      <c r="E171" s="102"/>
      <c r="F171" s="102"/>
      <c r="G171" s="102"/>
      <c r="H171" s="23"/>
    </row>
    <row r="172" spans="1:8" x14ac:dyDescent="0.2">
      <c r="A172" s="97"/>
      <c r="B172" s="102"/>
      <c r="C172" s="102"/>
      <c r="D172" s="102"/>
      <c r="E172" s="102"/>
      <c r="F172" s="102"/>
      <c r="G172" s="102"/>
      <c r="H172" s="23"/>
    </row>
    <row r="173" spans="1:8" x14ac:dyDescent="0.2">
      <c r="A173" s="97"/>
      <c r="B173" s="102"/>
      <c r="C173" s="102"/>
      <c r="D173" s="102"/>
      <c r="E173" s="102"/>
      <c r="F173" s="102"/>
      <c r="G173" s="102"/>
      <c r="H173" s="23"/>
    </row>
    <row r="174" spans="1:8" x14ac:dyDescent="0.2">
      <c r="A174" s="97"/>
      <c r="B174" s="102"/>
      <c r="C174" s="102"/>
      <c r="D174" s="102"/>
      <c r="E174" s="102"/>
      <c r="F174" s="102"/>
      <c r="G174" s="102"/>
      <c r="H174" s="23"/>
    </row>
    <row r="175" spans="1:8" x14ac:dyDescent="0.2">
      <c r="A175" s="97"/>
      <c r="B175" s="102"/>
      <c r="C175" s="102"/>
      <c r="D175" s="102"/>
      <c r="E175" s="102"/>
      <c r="F175" s="102"/>
      <c r="G175" s="102"/>
      <c r="H175" s="23"/>
    </row>
    <row r="176" spans="1:8" x14ac:dyDescent="0.2">
      <c r="A176" s="97"/>
      <c r="B176" s="102"/>
      <c r="C176" s="102"/>
      <c r="D176" s="102"/>
      <c r="E176" s="102"/>
      <c r="F176" s="102"/>
      <c r="G176" s="102"/>
      <c r="H176" s="23"/>
    </row>
    <row r="177" spans="1:8" x14ac:dyDescent="0.2">
      <c r="A177" s="97"/>
      <c r="B177" s="102"/>
      <c r="C177" s="102"/>
      <c r="D177" s="102"/>
      <c r="E177" s="102"/>
      <c r="F177" s="102"/>
      <c r="G177" s="102"/>
      <c r="H177" s="23"/>
    </row>
    <row r="178" spans="1:8" x14ac:dyDescent="0.2">
      <c r="A178" s="97"/>
      <c r="B178" s="102"/>
      <c r="C178" s="102"/>
      <c r="D178" s="102"/>
      <c r="E178" s="102"/>
      <c r="F178" s="102"/>
      <c r="G178" s="102"/>
      <c r="H178" s="23"/>
    </row>
    <row r="179" spans="1:8" x14ac:dyDescent="0.2">
      <c r="A179" s="97"/>
      <c r="B179" s="102"/>
      <c r="C179" s="102"/>
      <c r="D179" s="102"/>
      <c r="E179" s="102"/>
      <c r="F179" s="102"/>
      <c r="G179" s="102"/>
      <c r="H179" s="23"/>
    </row>
    <row r="180" spans="1:8" x14ac:dyDescent="0.2">
      <c r="A180" s="97"/>
      <c r="B180" s="102"/>
      <c r="C180" s="102"/>
      <c r="D180" s="102"/>
      <c r="E180" s="102"/>
      <c r="F180" s="102"/>
      <c r="G180" s="102"/>
      <c r="H180" s="23"/>
    </row>
    <row r="181" spans="1:8" x14ac:dyDescent="0.2">
      <c r="A181" s="97"/>
      <c r="B181" s="102"/>
      <c r="C181" s="102"/>
      <c r="D181" s="102"/>
      <c r="E181" s="102"/>
      <c r="F181" s="102"/>
      <c r="G181" s="102"/>
      <c r="H181" s="23"/>
    </row>
    <row r="182" spans="1:8" x14ac:dyDescent="0.2">
      <c r="A182" s="97"/>
      <c r="B182" s="102"/>
      <c r="C182" s="102"/>
      <c r="D182" s="102"/>
      <c r="E182" s="102"/>
      <c r="F182" s="102"/>
      <c r="G182" s="102"/>
      <c r="H182" s="23"/>
    </row>
    <row r="183" spans="1:8" x14ac:dyDescent="0.2">
      <c r="A183" s="97"/>
      <c r="B183" s="102"/>
      <c r="C183" s="102"/>
      <c r="D183" s="102"/>
      <c r="E183" s="102"/>
      <c r="F183" s="102"/>
      <c r="G183" s="102"/>
      <c r="H183" s="23"/>
    </row>
    <row r="184" spans="1:8" x14ac:dyDescent="0.2">
      <c r="A184" s="97"/>
      <c r="B184" s="102"/>
      <c r="C184" s="102"/>
      <c r="D184" s="102"/>
      <c r="E184" s="102"/>
      <c r="F184" s="102"/>
      <c r="G184" s="102"/>
      <c r="H184" s="23"/>
    </row>
    <row r="185" spans="1:8" x14ac:dyDescent="0.2">
      <c r="A185" s="97"/>
      <c r="B185" s="102"/>
      <c r="C185" s="102"/>
      <c r="D185" s="102"/>
      <c r="E185" s="102"/>
      <c r="F185" s="102"/>
      <c r="G185" s="102"/>
      <c r="H185" s="23"/>
    </row>
    <row r="186" spans="1:8" x14ac:dyDescent="0.2">
      <c r="A186" s="97"/>
      <c r="B186" s="102"/>
      <c r="C186" s="102"/>
      <c r="D186" s="102"/>
      <c r="E186" s="102"/>
      <c r="F186" s="102"/>
      <c r="G186" s="102"/>
      <c r="H186" s="23"/>
    </row>
    <row r="187" spans="1:8" x14ac:dyDescent="0.2">
      <c r="A187" s="97"/>
      <c r="B187" s="102"/>
      <c r="C187" s="102"/>
      <c r="D187" s="102"/>
      <c r="E187" s="102"/>
      <c r="F187" s="102"/>
      <c r="G187" s="102"/>
      <c r="H187" s="23"/>
    </row>
    <row r="188" spans="1:8" x14ac:dyDescent="0.2">
      <c r="A188" s="97"/>
      <c r="B188" s="102"/>
      <c r="C188" s="102"/>
      <c r="D188" s="102"/>
      <c r="E188" s="102"/>
      <c r="F188" s="102"/>
      <c r="G188" s="102"/>
      <c r="H188" s="23"/>
    </row>
    <row r="189" spans="1:8" x14ac:dyDescent="0.2">
      <c r="A189" s="97"/>
      <c r="B189" s="102"/>
      <c r="C189" s="102"/>
      <c r="D189" s="102"/>
      <c r="E189" s="102"/>
      <c r="F189" s="102"/>
      <c r="G189" s="102"/>
      <c r="H189" s="23"/>
    </row>
    <row r="190" spans="1:8" x14ac:dyDescent="0.2">
      <c r="A190" s="97"/>
      <c r="B190" s="102"/>
      <c r="C190" s="102"/>
      <c r="D190" s="102"/>
      <c r="E190" s="102"/>
      <c r="F190" s="102"/>
      <c r="G190" s="102"/>
      <c r="H190" s="23"/>
    </row>
    <row r="191" spans="1:8" x14ac:dyDescent="0.2">
      <c r="A191" s="97"/>
      <c r="B191" s="102"/>
      <c r="C191" s="102"/>
      <c r="D191" s="102"/>
      <c r="E191" s="102"/>
      <c r="F191" s="102"/>
      <c r="G191" s="102"/>
      <c r="H191" s="23"/>
    </row>
    <row r="192" spans="1:8" x14ac:dyDescent="0.2">
      <c r="A192" s="97"/>
      <c r="B192" s="102"/>
      <c r="C192" s="102"/>
      <c r="D192" s="102"/>
      <c r="E192" s="102"/>
      <c r="F192" s="102"/>
      <c r="G192" s="102"/>
      <c r="H192" s="23"/>
    </row>
    <row r="193" spans="1:8" x14ac:dyDescent="0.2">
      <c r="A193" s="97"/>
      <c r="B193" s="102"/>
      <c r="C193" s="102"/>
      <c r="D193" s="102"/>
      <c r="E193" s="102"/>
      <c r="F193" s="102"/>
      <c r="G193" s="102"/>
      <c r="H193" s="23"/>
    </row>
    <row r="194" spans="1:8" x14ac:dyDescent="0.2">
      <c r="A194" s="97"/>
      <c r="B194" s="102"/>
      <c r="C194" s="102"/>
      <c r="D194" s="102"/>
      <c r="E194" s="102"/>
      <c r="F194" s="102"/>
      <c r="G194" s="102"/>
      <c r="H194" s="23"/>
    </row>
    <row r="195" spans="1:8" x14ac:dyDescent="0.2">
      <c r="A195" s="97"/>
      <c r="B195" s="102"/>
      <c r="C195" s="102"/>
      <c r="D195" s="102"/>
      <c r="E195" s="102"/>
      <c r="F195" s="102"/>
      <c r="G195" s="102"/>
      <c r="H195" s="23"/>
    </row>
    <row r="196" spans="1:8" x14ac:dyDescent="0.2">
      <c r="A196" s="97"/>
      <c r="B196" s="102"/>
      <c r="C196" s="102"/>
      <c r="D196" s="102"/>
      <c r="E196" s="102"/>
      <c r="F196" s="102"/>
      <c r="G196" s="102"/>
      <c r="H196" s="23"/>
    </row>
    <row r="197" spans="1:8" x14ac:dyDescent="0.2">
      <c r="A197" s="97"/>
      <c r="B197" s="102"/>
      <c r="C197" s="102"/>
      <c r="D197" s="102"/>
      <c r="E197" s="102"/>
      <c r="F197" s="102"/>
      <c r="G197" s="102"/>
      <c r="H197" s="23"/>
    </row>
    <row r="198" spans="1:8" x14ac:dyDescent="0.2">
      <c r="A198" s="97"/>
      <c r="B198" s="102"/>
      <c r="C198" s="102"/>
      <c r="D198" s="102"/>
      <c r="E198" s="102"/>
      <c r="F198" s="102"/>
      <c r="G198" s="102"/>
      <c r="H198" s="23"/>
    </row>
    <row r="199" spans="1:8" x14ac:dyDescent="0.2">
      <c r="A199" s="97"/>
      <c r="B199" s="102"/>
      <c r="C199" s="102"/>
      <c r="D199" s="102"/>
      <c r="E199" s="102"/>
      <c r="F199" s="102"/>
      <c r="G199" s="102"/>
      <c r="H199" s="23"/>
    </row>
    <row r="200" spans="1:8" x14ac:dyDescent="0.2">
      <c r="A200" s="97"/>
      <c r="B200" s="102"/>
      <c r="C200" s="102"/>
      <c r="D200" s="102"/>
      <c r="E200" s="102"/>
      <c r="F200" s="102"/>
      <c r="G200" s="102"/>
      <c r="H200" s="23"/>
    </row>
    <row r="201" spans="1:8" x14ac:dyDescent="0.2">
      <c r="A201" s="97"/>
      <c r="B201" s="102"/>
      <c r="C201" s="102"/>
      <c r="D201" s="102"/>
      <c r="E201" s="102"/>
      <c r="F201" s="102"/>
      <c r="G201" s="102"/>
      <c r="H201" s="23"/>
    </row>
    <row r="202" spans="1:8" x14ac:dyDescent="0.2">
      <c r="A202" s="97"/>
      <c r="B202" s="102"/>
      <c r="C202" s="102"/>
      <c r="D202" s="102"/>
      <c r="E202" s="102"/>
      <c r="F202" s="102"/>
      <c r="G202" s="102"/>
      <c r="H202" s="23"/>
    </row>
    <row r="203" spans="1:8" x14ac:dyDescent="0.2">
      <c r="A203" s="97"/>
      <c r="B203" s="102"/>
      <c r="C203" s="102"/>
      <c r="D203" s="102"/>
      <c r="E203" s="102"/>
      <c r="F203" s="102"/>
      <c r="G203" s="102"/>
      <c r="H203" s="23"/>
    </row>
    <row r="204" spans="1:8" x14ac:dyDescent="0.2">
      <c r="A204" s="97"/>
      <c r="B204" s="102"/>
      <c r="C204" s="102"/>
      <c r="D204" s="102"/>
      <c r="E204" s="102"/>
      <c r="F204" s="102"/>
      <c r="G204" s="102"/>
      <c r="H204" s="23"/>
    </row>
    <row r="205" spans="1:8" x14ac:dyDescent="0.2">
      <c r="A205" s="97"/>
      <c r="B205" s="102"/>
      <c r="C205" s="102"/>
      <c r="D205" s="102"/>
      <c r="E205" s="102"/>
      <c r="F205" s="102"/>
      <c r="G205" s="102"/>
      <c r="H205" s="23"/>
    </row>
    <row r="206" spans="1:8" x14ac:dyDescent="0.2">
      <c r="A206" s="97"/>
      <c r="B206" s="102"/>
      <c r="C206" s="102"/>
      <c r="D206" s="102"/>
      <c r="E206" s="102"/>
      <c r="F206" s="102"/>
      <c r="G206" s="102"/>
      <c r="H206" s="23"/>
    </row>
    <row r="207" spans="1:8" x14ac:dyDescent="0.2">
      <c r="A207" s="97"/>
      <c r="B207" s="102"/>
      <c r="C207" s="102"/>
      <c r="D207" s="102"/>
      <c r="E207" s="102"/>
      <c r="F207" s="102"/>
      <c r="G207" s="102"/>
      <c r="H207" s="23"/>
    </row>
    <row r="208" spans="1:8" x14ac:dyDescent="0.2">
      <c r="A208" s="97"/>
      <c r="B208" s="102"/>
      <c r="C208" s="102"/>
      <c r="D208" s="102"/>
      <c r="E208" s="102"/>
      <c r="F208" s="102"/>
      <c r="G208" s="102"/>
      <c r="H208" s="23"/>
    </row>
    <row r="209" spans="1:8" x14ac:dyDescent="0.2">
      <c r="A209" s="97"/>
      <c r="B209" s="102"/>
      <c r="C209" s="102"/>
      <c r="D209" s="102"/>
      <c r="E209" s="102"/>
      <c r="F209" s="102"/>
      <c r="G209" s="102"/>
      <c r="H209" s="23"/>
    </row>
    <row r="210" spans="1:8" x14ac:dyDescent="0.2">
      <c r="A210" s="97"/>
      <c r="B210" s="102"/>
      <c r="C210" s="102"/>
      <c r="D210" s="102"/>
      <c r="E210" s="102"/>
      <c r="F210" s="102"/>
      <c r="G210" s="102"/>
      <c r="H210" s="23"/>
    </row>
    <row r="211" spans="1:8" x14ac:dyDescent="0.2">
      <c r="A211" s="97"/>
      <c r="B211" s="102"/>
      <c r="C211" s="102"/>
      <c r="D211" s="102"/>
      <c r="E211" s="102"/>
      <c r="F211" s="102"/>
      <c r="G211" s="102"/>
      <c r="H211" s="23"/>
    </row>
    <row r="212" spans="1:8" x14ac:dyDescent="0.2">
      <c r="A212" s="97"/>
      <c r="B212" s="102"/>
      <c r="C212" s="102"/>
      <c r="D212" s="102"/>
      <c r="E212" s="102"/>
      <c r="F212" s="102"/>
      <c r="G212" s="102"/>
      <c r="H212" s="23"/>
    </row>
    <row r="213" spans="1:8" x14ac:dyDescent="0.2">
      <c r="A213" s="97"/>
      <c r="B213" s="102"/>
      <c r="C213" s="102"/>
      <c r="D213" s="102"/>
      <c r="E213" s="102"/>
      <c r="F213" s="102"/>
      <c r="G213" s="102"/>
      <c r="H213" s="23"/>
    </row>
    <row r="214" spans="1:8" x14ac:dyDescent="0.2">
      <c r="A214" s="97"/>
      <c r="B214" s="102"/>
      <c r="C214" s="102"/>
      <c r="D214" s="102"/>
      <c r="E214" s="102"/>
      <c r="F214" s="102"/>
      <c r="G214" s="102"/>
      <c r="H214" s="23"/>
    </row>
    <row r="215" spans="1:8" x14ac:dyDescent="0.2">
      <c r="A215" s="97"/>
      <c r="B215" s="102"/>
      <c r="C215" s="102"/>
      <c r="D215" s="102"/>
      <c r="E215" s="102"/>
      <c r="F215" s="102"/>
      <c r="G215" s="102"/>
      <c r="H215" s="23"/>
    </row>
    <row r="216" spans="1:8" x14ac:dyDescent="0.2">
      <c r="A216" s="97"/>
      <c r="B216" s="102"/>
      <c r="C216" s="102"/>
      <c r="D216" s="102"/>
      <c r="E216" s="102"/>
      <c r="F216" s="102"/>
      <c r="G216" s="102"/>
      <c r="H216" s="23"/>
    </row>
    <row r="217" spans="1:8" x14ac:dyDescent="0.2">
      <c r="A217" s="90"/>
      <c r="B217" s="102"/>
      <c r="C217" s="102"/>
      <c r="D217" s="102"/>
      <c r="E217" s="102"/>
      <c r="F217" s="102"/>
      <c r="G217" s="102"/>
      <c r="H217" s="23"/>
    </row>
    <row r="218" spans="1:8" x14ac:dyDescent="0.2">
      <c r="A218" s="90"/>
      <c r="B218" s="102"/>
      <c r="C218" s="102"/>
      <c r="D218" s="102"/>
      <c r="E218" s="102"/>
      <c r="F218" s="102"/>
      <c r="G218" s="102"/>
      <c r="H218" s="23"/>
    </row>
    <row r="219" spans="1:8" x14ac:dyDescent="0.2">
      <c r="A219" s="90"/>
      <c r="B219" s="102"/>
      <c r="C219" s="102"/>
      <c r="D219" s="102"/>
      <c r="E219" s="102"/>
      <c r="F219" s="102"/>
      <c r="G219" s="102"/>
      <c r="H219" s="23"/>
    </row>
    <row r="220" spans="1:8" x14ac:dyDescent="0.2">
      <c r="A220" s="106"/>
      <c r="B220" s="107"/>
      <c r="C220" s="107"/>
      <c r="D220" s="107"/>
      <c r="E220" s="107"/>
      <c r="F220" s="107"/>
      <c r="G220" s="107"/>
      <c r="H220" s="33"/>
    </row>
    <row r="221" spans="1:8" s="8" customFormat="1" x14ac:dyDescent="0.2">
      <c r="A221" s="201"/>
      <c r="B221" s="201"/>
      <c r="C221" s="201"/>
      <c r="D221" s="26"/>
      <c r="E221" s="26"/>
      <c r="F221" s="202" t="s">
        <v>92</v>
      </c>
      <c r="G221" s="202"/>
      <c r="H221" s="202"/>
    </row>
    <row r="222" spans="1:8" x14ac:dyDescent="0.2">
      <c r="A222" s="98"/>
      <c r="B222" s="98"/>
      <c r="C222" s="99"/>
      <c r="D222" s="99"/>
      <c r="E222" s="99"/>
      <c r="F222" s="99"/>
      <c r="G222" s="100"/>
      <c r="H222" s="100"/>
    </row>
    <row r="223" spans="1:8" x14ac:dyDescent="0.2">
      <c r="A223" s="98"/>
      <c r="B223" s="98"/>
      <c r="C223" s="99"/>
      <c r="D223" s="99"/>
      <c r="E223" s="99"/>
      <c r="F223" s="99"/>
      <c r="G223" s="100"/>
      <c r="H223" s="100"/>
    </row>
    <row r="224" spans="1:8" x14ac:dyDescent="0.2">
      <c r="A224" s="98"/>
      <c r="B224" s="98"/>
      <c r="C224" s="99"/>
      <c r="D224" s="99"/>
      <c r="E224" s="99"/>
      <c r="F224" s="99"/>
      <c r="G224" s="100"/>
      <c r="H224" s="100"/>
    </row>
    <row r="225" spans="1:8" x14ac:dyDescent="0.2">
      <c r="A225" s="98"/>
      <c r="B225" s="98"/>
      <c r="C225" s="99"/>
      <c r="D225" s="99"/>
      <c r="E225" s="99"/>
      <c r="F225" s="99"/>
      <c r="G225" s="100"/>
      <c r="H225" s="100"/>
    </row>
    <row r="226" spans="1:8" x14ac:dyDescent="0.2">
      <c r="A226" s="98"/>
      <c r="B226" s="98"/>
      <c r="C226" s="99"/>
      <c r="D226" s="99"/>
      <c r="E226" s="99"/>
      <c r="F226" s="99"/>
      <c r="G226" s="100"/>
      <c r="H226" s="100"/>
    </row>
    <row r="227" spans="1:8" x14ac:dyDescent="0.2">
      <c r="A227" s="98"/>
      <c r="B227" s="98"/>
      <c r="C227" s="99"/>
      <c r="D227" s="99"/>
      <c r="E227" s="99"/>
      <c r="F227" s="99"/>
      <c r="G227" s="100"/>
      <c r="H227" s="100"/>
    </row>
    <row r="228" spans="1:8" x14ac:dyDescent="0.2">
      <c r="A228" s="98"/>
      <c r="B228" s="98"/>
      <c r="C228" s="99"/>
      <c r="D228" s="99"/>
      <c r="E228" s="99"/>
      <c r="F228" s="99"/>
      <c r="G228" s="100"/>
      <c r="H228" s="100"/>
    </row>
    <row r="229" spans="1:8" x14ac:dyDescent="0.2">
      <c r="A229" s="98"/>
      <c r="B229" s="98"/>
      <c r="C229" s="99"/>
      <c r="D229" s="99"/>
      <c r="E229" s="99"/>
      <c r="F229" s="99"/>
      <c r="G229" s="100"/>
      <c r="H229" s="100"/>
    </row>
    <row r="230" spans="1:8" x14ac:dyDescent="0.2">
      <c r="A230" s="98"/>
      <c r="B230" s="98"/>
      <c r="C230" s="99"/>
      <c r="D230" s="99"/>
      <c r="E230" s="99"/>
      <c r="F230" s="99"/>
      <c r="G230" s="100"/>
      <c r="H230" s="100"/>
    </row>
    <row r="231" spans="1:8" x14ac:dyDescent="0.2">
      <c r="A231" s="98"/>
      <c r="B231" s="98"/>
      <c r="C231" s="99"/>
      <c r="D231" s="99"/>
      <c r="E231" s="99"/>
      <c r="F231" s="99"/>
      <c r="G231" s="100"/>
      <c r="H231" s="100"/>
    </row>
    <row r="232" spans="1:8" x14ac:dyDescent="0.2">
      <c r="A232" s="98"/>
      <c r="B232" s="98"/>
      <c r="C232" s="99"/>
      <c r="D232" s="99"/>
      <c r="E232" s="99"/>
      <c r="F232" s="99"/>
      <c r="G232" s="100"/>
      <c r="H232" s="100"/>
    </row>
    <row r="233" spans="1:8" x14ac:dyDescent="0.2">
      <c r="A233" s="98"/>
      <c r="B233" s="98"/>
      <c r="C233" s="99"/>
      <c r="D233" s="99"/>
      <c r="E233" s="99"/>
      <c r="F233" s="99"/>
      <c r="G233" s="100"/>
      <c r="H233" s="100"/>
    </row>
    <row r="234" spans="1:8" x14ac:dyDescent="0.2">
      <c r="A234" s="98"/>
      <c r="B234" s="98"/>
      <c r="C234" s="99"/>
      <c r="D234" s="99"/>
      <c r="E234" s="99"/>
      <c r="F234" s="99"/>
      <c r="G234" s="100"/>
      <c r="H234" s="100"/>
    </row>
    <row r="235" spans="1:8" x14ac:dyDescent="0.2">
      <c r="A235" s="98"/>
      <c r="B235" s="98"/>
      <c r="C235" s="99"/>
      <c r="D235" s="99"/>
      <c r="E235" s="99"/>
      <c r="F235" s="99"/>
      <c r="G235" s="100"/>
      <c r="H235" s="100"/>
    </row>
    <row r="236" spans="1:8" x14ac:dyDescent="0.2">
      <c r="A236" s="98"/>
      <c r="B236" s="98"/>
      <c r="C236" s="99"/>
      <c r="D236" s="99"/>
      <c r="E236" s="99"/>
      <c r="F236" s="99"/>
      <c r="G236" s="100"/>
      <c r="H236" s="100"/>
    </row>
    <row r="238" spans="1:8" x14ac:dyDescent="0.2">
      <c r="A238" s="98"/>
      <c r="B238" s="98"/>
      <c r="C238" s="99"/>
      <c r="D238" s="99"/>
      <c r="E238" s="99"/>
      <c r="F238" s="99"/>
      <c r="G238" s="100"/>
      <c r="H238" s="100"/>
    </row>
    <row r="239" spans="1:8" x14ac:dyDescent="0.2">
      <c r="A239" s="98"/>
      <c r="B239" s="98"/>
      <c r="C239" s="99"/>
      <c r="D239" s="99"/>
      <c r="E239" s="99"/>
      <c r="F239" s="99"/>
      <c r="G239" s="100"/>
      <c r="H239" s="100"/>
    </row>
    <row r="240" spans="1:8" x14ac:dyDescent="0.2">
      <c r="A240" s="98"/>
      <c r="B240" s="98"/>
      <c r="C240" s="99"/>
      <c r="D240" s="99"/>
      <c r="E240" s="99"/>
      <c r="F240" s="99"/>
      <c r="G240" s="100"/>
      <c r="H240" s="100"/>
    </row>
    <row r="241" spans="1:8" x14ac:dyDescent="0.2">
      <c r="A241" s="98"/>
      <c r="B241" s="98"/>
      <c r="C241" s="99"/>
      <c r="D241" s="99"/>
      <c r="E241" s="99"/>
      <c r="F241" s="99"/>
      <c r="G241" s="100"/>
      <c r="H241" s="100"/>
    </row>
    <row r="242" spans="1:8" x14ac:dyDescent="0.2">
      <c r="A242" s="98"/>
      <c r="B242" s="98"/>
      <c r="C242" s="99"/>
      <c r="D242" s="99"/>
      <c r="E242" s="99"/>
      <c r="F242" s="99"/>
      <c r="G242" s="100"/>
      <c r="H242" s="100"/>
    </row>
  </sheetData>
  <mergeCells count="11">
    <mergeCell ref="A221:C221"/>
    <mergeCell ref="F221:H221"/>
    <mergeCell ref="A75:C75"/>
    <mergeCell ref="F75:H75"/>
    <mergeCell ref="C83:E83"/>
    <mergeCell ref="C116:E116"/>
    <mergeCell ref="A130:H130"/>
    <mergeCell ref="B133:G133"/>
    <mergeCell ref="B152:G152"/>
    <mergeCell ref="B135:C135"/>
    <mergeCell ref="B136:G141"/>
  </mergeCells>
  <pageMargins left="0.75" right="0.75" top="0.75" bottom="0.75" header="0.5" footer="0.5"/>
  <pageSetup scale="87" fitToHeight="0" orientation="portrait" r:id="rId1"/>
  <headerFooter alignWithMargins="0"/>
  <rowBreaks count="2" manualBreakCount="2">
    <brk id="75"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210</vt:lpstr>
      <vt:lpstr>'210'!Print_Area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2024-02-20T04:34:24Z</cp:lastPrinted>
  <dcterms:created xsi:type="dcterms:W3CDTF">2018-01-22T21:27:48Z</dcterms:created>
  <dcterms:modified xsi:type="dcterms:W3CDTF">2024-10-15T12:30:42Z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