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13_ncr:1_{8A609D37-7E4A-4A89-BA74-7135AA5BA69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TC 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7" i="1" l="1"/>
  <c r="E67" i="1"/>
  <c r="D77" i="1"/>
  <c r="E77" i="1"/>
  <c r="E78" i="1" l="1"/>
  <c r="D78" i="1"/>
  <c r="B70" i="1"/>
  <c r="B71" i="1" s="1"/>
  <c r="B72" i="1" s="1"/>
  <c r="B73" i="1" s="1"/>
  <c r="B74" i="1" s="1"/>
  <c r="B75" i="1" s="1"/>
  <c r="B76" i="1" s="1"/>
  <c r="B53" i="1"/>
  <c r="B54" i="1" s="1"/>
  <c r="B55" i="1" s="1"/>
  <c r="B56" i="1" s="1"/>
  <c r="B57" i="1" s="1"/>
  <c r="B48" i="1"/>
  <c r="B49" i="1" s="1"/>
  <c r="B50" i="1" s="1"/>
  <c r="B51" i="1" s="1"/>
  <c r="B39" i="1"/>
  <c r="B40" i="1" s="1"/>
  <c r="B41" i="1" s="1"/>
  <c r="B42" i="1" s="1"/>
  <c r="B43" i="1" s="1"/>
  <c r="B44" i="1" s="1"/>
</calcChain>
</file>

<file path=xl/sharedStrings.xml><?xml version="1.0" encoding="utf-8"?>
<sst xmlns="http://schemas.openxmlformats.org/spreadsheetml/2006/main" count="109" uniqueCount="96">
  <si>
    <t>PTC 332.  DEPRECIATION BASE AND RATES - ROAD AND EQUIPMENT OWNED AND LEASED FROM OTHERS</t>
  </si>
  <si>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</si>
  <si>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</si>
  <si>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</si>
  <si>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</si>
  <si>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</si>
  <si>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</si>
  <si>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</si>
  <si>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</si>
  <si>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</si>
  <si>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</si>
  <si>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</si>
  <si>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</si>
  <si>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</si>
  <si>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</si>
  <si>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</si>
  <si>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</si>
  <si>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</si>
  <si>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</si>
  <si>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</si>
  <si>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</si>
  <si>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</si>
  <si>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</si>
  <si>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</si>
  <si>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</si>
  <si>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</si>
  <si>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</si>
  <si>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</si>
  <si>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</si>
  <si>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</si>
  <si>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</si>
  <si>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</si>
  <si>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</si>
  <si>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</si>
  <si>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</si>
  <si>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</si>
  <si>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</si>
  <si>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</si>
  <si>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</si>
  <si>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</si>
  <si>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</si>
  <si>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</si>
  <si>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</si>
  <si>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</si>
  <si>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</si>
  <si>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</si>
  <si>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</si>
  <si>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</si>
  <si>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</si>
  <si>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</si>
  <si>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</si>
  <si>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</si>
  <si>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</si>
  <si>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</si>
  <si>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</si>
  <si>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</si>
  <si>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</si>
  <si>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</si>
  <si>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</si>
  <si>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</si>
  <si>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</si>
  <si>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</si>
  <si>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</si>
  <si>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</si>
  <si>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</si>
  <si>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</si>
  <si>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</si>
  <si>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</si>
  <si>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</si>
  <si>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</si>
  <si>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</si>
  <si>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</si>
  <si>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</si>
  <si>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</si>
  <si>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</si>
  <si>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</si>
  <si>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</si>
  <si>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</si>
  <si>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</si>
  <si>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</si>
  <si>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</si>
  <si>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</si>
  <si>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</si>
  <si>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</si>
  <si>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</si>
  <si>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</si>
  <si>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</si>
  <si>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</si>
  <si>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</si>
  <si>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</si>
  <si>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</si>
  <si>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Note: Refer to schedule PTC 330 footnote disclosure on page 92 for additional information.</t>
  </si>
  <si>
    <t>PTC Supplement to Railroad Annual Report R-1</t>
  </si>
  <si>
    <t>Total road leased from others is less than 5% of total road owned.</t>
  </si>
  <si>
    <t>Total equipment leased from others is less than 5% of total equipment owned.</t>
  </si>
  <si>
    <t>Road Initials:  CSXT     Year: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</si>
</sst>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10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5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2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Continuous"/>
    </xf>
    <xf numFmtId="0" fontId="2" fillId="0" borderId="12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2" fillId="0" borderId="13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18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/>
    <xf numFmtId="0" fontId="2" fillId="0" borderId="9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8" xfId="0" applyFont="1" applyBorder="1" applyAlignment="1">
      <alignment horizontal="center"/>
    </xf>
    <xf numFmtId="37" fontId="2" fillId="0" borderId="11" xfId="0" applyNumberFormat="1" applyFont="1" applyBorder="1"/>
    <xf numFmtId="0" fontId="2" fillId="0" borderId="12" xfId="0" applyFont="1" applyBorder="1"/>
    <xf numFmtId="164" fontId="2" fillId="0" borderId="23" xfId="2" applyNumberFormat="1" applyFont="1" applyBorder="1" applyProtection="1"/>
    <xf numFmtId="164" fontId="2" fillId="0" borderId="24" xfId="2" applyNumberFormat="1" applyFont="1" applyBorder="1" applyProtection="1"/>
    <xf numFmtId="2" fontId="2" fillId="0" borderId="12" xfId="1" applyNumberFormat="1" applyFont="1" applyBorder="1" applyAlignment="1" applyProtection="1">
      <alignment horizontal="right"/>
    </xf>
    <xf numFmtId="0" fontId="2" fillId="0" borderId="20" xfId="0" applyFont="1" applyBorder="1" applyAlignment="1">
      <alignment horizontal="center"/>
    </xf>
    <xf numFmtId="164" fontId="2" fillId="0" borderId="0" xfId="0" applyNumberFormat="1" applyFont="1"/>
    <xf numFmtId="165" fontId="2" fillId="0" borderId="23" xfId="1" applyNumberFormat="1" applyFont="1" applyBorder="1" applyProtection="1"/>
    <xf numFmtId="165" fontId="2" fillId="0" borderId="24" xfId="1" applyNumberFormat="1" applyFont="1" applyBorder="1" applyProtection="1"/>
    <xf numFmtId="43" fontId="2" fillId="0" borderId="12" xfId="1" applyFont="1" applyBorder="1" applyAlignment="1" applyProtection="1">
      <alignment horizontal="right"/>
    </xf>
    <xf numFmtId="0" fontId="2" fillId="0" borderId="30" xfId="0" applyFont="1" applyBorder="1" applyAlignment="1">
      <alignment horizontal="center"/>
    </xf>
    <xf numFmtId="37" fontId="2" fillId="0" borderId="31" xfId="0" applyNumberFormat="1" applyFont="1" applyBorder="1"/>
    <xf numFmtId="0" fontId="2" fillId="0" borderId="32" xfId="0" applyFont="1" applyBorder="1" applyAlignment="1">
      <alignment horizontal="center"/>
    </xf>
    <xf numFmtId="164" fontId="2" fillId="0" borderId="34" xfId="2" applyNumberFormat="1" applyFont="1" applyBorder="1" applyProtection="1"/>
    <xf numFmtId="2" fontId="2" fillId="0" borderId="32" xfId="1" applyNumberFormat="1" applyFont="1" applyBorder="1" applyAlignment="1" applyProtection="1">
      <alignment horizontal="right"/>
    </xf>
    <xf numFmtId="0" fontId="2" fillId="0" borderId="35" xfId="0" applyFont="1" applyBorder="1" applyAlignment="1">
      <alignment horizontal="center"/>
    </xf>
    <xf numFmtId="37" fontId="2" fillId="0" borderId="0" xfId="0" applyNumberFormat="1" applyFont="1"/>
    <xf numFmtId="165" fontId="2" fillId="0" borderId="36" xfId="1" applyNumberFormat="1" applyFont="1" applyBorder="1" applyProtection="1"/>
    <xf numFmtId="165" fontId="2" fillId="0" borderId="37" xfId="1" applyNumberFormat="1" applyFont="1" applyBorder="1" applyProtection="1"/>
    <xf numFmtId="2" fontId="2" fillId="0" borderId="15" xfId="1" applyNumberFormat="1" applyFont="1" applyBorder="1" applyAlignment="1" applyProtection="1">
      <alignment horizontal="right"/>
    </xf>
    <xf numFmtId="0" fontId="2" fillId="0" borderId="36" xfId="0" applyFont="1" applyBorder="1"/>
    <xf numFmtId="0" fontId="2" fillId="0" borderId="37" xfId="0" applyFont="1" applyBorder="1"/>
    <xf numFmtId="37" fontId="2" fillId="0" borderId="10" xfId="0" applyNumberFormat="1" applyFont="1" applyBorder="1" applyAlignment="1">
      <alignment horizontal="center"/>
    </xf>
    <xf numFmtId="2" fontId="2" fillId="0" borderId="19" xfId="1" applyNumberFormat="1" applyFont="1" applyBorder="1" applyAlignment="1" applyProtection="1">
      <alignment horizontal="right"/>
    </xf>
    <xf numFmtId="165" fontId="2" fillId="0" borderId="38" xfId="1" applyNumberFormat="1" applyFont="1" applyBorder="1" applyProtection="1"/>
    <xf numFmtId="0" fontId="2" fillId="0" borderId="31" xfId="0" applyFont="1" applyBorder="1" applyAlignment="1">
      <alignment horizontal="center"/>
    </xf>
    <xf numFmtId="164" fontId="2" fillId="0" borderId="39" xfId="2" applyNumberFormat="1" applyFont="1" applyBorder="1" applyProtection="1"/>
    <xf numFmtId="2" fontId="2" fillId="0" borderId="40" xfId="1" applyNumberFormat="1" applyFont="1" applyBorder="1" applyAlignment="1" applyProtection="1">
      <alignment horizontal="right"/>
    </xf>
    <xf numFmtId="2" fontId="2" fillId="0" borderId="19" xfId="1" applyNumberFormat="1" applyFont="1" applyBorder="1" applyAlignment="1" applyProtection="1">
      <alignment horizontal="center"/>
    </xf>
    <xf numFmtId="164" fontId="2" fillId="0" borderId="0" xfId="2" applyNumberFormat="1" applyFont="1" applyBorder="1" applyProtection="1"/>
    <xf numFmtId="0" fontId="2" fillId="0" borderId="5" xfId="0" applyFont="1" applyBorder="1" applyAlignment="1">
      <alignment horizontal="left"/>
    </xf>
    <xf numFmtId="164" fontId="2" fillId="0" borderId="0" xfId="2" applyNumberFormat="1" applyFont="1" applyFill="1" applyBorder="1" applyProtection="1"/>
    <xf numFmtId="0" fontId="1" fillId="0" borderId="6" xfId="0" applyFont="1" applyBorder="1" applyAlignment="1">
      <alignment horizontal="right"/>
    </xf>
    <xf numFmtId="37" fontId="2" fillId="0" borderId="3" xfId="0" applyNumberFormat="1" applyFont="1" applyBorder="1"/>
    <xf numFmtId="0" fontId="1" fillId="0" borderId="3" xfId="0" applyFont="1" applyBorder="1" applyAlignment="1">
      <alignment horizontal="left"/>
    </xf>
    <xf numFmtId="0" fontId="5" fillId="0" borderId="0" xfId="3"/>
    <xf numFmtId="43" fontId="2" fillId="0" borderId="23" xfId="1" applyFont="1" applyBorder="1" applyProtection="1"/>
    <xf numFmtId="43" fontId="2" fillId="0" borderId="24" xfId="1" applyFont="1" applyBorder="1" applyProtection="1"/>
    <xf numFmtId="43" fontId="2" fillId="0" borderId="33" xfId="1" applyFont="1" applyBorder="1" applyProtection="1"/>
    <xf numFmtId="43" fontId="2" fillId="0" borderId="34" xfId="1" applyFont="1" applyBorder="1" applyProtection="1"/>
    <xf numFmtId="43" fontId="2" fillId="0" borderId="38" xfId="1" applyFont="1" applyBorder="1" applyProtection="1"/>
    <xf numFmtId="43" fontId="2" fillId="0" borderId="39" xfId="1" applyFont="1" applyBorder="1" applyProtection="1"/>
    <xf numFmtId="43" fontId="2" fillId="0" borderId="41" xfId="1" applyFont="1" applyBorder="1" applyProtection="1"/>
    <xf numFmtId="43" fontId="2" fillId="0" borderId="42" xfId="1" applyFont="1" applyBorder="1" applyProtection="1"/>
    <xf numFmtId="43" fontId="2" fillId="0" borderId="12" xfId="1" applyFont="1" applyBorder="1" applyProtection="1"/>
    <xf numFmtId="43" fontId="2" fillId="0" borderId="32" xfId="1" applyFont="1" applyBorder="1" applyProtection="1"/>
    <xf numFmtId="43" fontId="2" fillId="0" borderId="19" xfId="1" applyFont="1" applyBorder="1" applyProtection="1"/>
    <xf numFmtId="43" fontId="2" fillId="0" borderId="40" xfId="1" applyFont="1" applyBorder="1" applyProtection="1"/>
    <xf numFmtId="164" fontId="2" fillId="0" borderId="38" xfId="2" applyNumberFormat="1" applyFont="1" applyFill="1" applyBorder="1" applyProtection="1"/>
    <xf numFmtId="164" fontId="2" fillId="0" borderId="41" xfId="2" applyNumberFormat="1" applyFont="1" applyFill="1" applyBorder="1" applyProtection="1"/>
    <xf numFmtId="164" fontId="2" fillId="0" borderId="23" xfId="2" applyNumberFormat="1" applyFont="1" applyFill="1" applyBorder="1" applyProtection="1"/>
    <xf numFmtId="164" fontId="2" fillId="0" borderId="33" xfId="2" applyNumberFormat="1" applyFont="1" applyFill="1" applyBorder="1" applyProtection="1"/>
    <xf numFmtId="164" fontId="2" fillId="0" borderId="42" xfId="2" applyNumberFormat="1" applyFont="1" applyFill="1" applyBorder="1" applyProtection="1"/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3" fontId="2" fillId="0" borderId="0" xfId="1" applyFont="1"/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3"/>
  <dimension ref="A1:M85"/>
  <sheetViews>
    <sheetView showGridLines="0" tabSelected="1" zoomScaleNormal="100" workbookViewId="0">
      <selection activeCell="F38" sqref="F38:F78"/>
    </sheetView>
  </sheetViews>
  <sheetFormatPr defaultColWidth="9.33203125" defaultRowHeight="11.25" x14ac:dyDescent="0.2"/>
  <cols>
    <col min="1" max="1" width="5.33203125" style="6" customWidth="1"/>
    <col min="2" max="2" width="4.33203125" style="6" customWidth="1"/>
    <col min="3" max="3" width="31.6640625" style="6" customWidth="1"/>
    <col min="4" max="5" width="18.33203125" style="6" customWidth="1"/>
    <col min="6" max="6" width="16.6640625" style="6" customWidth="1"/>
    <col min="7" max="8" width="15.5" style="6" customWidth="1"/>
    <col min="9" max="9" width="10" style="6" customWidth="1"/>
    <col min="10" max="10" width="5.33203125" style="6" customWidth="1"/>
    <col min="11" max="16384" width="9.33203125" style="6"/>
  </cols>
  <sheetData>
    <row r="1" spans="1:10" x14ac:dyDescent="0.2">
      <c r="A1" s="1">
        <v>94</v>
      </c>
      <c r="B1" s="2"/>
      <c r="C1" s="2"/>
      <c r="D1" s="3"/>
      <c r="E1" s="3"/>
      <c r="F1" s="4"/>
      <c r="G1" s="3"/>
      <c r="H1" s="5"/>
      <c r="I1" s="4"/>
      <c r="J1" s="5" t="s">
        <v>95</v>
      </c>
    </row>
    <row r="2" spans="1:10" x14ac:dyDescent="0.2">
      <c r="A2" s="7"/>
      <c r="B2" s="8"/>
      <c r="C2" s="8"/>
      <c r="D2" s="9"/>
      <c r="E2" s="9"/>
      <c r="F2" s="10"/>
      <c r="G2" s="9"/>
      <c r="H2" s="11"/>
      <c r="I2" s="10"/>
      <c r="J2" s="12"/>
    </row>
    <row r="3" spans="1:10" x14ac:dyDescent="0.2">
      <c r="A3" s="100" t="s">
        <v>0</v>
      </c>
      <c r="B3" s="101"/>
      <c r="C3" s="101"/>
      <c r="D3" s="101"/>
      <c r="E3" s="101"/>
      <c r="F3" s="101"/>
      <c r="G3" s="101"/>
      <c r="H3" s="101"/>
      <c r="I3" s="101"/>
      <c r="J3" s="102"/>
    </row>
    <row r="4" spans="1:10" x14ac:dyDescent="0.2">
      <c r="A4" s="13" t="s">
        <v>1</v>
      </c>
      <c r="B4" s="14"/>
      <c r="C4" s="14"/>
      <c r="D4" s="14"/>
      <c r="E4" s="14"/>
      <c r="F4" s="14"/>
      <c r="G4" s="14"/>
      <c r="H4" s="14"/>
      <c r="I4" s="14"/>
      <c r="J4" s="15"/>
    </row>
    <row r="5" spans="1:10" x14ac:dyDescent="0.2">
      <c r="A5" s="13"/>
      <c r="B5" s="14"/>
      <c r="C5" s="14"/>
      <c r="D5" s="14"/>
      <c r="E5" s="14"/>
      <c r="F5" s="14"/>
      <c r="G5" s="14"/>
      <c r="H5" s="14"/>
      <c r="I5" s="14"/>
      <c r="J5" s="15"/>
    </row>
    <row r="6" spans="1:10" x14ac:dyDescent="0.2">
      <c r="A6" s="16"/>
      <c r="B6" s="9"/>
      <c r="C6" s="9"/>
      <c r="D6" s="9"/>
      <c r="E6" s="9"/>
      <c r="F6" s="9"/>
      <c r="G6" s="9"/>
      <c r="H6" s="9"/>
      <c r="I6" s="9"/>
      <c r="J6" s="17"/>
    </row>
    <row r="7" spans="1:10" x14ac:dyDescent="0.2">
      <c r="A7" s="18" t="s">
        <v>2</v>
      </c>
      <c r="B7" s="6" t="s">
        <v>3</v>
      </c>
      <c r="J7" s="19"/>
    </row>
    <row r="8" spans="1:10" x14ac:dyDescent="0.2">
      <c r="A8" s="20"/>
      <c r="B8" s="6" t="s">
        <v>4</v>
      </c>
      <c r="J8" s="19"/>
    </row>
    <row r="9" spans="1:10" x14ac:dyDescent="0.2">
      <c r="A9" s="20"/>
      <c r="B9" s="6" t="s">
        <v>5</v>
      </c>
      <c r="J9" s="19"/>
    </row>
    <row r="10" spans="1:10" x14ac:dyDescent="0.2">
      <c r="A10" s="20"/>
      <c r="B10" s="6" t="s">
        <v>6</v>
      </c>
      <c r="J10" s="19"/>
    </row>
    <row r="11" spans="1:10" x14ac:dyDescent="0.2">
      <c r="A11" s="20"/>
      <c r="B11" s="6" t="s">
        <v>7</v>
      </c>
      <c r="J11" s="19"/>
    </row>
    <row r="12" spans="1:10" x14ac:dyDescent="0.2">
      <c r="A12" s="20"/>
      <c r="B12" s="6" t="s">
        <v>8</v>
      </c>
      <c r="J12" s="19"/>
    </row>
    <row r="13" spans="1:10" x14ac:dyDescent="0.2">
      <c r="A13" s="20"/>
      <c r="B13" s="6" t="s">
        <v>9</v>
      </c>
      <c r="J13" s="19"/>
    </row>
    <row r="14" spans="1:10" x14ac:dyDescent="0.2">
      <c r="A14" s="20"/>
      <c r="B14" s="6" t="s">
        <v>10</v>
      </c>
      <c r="J14" s="19"/>
    </row>
    <row r="15" spans="1:10" x14ac:dyDescent="0.2">
      <c r="A15" s="20"/>
      <c r="B15" s="6" t="s">
        <v>11</v>
      </c>
      <c r="J15" s="19"/>
    </row>
    <row r="16" spans="1:10" x14ac:dyDescent="0.2">
      <c r="A16" s="20"/>
      <c r="B16" s="6" t="s">
        <v>12</v>
      </c>
      <c r="J16" s="19"/>
    </row>
    <row r="17" spans="1:10" x14ac:dyDescent="0.2">
      <c r="A17" s="20"/>
      <c r="B17" s="6" t="s">
        <v>13</v>
      </c>
      <c r="J17" s="19"/>
    </row>
    <row r="18" spans="1:10" x14ac:dyDescent="0.2">
      <c r="A18" s="20"/>
      <c r="J18" s="19"/>
    </row>
    <row r="19" spans="1:10" x14ac:dyDescent="0.2">
      <c r="A19" s="18" t="s">
        <v>14</v>
      </c>
      <c r="B19" s="6" t="s">
        <v>15</v>
      </c>
      <c r="J19" s="19"/>
    </row>
    <row r="20" spans="1:10" x14ac:dyDescent="0.2">
      <c r="A20" s="20"/>
      <c r="B20" s="6" t="s">
        <v>16</v>
      </c>
      <c r="J20" s="19"/>
    </row>
    <row r="21" spans="1:10" x14ac:dyDescent="0.2">
      <c r="A21" s="20"/>
      <c r="J21" s="19"/>
    </row>
    <row r="22" spans="1:10" x14ac:dyDescent="0.2">
      <c r="A22" s="18" t="s">
        <v>17</v>
      </c>
      <c r="B22" s="6" t="s">
        <v>18</v>
      </c>
      <c r="J22" s="19"/>
    </row>
    <row r="23" spans="1:10" x14ac:dyDescent="0.2">
      <c r="A23" s="20"/>
      <c r="B23" s="6" t="s">
        <v>19</v>
      </c>
      <c r="J23" s="19"/>
    </row>
    <row r="24" spans="1:10" x14ac:dyDescent="0.2">
      <c r="A24" s="20"/>
      <c r="J24" s="19"/>
    </row>
    <row r="25" spans="1:10" x14ac:dyDescent="0.2">
      <c r="A25" s="18" t="s">
        <v>20</v>
      </c>
      <c r="B25" s="6" t="s">
        <v>21</v>
      </c>
      <c r="J25" s="19"/>
    </row>
    <row r="26" spans="1:10" x14ac:dyDescent="0.2">
      <c r="A26" s="20"/>
      <c r="B26" s="6" t="s">
        <v>22</v>
      </c>
      <c r="J26" s="19"/>
    </row>
    <row r="27" spans="1:10" x14ac:dyDescent="0.2">
      <c r="A27" s="20"/>
      <c r="J27" s="19"/>
    </row>
    <row r="28" spans="1:10" x14ac:dyDescent="0.2">
      <c r="A28" s="18" t="s">
        <v>23</v>
      </c>
      <c r="B28" s="6" t="s">
        <v>24</v>
      </c>
      <c r="J28" s="19"/>
    </row>
    <row r="29" spans="1:10" x14ac:dyDescent="0.2">
      <c r="A29" s="20"/>
      <c r="B29" s="6" t="s">
        <v>25</v>
      </c>
      <c r="J29" s="19"/>
    </row>
    <row r="30" spans="1:10" x14ac:dyDescent="0.2">
      <c r="A30" s="21"/>
      <c r="B30" s="3"/>
      <c r="C30" s="3"/>
      <c r="D30" s="3"/>
      <c r="E30" s="3"/>
      <c r="F30" s="3"/>
      <c r="G30" s="3"/>
      <c r="H30" s="3"/>
      <c r="I30" s="3"/>
      <c r="J30" s="22"/>
    </row>
    <row r="31" spans="1:10" x14ac:dyDescent="0.2">
      <c r="A31" s="23"/>
      <c r="B31" s="24"/>
      <c r="C31" s="24"/>
      <c r="D31" s="25" t="s">
        <v>26</v>
      </c>
      <c r="E31" s="26"/>
      <c r="F31" s="27"/>
      <c r="G31" s="25" t="s">
        <v>27</v>
      </c>
      <c r="H31" s="26"/>
      <c r="I31" s="27"/>
      <c r="J31" s="28"/>
    </row>
    <row r="32" spans="1:10" x14ac:dyDescent="0.2">
      <c r="A32" s="23"/>
      <c r="B32" s="24"/>
      <c r="C32" s="24"/>
      <c r="D32" s="29" t="s">
        <v>28</v>
      </c>
      <c r="E32" s="30"/>
      <c r="F32" s="31" t="s">
        <v>29</v>
      </c>
      <c r="G32" s="29" t="s">
        <v>28</v>
      </c>
      <c r="H32" s="30"/>
      <c r="I32" s="31" t="s">
        <v>29</v>
      </c>
      <c r="J32" s="32"/>
    </row>
    <row r="33" spans="1:13" x14ac:dyDescent="0.2">
      <c r="A33" s="23"/>
      <c r="B33" s="24"/>
      <c r="C33" s="24"/>
      <c r="D33" s="31" t="s">
        <v>30</v>
      </c>
      <c r="E33" s="31" t="s">
        <v>31</v>
      </c>
      <c r="F33" s="31" t="s">
        <v>32</v>
      </c>
      <c r="G33" s="31"/>
      <c r="H33" s="31"/>
      <c r="I33" s="31" t="s">
        <v>32</v>
      </c>
      <c r="J33" s="32"/>
    </row>
    <row r="34" spans="1:13" x14ac:dyDescent="0.2">
      <c r="A34" s="33" t="s">
        <v>33</v>
      </c>
      <c r="B34" s="34"/>
      <c r="C34" s="24" t="s">
        <v>34</v>
      </c>
      <c r="D34" s="31" t="s">
        <v>35</v>
      </c>
      <c r="E34" s="31" t="s">
        <v>36</v>
      </c>
      <c r="F34" s="31" t="s">
        <v>37</v>
      </c>
      <c r="G34" s="31" t="s">
        <v>35</v>
      </c>
      <c r="H34" s="31" t="s">
        <v>36</v>
      </c>
      <c r="I34" s="31" t="s">
        <v>37</v>
      </c>
      <c r="J34" s="35" t="s">
        <v>33</v>
      </c>
    </row>
    <row r="35" spans="1:13" x14ac:dyDescent="0.2">
      <c r="A35" s="33" t="s">
        <v>38</v>
      </c>
      <c r="B35" s="34"/>
      <c r="C35" s="24"/>
      <c r="D35" s="31" t="s">
        <v>39</v>
      </c>
      <c r="E35" s="31" t="s">
        <v>39</v>
      </c>
      <c r="F35" s="31" t="s">
        <v>40</v>
      </c>
      <c r="G35" s="31" t="s">
        <v>39</v>
      </c>
      <c r="H35" s="31" t="s">
        <v>39</v>
      </c>
      <c r="I35" s="31" t="s">
        <v>40</v>
      </c>
      <c r="J35" s="35" t="s">
        <v>38</v>
      </c>
    </row>
    <row r="36" spans="1:13" ht="12" thickBot="1" x14ac:dyDescent="0.25">
      <c r="A36" s="36"/>
      <c r="B36" s="37"/>
      <c r="C36" s="38" t="s">
        <v>41</v>
      </c>
      <c r="D36" s="39" t="s">
        <v>42</v>
      </c>
      <c r="E36" s="39" t="s">
        <v>43</v>
      </c>
      <c r="F36" s="39" t="s">
        <v>44</v>
      </c>
      <c r="G36" s="39" t="s">
        <v>45</v>
      </c>
      <c r="H36" s="39" t="s">
        <v>46</v>
      </c>
      <c r="I36" s="39" t="s">
        <v>47</v>
      </c>
      <c r="J36" s="40"/>
      <c r="K36" s="82"/>
    </row>
    <row r="37" spans="1:13" x14ac:dyDescent="0.2">
      <c r="A37" s="41"/>
      <c r="C37" s="24" t="s">
        <v>48</v>
      </c>
      <c r="D37" s="42"/>
      <c r="E37" s="43"/>
      <c r="F37" s="44"/>
      <c r="G37" s="42"/>
      <c r="H37" s="43"/>
      <c r="I37" s="44"/>
      <c r="J37" s="45"/>
    </row>
    <row r="38" spans="1:13" x14ac:dyDescent="0.2">
      <c r="A38" s="46">
        <v>1</v>
      </c>
      <c r="B38" s="47">
        <v>-3</v>
      </c>
      <c r="C38" s="48" t="s">
        <v>49</v>
      </c>
      <c r="D38" s="49">
        <v>808</v>
      </c>
      <c r="E38" s="50">
        <v>808</v>
      </c>
      <c r="F38" s="51">
        <v>1.33</v>
      </c>
      <c r="G38" s="83">
        <v>0</v>
      </c>
      <c r="H38" s="84">
        <v>0</v>
      </c>
      <c r="I38" s="91">
        <v>0</v>
      </c>
      <c r="J38" s="52">
        <v>1</v>
      </c>
      <c r="K38" s="53"/>
      <c r="L38" s="53"/>
      <c r="M38" s="109"/>
    </row>
    <row r="39" spans="1:13" x14ac:dyDescent="0.2">
      <c r="A39" s="46">
        <v>2</v>
      </c>
      <c r="B39" s="47">
        <f t="shared" ref="B39:B44" si="0">B38-1</f>
        <v>-4</v>
      </c>
      <c r="C39" s="48" t="s">
        <v>50</v>
      </c>
      <c r="D39" s="54">
        <v>0</v>
      </c>
      <c r="E39" s="55">
        <v>0</v>
      </c>
      <c r="F39" s="56">
        <v>0</v>
      </c>
      <c r="G39" s="83">
        <v>0</v>
      </c>
      <c r="H39" s="84">
        <v>0</v>
      </c>
      <c r="I39" s="91">
        <v>0</v>
      </c>
      <c r="J39" s="52">
        <v>2</v>
      </c>
      <c r="K39" s="53"/>
      <c r="L39" s="53"/>
      <c r="M39" s="109"/>
    </row>
    <row r="40" spans="1:13" x14ac:dyDescent="0.2">
      <c r="A40" s="46">
        <v>3</v>
      </c>
      <c r="B40" s="47">
        <f t="shared" si="0"/>
        <v>-5</v>
      </c>
      <c r="C40" s="48" t="s">
        <v>51</v>
      </c>
      <c r="D40" s="54">
        <v>0</v>
      </c>
      <c r="E40" s="55">
        <v>0</v>
      </c>
      <c r="F40" s="56">
        <v>0</v>
      </c>
      <c r="G40" s="83">
        <v>0</v>
      </c>
      <c r="H40" s="84">
        <v>0</v>
      </c>
      <c r="I40" s="91">
        <v>0</v>
      </c>
      <c r="J40" s="52">
        <v>3</v>
      </c>
      <c r="K40" s="53"/>
      <c r="L40" s="53"/>
      <c r="M40" s="109"/>
    </row>
    <row r="41" spans="1:13" x14ac:dyDescent="0.2">
      <c r="A41" s="46">
        <v>4</v>
      </c>
      <c r="B41" s="47">
        <f t="shared" si="0"/>
        <v>-6</v>
      </c>
      <c r="C41" s="48" t="s">
        <v>52</v>
      </c>
      <c r="D41" s="54">
        <v>0</v>
      </c>
      <c r="E41" s="55">
        <v>0</v>
      </c>
      <c r="F41" s="56">
        <v>0</v>
      </c>
      <c r="G41" s="83">
        <v>0</v>
      </c>
      <c r="H41" s="84">
        <v>0</v>
      </c>
      <c r="I41" s="91">
        <v>0</v>
      </c>
      <c r="J41" s="52">
        <v>4</v>
      </c>
      <c r="K41" s="53"/>
      <c r="L41" s="53"/>
      <c r="M41" s="109"/>
    </row>
    <row r="42" spans="1:13" x14ac:dyDescent="0.2">
      <c r="A42" s="46">
        <v>5</v>
      </c>
      <c r="B42" s="47">
        <f t="shared" si="0"/>
        <v>-7</v>
      </c>
      <c r="C42" s="48" t="s">
        <v>53</v>
      </c>
      <c r="D42" s="54">
        <v>0</v>
      </c>
      <c r="E42" s="55">
        <v>0</v>
      </c>
      <c r="F42" s="56">
        <v>0</v>
      </c>
      <c r="G42" s="83">
        <v>0</v>
      </c>
      <c r="H42" s="84">
        <v>0</v>
      </c>
      <c r="I42" s="91">
        <v>0</v>
      </c>
      <c r="J42" s="52">
        <v>5</v>
      </c>
      <c r="K42" s="53"/>
      <c r="L42" s="53"/>
      <c r="M42" s="109"/>
    </row>
    <row r="43" spans="1:13" ht="11.25" customHeight="1" x14ac:dyDescent="0.2">
      <c r="A43" s="46">
        <v>6</v>
      </c>
      <c r="B43" s="47">
        <f t="shared" si="0"/>
        <v>-8</v>
      </c>
      <c r="C43" s="48" t="s">
        <v>54</v>
      </c>
      <c r="D43" s="54">
        <v>2028</v>
      </c>
      <c r="E43" s="55">
        <v>2028</v>
      </c>
      <c r="F43" s="51">
        <v>4.49</v>
      </c>
      <c r="G43" s="103" t="s">
        <v>93</v>
      </c>
      <c r="H43" s="104"/>
      <c r="I43" s="91">
        <v>0</v>
      </c>
      <c r="J43" s="52">
        <v>6</v>
      </c>
      <c r="K43" s="53"/>
      <c r="L43" s="53"/>
      <c r="M43" s="109"/>
    </row>
    <row r="44" spans="1:13" x14ac:dyDescent="0.2">
      <c r="A44" s="46">
        <v>7</v>
      </c>
      <c r="B44" s="47">
        <f t="shared" si="0"/>
        <v>-9</v>
      </c>
      <c r="C44" s="48" t="s">
        <v>55</v>
      </c>
      <c r="D44" s="54">
        <v>31928</v>
      </c>
      <c r="E44" s="55">
        <v>32166</v>
      </c>
      <c r="F44" s="51">
        <v>2.4500000000000002</v>
      </c>
      <c r="G44" s="105"/>
      <c r="H44" s="106"/>
      <c r="I44" s="91">
        <v>0</v>
      </c>
      <c r="J44" s="52">
        <v>7</v>
      </c>
      <c r="K44" s="53"/>
      <c r="L44" s="53"/>
      <c r="M44" s="109"/>
    </row>
    <row r="45" spans="1:13" x14ac:dyDescent="0.2">
      <c r="A45" s="46">
        <v>8</v>
      </c>
      <c r="B45" s="47">
        <v>-11</v>
      </c>
      <c r="C45" s="48" t="s">
        <v>56</v>
      </c>
      <c r="D45" s="54">
        <v>2265</v>
      </c>
      <c r="E45" s="55">
        <v>2265</v>
      </c>
      <c r="F45" s="51">
        <v>2.64</v>
      </c>
      <c r="G45" s="105"/>
      <c r="H45" s="106"/>
      <c r="I45" s="91">
        <v>0</v>
      </c>
      <c r="J45" s="52">
        <v>8</v>
      </c>
      <c r="K45" s="53"/>
      <c r="L45" s="53"/>
      <c r="M45" s="109"/>
    </row>
    <row r="46" spans="1:13" x14ac:dyDescent="0.2">
      <c r="A46" s="46">
        <v>9</v>
      </c>
      <c r="B46" s="47">
        <v>-13</v>
      </c>
      <c r="C46" s="48" t="s">
        <v>57</v>
      </c>
      <c r="D46" s="54">
        <v>6</v>
      </c>
      <c r="E46" s="55">
        <v>6</v>
      </c>
      <c r="F46" s="51">
        <v>1.73</v>
      </c>
      <c r="G46" s="105"/>
      <c r="H46" s="106"/>
      <c r="I46" s="91">
        <v>0</v>
      </c>
      <c r="J46" s="52">
        <v>9</v>
      </c>
      <c r="K46" s="53"/>
      <c r="L46" s="53"/>
      <c r="M46" s="109"/>
    </row>
    <row r="47" spans="1:13" x14ac:dyDescent="0.2">
      <c r="A47" s="46">
        <v>10</v>
      </c>
      <c r="B47" s="47">
        <v>-16</v>
      </c>
      <c r="C47" s="48" t="s">
        <v>58</v>
      </c>
      <c r="D47" s="54">
        <v>192</v>
      </c>
      <c r="E47" s="55">
        <v>192</v>
      </c>
      <c r="F47" s="51">
        <v>2.52</v>
      </c>
      <c r="G47" s="105"/>
      <c r="H47" s="106"/>
      <c r="I47" s="91">
        <v>0</v>
      </c>
      <c r="J47" s="52">
        <v>10</v>
      </c>
      <c r="K47" s="53"/>
      <c r="L47" s="53"/>
      <c r="M47" s="109"/>
    </row>
    <row r="48" spans="1:13" x14ac:dyDescent="0.2">
      <c r="A48" s="46">
        <v>11</v>
      </c>
      <c r="B48" s="47">
        <f>B47-1</f>
        <v>-17</v>
      </c>
      <c r="C48" s="48" t="s">
        <v>59</v>
      </c>
      <c r="D48" s="54">
        <v>0</v>
      </c>
      <c r="E48" s="55">
        <v>0</v>
      </c>
      <c r="F48" s="56">
        <v>0</v>
      </c>
      <c r="G48" s="105"/>
      <c r="H48" s="106"/>
      <c r="I48" s="91">
        <v>0</v>
      </c>
      <c r="J48" s="52">
        <v>11</v>
      </c>
      <c r="K48" s="53"/>
      <c r="L48" s="53"/>
      <c r="M48" s="109"/>
    </row>
    <row r="49" spans="1:13" x14ac:dyDescent="0.2">
      <c r="A49" s="46">
        <v>12</v>
      </c>
      <c r="B49" s="47">
        <f>B48-1</f>
        <v>-18</v>
      </c>
      <c r="C49" s="48" t="s">
        <v>60</v>
      </c>
      <c r="D49" s="54">
        <v>0</v>
      </c>
      <c r="E49" s="55">
        <v>0</v>
      </c>
      <c r="F49" s="56">
        <v>0</v>
      </c>
      <c r="G49" s="105"/>
      <c r="H49" s="106"/>
      <c r="I49" s="91">
        <v>0</v>
      </c>
      <c r="J49" s="52">
        <v>12</v>
      </c>
      <c r="K49" s="53"/>
      <c r="L49" s="53"/>
      <c r="M49" s="109"/>
    </row>
    <row r="50" spans="1:13" x14ac:dyDescent="0.2">
      <c r="A50" s="46">
        <v>13</v>
      </c>
      <c r="B50" s="47">
        <f>B49-1</f>
        <v>-19</v>
      </c>
      <c r="C50" s="48" t="s">
        <v>61</v>
      </c>
      <c r="D50" s="54">
        <v>0</v>
      </c>
      <c r="E50" s="55">
        <v>0</v>
      </c>
      <c r="F50" s="56">
        <v>0</v>
      </c>
      <c r="G50" s="105"/>
      <c r="H50" s="106"/>
      <c r="I50" s="91">
        <v>0</v>
      </c>
      <c r="J50" s="52">
        <v>13</v>
      </c>
      <c r="K50" s="53"/>
      <c r="L50" s="53"/>
      <c r="M50" s="109"/>
    </row>
    <row r="51" spans="1:13" x14ac:dyDescent="0.2">
      <c r="A51" s="46">
        <v>14</v>
      </c>
      <c r="B51" s="47">
        <f>B50-1</f>
        <v>-20</v>
      </c>
      <c r="C51" s="48" t="s">
        <v>62</v>
      </c>
      <c r="D51" s="54">
        <v>0</v>
      </c>
      <c r="E51" s="55">
        <v>0</v>
      </c>
      <c r="F51" s="56">
        <v>0</v>
      </c>
      <c r="G51" s="107"/>
      <c r="H51" s="108"/>
      <c r="I51" s="91">
        <v>0</v>
      </c>
      <c r="J51" s="52">
        <v>14</v>
      </c>
      <c r="K51" s="53"/>
      <c r="L51" s="53"/>
      <c r="M51" s="109"/>
    </row>
    <row r="52" spans="1:13" x14ac:dyDescent="0.2">
      <c r="A52" s="46">
        <v>15</v>
      </c>
      <c r="B52" s="47">
        <v>-22</v>
      </c>
      <c r="C52" s="48" t="s">
        <v>63</v>
      </c>
      <c r="D52" s="54">
        <v>0</v>
      </c>
      <c r="E52" s="55">
        <v>0</v>
      </c>
      <c r="F52" s="56">
        <v>0</v>
      </c>
      <c r="G52" s="83">
        <v>0</v>
      </c>
      <c r="H52" s="84">
        <v>0</v>
      </c>
      <c r="I52" s="91">
        <v>0</v>
      </c>
      <c r="J52" s="52">
        <v>15</v>
      </c>
      <c r="K52" s="53"/>
      <c r="L52" s="53"/>
      <c r="M52" s="109"/>
    </row>
    <row r="53" spans="1:13" x14ac:dyDescent="0.2">
      <c r="A53" s="46">
        <v>16</v>
      </c>
      <c r="B53" s="47">
        <f>B52-1</f>
        <v>-23</v>
      </c>
      <c r="C53" s="48" t="s">
        <v>64</v>
      </c>
      <c r="D53" s="54">
        <v>0</v>
      </c>
      <c r="E53" s="55">
        <v>0</v>
      </c>
      <c r="F53" s="56">
        <v>0</v>
      </c>
      <c r="G53" s="83">
        <v>0</v>
      </c>
      <c r="H53" s="84">
        <v>0</v>
      </c>
      <c r="I53" s="91">
        <v>0</v>
      </c>
      <c r="J53" s="52">
        <v>16</v>
      </c>
      <c r="K53" s="53"/>
      <c r="L53" s="53"/>
      <c r="M53" s="109"/>
    </row>
    <row r="54" spans="1:13" x14ac:dyDescent="0.2">
      <c r="A54" s="46">
        <v>17</v>
      </c>
      <c r="B54" s="47">
        <f>B53-1</f>
        <v>-24</v>
      </c>
      <c r="C54" s="48" t="s">
        <v>65</v>
      </c>
      <c r="D54" s="54">
        <v>0</v>
      </c>
      <c r="E54" s="55">
        <v>0</v>
      </c>
      <c r="F54" s="56">
        <v>0</v>
      </c>
      <c r="G54" s="83">
        <v>0</v>
      </c>
      <c r="H54" s="84">
        <v>0</v>
      </c>
      <c r="I54" s="91">
        <v>0</v>
      </c>
      <c r="J54" s="52">
        <v>17</v>
      </c>
      <c r="K54" s="53"/>
      <c r="L54" s="53"/>
      <c r="M54" s="109"/>
    </row>
    <row r="55" spans="1:13" x14ac:dyDescent="0.2">
      <c r="A55" s="46">
        <v>18</v>
      </c>
      <c r="B55" s="47">
        <f>B54-1</f>
        <v>-25</v>
      </c>
      <c r="C55" s="48" t="s">
        <v>66</v>
      </c>
      <c r="D55" s="54">
        <v>0</v>
      </c>
      <c r="E55" s="55">
        <v>0</v>
      </c>
      <c r="F55" s="56">
        <v>0</v>
      </c>
      <c r="G55" s="83">
        <v>0</v>
      </c>
      <c r="H55" s="84">
        <v>0</v>
      </c>
      <c r="I55" s="91">
        <v>0</v>
      </c>
      <c r="J55" s="52">
        <v>18</v>
      </c>
      <c r="K55" s="53"/>
      <c r="L55" s="53"/>
      <c r="M55" s="109"/>
    </row>
    <row r="56" spans="1:13" x14ac:dyDescent="0.2">
      <c r="A56" s="46">
        <v>19</v>
      </c>
      <c r="B56" s="47">
        <f>B55-1</f>
        <v>-26</v>
      </c>
      <c r="C56" s="48" t="s">
        <v>67</v>
      </c>
      <c r="D56" s="54">
        <v>337966</v>
      </c>
      <c r="E56" s="55">
        <v>338361</v>
      </c>
      <c r="F56" s="51">
        <v>4.8499999999999996</v>
      </c>
      <c r="G56" s="83">
        <v>0</v>
      </c>
      <c r="H56" s="84">
        <v>0</v>
      </c>
      <c r="I56" s="91">
        <v>0</v>
      </c>
      <c r="J56" s="52">
        <v>19</v>
      </c>
      <c r="K56" s="53"/>
      <c r="L56" s="53"/>
      <c r="M56" s="109"/>
    </row>
    <row r="57" spans="1:13" x14ac:dyDescent="0.2">
      <c r="A57" s="46">
        <v>20</v>
      </c>
      <c r="B57" s="47">
        <f>B56-1</f>
        <v>-27</v>
      </c>
      <c r="C57" s="48" t="s">
        <v>68</v>
      </c>
      <c r="D57" s="54">
        <v>1040962</v>
      </c>
      <c r="E57" s="55">
        <v>1046790</v>
      </c>
      <c r="F57" s="51">
        <v>4.0999999999999996</v>
      </c>
      <c r="G57" s="83">
        <v>0</v>
      </c>
      <c r="H57" s="84">
        <v>0</v>
      </c>
      <c r="I57" s="91">
        <v>0</v>
      </c>
      <c r="J57" s="52">
        <v>20</v>
      </c>
      <c r="K57" s="53"/>
      <c r="L57" s="53"/>
      <c r="M57" s="109"/>
    </row>
    <row r="58" spans="1:13" x14ac:dyDescent="0.2">
      <c r="A58" s="46">
        <v>21</v>
      </c>
      <c r="B58" s="47">
        <v>-29</v>
      </c>
      <c r="C58" s="48" t="s">
        <v>69</v>
      </c>
      <c r="D58" s="54">
        <v>0</v>
      </c>
      <c r="E58" s="55">
        <v>0</v>
      </c>
      <c r="F58" s="56">
        <v>0</v>
      </c>
      <c r="G58" s="83">
        <v>0</v>
      </c>
      <c r="H58" s="84">
        <v>0</v>
      </c>
      <c r="I58" s="91">
        <v>0</v>
      </c>
      <c r="J58" s="52">
        <v>21</v>
      </c>
      <c r="K58" s="53"/>
      <c r="L58" s="53"/>
      <c r="M58" s="109"/>
    </row>
    <row r="59" spans="1:13" x14ac:dyDescent="0.2">
      <c r="A59" s="46">
        <v>22</v>
      </c>
      <c r="B59" s="47">
        <v>-31</v>
      </c>
      <c r="C59" s="48" t="s">
        <v>70</v>
      </c>
      <c r="D59" s="54">
        <v>0</v>
      </c>
      <c r="E59" s="55">
        <v>0</v>
      </c>
      <c r="F59" s="56">
        <v>0</v>
      </c>
      <c r="G59" s="83">
        <v>0</v>
      </c>
      <c r="H59" s="84">
        <v>0</v>
      </c>
      <c r="I59" s="91">
        <v>0</v>
      </c>
      <c r="J59" s="52">
        <v>22</v>
      </c>
      <c r="K59" s="53"/>
      <c r="L59" s="53"/>
      <c r="M59" s="109"/>
    </row>
    <row r="60" spans="1:13" x14ac:dyDescent="0.2">
      <c r="A60" s="46">
        <v>23</v>
      </c>
      <c r="B60" s="47">
        <v>-35</v>
      </c>
      <c r="C60" s="48" t="s">
        <v>71</v>
      </c>
      <c r="D60" s="54">
        <v>0</v>
      </c>
      <c r="E60" s="55">
        <v>0</v>
      </c>
      <c r="F60" s="56">
        <v>0</v>
      </c>
      <c r="G60" s="83">
        <v>0</v>
      </c>
      <c r="H60" s="84">
        <v>0</v>
      </c>
      <c r="I60" s="91">
        <v>0</v>
      </c>
      <c r="J60" s="52">
        <v>23</v>
      </c>
      <c r="K60" s="53"/>
      <c r="L60" s="53"/>
      <c r="M60" s="109"/>
    </row>
    <row r="61" spans="1:13" x14ac:dyDescent="0.2">
      <c r="A61" s="46">
        <v>24</v>
      </c>
      <c r="B61" s="47">
        <v>-37</v>
      </c>
      <c r="C61" s="48" t="s">
        <v>72</v>
      </c>
      <c r="D61" s="54">
        <v>39</v>
      </c>
      <c r="E61" s="55">
        <v>39</v>
      </c>
      <c r="F61" s="51">
        <v>6.88</v>
      </c>
      <c r="G61" s="83">
        <v>0</v>
      </c>
      <c r="H61" s="84">
        <v>0</v>
      </c>
      <c r="I61" s="91">
        <v>0</v>
      </c>
      <c r="J61" s="52">
        <v>24</v>
      </c>
      <c r="K61" s="53"/>
      <c r="L61" s="53"/>
      <c r="M61" s="109"/>
    </row>
    <row r="62" spans="1:13" x14ac:dyDescent="0.2">
      <c r="A62" s="46">
        <v>25</v>
      </c>
      <c r="B62" s="47">
        <v>-39</v>
      </c>
      <c r="C62" s="48" t="s">
        <v>73</v>
      </c>
      <c r="D62" s="54">
        <v>0</v>
      </c>
      <c r="E62" s="55">
        <v>0</v>
      </c>
      <c r="F62" s="56">
        <v>0</v>
      </c>
      <c r="G62" s="83">
        <v>0</v>
      </c>
      <c r="H62" s="84">
        <v>0</v>
      </c>
      <c r="I62" s="91">
        <v>0</v>
      </c>
      <c r="J62" s="52">
        <v>25</v>
      </c>
      <c r="K62" s="53"/>
      <c r="L62" s="53"/>
      <c r="M62" s="109"/>
    </row>
    <row r="63" spans="1:13" x14ac:dyDescent="0.2">
      <c r="A63" s="46">
        <v>26</v>
      </c>
      <c r="B63" s="47">
        <v>-44</v>
      </c>
      <c r="C63" s="48" t="s">
        <v>74</v>
      </c>
      <c r="D63" s="54">
        <v>0</v>
      </c>
      <c r="E63" s="55">
        <v>0</v>
      </c>
      <c r="F63" s="56">
        <v>0</v>
      </c>
      <c r="G63" s="83">
        <v>0</v>
      </c>
      <c r="H63" s="84">
        <v>0</v>
      </c>
      <c r="I63" s="91">
        <v>0</v>
      </c>
      <c r="J63" s="52">
        <v>26</v>
      </c>
      <c r="K63" s="53"/>
      <c r="L63" s="53"/>
      <c r="M63" s="109"/>
    </row>
    <row r="64" spans="1:13" x14ac:dyDescent="0.2">
      <c r="A64" s="46">
        <v>27</v>
      </c>
      <c r="B64" s="47">
        <v>-45</v>
      </c>
      <c r="C64" s="48" t="s">
        <v>75</v>
      </c>
      <c r="D64" s="54">
        <v>0</v>
      </c>
      <c r="E64" s="55">
        <v>0</v>
      </c>
      <c r="F64" s="56">
        <v>0</v>
      </c>
      <c r="G64" s="83">
        <v>0</v>
      </c>
      <c r="H64" s="84">
        <v>0</v>
      </c>
      <c r="I64" s="91">
        <v>0</v>
      </c>
      <c r="J64" s="52">
        <v>27</v>
      </c>
      <c r="K64" s="53"/>
      <c r="L64" s="53"/>
      <c r="M64" s="109"/>
    </row>
    <row r="65" spans="1:13" x14ac:dyDescent="0.2">
      <c r="A65" s="46">
        <v>28</v>
      </c>
      <c r="B65" s="47"/>
      <c r="C65" s="48" t="s">
        <v>76</v>
      </c>
      <c r="D65" s="54">
        <v>0</v>
      </c>
      <c r="E65" s="55">
        <v>0</v>
      </c>
      <c r="F65" s="56">
        <v>0</v>
      </c>
      <c r="G65" s="83">
        <v>0</v>
      </c>
      <c r="H65" s="84">
        <v>0</v>
      </c>
      <c r="I65" s="91">
        <v>0</v>
      </c>
      <c r="J65" s="52">
        <v>28</v>
      </c>
      <c r="K65" s="53"/>
      <c r="L65" s="53"/>
      <c r="M65" s="109"/>
    </row>
    <row r="66" spans="1:13" x14ac:dyDescent="0.2">
      <c r="A66" s="46">
        <v>29</v>
      </c>
      <c r="B66" s="47"/>
      <c r="C66" s="48" t="s">
        <v>77</v>
      </c>
      <c r="D66" s="54">
        <v>0</v>
      </c>
      <c r="E66" s="55">
        <v>0</v>
      </c>
      <c r="F66" s="56">
        <v>0</v>
      </c>
      <c r="G66" s="83">
        <v>0</v>
      </c>
      <c r="H66" s="84">
        <v>0</v>
      </c>
      <c r="I66" s="91">
        <v>0</v>
      </c>
      <c r="J66" s="52">
        <v>29</v>
      </c>
      <c r="K66" s="53"/>
      <c r="L66" s="53"/>
      <c r="M66" s="109"/>
    </row>
    <row r="67" spans="1:13" ht="12" thickBot="1" x14ac:dyDescent="0.25">
      <c r="A67" s="57">
        <v>30</v>
      </c>
      <c r="B67" s="58"/>
      <c r="C67" s="59" t="s">
        <v>78</v>
      </c>
      <c r="D67" s="98">
        <f>SUM(D38:D66)</f>
        <v>1416194</v>
      </c>
      <c r="E67" s="60">
        <f>SUM(E38:E66)</f>
        <v>1422655</v>
      </c>
      <c r="F67" s="61">
        <v>3.08</v>
      </c>
      <c r="G67" s="85">
        <v>0</v>
      </c>
      <c r="H67" s="86">
        <v>0</v>
      </c>
      <c r="I67" s="92">
        <v>0</v>
      </c>
      <c r="J67" s="62">
        <v>30</v>
      </c>
      <c r="K67" s="53"/>
      <c r="L67" s="53"/>
      <c r="M67" s="109"/>
    </row>
    <row r="68" spans="1:13" ht="12" thickTop="1" x14ac:dyDescent="0.2">
      <c r="A68" s="41"/>
      <c r="B68" s="63"/>
      <c r="C68" s="24" t="s">
        <v>79</v>
      </c>
      <c r="D68" s="64"/>
      <c r="E68" s="65"/>
      <c r="F68" s="66"/>
      <c r="G68" s="67"/>
      <c r="H68" s="68"/>
      <c r="I68" s="44"/>
      <c r="J68" s="45"/>
      <c r="K68" s="53"/>
      <c r="L68" s="53"/>
      <c r="M68" s="109"/>
    </row>
    <row r="69" spans="1:13" x14ac:dyDescent="0.2">
      <c r="A69" s="46">
        <v>31</v>
      </c>
      <c r="B69" s="69">
        <v>-52</v>
      </c>
      <c r="C69" s="48" t="s">
        <v>80</v>
      </c>
      <c r="D69" s="97">
        <v>229229</v>
      </c>
      <c r="E69" s="95">
        <v>229229</v>
      </c>
      <c r="F69" s="70">
        <v>3.79</v>
      </c>
      <c r="G69" s="83">
        <v>0</v>
      </c>
      <c r="H69" s="87">
        <v>0</v>
      </c>
      <c r="I69" s="93">
        <v>0</v>
      </c>
      <c r="J69" s="52">
        <v>31</v>
      </c>
      <c r="K69" s="53"/>
      <c r="L69" s="53"/>
      <c r="M69" s="109"/>
    </row>
    <row r="70" spans="1:13" x14ac:dyDescent="0.2">
      <c r="A70" s="46">
        <v>32</v>
      </c>
      <c r="B70" s="69">
        <f t="shared" ref="B70:B76" si="1">B69-1</f>
        <v>-53</v>
      </c>
      <c r="C70" s="48" t="s">
        <v>81</v>
      </c>
      <c r="D70" s="54">
        <v>0</v>
      </c>
      <c r="E70" s="71">
        <v>0</v>
      </c>
      <c r="F70" s="56">
        <v>0</v>
      </c>
      <c r="G70" s="103" t="s">
        <v>94</v>
      </c>
      <c r="H70" s="104"/>
      <c r="I70" s="93">
        <v>0</v>
      </c>
      <c r="J70" s="52">
        <v>32</v>
      </c>
      <c r="K70" s="53"/>
      <c r="L70" s="53"/>
      <c r="M70" s="109"/>
    </row>
    <row r="71" spans="1:13" x14ac:dyDescent="0.2">
      <c r="A71" s="46">
        <v>33</v>
      </c>
      <c r="B71" s="69">
        <f t="shared" si="1"/>
        <v>-54</v>
      </c>
      <c r="C71" s="48" t="s">
        <v>82</v>
      </c>
      <c r="D71" s="54">
        <v>0</v>
      </c>
      <c r="E71" s="71">
        <v>0</v>
      </c>
      <c r="F71" s="56">
        <v>0</v>
      </c>
      <c r="G71" s="105"/>
      <c r="H71" s="106"/>
      <c r="I71" s="93">
        <v>0</v>
      </c>
      <c r="J71" s="52">
        <v>33</v>
      </c>
      <c r="K71" s="53"/>
      <c r="L71" s="53"/>
      <c r="M71" s="109"/>
    </row>
    <row r="72" spans="1:13" x14ac:dyDescent="0.2">
      <c r="A72" s="46">
        <v>34</v>
      </c>
      <c r="B72" s="69">
        <f t="shared" si="1"/>
        <v>-55</v>
      </c>
      <c r="C72" s="48" t="s">
        <v>83</v>
      </c>
      <c r="D72" s="54">
        <v>0</v>
      </c>
      <c r="E72" s="71">
        <v>0</v>
      </c>
      <c r="F72" s="56">
        <v>0</v>
      </c>
      <c r="G72" s="105"/>
      <c r="H72" s="106"/>
      <c r="I72" s="93">
        <v>0</v>
      </c>
      <c r="J72" s="52">
        <v>34</v>
      </c>
      <c r="K72" s="53"/>
      <c r="L72" s="53"/>
      <c r="M72" s="109"/>
    </row>
    <row r="73" spans="1:13" x14ac:dyDescent="0.2">
      <c r="A73" s="46">
        <v>35</v>
      </c>
      <c r="B73" s="69">
        <f t="shared" si="1"/>
        <v>-56</v>
      </c>
      <c r="C73" s="48" t="s">
        <v>84</v>
      </c>
      <c r="D73" s="54">
        <v>0</v>
      </c>
      <c r="E73" s="71">
        <v>0</v>
      </c>
      <c r="F73" s="56">
        <v>0</v>
      </c>
      <c r="G73" s="105"/>
      <c r="H73" s="106"/>
      <c r="I73" s="93">
        <v>0</v>
      </c>
      <c r="J73" s="52">
        <v>35</v>
      </c>
      <c r="K73" s="53"/>
      <c r="L73" s="53"/>
      <c r="M73" s="109"/>
    </row>
    <row r="74" spans="1:13" x14ac:dyDescent="0.2">
      <c r="A74" s="46">
        <v>36</v>
      </c>
      <c r="B74" s="69">
        <f t="shared" si="1"/>
        <v>-57</v>
      </c>
      <c r="C74" s="48" t="s">
        <v>85</v>
      </c>
      <c r="D74" s="54">
        <v>0</v>
      </c>
      <c r="E74" s="71">
        <v>0</v>
      </c>
      <c r="F74" s="56">
        <v>0</v>
      </c>
      <c r="G74" s="105"/>
      <c r="H74" s="106"/>
      <c r="I74" s="93">
        <v>0</v>
      </c>
      <c r="J74" s="52">
        <v>36</v>
      </c>
      <c r="K74" s="53"/>
      <c r="L74" s="53"/>
      <c r="M74" s="109"/>
    </row>
    <row r="75" spans="1:13" x14ac:dyDescent="0.2">
      <c r="A75" s="46">
        <v>37</v>
      </c>
      <c r="B75" s="69">
        <f t="shared" si="1"/>
        <v>-58</v>
      </c>
      <c r="C75" s="48" t="s">
        <v>86</v>
      </c>
      <c r="D75" s="54">
        <v>1211</v>
      </c>
      <c r="E75" s="55">
        <v>1211</v>
      </c>
      <c r="F75" s="70">
        <v>7.88</v>
      </c>
      <c r="G75" s="105"/>
      <c r="H75" s="106"/>
      <c r="I75" s="93">
        <v>0</v>
      </c>
      <c r="J75" s="52">
        <v>37</v>
      </c>
      <c r="K75" s="53"/>
      <c r="L75" s="53"/>
      <c r="M75" s="109"/>
    </row>
    <row r="76" spans="1:13" x14ac:dyDescent="0.2">
      <c r="A76" s="46">
        <v>38</v>
      </c>
      <c r="B76" s="69">
        <f t="shared" si="1"/>
        <v>-59</v>
      </c>
      <c r="C76" s="48" t="s">
        <v>87</v>
      </c>
      <c r="D76" s="54">
        <v>190535</v>
      </c>
      <c r="E76" s="55">
        <v>190535</v>
      </c>
      <c r="F76" s="70">
        <v>12.92</v>
      </c>
      <c r="G76" s="107"/>
      <c r="H76" s="108"/>
      <c r="I76" s="93">
        <v>0</v>
      </c>
      <c r="J76" s="52">
        <v>38</v>
      </c>
      <c r="K76" s="53"/>
      <c r="L76" s="53"/>
      <c r="M76" s="109"/>
    </row>
    <row r="77" spans="1:13" ht="12" thickBot="1" x14ac:dyDescent="0.25">
      <c r="A77" s="57">
        <v>39</v>
      </c>
      <c r="B77" s="58"/>
      <c r="C77" s="72" t="s">
        <v>88</v>
      </c>
      <c r="D77" s="98">
        <f>SUM(D69:D76)</f>
        <v>420975</v>
      </c>
      <c r="E77" s="73">
        <f>SUM(E69:E76)</f>
        <v>420975</v>
      </c>
      <c r="F77" s="74">
        <v>4.2</v>
      </c>
      <c r="G77" s="85">
        <v>0</v>
      </c>
      <c r="H77" s="88">
        <v>0</v>
      </c>
      <c r="I77" s="94">
        <v>0</v>
      </c>
      <c r="J77" s="62">
        <v>39</v>
      </c>
      <c r="K77" s="53"/>
      <c r="L77" s="53"/>
      <c r="M77" s="109"/>
    </row>
    <row r="78" spans="1:13" ht="12.75" thickTop="1" thickBot="1" x14ac:dyDescent="0.25">
      <c r="A78" s="46">
        <v>40</v>
      </c>
      <c r="B78" s="47"/>
      <c r="C78" s="38" t="s">
        <v>89</v>
      </c>
      <c r="D78" s="96">
        <f>+D77+D67</f>
        <v>1837169</v>
      </c>
      <c r="E78" s="99">
        <f>+E77+E67</f>
        <v>1843630</v>
      </c>
      <c r="F78" s="75" t="s">
        <v>90</v>
      </c>
      <c r="G78" s="89">
        <v>0</v>
      </c>
      <c r="H78" s="90">
        <v>0</v>
      </c>
      <c r="I78" s="39" t="s">
        <v>90</v>
      </c>
      <c r="J78" s="52">
        <v>40</v>
      </c>
      <c r="K78" s="53"/>
      <c r="L78" s="53"/>
      <c r="M78" s="53"/>
    </row>
    <row r="79" spans="1:13" x14ac:dyDescent="0.2">
      <c r="A79" s="18"/>
      <c r="B79" s="63"/>
      <c r="C79" s="24"/>
      <c r="D79" s="76"/>
      <c r="E79" s="76"/>
      <c r="F79" s="24"/>
      <c r="I79" s="24"/>
      <c r="J79" s="28"/>
    </row>
    <row r="80" spans="1:13" x14ac:dyDescent="0.2">
      <c r="A80" s="77" t="s">
        <v>91</v>
      </c>
      <c r="B80" s="63"/>
      <c r="C80" s="24"/>
      <c r="D80" s="78"/>
      <c r="E80" s="78"/>
      <c r="F80" s="24"/>
      <c r="I80" s="24"/>
      <c r="J80" s="28"/>
    </row>
    <row r="81" spans="1:10" x14ac:dyDescent="0.2">
      <c r="A81" s="77"/>
      <c r="B81" s="63"/>
      <c r="C81" s="24"/>
      <c r="D81" s="78"/>
      <c r="E81" s="78"/>
      <c r="F81" s="24"/>
      <c r="I81" s="24"/>
      <c r="J81" s="28"/>
    </row>
    <row r="82" spans="1:10" x14ac:dyDescent="0.2">
      <c r="A82" s="18"/>
      <c r="B82" s="63"/>
      <c r="J82" s="79"/>
    </row>
    <row r="83" spans="1:10" x14ac:dyDescent="0.2">
      <c r="A83" s="18"/>
      <c r="B83" s="63"/>
      <c r="J83" s="79"/>
    </row>
    <row r="84" spans="1:10" x14ac:dyDescent="0.2">
      <c r="A84" s="18"/>
      <c r="B84" s="63"/>
      <c r="J84" s="79"/>
    </row>
    <row r="85" spans="1:10" x14ac:dyDescent="0.2">
      <c r="A85" s="81" t="s">
        <v>92</v>
      </c>
      <c r="B85" s="80"/>
      <c r="C85" s="9"/>
      <c r="D85" s="9"/>
      <c r="E85" s="9"/>
      <c r="F85" s="9"/>
      <c r="G85" s="9"/>
      <c r="H85" s="9"/>
      <c r="I85" s="9"/>
      <c r="J85" s="11"/>
    </row>
  </sheetData>
  <mergeCells count="3">
    <mergeCell ref="A3:J3"/>
    <mergeCell ref="G43:H51"/>
    <mergeCell ref="G70:H76"/>
  </mergeCells>
  <pageMargins left="0.75" right="0.75" top="0.75" bottom="0.75" header="0.5" footer="0.5"/>
  <pageSetup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2025-03-06T15:16:48Z</cp:lastPrinted>
  <dcterms:created xsi:type="dcterms:W3CDTF">2018-01-23T21:04:00Z</dcterms:created>
  <dcterms:modified xsi:type="dcterms:W3CDTF">2025-03-11T16:12:07Z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