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4\01_Final R1\"/>
    </mc:Choice>
  </mc:AlternateContent>
  <xr:revisionPtr revIDLastSave="0" documentId="13_ncr:1_{0DC867A8-20B2-436A-BC9B-02C683168818}" xr6:coauthVersionLast="47" xr6:coauthVersionMax="47" xr10:uidLastSave="{00000000-0000-0000-0000-000000000000}"/>
  <bookViews>
    <workbookView xWindow="-120" yWindow="-120" windowWidth="29040" windowHeight="15840" xr2:uid="{00000000-000D-0000-FFFF-FFFF00000000}"/>
  </bookViews>
  <sheets>
    <sheet name="2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'250'!$A$1:$D$178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9" i="1" l="1"/>
  <c r="C21" i="1" l="1"/>
  <c r="C23" i="1" s="1"/>
  <c r="D21" i="1" l="1"/>
  <c r="D23" i="1" s="1"/>
  <c r="D14" i="1"/>
  <c r="D174" i="1" l="1"/>
  <c r="D159" i="1"/>
  <c r="D176" i="1" l="1"/>
  <c r="D139" i="1"/>
  <c r="A70" i="1"/>
  <c r="D161" i="1" l="1"/>
  <c r="D163" i="1" s="1"/>
</calcChain>
</file>

<file path=xl/sharedStrings.xml><?xml version="1.0" encoding="utf-8"?>
<sst xmlns="http://schemas.openxmlformats.org/spreadsheetml/2006/main" count="155" uniqueCount="127">
  <si>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</si>
  <si>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</si>
  <si>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</si>
  <si>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</si>
  <si>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</si>
  <si>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</si>
  <si>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</si>
  <si>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</si>
  <si>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</si>
  <si>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</si>
  <si>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</si>
  <si>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</si>
  <si>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</si>
  <si>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</si>
  <si>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N/A</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</si>
  <si>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</si>
  <si>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</si>
  <si>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</si>
  <si>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</si>
  <si>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</si>
  <si>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</si>
  <si>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</si>
  <si>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</si>
  <si>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</si>
  <si>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</si>
  <si>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</si>
  <si>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</si>
  <si>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</si>
  <si>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</si>
  <si>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</si>
  <si>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</si>
  <si>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</si>
  <si>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</si>
  <si>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</si>
  <si>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</si>
  <si>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</si>
  <si>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</si>
  <si>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</si>
  <si>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</si>
  <si>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</si>
  <si>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</si>
  <si>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Allegheny and Western Railway Company</t>
  </si>
  <si>
    <t>Transportation</t>
  </si>
  <si>
    <t xml:space="preserve">Atlantic Land and Improvement Company, The </t>
  </si>
  <si>
    <t>Baltimore and Cumberland Valley Rail Road Extension Company, The</t>
  </si>
  <si>
    <t>Sales agency</t>
  </si>
  <si>
    <t>Dayton and Michigan Railroad Company</t>
  </si>
  <si>
    <t>Fruit Growers Dispatch, Inc.</t>
  </si>
  <si>
    <t>Georgetown and High Line Railway Company, LLC</t>
  </si>
  <si>
    <t>Holston Land Company, Incorporated</t>
  </si>
  <si>
    <t>North Charleston Terminal Company</t>
  </si>
  <si>
    <t>Real Estate and Improvement Company of Baltimore City, The</t>
  </si>
  <si>
    <t>Seaboard Coast Line Railway Supplies, Inc.</t>
  </si>
  <si>
    <t>Staten Island - Arlington, Inc.</t>
  </si>
  <si>
    <t>Railroad Annual Report R-1</t>
  </si>
  <si>
    <t>250.  CONSOLIDATED INFORMATION FOR REVENUE ADEQUACY DETERMINATION - Continued</t>
  </si>
  <si>
    <t>NOTICE</t>
  </si>
  <si>
    <t/>
  </si>
  <si>
    <t>250.  CONSOLIDATED INFORMATION FOR REVENUE ADEQUACY DETERMINATION - PART B</t>
  </si>
  <si>
    <t xml:space="preserve">                                                                   Determination of Nonrail Taxes</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</si>
  <si>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</si>
  <si>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</si>
  <si>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</si>
  <si>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</si>
  <si>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</si>
  <si>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</si>
  <si>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</si>
  <si>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</si>
  <si>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</si>
  <si>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</si>
  <si>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</si>
  <si>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</si>
  <si>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</si>
  <si>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</si>
  <si>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</si>
  <si>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</si>
  <si>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</si>
  <si>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</si>
  <si>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</si>
  <si>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</si>
  <si>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</si>
  <si>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</si>
  <si>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</si>
  <si>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</si>
  <si>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</si>
  <si>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</si>
  <si>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</si>
  <si>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</si>
  <si>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</si>
  <si>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</si>
  <si>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</si>
  <si>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</si>
  <si>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Baltimore and Ohio Chicago Terminal Railroad, LLC, The</t>
  </si>
  <si>
    <t>Net Railroad Operating Income (Loss) - Schedule 210, Line 71</t>
  </si>
  <si>
    <t>Additions:</t>
  </si>
  <si>
    <t>Deletions:</t>
  </si>
  <si>
    <t>Bedford Park Holding Company LLC</t>
  </si>
  <si>
    <t xml:space="preserve">Carrollton Railroad, The </t>
  </si>
  <si>
    <t xml:space="preserve">CSX Realty Development, LLC </t>
  </si>
  <si>
    <t xml:space="preserve">CSX Transportation International, Inc. </t>
  </si>
  <si>
    <t xml:space="preserve">CSX Transportation Terminals, Inc. </t>
  </si>
  <si>
    <t xml:space="preserve">CSXT Intellectual Properties Corporation </t>
  </si>
  <si>
    <t xml:space="preserve">DOCP Holdings, Inc. </t>
  </si>
  <si>
    <t xml:space="preserve">Fruit Growers Express Company </t>
  </si>
  <si>
    <t>Pan Am Railways, Inc.</t>
  </si>
  <si>
    <t>Boston &amp; Maine Corporation</t>
  </si>
  <si>
    <t>Northern Railroad</t>
  </si>
  <si>
    <t>Stoney Brook Railroad Company</t>
  </si>
  <si>
    <t>DH Estates, Inc.</t>
  </si>
  <si>
    <t>Maine Central Railroad Corporation</t>
  </si>
  <si>
    <t>Portland Terminal Company</t>
  </si>
  <si>
    <t>Springfield Terminal Railroad Company</t>
  </si>
  <si>
    <t xml:space="preserve">Rail Wagons, Inc. </t>
  </si>
  <si>
    <t>Richmond, Fredericksburg &amp; Potomac Railway Company</t>
  </si>
  <si>
    <t xml:space="preserve">Staten Island Railroad Corporation, The </t>
  </si>
  <si>
    <t>Real Estate</t>
  </si>
  <si>
    <t>Holding Company</t>
  </si>
  <si>
    <t>Intellectual Property</t>
  </si>
  <si>
    <t>Railroad Equipment</t>
  </si>
  <si>
    <t>Real Estate Holding Co.</t>
  </si>
  <si>
    <t>Rail Transportation</t>
  </si>
  <si>
    <t>Equipment Financing</t>
  </si>
  <si>
    <t>Stockpiling Materials</t>
  </si>
  <si>
    <t>NONE</t>
  </si>
  <si>
    <t>CSX Procurement Services, LLC</t>
  </si>
  <si>
    <t>Road Initials: CSXT  Year: 2024</t>
  </si>
  <si>
    <t>The following changes occurred in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</si>
</sst>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6" x14ac:knownFonts="1">
    <font>
      <sz val="8"/>
      <name val="Arial"/>
      <family val="2"/>
    </font>
    <font>
      <sz val="8"/>
      <name val="Arial"/>
      <family val="2"/>
    </font>
    <font>
      <b/>
      <sz val="8"/>
      <name val="Arial"/>
      <family val="2"/>
    </font>
    <font>
      <sz val="10"/>
      <name val="Arial"/>
      <family val="2"/>
    </font>
    <font>
      <b/>
      <i/>
      <sz val="8"/>
      <name val="Arial"/>
      <family val="2"/>
    </font>
    <font>
      <u/>
      <sz val="8"/>
      <color theme="10"/>
      <name val="Arial"/>
      <family val="2"/>
    </font>
  </fonts>
  <fills count="2">
    <fill>
      <patternFill patternType="none"/>
    </fill>
    <fill>
      <patternFill patternType="gray125"/>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style="thin">
        <color indexed="64"/>
      </left>
      <right style="thin">
        <color indexed="64"/>
      </right>
      <top/>
      <bottom style="double">
        <color indexed="64"/>
      </bottom>
      <diagonal/>
    </border>
    <border>
      <left/>
      <right style="thin">
        <color indexed="64"/>
      </right>
      <top/>
      <bottom style="double">
        <color indexed="8"/>
      </bottom>
      <diagonal/>
    </border>
    <border>
      <left style="thin">
        <color indexed="64"/>
      </left>
      <right style="thin">
        <color indexed="64"/>
      </right>
      <top style="double">
        <color indexed="64"/>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xf numFmtId="0" fontId="5" fillId="0" borderId="0" applyNumberFormat="0" applyFill="0" applyBorder="0" applyAlignment="0" applyProtection="0"/>
  </cellStyleXfs>
  <cellXfs count="107">
    <xf numFmtId="0" fontId="0" fillId="0" borderId="0" xfId="0"/>
    <xf numFmtId="0" fontId="2" fillId="0" borderId="1" xfId="0" applyFont="1" applyBorder="1" applyAlignment="1">
      <alignment horizontal="left" vertical="top"/>
    </xf>
    <xf numFmtId="0" fontId="1" fillId="0" borderId="1" xfId="0" applyFont="1" applyBorder="1" applyAlignment="1">
      <alignment vertical="top"/>
    </xf>
    <xf numFmtId="0" fontId="2" fillId="0" borderId="1" xfId="0" applyFont="1" applyBorder="1" applyAlignment="1">
      <alignment horizontal="right" vertical="top"/>
    </xf>
    <xf numFmtId="0" fontId="1" fillId="0" borderId="0" xfId="0" applyFont="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1" fillId="0" borderId="4" xfId="0" applyFont="1" applyBorder="1" applyAlignment="1">
      <alignment vertical="top"/>
    </xf>
    <xf numFmtId="0" fontId="1" fillId="0" borderId="5" xfId="0" applyFont="1" applyBorder="1" applyAlignment="1">
      <alignment vertical="top"/>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9" xfId="0" applyFont="1" applyBorder="1" applyAlignment="1">
      <alignment vertical="top"/>
    </xf>
    <xf numFmtId="0" fontId="1" fillId="0" borderId="9" xfId="0" applyFont="1" applyBorder="1" applyAlignment="1">
      <alignment horizontal="center" vertical="top"/>
    </xf>
    <xf numFmtId="0" fontId="1" fillId="0" borderId="4" xfId="0" applyFont="1" applyBorder="1" applyAlignment="1">
      <alignment horizontal="center" vertical="top"/>
    </xf>
    <xf numFmtId="0" fontId="1" fillId="0" borderId="10" xfId="0" applyFont="1" applyBorder="1" applyAlignment="1">
      <alignment horizontal="center" vertical="top"/>
    </xf>
    <xf numFmtId="0" fontId="1" fillId="0" borderId="6" xfId="0" applyFont="1" applyBorder="1" applyAlignment="1">
      <alignment horizontal="center" vertical="top"/>
    </xf>
    <xf numFmtId="0" fontId="1" fillId="0" borderId="11" xfId="0" applyFont="1" applyBorder="1" applyAlignment="1">
      <alignment horizontal="center" vertical="top"/>
    </xf>
    <xf numFmtId="0" fontId="1" fillId="0" borderId="12" xfId="0" applyFont="1" applyBorder="1" applyAlignment="1">
      <alignment vertical="top"/>
    </xf>
    <xf numFmtId="0" fontId="1" fillId="0" borderId="13" xfId="0" applyFont="1" applyBorder="1" applyAlignment="1">
      <alignment horizontal="center" vertical="top"/>
    </xf>
    <xf numFmtId="0" fontId="1" fillId="0" borderId="10" xfId="0" applyFont="1" applyBorder="1" applyAlignment="1">
      <alignment vertical="top"/>
    </xf>
    <xf numFmtId="0" fontId="2" fillId="0" borderId="0" xfId="0" applyFont="1" applyAlignment="1">
      <alignment horizontal="center" vertical="top"/>
    </xf>
    <xf numFmtId="37" fontId="1" fillId="0" borderId="6" xfId="0" applyNumberFormat="1" applyFont="1" applyBorder="1" applyAlignment="1">
      <alignment vertical="top"/>
    </xf>
    <xf numFmtId="0" fontId="1" fillId="0" borderId="12" xfId="0" applyFont="1" applyBorder="1" applyAlignment="1">
      <alignment horizontal="left" vertical="top"/>
    </xf>
    <xf numFmtId="164" fontId="1" fillId="0" borderId="13" xfId="4" applyNumberFormat="1" applyFont="1" applyFill="1" applyBorder="1" applyAlignment="1" applyProtection="1">
      <alignment vertical="top"/>
    </xf>
    <xf numFmtId="165" fontId="1" fillId="0" borderId="0" xfId="0" applyNumberFormat="1" applyFont="1" applyAlignment="1">
      <alignment vertical="top"/>
    </xf>
    <xf numFmtId="165" fontId="1" fillId="0" borderId="13" xfId="1" applyNumberFormat="1" applyFont="1" applyFill="1" applyBorder="1" applyAlignment="1" applyProtection="1">
      <alignment vertical="top"/>
    </xf>
    <xf numFmtId="0" fontId="1" fillId="0" borderId="15" xfId="0" applyFont="1" applyBorder="1" applyAlignment="1">
      <alignment horizontal="center" vertical="top"/>
    </xf>
    <xf numFmtId="0" fontId="1" fillId="0" borderId="16" xfId="0" applyFont="1" applyBorder="1" applyAlignment="1">
      <alignment horizontal="left" vertical="top"/>
    </xf>
    <xf numFmtId="164" fontId="1" fillId="0" borderId="18" xfId="4" applyNumberFormat="1" applyFont="1" applyFill="1" applyBorder="1" applyAlignment="1" applyProtection="1">
      <alignment vertical="top"/>
    </xf>
    <xf numFmtId="37" fontId="1" fillId="0" borderId="19" xfId="0" applyNumberFormat="1" applyFont="1" applyBorder="1" applyAlignment="1">
      <alignment vertical="top"/>
    </xf>
    <xf numFmtId="165" fontId="1" fillId="0" borderId="6" xfId="1" applyNumberFormat="1" applyFont="1" applyFill="1" applyBorder="1" applyAlignment="1" applyProtection="1">
      <alignment vertical="top"/>
    </xf>
    <xf numFmtId="164" fontId="1" fillId="0" borderId="11" xfId="2" applyNumberFormat="1" applyFont="1" applyFill="1" applyBorder="1" applyAlignment="1" applyProtection="1">
      <alignment vertical="top"/>
    </xf>
    <xf numFmtId="165" fontId="1" fillId="0" borderId="11" xfId="1" applyNumberFormat="1" applyFont="1" applyFill="1" applyBorder="1" applyAlignment="1" applyProtection="1">
      <alignment vertical="top"/>
    </xf>
    <xf numFmtId="165" fontId="1" fillId="0" borderId="20" xfId="1" applyNumberFormat="1" applyFont="1" applyFill="1" applyBorder="1" applyAlignment="1" applyProtection="1">
      <alignment vertical="top"/>
    </xf>
    <xf numFmtId="0" fontId="1" fillId="0" borderId="21" xfId="0" applyFont="1" applyBorder="1" applyAlignment="1">
      <alignment horizontal="center" vertical="top"/>
    </xf>
    <xf numFmtId="164" fontId="1" fillId="0" borderId="21" xfId="2" applyNumberFormat="1" applyFont="1" applyFill="1" applyBorder="1" applyAlignment="1" applyProtection="1">
      <alignment vertical="top"/>
    </xf>
    <xf numFmtId="164" fontId="1" fillId="0" borderId="8" xfId="2" applyNumberFormat="1" applyFont="1" applyFill="1" applyBorder="1" applyAlignment="1" applyProtection="1">
      <alignment vertical="top"/>
    </xf>
    <xf numFmtId="0" fontId="1" fillId="0" borderId="2" xfId="0" quotePrefix="1" applyFont="1" applyBorder="1" applyAlignment="1">
      <alignment horizontal="right" vertical="top"/>
    </xf>
    <xf numFmtId="0" fontId="1" fillId="0" borderId="5" xfId="0" quotePrefix="1" applyFont="1" applyBorder="1" applyAlignment="1">
      <alignment horizontal="right" vertical="top"/>
    </xf>
    <xf numFmtId="0" fontId="4" fillId="0" borderId="5" xfId="0" applyFont="1" applyBorder="1" applyAlignment="1">
      <alignment horizontal="left" vertical="top"/>
    </xf>
    <xf numFmtId="0" fontId="2" fillId="0" borderId="3" xfId="0" applyFont="1" applyBorder="1" applyAlignment="1">
      <alignment horizontal="left"/>
    </xf>
    <xf numFmtId="0" fontId="2" fillId="0" borderId="3" xfId="0" applyFont="1" applyBorder="1" applyAlignment="1">
      <alignment horizontal="right"/>
    </xf>
    <xf numFmtId="0" fontId="2" fillId="0" borderId="2" xfId="0" applyFont="1" applyBorder="1" applyAlignment="1">
      <alignment vertical="top"/>
    </xf>
    <xf numFmtId="0" fontId="1" fillId="0" borderId="5" xfId="0" applyFont="1" applyBorder="1" applyAlignment="1">
      <alignment horizontal="left" vertical="top"/>
    </xf>
    <xf numFmtId="0" fontId="1" fillId="0" borderId="5" xfId="0" applyFont="1" applyBorder="1" applyAlignment="1">
      <alignment vertical="top" wrapText="1"/>
    </xf>
    <xf numFmtId="0" fontId="1" fillId="0" borderId="0" xfId="0" applyFont="1" applyAlignment="1">
      <alignment vertical="top" wrapText="1"/>
    </xf>
    <xf numFmtId="0" fontId="1" fillId="0" borderId="6" xfId="0" applyFont="1" applyBorder="1" applyAlignment="1">
      <alignment vertical="top" wrapText="1"/>
    </xf>
    <xf numFmtId="0" fontId="1" fillId="0" borderId="5" xfId="0" applyFont="1" applyBorder="1" applyAlignment="1">
      <alignment horizontal="left" vertical="top" wrapText="1"/>
    </xf>
    <xf numFmtId="0" fontId="1" fillId="0" borderId="0" xfId="0" applyFont="1" applyAlignment="1">
      <alignment horizontal="left" vertical="top" wrapText="1"/>
    </xf>
    <xf numFmtId="0" fontId="1" fillId="0" borderId="6" xfId="0" applyFont="1" applyBorder="1" applyAlignment="1">
      <alignment horizontal="left" vertical="top" wrapText="1"/>
    </xf>
    <xf numFmtId="0" fontId="1" fillId="0" borderId="3" xfId="0" applyFont="1" applyBorder="1" applyAlignment="1">
      <alignment horizontal="left" vertical="top" wrapText="1"/>
    </xf>
    <xf numFmtId="0" fontId="1" fillId="0" borderId="5" xfId="0" applyFont="1" applyBorder="1" applyAlignment="1">
      <alignment horizontal="center" vertical="top"/>
    </xf>
    <xf numFmtId="164" fontId="1" fillId="0" borderId="8" xfId="2" applyNumberFormat="1" applyFont="1" applyFill="1" applyBorder="1" applyAlignment="1"/>
    <xf numFmtId="0" fontId="1" fillId="0" borderId="0" xfId="0" quotePrefix="1" applyFont="1" applyAlignment="1">
      <alignment vertical="top" wrapText="1"/>
    </xf>
    <xf numFmtId="165" fontId="1" fillId="0" borderId="23" xfId="1" applyNumberFormat="1" applyFont="1" applyFill="1" applyBorder="1" applyAlignment="1"/>
    <xf numFmtId="0" fontId="1" fillId="0" borderId="0" xfId="0" quotePrefix="1" applyFont="1" applyAlignment="1">
      <alignment vertical="top"/>
    </xf>
    <xf numFmtId="164" fontId="1" fillId="0" borderId="23" xfId="2" applyNumberFormat="1" applyFont="1" applyFill="1" applyBorder="1" applyAlignment="1"/>
    <xf numFmtId="165" fontId="1" fillId="0" borderId="6" xfId="1" applyNumberFormat="1" applyFont="1" applyFill="1" applyBorder="1" applyAlignment="1" applyProtection="1"/>
    <xf numFmtId="165" fontId="1" fillId="0" borderId="6" xfId="1" applyNumberFormat="1" applyFont="1" applyFill="1" applyBorder="1" applyAlignment="1"/>
    <xf numFmtId="165" fontId="1" fillId="0" borderId="8" xfId="1" applyNumberFormat="1" applyFont="1" applyFill="1" applyBorder="1" applyAlignment="1"/>
    <xf numFmtId="165" fontId="1" fillId="0" borderId="23" xfId="0" applyNumberFormat="1" applyFont="1" applyBorder="1"/>
    <xf numFmtId="165" fontId="1" fillId="0" borderId="23" xfId="1" applyNumberFormat="1" applyFont="1" applyFill="1" applyBorder="1" applyAlignment="1" applyProtection="1">
      <alignment horizontal="right"/>
    </xf>
    <xf numFmtId="10" fontId="1" fillId="0" borderId="8" xfId="3" applyNumberFormat="1" applyFont="1" applyFill="1" applyBorder="1" applyAlignment="1"/>
    <xf numFmtId="43" fontId="1" fillId="0" borderId="6" xfId="1" applyFont="1" applyFill="1" applyBorder="1" applyAlignment="1" applyProtection="1"/>
    <xf numFmtId="165" fontId="1" fillId="0" borderId="6" xfId="0" applyNumberFormat="1" applyFont="1" applyBorder="1" applyAlignment="1">
      <alignment vertical="top"/>
    </xf>
    <xf numFmtId="43" fontId="1" fillId="0" borderId="0" xfId="0" applyNumberFormat="1" applyFont="1" applyAlignment="1">
      <alignment vertical="top"/>
    </xf>
    <xf numFmtId="164" fontId="1" fillId="0" borderId="23" xfId="2" applyNumberFormat="1" applyFont="1" applyFill="1" applyBorder="1" applyAlignment="1" applyProtection="1">
      <alignment horizontal="right"/>
    </xf>
    <xf numFmtId="43" fontId="1" fillId="0" borderId="6" xfId="1" applyFont="1" applyFill="1" applyBorder="1" applyAlignment="1" applyProtection="1">
      <alignment horizontal="right" vertical="top"/>
    </xf>
    <xf numFmtId="164" fontId="1" fillId="0" borderId="4" xfId="2" applyNumberFormat="1" applyFont="1" applyFill="1" applyBorder="1" applyAlignment="1" applyProtection="1">
      <alignment vertical="top"/>
    </xf>
    <xf numFmtId="0" fontId="2" fillId="0" borderId="3" xfId="0" applyFont="1" applyBorder="1" applyAlignment="1">
      <alignment horizontal="right" vertical="top"/>
    </xf>
    <xf numFmtId="0" fontId="0" fillId="0" borderId="2" xfId="0" applyBorder="1" applyAlignment="1">
      <alignment vertical="top"/>
    </xf>
    <xf numFmtId="0" fontId="0" fillId="0" borderId="5" xfId="0" applyBorder="1" applyAlignment="1">
      <alignment vertical="top"/>
    </xf>
    <xf numFmtId="0" fontId="0" fillId="0" borderId="6" xfId="0" applyBorder="1" applyAlignment="1">
      <alignment vertical="top"/>
    </xf>
    <xf numFmtId="0" fontId="5" fillId="0" borderId="0" xfId="6" applyAlignment="1">
      <alignment vertical="top"/>
    </xf>
    <xf numFmtId="0" fontId="0" fillId="0" borderId="0" xfId="0" applyAlignment="1">
      <alignment vertical="top"/>
    </xf>
    <xf numFmtId="0" fontId="0" fillId="0" borderId="5" xfId="0" quotePrefix="1" applyBorder="1" applyAlignment="1">
      <alignment horizontal="right" vertical="top"/>
    </xf>
    <xf numFmtId="164" fontId="1" fillId="0" borderId="0" xfId="0" applyNumberFormat="1" applyFont="1" applyAlignment="1">
      <alignment vertical="top"/>
    </xf>
    <xf numFmtId="0" fontId="2" fillId="0" borderId="5" xfId="0" applyFont="1" applyBorder="1" applyAlignment="1">
      <alignment horizontal="center" vertical="top"/>
    </xf>
    <xf numFmtId="0" fontId="2" fillId="0" borderId="0" xfId="0" applyFont="1" applyAlignment="1">
      <alignment horizontal="center" vertical="top"/>
    </xf>
    <xf numFmtId="0" fontId="2" fillId="0" borderId="6" xfId="0" applyFont="1" applyBorder="1" applyAlignment="1">
      <alignment horizontal="center" vertical="top"/>
    </xf>
    <xf numFmtId="37" fontId="1" fillId="0" borderId="14" xfId="0" applyNumberFormat="1" applyFont="1" applyBorder="1" applyAlignment="1">
      <alignment horizontal="center" vertical="center"/>
    </xf>
    <xf numFmtId="37" fontId="1" fillId="0" borderId="10" xfId="0" applyNumberFormat="1" applyFont="1" applyBorder="1" applyAlignment="1">
      <alignment horizontal="center" vertical="center"/>
    </xf>
    <xf numFmtId="37" fontId="1" fillId="0" borderId="17" xfId="0" applyNumberFormat="1" applyFont="1" applyBorder="1" applyAlignment="1">
      <alignment horizontal="center" vertical="center"/>
    </xf>
    <xf numFmtId="0" fontId="1" fillId="0" borderId="0" xfId="0" applyFont="1" applyAlignment="1">
      <alignment horizontal="left" vertical="top" wrapText="1"/>
    </xf>
    <xf numFmtId="0" fontId="1" fillId="0" borderId="22" xfId="0" applyFont="1" applyBorder="1" applyAlignment="1">
      <alignment horizontal="center" vertical="top"/>
    </xf>
    <xf numFmtId="0" fontId="1" fillId="0" borderId="23" xfId="0" applyFont="1" applyBorder="1" applyAlignment="1">
      <alignment horizontal="center" vertical="top"/>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7" xfId="0" applyFont="1" applyBorder="1" applyAlignment="1">
      <alignment horizontal="left" vertical="top" wrapText="1"/>
    </xf>
    <xf numFmtId="0" fontId="1" fillId="0" borderId="1" xfId="0" applyFont="1" applyBorder="1" applyAlignment="1">
      <alignment horizontal="left" vertical="top" wrapText="1"/>
    </xf>
    <xf numFmtId="0" fontId="1" fillId="0" borderId="8" xfId="0" applyFont="1" applyBorder="1" applyAlignment="1">
      <alignment horizontal="left" vertical="top" wrapText="1"/>
    </xf>
    <xf numFmtId="0" fontId="1" fillId="0" borderId="22" xfId="0" applyFont="1" applyBorder="1" applyAlignment="1">
      <alignment horizontal="left" vertical="top"/>
    </xf>
    <xf numFmtId="0" fontId="1" fillId="0" borderId="24" xfId="0" applyFont="1" applyBorder="1" applyAlignment="1">
      <alignment horizontal="left" vertical="top"/>
    </xf>
    <xf numFmtId="0" fontId="1" fillId="0" borderId="23" xfId="0" applyFont="1" applyBorder="1" applyAlignment="1">
      <alignment horizontal="left" vertical="top"/>
    </xf>
    <xf numFmtId="0" fontId="2" fillId="0" borderId="22" xfId="0" applyFont="1" applyBorder="1" applyAlignment="1">
      <alignment horizontal="center" vertical="top"/>
    </xf>
    <xf numFmtId="0" fontId="2" fillId="0" borderId="24" xfId="0" applyFont="1" applyBorder="1" applyAlignment="1">
      <alignment horizontal="center" vertical="top"/>
    </xf>
    <xf numFmtId="0" fontId="2" fillId="0" borderId="23" xfId="0" applyFont="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22" xfId="0" applyFont="1" applyBorder="1" applyAlignment="1">
      <alignment horizontal="left" vertical="top" wrapText="1"/>
    </xf>
    <xf numFmtId="0" fontId="1" fillId="0" borderId="24" xfId="0" applyFont="1" applyBorder="1" applyAlignment="1">
      <alignment horizontal="left" vertical="top" wrapText="1"/>
    </xf>
    <xf numFmtId="0" fontId="1" fillId="0" borderId="23" xfId="0" applyFont="1" applyBorder="1" applyAlignment="1">
      <alignment horizontal="left" vertical="top" wrapText="1"/>
    </xf>
  </cellXfs>
  <cellStyles count="7">
    <cellStyle name="Comma" xfId="1" builtinId="3"/>
    <cellStyle name="Currency" xfId="2" builtinId="4"/>
    <cellStyle name="Currency 10" xfId="4" xr:uid="{00000000-0005-0000-0000-000002000000}"/>
    <cellStyle name="Hyperlink" xfId="6" builtinId="8"/>
    <cellStyle name="Normal" xfId="0" builtinId="0"/>
    <cellStyle name="Normal 3" xfId="5" xr:uid="{00000000-0005-0000-0000-000005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dimension ref="A1:G258"/>
  <sheetViews>
    <sheetView showGridLines="0" tabSelected="1" zoomScale="90" zoomScaleNormal="90" workbookViewId="0">
      <selection activeCell="F20" sqref="F20"/>
    </sheetView>
  </sheetViews>
  <sheetFormatPr defaultColWidth="14.6640625" defaultRowHeight="11.25" x14ac:dyDescent="0.2"/>
  <cols>
    <col min="1" max="1" width="5.5" style="4" customWidth="1"/>
    <col min="2" max="2" width="80" style="4" customWidth="1"/>
    <col min="3" max="4" width="15.33203125" style="4" customWidth="1"/>
    <col min="5" max="16384" width="14.6640625" style="4"/>
  </cols>
  <sheetData>
    <row r="1" spans="1:7" x14ac:dyDescent="0.2">
      <c r="A1" s="1">
        <v>30</v>
      </c>
      <c r="B1" s="2"/>
      <c r="C1" s="2"/>
      <c r="D1" s="3" t="s">
        <v>125</v>
      </c>
    </row>
    <row r="2" spans="1:7" ht="4.5" customHeight="1" x14ac:dyDescent="0.2">
      <c r="A2" s="5"/>
      <c r="B2" s="6"/>
      <c r="C2" s="6"/>
      <c r="D2" s="7"/>
    </row>
    <row r="3" spans="1:7" x14ac:dyDescent="0.2">
      <c r="A3" s="78" t="s">
        <v>0</v>
      </c>
      <c r="B3" s="79"/>
      <c r="C3" s="79"/>
      <c r="D3" s="80"/>
    </row>
    <row r="4" spans="1:7" x14ac:dyDescent="0.2">
      <c r="A4" s="8"/>
      <c r="B4" s="4" t="s">
        <v>1</v>
      </c>
      <c r="D4" s="9"/>
    </row>
    <row r="5" spans="1:7" ht="6.75" customHeight="1" x14ac:dyDescent="0.2">
      <c r="A5" s="10"/>
      <c r="B5" s="2"/>
      <c r="C5" s="2"/>
      <c r="D5" s="11"/>
    </row>
    <row r="6" spans="1:7" x14ac:dyDescent="0.2">
      <c r="A6" s="12" t="s">
        <v>2</v>
      </c>
      <c r="B6" s="6"/>
      <c r="C6" s="13" t="s">
        <v>3</v>
      </c>
      <c r="D6" s="14" t="s">
        <v>4</v>
      </c>
      <c r="E6" s="74"/>
    </row>
    <row r="7" spans="1:7" x14ac:dyDescent="0.2">
      <c r="A7" s="15" t="s">
        <v>5</v>
      </c>
      <c r="B7" s="4" t="s">
        <v>6</v>
      </c>
      <c r="C7" s="15" t="s">
        <v>7</v>
      </c>
      <c r="D7" s="16" t="s">
        <v>8</v>
      </c>
    </row>
    <row r="8" spans="1:7" x14ac:dyDescent="0.2">
      <c r="A8" s="17" t="s">
        <v>9</v>
      </c>
      <c r="B8" s="18" t="s">
        <v>10</v>
      </c>
      <c r="C8" s="17" t="s">
        <v>11</v>
      </c>
      <c r="D8" s="19" t="s">
        <v>12</v>
      </c>
      <c r="E8" s="74"/>
    </row>
    <row r="9" spans="1:7" x14ac:dyDescent="0.2">
      <c r="A9" s="20"/>
      <c r="B9" s="21" t="s">
        <v>13</v>
      </c>
      <c r="C9" s="81" t="s">
        <v>14</v>
      </c>
      <c r="D9" s="22"/>
    </row>
    <row r="10" spans="1:7" x14ac:dyDescent="0.2">
      <c r="A10" s="17">
        <v>1</v>
      </c>
      <c r="B10" s="23" t="s">
        <v>15</v>
      </c>
      <c r="C10" s="82"/>
      <c r="D10" s="24">
        <v>3304661</v>
      </c>
      <c r="G10" s="25"/>
    </row>
    <row r="11" spans="1:7" x14ac:dyDescent="0.2">
      <c r="A11" s="17" t="s">
        <v>16</v>
      </c>
      <c r="B11" s="23" t="s">
        <v>17</v>
      </c>
      <c r="C11" s="82"/>
      <c r="D11" s="26">
        <v>11220</v>
      </c>
      <c r="G11" s="25"/>
    </row>
    <row r="12" spans="1:7" x14ac:dyDescent="0.2">
      <c r="A12" s="17" t="s">
        <v>18</v>
      </c>
      <c r="B12" s="23" t="s">
        <v>19</v>
      </c>
      <c r="C12" s="82"/>
      <c r="D12" s="26">
        <v>248647</v>
      </c>
      <c r="G12" s="25"/>
    </row>
    <row r="13" spans="1:7" x14ac:dyDescent="0.2">
      <c r="A13" s="17">
        <v>4</v>
      </c>
      <c r="B13" s="23" t="s">
        <v>20</v>
      </c>
      <c r="C13" s="82"/>
      <c r="D13" s="26">
        <v>9088.1135532320004</v>
      </c>
      <c r="G13" s="25"/>
    </row>
    <row r="14" spans="1:7" ht="12" thickBot="1" x14ac:dyDescent="0.25">
      <c r="A14" s="27" t="s">
        <v>21</v>
      </c>
      <c r="B14" s="28" t="s">
        <v>22</v>
      </c>
      <c r="C14" s="83"/>
      <c r="D14" s="29">
        <f>SUM(D10:D13)</f>
        <v>3573616.113553232</v>
      </c>
      <c r="G14" s="25"/>
    </row>
    <row r="15" spans="1:7" ht="12" thickTop="1" x14ac:dyDescent="0.2">
      <c r="A15" s="20"/>
      <c r="B15" s="21" t="s">
        <v>23</v>
      </c>
      <c r="C15" s="30"/>
      <c r="D15" s="31"/>
      <c r="G15" s="25"/>
    </row>
    <row r="16" spans="1:7" x14ac:dyDescent="0.2">
      <c r="A16" s="17">
        <v>6</v>
      </c>
      <c r="B16" s="18" t="s">
        <v>24</v>
      </c>
      <c r="C16" s="32">
        <v>32097118.845000006</v>
      </c>
      <c r="D16" s="32">
        <v>32947427</v>
      </c>
      <c r="G16" s="25"/>
    </row>
    <row r="17" spans="1:7" x14ac:dyDescent="0.2">
      <c r="A17" s="17" t="s">
        <v>25</v>
      </c>
      <c r="B17" s="23" t="s">
        <v>26</v>
      </c>
      <c r="C17" s="33">
        <v>0</v>
      </c>
      <c r="D17" s="33">
        <v>0</v>
      </c>
      <c r="G17" s="25"/>
    </row>
    <row r="18" spans="1:7" x14ac:dyDescent="0.2">
      <c r="A18" s="17" t="s">
        <v>27</v>
      </c>
      <c r="B18" s="23" t="s">
        <v>28</v>
      </c>
      <c r="C18" s="33">
        <v>0</v>
      </c>
      <c r="D18" s="33">
        <v>0</v>
      </c>
      <c r="G18" s="25"/>
    </row>
    <row r="19" spans="1:7" x14ac:dyDescent="0.2">
      <c r="A19" s="17" t="s">
        <v>29</v>
      </c>
      <c r="B19" s="23" t="s">
        <v>30</v>
      </c>
      <c r="C19" s="33">
        <v>0</v>
      </c>
      <c r="D19" s="33">
        <v>0</v>
      </c>
      <c r="G19" s="25"/>
    </row>
    <row r="20" spans="1:7" x14ac:dyDescent="0.2">
      <c r="A20" s="17" t="s">
        <v>31</v>
      </c>
      <c r="B20" s="23" t="s">
        <v>32</v>
      </c>
      <c r="C20" s="34">
        <v>575654</v>
      </c>
      <c r="D20" s="34">
        <v>526906</v>
      </c>
      <c r="G20" s="25"/>
    </row>
    <row r="21" spans="1:7" x14ac:dyDescent="0.2">
      <c r="A21" s="17">
        <v>11</v>
      </c>
      <c r="B21" s="18" t="s">
        <v>33</v>
      </c>
      <c r="C21" s="32">
        <f>C16-C17-C18+C19+C20</f>
        <v>32672772.845000006</v>
      </c>
      <c r="D21" s="32">
        <f>D16-D17-D18+D19+D20</f>
        <v>33474333</v>
      </c>
      <c r="G21" s="25"/>
    </row>
    <row r="22" spans="1:7" x14ac:dyDescent="0.2">
      <c r="A22" s="17" t="s">
        <v>34</v>
      </c>
      <c r="B22" s="18" t="s">
        <v>35</v>
      </c>
      <c r="C22" s="33">
        <v>7022784</v>
      </c>
      <c r="D22" s="33">
        <v>7041144</v>
      </c>
      <c r="G22" s="25"/>
    </row>
    <row r="23" spans="1:7" x14ac:dyDescent="0.2">
      <c r="A23" s="35" t="s">
        <v>36</v>
      </c>
      <c r="B23" s="2" t="s">
        <v>37</v>
      </c>
      <c r="C23" s="36">
        <f>C21-C22</f>
        <v>25649988.845000006</v>
      </c>
      <c r="D23" s="37">
        <f>D21-D22</f>
        <v>26433189</v>
      </c>
      <c r="G23" s="25"/>
    </row>
    <row r="24" spans="1:7" x14ac:dyDescent="0.2">
      <c r="F24" s="77"/>
    </row>
    <row r="25" spans="1:7" ht="27.75" customHeight="1" x14ac:dyDescent="0.2">
      <c r="A25" s="84" t="s">
        <v>38</v>
      </c>
      <c r="B25" s="84"/>
      <c r="C25" s="84"/>
      <c r="D25" s="84"/>
    </row>
    <row r="27" spans="1:7" x14ac:dyDescent="0.2">
      <c r="A27" s="85" t="s">
        <v>39</v>
      </c>
      <c r="B27" s="86"/>
      <c r="C27" s="85" t="s">
        <v>40</v>
      </c>
      <c r="D27" s="86"/>
    </row>
    <row r="28" spans="1:7" x14ac:dyDescent="0.2">
      <c r="A28" s="38">
        <v>1</v>
      </c>
      <c r="B28" s="7" t="s">
        <v>41</v>
      </c>
      <c r="C28" s="5" t="s">
        <v>42</v>
      </c>
      <c r="D28" s="7"/>
    </row>
    <row r="29" spans="1:7" x14ac:dyDescent="0.2">
      <c r="A29" s="39">
        <v>2</v>
      </c>
      <c r="B29" s="9" t="s">
        <v>43</v>
      </c>
      <c r="C29" s="8" t="s">
        <v>115</v>
      </c>
      <c r="D29" s="9"/>
    </row>
    <row r="30" spans="1:7" x14ac:dyDescent="0.2">
      <c r="A30" s="39">
        <v>3</v>
      </c>
      <c r="B30" s="9" t="s">
        <v>44</v>
      </c>
      <c r="C30" s="8" t="s">
        <v>42</v>
      </c>
      <c r="D30" s="9"/>
    </row>
    <row r="31" spans="1:7" x14ac:dyDescent="0.2">
      <c r="A31" s="39">
        <v>4</v>
      </c>
      <c r="B31" s="73" t="s">
        <v>92</v>
      </c>
      <c r="C31" s="8" t="s">
        <v>42</v>
      </c>
      <c r="D31" s="9"/>
    </row>
    <row r="32" spans="1:7" x14ac:dyDescent="0.2">
      <c r="A32" s="39">
        <v>5</v>
      </c>
      <c r="B32" s="73" t="s">
        <v>96</v>
      </c>
      <c r="C32" s="8" t="s">
        <v>116</v>
      </c>
      <c r="D32" s="9"/>
    </row>
    <row r="33" spans="1:4" x14ac:dyDescent="0.2">
      <c r="A33" s="39">
        <v>6</v>
      </c>
      <c r="B33" s="9" t="s">
        <v>97</v>
      </c>
      <c r="C33" s="8" t="s">
        <v>42</v>
      </c>
      <c r="D33" s="9"/>
    </row>
    <row r="34" spans="1:4" x14ac:dyDescent="0.2">
      <c r="A34" s="39">
        <v>7</v>
      </c>
      <c r="B34" s="9" t="s">
        <v>124</v>
      </c>
      <c r="C34" s="8" t="s">
        <v>122</v>
      </c>
      <c r="D34" s="9"/>
    </row>
    <row r="35" spans="1:4" x14ac:dyDescent="0.2">
      <c r="A35" s="39">
        <v>8</v>
      </c>
      <c r="B35" s="9" t="s">
        <v>98</v>
      </c>
      <c r="C35" s="8" t="s">
        <v>115</v>
      </c>
      <c r="D35" s="9"/>
    </row>
    <row r="36" spans="1:4" x14ac:dyDescent="0.2">
      <c r="A36" s="39">
        <v>9</v>
      </c>
      <c r="B36" s="9" t="s">
        <v>99</v>
      </c>
      <c r="C36" s="8" t="s">
        <v>45</v>
      </c>
      <c r="D36" s="9"/>
    </row>
    <row r="37" spans="1:4" x14ac:dyDescent="0.2">
      <c r="A37" s="39">
        <v>10</v>
      </c>
      <c r="B37" s="9" t="s">
        <v>100</v>
      </c>
      <c r="C37" s="8" t="s">
        <v>116</v>
      </c>
      <c r="D37" s="9"/>
    </row>
    <row r="38" spans="1:4" x14ac:dyDescent="0.2">
      <c r="A38" s="39">
        <v>11</v>
      </c>
      <c r="B38" s="9" t="s">
        <v>101</v>
      </c>
      <c r="C38" s="8" t="s">
        <v>117</v>
      </c>
      <c r="D38" s="9"/>
    </row>
    <row r="39" spans="1:4" x14ac:dyDescent="0.2">
      <c r="A39" s="39">
        <v>12</v>
      </c>
      <c r="B39" s="9" t="s">
        <v>46</v>
      </c>
      <c r="C39" s="8" t="s">
        <v>42</v>
      </c>
      <c r="D39" s="9"/>
    </row>
    <row r="40" spans="1:4" x14ac:dyDescent="0.2">
      <c r="A40" s="39">
        <v>13</v>
      </c>
      <c r="B40" s="9" t="s">
        <v>102</v>
      </c>
      <c r="C40" s="8" t="s">
        <v>116</v>
      </c>
      <c r="D40" s="9"/>
    </row>
    <row r="41" spans="1:4" x14ac:dyDescent="0.2">
      <c r="A41" s="39">
        <v>14</v>
      </c>
      <c r="B41" s="9" t="s">
        <v>47</v>
      </c>
      <c r="C41" s="8" t="s">
        <v>42</v>
      </c>
      <c r="D41" s="9"/>
    </row>
    <row r="42" spans="1:4" x14ac:dyDescent="0.2">
      <c r="A42" s="39">
        <v>15</v>
      </c>
      <c r="B42" s="9" t="s">
        <v>103</v>
      </c>
      <c r="C42" s="8" t="s">
        <v>118</v>
      </c>
      <c r="D42" s="9"/>
    </row>
    <row r="43" spans="1:4" x14ac:dyDescent="0.2">
      <c r="A43" s="39">
        <v>16</v>
      </c>
      <c r="B43" s="9" t="s">
        <v>48</v>
      </c>
      <c r="C43" s="8" t="s">
        <v>119</v>
      </c>
      <c r="D43" s="9"/>
    </row>
    <row r="44" spans="1:4" x14ac:dyDescent="0.2">
      <c r="A44" s="39">
        <v>17</v>
      </c>
      <c r="B44" s="9" t="s">
        <v>49</v>
      </c>
      <c r="C44" s="8" t="s">
        <v>115</v>
      </c>
      <c r="D44" s="9"/>
    </row>
    <row r="45" spans="1:4" x14ac:dyDescent="0.2">
      <c r="A45" s="39">
        <v>18</v>
      </c>
      <c r="B45" s="9" t="s">
        <v>50</v>
      </c>
      <c r="C45" s="8" t="s">
        <v>42</v>
      </c>
      <c r="D45" s="9"/>
    </row>
    <row r="46" spans="1:4" x14ac:dyDescent="0.2">
      <c r="A46" s="39">
        <v>19</v>
      </c>
      <c r="B46" s="9" t="s">
        <v>104</v>
      </c>
      <c r="C46" s="8" t="s">
        <v>120</v>
      </c>
      <c r="D46" s="9"/>
    </row>
    <row r="47" spans="1:4" x14ac:dyDescent="0.2">
      <c r="A47" s="39">
        <v>20</v>
      </c>
      <c r="B47" s="9" t="s">
        <v>105</v>
      </c>
      <c r="C47" s="8" t="s">
        <v>120</v>
      </c>
      <c r="D47" s="9"/>
    </row>
    <row r="48" spans="1:4" x14ac:dyDescent="0.2">
      <c r="A48" s="39">
        <v>21</v>
      </c>
      <c r="B48" s="4" t="s">
        <v>106</v>
      </c>
      <c r="C48" s="8" t="s">
        <v>120</v>
      </c>
      <c r="D48" s="9"/>
    </row>
    <row r="49" spans="1:4" x14ac:dyDescent="0.2">
      <c r="A49" s="39">
        <v>22</v>
      </c>
      <c r="B49" s="4" t="s">
        <v>107</v>
      </c>
      <c r="C49" s="8" t="s">
        <v>120</v>
      </c>
      <c r="D49" s="9"/>
    </row>
    <row r="50" spans="1:4" x14ac:dyDescent="0.2">
      <c r="A50" s="39">
        <v>23</v>
      </c>
      <c r="B50" s="9" t="s">
        <v>108</v>
      </c>
      <c r="C50" s="4" t="s">
        <v>115</v>
      </c>
      <c r="D50" s="9"/>
    </row>
    <row r="51" spans="1:4" x14ac:dyDescent="0.2">
      <c r="A51" s="39">
        <v>24</v>
      </c>
      <c r="B51" s="9" t="s">
        <v>109</v>
      </c>
      <c r="C51" s="4" t="s">
        <v>120</v>
      </c>
      <c r="D51" s="9"/>
    </row>
    <row r="52" spans="1:4" ht="11.25" customHeight="1" x14ac:dyDescent="0.2">
      <c r="A52" s="39">
        <v>25</v>
      </c>
      <c r="B52" s="9" t="s">
        <v>110</v>
      </c>
      <c r="C52" s="4" t="s">
        <v>120</v>
      </c>
      <c r="D52" s="9"/>
    </row>
    <row r="53" spans="1:4" ht="11.25" customHeight="1" x14ac:dyDescent="0.2">
      <c r="A53" s="76">
        <v>26</v>
      </c>
      <c r="B53" s="9" t="s">
        <v>111</v>
      </c>
      <c r="C53" s="4" t="s">
        <v>120</v>
      </c>
      <c r="D53" s="9"/>
    </row>
    <row r="54" spans="1:4" ht="11.25" customHeight="1" x14ac:dyDescent="0.2">
      <c r="A54" s="39">
        <v>27</v>
      </c>
      <c r="B54" s="9" t="s">
        <v>112</v>
      </c>
      <c r="C54" s="4" t="s">
        <v>121</v>
      </c>
      <c r="D54" s="9"/>
    </row>
    <row r="55" spans="1:4" ht="11.25" customHeight="1" x14ac:dyDescent="0.2">
      <c r="A55" s="39">
        <v>28</v>
      </c>
      <c r="B55" s="4" t="s">
        <v>51</v>
      </c>
      <c r="C55" s="8" t="s">
        <v>115</v>
      </c>
      <c r="D55" s="9"/>
    </row>
    <row r="56" spans="1:4" ht="11.25" customHeight="1" x14ac:dyDescent="0.2">
      <c r="A56" s="39">
        <v>29</v>
      </c>
      <c r="B56" s="4" t="s">
        <v>113</v>
      </c>
      <c r="C56" s="8" t="s">
        <v>42</v>
      </c>
      <c r="D56" s="9"/>
    </row>
    <row r="57" spans="1:4" ht="11.25" customHeight="1" x14ac:dyDescent="0.2">
      <c r="A57" s="39">
        <v>30</v>
      </c>
      <c r="B57" s="4" t="s">
        <v>52</v>
      </c>
      <c r="C57" s="8" t="s">
        <v>122</v>
      </c>
      <c r="D57" s="9"/>
    </row>
    <row r="58" spans="1:4" ht="11.25" customHeight="1" x14ac:dyDescent="0.2">
      <c r="A58" s="76">
        <v>31</v>
      </c>
      <c r="B58" s="4" t="s">
        <v>53</v>
      </c>
      <c r="C58" s="8" t="s">
        <v>42</v>
      </c>
      <c r="D58" s="9"/>
    </row>
    <row r="59" spans="1:4" ht="11.25" customHeight="1" x14ac:dyDescent="0.2">
      <c r="A59" s="39">
        <v>32</v>
      </c>
      <c r="B59" s="4" t="s">
        <v>114</v>
      </c>
      <c r="C59" s="8" t="s">
        <v>115</v>
      </c>
      <c r="D59" s="9"/>
    </row>
    <row r="60" spans="1:4" ht="11.25" customHeight="1" x14ac:dyDescent="0.2">
      <c r="A60" s="39"/>
      <c r="C60" s="8"/>
      <c r="D60" s="9"/>
    </row>
    <row r="61" spans="1:4" ht="11.25" customHeight="1" x14ac:dyDescent="0.2">
      <c r="A61" s="40"/>
      <c r="C61" s="8"/>
      <c r="D61" s="9"/>
    </row>
    <row r="62" spans="1:4" ht="11.25" customHeight="1" x14ac:dyDescent="0.2">
      <c r="A62" s="40"/>
      <c r="C62" s="8"/>
      <c r="D62" s="9"/>
    </row>
    <row r="63" spans="1:4" ht="11.25" customHeight="1" x14ac:dyDescent="0.2">
      <c r="A63" s="40"/>
      <c r="C63" s="8"/>
      <c r="D63" s="9"/>
    </row>
    <row r="64" spans="1:4" ht="11.25" customHeight="1" x14ac:dyDescent="0.2">
      <c r="A64" s="40"/>
      <c r="C64" s="8"/>
      <c r="D64" s="9"/>
    </row>
    <row r="65" spans="1:4" ht="11.25" customHeight="1" x14ac:dyDescent="0.2">
      <c r="A65" s="40"/>
      <c r="C65" s="8"/>
      <c r="D65" s="9"/>
    </row>
    <row r="66" spans="1:4" ht="11.25" customHeight="1" x14ac:dyDescent="0.2">
      <c r="A66" s="40"/>
      <c r="C66" s="8"/>
      <c r="D66" s="9"/>
    </row>
    <row r="67" spans="1:4" ht="11.25" customHeight="1" x14ac:dyDescent="0.2">
      <c r="A67" s="40"/>
      <c r="C67" s="8"/>
      <c r="D67" s="9"/>
    </row>
    <row r="68" spans="1:4" ht="11.25" customHeight="1" x14ac:dyDescent="0.2">
      <c r="A68" s="40"/>
      <c r="C68" s="8"/>
      <c r="D68" s="9"/>
    </row>
    <row r="69" spans="1:4" ht="11.25" customHeight="1" x14ac:dyDescent="0.2">
      <c r="A69" s="41" t="s">
        <v>54</v>
      </c>
      <c r="B69" s="6"/>
      <c r="C69" s="6"/>
      <c r="D69" s="42"/>
    </row>
    <row r="70" spans="1:4" ht="11.25" customHeight="1" x14ac:dyDescent="0.2">
      <c r="A70" s="1" t="str">
        <f>D1</f>
        <v>Road Initials: CSXT  Year: 2024</v>
      </c>
      <c r="B70" s="2"/>
      <c r="C70" s="2"/>
      <c r="D70" s="3">
        <v>31</v>
      </c>
    </row>
    <row r="71" spans="1:4" ht="11.25" customHeight="1" x14ac:dyDescent="0.2">
      <c r="A71" s="43"/>
      <c r="B71" s="6"/>
      <c r="C71" s="6"/>
      <c r="D71" s="7"/>
    </row>
    <row r="72" spans="1:4" ht="11.25" customHeight="1" x14ac:dyDescent="0.2">
      <c r="A72" s="78" t="s">
        <v>55</v>
      </c>
      <c r="B72" s="79"/>
      <c r="C72" s="79"/>
      <c r="D72" s="80"/>
    </row>
    <row r="73" spans="1:4" ht="11.25" customHeight="1" x14ac:dyDescent="0.2">
      <c r="A73" s="10"/>
      <c r="B73" s="2"/>
      <c r="C73" s="2"/>
      <c r="D73" s="11"/>
    </row>
    <row r="74" spans="1:4" ht="11.25" customHeight="1" x14ac:dyDescent="0.2">
      <c r="A74" s="85" t="s">
        <v>39</v>
      </c>
      <c r="B74" s="86"/>
      <c r="C74" s="85" t="s">
        <v>40</v>
      </c>
      <c r="D74" s="86"/>
    </row>
    <row r="75" spans="1:4" ht="11.25" customHeight="1" x14ac:dyDescent="0.2">
      <c r="A75" s="8"/>
      <c r="C75" s="8"/>
      <c r="D75" s="9"/>
    </row>
    <row r="76" spans="1:4" ht="11.25" customHeight="1" x14ac:dyDescent="0.2">
      <c r="A76" s="8"/>
      <c r="C76" s="8"/>
      <c r="D76" s="9"/>
    </row>
    <row r="77" spans="1:4" ht="11.25" customHeight="1" x14ac:dyDescent="0.2">
      <c r="A77" s="8"/>
      <c r="B77" s="9"/>
      <c r="C77" s="8"/>
      <c r="D77" s="9"/>
    </row>
    <row r="78" spans="1:4" ht="11.25" customHeight="1" x14ac:dyDescent="0.2">
      <c r="A78" s="8"/>
      <c r="B78" s="9"/>
      <c r="C78" s="8"/>
      <c r="D78" s="9"/>
    </row>
    <row r="79" spans="1:4" ht="11.25" customHeight="1" x14ac:dyDescent="0.2">
      <c r="A79" s="8"/>
      <c r="C79" s="8"/>
      <c r="D79" s="9"/>
    </row>
    <row r="80" spans="1:4" ht="11.25" customHeight="1" x14ac:dyDescent="0.2">
      <c r="A80" s="8"/>
      <c r="C80" s="8"/>
      <c r="D80" s="9"/>
    </row>
    <row r="81" spans="1:4" ht="11.25" customHeight="1" x14ac:dyDescent="0.2">
      <c r="A81" s="8"/>
      <c r="C81" s="8"/>
      <c r="D81" s="9"/>
    </row>
    <row r="82" spans="1:4" ht="11.25" customHeight="1" x14ac:dyDescent="0.2">
      <c r="A82" s="8"/>
      <c r="C82" s="8"/>
      <c r="D82" s="9"/>
    </row>
    <row r="83" spans="1:4" ht="11.25" customHeight="1" x14ac:dyDescent="0.2">
      <c r="A83" s="8"/>
      <c r="C83" s="8"/>
      <c r="D83" s="9"/>
    </row>
    <row r="84" spans="1:4" ht="11.25" customHeight="1" x14ac:dyDescent="0.2">
      <c r="A84" s="8"/>
      <c r="C84" s="8"/>
      <c r="D84" s="9"/>
    </row>
    <row r="85" spans="1:4" ht="11.25" customHeight="1" x14ac:dyDescent="0.2">
      <c r="A85" s="8"/>
      <c r="C85" s="8"/>
      <c r="D85" s="9"/>
    </row>
    <row r="86" spans="1:4" ht="11.25" customHeight="1" x14ac:dyDescent="0.2">
      <c r="A86" s="8"/>
      <c r="B86" s="9"/>
      <c r="C86" s="8"/>
      <c r="D86" s="9"/>
    </row>
    <row r="87" spans="1:4" ht="11.25" customHeight="1" x14ac:dyDescent="0.2">
      <c r="A87" s="8"/>
      <c r="B87" s="9"/>
      <c r="C87" s="8"/>
      <c r="D87" s="9"/>
    </row>
    <row r="88" spans="1:4" ht="11.25" customHeight="1" x14ac:dyDescent="0.2">
      <c r="A88" s="8"/>
      <c r="B88" s="9"/>
      <c r="C88" s="8"/>
      <c r="D88" s="9"/>
    </row>
    <row r="89" spans="1:4" ht="11.25" customHeight="1" x14ac:dyDescent="0.2">
      <c r="A89" s="8"/>
      <c r="B89" s="9"/>
      <c r="C89" s="8"/>
      <c r="D89" s="9"/>
    </row>
    <row r="90" spans="1:4" ht="11.25" customHeight="1" x14ac:dyDescent="0.2">
      <c r="A90" s="8"/>
      <c r="B90" s="9"/>
      <c r="C90" s="8"/>
      <c r="D90" s="9"/>
    </row>
    <row r="91" spans="1:4" ht="11.25" customHeight="1" x14ac:dyDescent="0.2">
      <c r="A91" s="8"/>
      <c r="B91" s="9"/>
      <c r="C91" s="8"/>
      <c r="D91" s="9"/>
    </row>
    <row r="92" spans="1:4" ht="11.25" customHeight="1" x14ac:dyDescent="0.2">
      <c r="A92" s="8"/>
      <c r="B92" s="9"/>
      <c r="C92" s="8"/>
      <c r="D92" s="9"/>
    </row>
    <row r="93" spans="1:4" ht="11.25" customHeight="1" x14ac:dyDescent="0.2">
      <c r="A93" s="8"/>
      <c r="B93" s="9"/>
      <c r="C93" s="8"/>
      <c r="D93" s="9"/>
    </row>
    <row r="94" spans="1:4" ht="11.25" customHeight="1" x14ac:dyDescent="0.2">
      <c r="A94" s="8"/>
      <c r="B94" s="9"/>
      <c r="C94" s="8"/>
      <c r="D94" s="9"/>
    </row>
    <row r="95" spans="1:4" ht="11.25" customHeight="1" x14ac:dyDescent="0.2">
      <c r="A95" s="8"/>
      <c r="B95" s="9"/>
      <c r="C95" s="8"/>
      <c r="D95" s="9"/>
    </row>
    <row r="96" spans="1:4" ht="11.25" customHeight="1" x14ac:dyDescent="0.2">
      <c r="A96" s="8"/>
      <c r="B96" s="9"/>
      <c r="C96" s="8"/>
      <c r="D96" s="9"/>
    </row>
    <row r="97" spans="1:4" ht="11.25" customHeight="1" x14ac:dyDescent="0.2">
      <c r="A97" s="8"/>
      <c r="B97" s="9"/>
      <c r="C97" s="8"/>
      <c r="D97" s="9"/>
    </row>
    <row r="98" spans="1:4" ht="11.25" customHeight="1" x14ac:dyDescent="0.2">
      <c r="A98" s="8"/>
      <c r="B98" s="9"/>
      <c r="C98" s="8"/>
      <c r="D98" s="9"/>
    </row>
    <row r="99" spans="1:4" ht="11.25" customHeight="1" x14ac:dyDescent="0.2">
      <c r="A99" s="8"/>
      <c r="B99" s="9"/>
      <c r="C99" s="8"/>
      <c r="D99" s="9"/>
    </row>
    <row r="100" spans="1:4" ht="11.25" customHeight="1" x14ac:dyDescent="0.2">
      <c r="A100" s="8"/>
      <c r="B100" s="9"/>
      <c r="C100" s="8"/>
      <c r="D100" s="9"/>
    </row>
    <row r="101" spans="1:4" ht="11.25" customHeight="1" x14ac:dyDescent="0.2">
      <c r="A101" s="8"/>
      <c r="B101" s="9"/>
      <c r="C101" s="8"/>
      <c r="D101" s="9"/>
    </row>
    <row r="102" spans="1:4" ht="11.25" customHeight="1" x14ac:dyDescent="0.2">
      <c r="A102" s="10"/>
      <c r="B102" s="11"/>
      <c r="C102" s="10"/>
      <c r="D102" s="11"/>
    </row>
    <row r="103" spans="1:4" ht="11.25" customHeight="1" x14ac:dyDescent="0.2">
      <c r="A103" s="96" t="s">
        <v>56</v>
      </c>
      <c r="B103" s="97"/>
      <c r="C103" s="97"/>
      <c r="D103" s="98"/>
    </row>
    <row r="104" spans="1:4" ht="11.25" customHeight="1" x14ac:dyDescent="0.2">
      <c r="A104" s="71" t="s">
        <v>126</v>
      </c>
      <c r="B104" s="6"/>
      <c r="C104" s="6"/>
      <c r="D104" s="7"/>
    </row>
    <row r="105" spans="1:4" ht="11.25" customHeight="1" x14ac:dyDescent="0.2">
      <c r="A105" s="8"/>
      <c r="D105" s="9"/>
    </row>
    <row r="106" spans="1:4" ht="11.25" customHeight="1" x14ac:dyDescent="0.2">
      <c r="A106" s="72"/>
      <c r="B106" t="s">
        <v>94</v>
      </c>
      <c r="D106" s="9"/>
    </row>
    <row r="107" spans="1:4" ht="11.25" customHeight="1" x14ac:dyDescent="0.2">
      <c r="A107" s="72"/>
      <c r="B107" s="75"/>
      <c r="D107" s="9"/>
    </row>
    <row r="108" spans="1:4" ht="11.25" customHeight="1" x14ac:dyDescent="0.2">
      <c r="A108" s="8"/>
      <c r="B108" s="75" t="s">
        <v>124</v>
      </c>
      <c r="C108" s="4" t="s">
        <v>122</v>
      </c>
      <c r="D108" s="9"/>
    </row>
    <row r="109" spans="1:4" ht="11.25" customHeight="1" x14ac:dyDescent="0.2">
      <c r="A109" s="72"/>
      <c r="B109" s="75"/>
      <c r="D109" s="9"/>
    </row>
    <row r="110" spans="1:4" ht="11.25" customHeight="1" x14ac:dyDescent="0.2">
      <c r="A110" s="8"/>
      <c r="B110" s="75"/>
      <c r="D110" s="9"/>
    </row>
    <row r="111" spans="1:4" ht="11.25" customHeight="1" x14ac:dyDescent="0.2">
      <c r="A111" s="72"/>
      <c r="B111" s="75"/>
      <c r="D111" s="9"/>
    </row>
    <row r="112" spans="1:4" ht="11.25" customHeight="1" x14ac:dyDescent="0.2">
      <c r="A112" s="8"/>
      <c r="B112" s="75"/>
      <c r="D112" s="9"/>
    </row>
    <row r="113" spans="1:4" ht="11.25" customHeight="1" x14ac:dyDescent="0.2">
      <c r="A113" s="72"/>
      <c r="B113" s="75"/>
      <c r="D113" s="9"/>
    </row>
    <row r="114" spans="1:4" ht="11.25" customHeight="1" x14ac:dyDescent="0.2">
      <c r="A114" s="8"/>
      <c r="B114" s="75"/>
      <c r="D114" s="9"/>
    </row>
    <row r="115" spans="1:4" ht="11.25" customHeight="1" x14ac:dyDescent="0.2">
      <c r="A115" s="44"/>
      <c r="B115" s="75"/>
      <c r="D115" s="9"/>
    </row>
    <row r="116" spans="1:4" ht="11.25" customHeight="1" x14ac:dyDescent="0.2">
      <c r="A116" s="44"/>
      <c r="B116" s="75"/>
      <c r="D116" s="9"/>
    </row>
    <row r="117" spans="1:4" ht="11.25" customHeight="1" x14ac:dyDescent="0.2">
      <c r="A117" s="44"/>
      <c r="B117" s="75"/>
      <c r="D117" s="9"/>
    </row>
    <row r="118" spans="1:4" ht="11.25" customHeight="1" x14ac:dyDescent="0.2">
      <c r="A118" s="44"/>
      <c r="B118" s="75"/>
      <c r="D118" s="9"/>
    </row>
    <row r="119" spans="1:4" ht="11.25" customHeight="1" x14ac:dyDescent="0.2">
      <c r="A119" s="44"/>
      <c r="B119" t="s">
        <v>95</v>
      </c>
      <c r="D119" s="9"/>
    </row>
    <row r="120" spans="1:4" ht="11.25" customHeight="1" x14ac:dyDescent="0.2">
      <c r="A120" s="72"/>
      <c r="B120" s="75"/>
      <c r="D120" s="9"/>
    </row>
    <row r="121" spans="1:4" ht="11.25" customHeight="1" x14ac:dyDescent="0.2">
      <c r="A121" s="44"/>
      <c r="B121" s="75" t="s">
        <v>123</v>
      </c>
      <c r="D121" s="9"/>
    </row>
    <row r="122" spans="1:4" ht="11.25" customHeight="1" x14ac:dyDescent="0.2">
      <c r="A122" s="44"/>
      <c r="D122" s="9"/>
    </row>
    <row r="123" spans="1:4" ht="11.25" customHeight="1" x14ac:dyDescent="0.2">
      <c r="A123" s="44"/>
      <c r="D123" s="9"/>
    </row>
    <row r="124" spans="1:4" ht="11.25" customHeight="1" x14ac:dyDescent="0.2">
      <c r="A124" s="44" t="s">
        <v>57</v>
      </c>
      <c r="D124" s="9"/>
    </row>
    <row r="125" spans="1:4" ht="11.25" customHeight="1" x14ac:dyDescent="0.2">
      <c r="A125" s="45"/>
      <c r="B125" s="46"/>
      <c r="C125" s="46"/>
      <c r="D125" s="47"/>
    </row>
    <row r="126" spans="1:4" ht="11.25" customHeight="1" x14ac:dyDescent="0.2">
      <c r="A126" s="45"/>
      <c r="B126" s="46"/>
      <c r="C126" s="46"/>
      <c r="D126" s="47"/>
    </row>
    <row r="127" spans="1:4" ht="11.25" customHeight="1" x14ac:dyDescent="0.2">
      <c r="A127" s="45"/>
      <c r="B127" s="46"/>
      <c r="C127" s="46"/>
      <c r="D127" s="47"/>
    </row>
    <row r="128" spans="1:4" ht="11.25" customHeight="1" x14ac:dyDescent="0.2">
      <c r="A128" s="45"/>
      <c r="B128" s="46"/>
      <c r="C128" s="46"/>
      <c r="D128" s="47"/>
    </row>
    <row r="129" spans="1:4" ht="11.25" customHeight="1" x14ac:dyDescent="0.2">
      <c r="A129" s="48"/>
      <c r="B129" s="49"/>
      <c r="C129" s="49"/>
      <c r="D129" s="50"/>
    </row>
    <row r="130" spans="1:4" ht="11.25" customHeight="1" x14ac:dyDescent="0.2">
      <c r="A130" s="48"/>
      <c r="B130" s="49"/>
      <c r="C130" s="49"/>
      <c r="D130" s="50"/>
    </row>
    <row r="131" spans="1:4" ht="11.25" customHeight="1" x14ac:dyDescent="0.2">
      <c r="A131" s="48"/>
      <c r="B131" s="49"/>
      <c r="C131" s="49"/>
      <c r="D131" s="50"/>
    </row>
    <row r="132" spans="1:4" ht="11.25" customHeight="1" x14ac:dyDescent="0.2">
      <c r="A132" s="48"/>
      <c r="B132" s="49"/>
      <c r="C132" s="49"/>
      <c r="D132" s="50"/>
    </row>
    <row r="133" spans="1:4" ht="11.25" customHeight="1" x14ac:dyDescent="0.2">
      <c r="A133" s="48"/>
      <c r="B133" s="49"/>
      <c r="C133" s="49"/>
      <c r="D133" s="50"/>
    </row>
    <row r="134" spans="1:4" ht="11.25" customHeight="1" x14ac:dyDescent="0.2">
      <c r="A134" s="48"/>
      <c r="B134" s="49"/>
      <c r="C134" s="49"/>
      <c r="D134" s="50"/>
    </row>
    <row r="135" spans="1:4" ht="11.25" customHeight="1" x14ac:dyDescent="0.2">
      <c r="A135" s="48"/>
      <c r="B135" s="49"/>
      <c r="C135" s="49"/>
      <c r="D135" s="50"/>
    </row>
    <row r="136" spans="1:4" ht="11.25" customHeight="1" x14ac:dyDescent="0.2">
      <c r="A136" s="48"/>
      <c r="B136" s="49"/>
      <c r="C136" s="49"/>
      <c r="D136" s="50"/>
    </row>
    <row r="137" spans="1:4" ht="11.25" customHeight="1" x14ac:dyDescent="0.2">
      <c r="A137" s="48"/>
      <c r="B137" s="49"/>
      <c r="C137" s="49"/>
      <c r="D137" s="50"/>
    </row>
    <row r="138" spans="1:4" ht="11.25" customHeight="1" x14ac:dyDescent="0.2">
      <c r="A138" s="6"/>
      <c r="B138" s="51"/>
      <c r="C138" s="51"/>
      <c r="D138" s="42" t="s">
        <v>54</v>
      </c>
    </row>
    <row r="139" spans="1:4" ht="11.25" customHeight="1" x14ac:dyDescent="0.2">
      <c r="A139" s="1">
        <v>32</v>
      </c>
      <c r="B139" s="2"/>
      <c r="C139" s="2"/>
      <c r="D139" s="3" t="str">
        <f>D1</f>
        <v>Road Initials: CSXT  Year: 2024</v>
      </c>
    </row>
    <row r="140" spans="1:4" ht="11.25" customHeight="1" x14ac:dyDescent="0.2">
      <c r="A140" s="99" t="s">
        <v>58</v>
      </c>
      <c r="B140" s="100"/>
      <c r="C140" s="100"/>
      <c r="D140" s="101"/>
    </row>
    <row r="141" spans="1:4" ht="11.25" customHeight="1" x14ac:dyDescent="0.2">
      <c r="A141" s="8"/>
      <c r="B141" s="4" t="s">
        <v>59</v>
      </c>
      <c r="D141" s="9"/>
    </row>
    <row r="142" spans="1:4" ht="11.25" customHeight="1" x14ac:dyDescent="0.2">
      <c r="A142" s="8"/>
      <c r="D142" s="9"/>
    </row>
    <row r="143" spans="1:4" x14ac:dyDescent="0.2">
      <c r="A143" s="102" t="s">
        <v>60</v>
      </c>
      <c r="B143" s="84"/>
      <c r="C143" s="84"/>
      <c r="D143" s="103"/>
    </row>
    <row r="144" spans="1:4" ht="24.75" customHeight="1" x14ac:dyDescent="0.2">
      <c r="A144" s="104" t="s">
        <v>61</v>
      </c>
      <c r="B144" s="105"/>
      <c r="C144" s="105"/>
      <c r="D144" s="106"/>
    </row>
    <row r="145" spans="1:4" ht="48.75" customHeight="1" x14ac:dyDescent="0.2">
      <c r="A145" s="52" t="s">
        <v>62</v>
      </c>
      <c r="B145" s="46" t="s">
        <v>63</v>
      </c>
      <c r="D145" s="9"/>
    </row>
    <row r="146" spans="1:4" ht="38.25" customHeight="1" x14ac:dyDescent="0.2">
      <c r="A146" s="8"/>
      <c r="B146" s="46" t="s">
        <v>64</v>
      </c>
      <c r="D146" s="53">
        <v>5811944</v>
      </c>
    </row>
    <row r="147" spans="1:4" ht="24.75" customHeight="1" x14ac:dyDescent="0.2">
      <c r="A147" s="8"/>
      <c r="B147" s="54" t="s">
        <v>65</v>
      </c>
      <c r="D147" s="55">
        <v>-8746</v>
      </c>
    </row>
    <row r="148" spans="1:4" ht="39" customHeight="1" x14ac:dyDescent="0.2">
      <c r="A148" s="8"/>
      <c r="B148" s="54" t="s">
        <v>66</v>
      </c>
      <c r="D148" s="55">
        <v>106013.84</v>
      </c>
    </row>
    <row r="149" spans="1:4" x14ac:dyDescent="0.2">
      <c r="A149" s="8"/>
      <c r="B149" s="56" t="s">
        <v>67</v>
      </c>
      <c r="D149" s="57">
        <f>D146-D147-D148</f>
        <v>5714676.1600000001</v>
      </c>
    </row>
    <row r="150" spans="1:4" ht="7.5" customHeight="1" x14ac:dyDescent="0.2">
      <c r="A150" s="8"/>
      <c r="D150" s="58"/>
    </row>
    <row r="151" spans="1:4" ht="42.75" customHeight="1" x14ac:dyDescent="0.2">
      <c r="A151" s="52" t="s">
        <v>68</v>
      </c>
      <c r="B151" s="46" t="s">
        <v>69</v>
      </c>
      <c r="D151" s="59"/>
    </row>
    <row r="152" spans="1:4" x14ac:dyDescent="0.2">
      <c r="A152" s="8"/>
      <c r="B152" s="75" t="s">
        <v>93</v>
      </c>
      <c r="D152" s="60">
        <v>3304661</v>
      </c>
    </row>
    <row r="153" spans="1:4" ht="33.75" x14ac:dyDescent="0.2">
      <c r="A153" s="8"/>
      <c r="B153" s="54" t="s">
        <v>70</v>
      </c>
      <c r="D153" s="61">
        <v>1366641</v>
      </c>
    </row>
    <row r="154" spans="1:4" ht="46.5" customHeight="1" x14ac:dyDescent="0.2">
      <c r="A154" s="8"/>
      <c r="B154" s="54" t="s">
        <v>71</v>
      </c>
      <c r="D154" s="61">
        <v>11220</v>
      </c>
    </row>
    <row r="155" spans="1:4" ht="33.75" x14ac:dyDescent="0.2">
      <c r="A155" s="8"/>
      <c r="B155" s="54" t="s">
        <v>72</v>
      </c>
      <c r="D155" s="55">
        <v>510</v>
      </c>
    </row>
    <row r="156" spans="1:4" x14ac:dyDescent="0.2">
      <c r="A156" s="8"/>
      <c r="B156" s="4" t="s">
        <v>73</v>
      </c>
      <c r="D156" s="59"/>
    </row>
    <row r="157" spans="1:4" x14ac:dyDescent="0.2">
      <c r="A157" s="8"/>
      <c r="B157" s="4" t="s">
        <v>74</v>
      </c>
      <c r="D157" s="60">
        <v>22967</v>
      </c>
    </row>
    <row r="158" spans="1:4" ht="22.5" x14ac:dyDescent="0.2">
      <c r="A158" s="8"/>
      <c r="B158" s="54" t="s">
        <v>75</v>
      </c>
      <c r="D158" s="62">
        <v>0</v>
      </c>
    </row>
    <row r="159" spans="1:4" x14ac:dyDescent="0.2">
      <c r="A159" s="8"/>
      <c r="B159" s="56" t="s">
        <v>76</v>
      </c>
      <c r="D159" s="57">
        <f>(D152+D153+D154+D155-D157-D158)</f>
        <v>4660065</v>
      </c>
    </row>
    <row r="160" spans="1:4" ht="12" customHeight="1" x14ac:dyDescent="0.2">
      <c r="A160" s="8"/>
      <c r="D160" s="59"/>
    </row>
    <row r="161" spans="1:5" x14ac:dyDescent="0.2">
      <c r="A161" s="52" t="s">
        <v>77</v>
      </c>
      <c r="B161" s="4" t="s">
        <v>78</v>
      </c>
      <c r="D161" s="63">
        <f>ROUND(D159/D149,4)</f>
        <v>0.8155</v>
      </c>
    </row>
    <row r="162" spans="1:5" ht="12" customHeight="1" x14ac:dyDescent="0.2">
      <c r="A162" s="8"/>
      <c r="D162" s="59"/>
    </row>
    <row r="163" spans="1:5" ht="22.5" x14ac:dyDescent="0.2">
      <c r="A163" s="52" t="s">
        <v>79</v>
      </c>
      <c r="B163" s="46" t="s">
        <v>80</v>
      </c>
      <c r="D163" s="63">
        <f>SUM(1-D161)</f>
        <v>0.1845</v>
      </c>
    </row>
    <row r="164" spans="1:5" x14ac:dyDescent="0.2">
      <c r="A164" s="52"/>
      <c r="B164" s="46"/>
      <c r="C164" s="46"/>
      <c r="D164" s="64"/>
      <c r="E164" s="25"/>
    </row>
    <row r="165" spans="1:5" ht="45" x14ac:dyDescent="0.2">
      <c r="A165" s="52" t="s">
        <v>81</v>
      </c>
      <c r="B165" s="46" t="s">
        <v>82</v>
      </c>
      <c r="D165" s="53">
        <v>248647.14450000002</v>
      </c>
      <c r="E165" s="25"/>
    </row>
    <row r="166" spans="1:5" ht="7.5" customHeight="1" x14ac:dyDescent="0.2">
      <c r="A166" s="52"/>
      <c r="B166" s="46"/>
      <c r="C166" s="46"/>
      <c r="D166" s="65"/>
    </row>
    <row r="167" spans="1:5" ht="15" customHeight="1" x14ac:dyDescent="0.2">
      <c r="A167" s="87" t="s">
        <v>83</v>
      </c>
      <c r="B167" s="88"/>
      <c r="C167" s="88"/>
      <c r="D167" s="89"/>
    </row>
    <row r="168" spans="1:5" ht="9.75" customHeight="1" x14ac:dyDescent="0.2">
      <c r="A168" s="90"/>
      <c r="B168" s="91"/>
      <c r="C168" s="91"/>
      <c r="D168" s="92"/>
      <c r="E168" s="66"/>
    </row>
    <row r="169" spans="1:5" ht="47.25" customHeight="1" x14ac:dyDescent="0.2">
      <c r="A169" s="52" t="s">
        <v>84</v>
      </c>
      <c r="B169" s="46" t="s">
        <v>85</v>
      </c>
      <c r="C169" s="46"/>
      <c r="D169" s="67">
        <v>0</v>
      </c>
      <c r="E169" s="66"/>
    </row>
    <row r="170" spans="1:5" ht="7.5" customHeight="1" x14ac:dyDescent="0.2">
      <c r="A170" s="52"/>
      <c r="B170" s="46"/>
      <c r="C170" s="46"/>
      <c r="D170" s="68"/>
    </row>
    <row r="171" spans="1:5" x14ac:dyDescent="0.2">
      <c r="A171" s="93" t="s">
        <v>86</v>
      </c>
      <c r="B171" s="94"/>
      <c r="C171" s="94"/>
      <c r="D171" s="95"/>
    </row>
    <row r="172" spans="1:5" x14ac:dyDescent="0.2">
      <c r="A172" s="8"/>
      <c r="D172" s="9"/>
    </row>
    <row r="173" spans="1:5" x14ac:dyDescent="0.2">
      <c r="A173" s="52" t="s">
        <v>87</v>
      </c>
      <c r="B173" s="4" t="s">
        <v>88</v>
      </c>
      <c r="D173" s="9"/>
    </row>
    <row r="174" spans="1:5" x14ac:dyDescent="0.2">
      <c r="A174" s="8"/>
      <c r="B174" s="4" t="s">
        <v>89</v>
      </c>
      <c r="D174" s="37">
        <f>D165</f>
        <v>248647.14450000002</v>
      </c>
    </row>
    <row r="175" spans="1:5" x14ac:dyDescent="0.2">
      <c r="A175" s="8"/>
      <c r="B175" s="56" t="s">
        <v>90</v>
      </c>
      <c r="D175" s="55">
        <v>0</v>
      </c>
    </row>
    <row r="176" spans="1:5" x14ac:dyDescent="0.2">
      <c r="A176" s="8"/>
      <c r="B176" s="4" t="s">
        <v>91</v>
      </c>
      <c r="D176" s="69">
        <f>D174+D175</f>
        <v>248647.14450000002</v>
      </c>
    </row>
    <row r="177" spans="1:4" x14ac:dyDescent="0.2">
      <c r="A177" s="10"/>
      <c r="B177" s="2"/>
      <c r="C177" s="2"/>
      <c r="D177" s="37"/>
    </row>
    <row r="178" spans="1:4" x14ac:dyDescent="0.2">
      <c r="A178" s="41" t="s">
        <v>54</v>
      </c>
      <c r="B178" s="6"/>
      <c r="C178" s="6"/>
      <c r="D178" s="70"/>
    </row>
    <row r="186" spans="1:4" ht="12" customHeight="1" x14ac:dyDescent="0.2"/>
    <row r="187" spans="1:4" ht="12" customHeight="1" x14ac:dyDescent="0.2"/>
    <row r="188" spans="1:4" ht="12" customHeight="1" x14ac:dyDescent="0.2"/>
    <row r="189" spans="1:4" ht="12" customHeight="1" x14ac:dyDescent="0.2"/>
    <row r="190" spans="1:4" ht="12" customHeight="1" x14ac:dyDescent="0.2"/>
    <row r="191" spans="1:4" ht="12" customHeight="1" x14ac:dyDescent="0.2"/>
    <row r="192" spans="1:4"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1.1" customHeight="1" x14ac:dyDescent="0.2"/>
    <row r="207" ht="11.1"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sheetData>
  <mergeCells count="14">
    <mergeCell ref="A167:D168"/>
    <mergeCell ref="A171:D171"/>
    <mergeCell ref="A74:B74"/>
    <mergeCell ref="C74:D74"/>
    <mergeCell ref="A103:D103"/>
    <mergeCell ref="A140:D140"/>
    <mergeCell ref="A143:D143"/>
    <mergeCell ref="A144:D144"/>
    <mergeCell ref="A72:D72"/>
    <mergeCell ref="A3:D3"/>
    <mergeCell ref="C9:C14"/>
    <mergeCell ref="A25:D25"/>
    <mergeCell ref="A27:B27"/>
    <mergeCell ref="C27:D27"/>
  </mergeCells>
  <pageMargins left="0.75" right="0.75" top="0.75" bottom="0.75" header="0.5" footer="0.5"/>
  <pageSetup scale="95" orientation="portrait" r:id="rId1"/>
  <rowBreaks count="2" manualBreakCount="2">
    <brk id="69" max="16383" man="1"/>
    <brk id="1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250</vt:lpstr>
      <vt:lpstr>'250'!Print_Area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Magro, Anthony</cp:lastModifiedBy>
  <cp:lastPrinted>2020-02-25T12:56:51Z</cp:lastPrinted>
  <dcterms:created xsi:type="dcterms:W3CDTF">2018-01-23T15:12:24Z</dcterms:created>
  <dcterms:modified xsi:type="dcterms:W3CDTF">2025-03-12T18:33:48Z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