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4\01_Final R1\"/>
    </mc:Choice>
  </mc:AlternateContent>
  <bookViews>
    <workbookView xWindow="-120" yWindow="-120" windowWidth="29040" windowHeight="15840"/>
  </bookViews>
  <sheets>
    <sheet name="20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'200'!$A$1:$G$297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Cols" localSheetId="0" hidden="1">'200'!$H:$H</definedName>
    <definedName name="Z_4095EAE0_09D5_4E29_9353_57BE8D9E0DE0_.wvu.PrintArea" localSheetId="0" hidden="1">'200'!$A$1:$G$297</definedName>
    <definedName name="Z_B4382265_C345_4F78_A0C9_5C84571AE8A3_.wvu.Cols" localSheetId="0" hidden="1">'200'!$H:$H</definedName>
    <definedName name="Z_B4382265_C345_4F78_A0C9_5C84571AE8A3_.wvu.PrintArea" localSheetId="0" hidden="1">'200'!$A$1:$G$297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5" i="1" l="1"/>
  <c r="E42" i="1" l="1"/>
  <c r="E35" i="1"/>
  <c r="E24" i="1"/>
  <c r="E108" i="1"/>
  <c r="E120" i="1"/>
  <c r="E122" i="1" s="1"/>
  <c r="E43" i="1" l="1"/>
  <c r="E123" i="1"/>
  <c r="G223" i="1"/>
  <c r="A148" i="1"/>
  <c r="G75" i="1"/>
  <c r="G117" i="1"/>
  <c r="A117" i="1"/>
  <c r="G111" i="1"/>
  <c r="G112" i="1" s="1"/>
  <c r="G113" i="1" s="1"/>
  <c r="G114" i="1" s="1"/>
  <c r="A111" i="1"/>
  <c r="A112" i="1" s="1"/>
  <c r="A113" i="1" s="1"/>
  <c r="A114" i="1" s="1"/>
  <c r="G98" i="1"/>
  <c r="G99" i="1" s="1"/>
  <c r="G100" i="1" s="1"/>
  <c r="G101" i="1" s="1"/>
  <c r="G102" i="1" s="1"/>
  <c r="G103" i="1" s="1"/>
  <c r="G104" i="1" s="1"/>
  <c r="G105" i="1" s="1"/>
  <c r="A98" i="1"/>
  <c r="A99" i="1" s="1"/>
  <c r="A100" i="1" s="1"/>
  <c r="A101" i="1" s="1"/>
  <c r="A102" i="1" s="1"/>
  <c r="A103" i="1" s="1"/>
  <c r="A104" i="1" s="1"/>
  <c r="A105" i="1" s="1"/>
  <c r="G94" i="1"/>
  <c r="G85" i="1"/>
  <c r="G86" i="1" s="1"/>
  <c r="G87" i="1" s="1"/>
  <c r="G88" i="1" s="1"/>
  <c r="G89" i="1" s="1"/>
  <c r="G90" i="1" s="1"/>
  <c r="A85" i="1"/>
  <c r="A86" i="1" s="1"/>
  <c r="A87" i="1" s="1"/>
  <c r="A88" i="1" s="1"/>
  <c r="A89" i="1" s="1"/>
  <c r="A90" i="1" s="1"/>
  <c r="A38" i="1"/>
  <c r="A39" i="1" s="1"/>
  <c r="G33" i="1"/>
  <c r="G34" i="1" s="1"/>
  <c r="G35" i="1" s="1"/>
  <c r="A33" i="1"/>
  <c r="A34" i="1" s="1"/>
  <c r="A35" i="1" s="1"/>
  <c r="G15" i="1"/>
  <c r="G16" i="1" s="1"/>
  <c r="G17" i="1" s="1"/>
  <c r="G18" i="1" s="1"/>
  <c r="G19" i="1" s="1"/>
  <c r="G20" i="1" s="1"/>
  <c r="G21" i="1" s="1"/>
  <c r="G22" i="1" s="1"/>
  <c r="G23" i="1" s="1"/>
  <c r="A15" i="1"/>
  <c r="A16" i="1" s="1"/>
  <c r="A17" i="1" s="1"/>
  <c r="A18" i="1" s="1"/>
  <c r="A19" i="1" s="1"/>
  <c r="A20" i="1" s="1"/>
  <c r="A21" i="1" s="1"/>
  <c r="A22" i="1" s="1"/>
  <c r="A23" i="1" s="1"/>
  <c r="G11" i="1"/>
  <c r="G12" i="1" s="1"/>
  <c r="A11" i="1"/>
  <c r="A12" i="1" s="1"/>
</calcChain>
</file>

<file path=xl/sharedStrings.xml><?xml version="1.0" encoding="utf-8"?>
<sst xmlns="http://schemas.openxmlformats.org/spreadsheetml/2006/main" count="230" uniqueCount="195">
  <si>
    <t>200.  COMPARATIVE STATEMENT OF FINANCIAL POSITION - ASSETS</t>
  </si>
  <si>
    <t>(Dollars in Thousands)</t>
  </si>
  <si>
    <t>Line</t>
  </si>
  <si>
    <t>Cross</t>
  </si>
  <si>
    <t>Account</t>
  </si>
  <si>
    <t>Title</t>
  </si>
  <si>
    <t>Balance at close</t>
  </si>
  <si>
    <t>Balance at</t>
  </si>
  <si>
    <t>No.</t>
  </si>
  <si>
    <t>Check</t>
  </si>
  <si>
    <t>of year</t>
  </si>
  <si>
    <t>(a)</t>
  </si>
  <si>
    <t>(b)</t>
  </si>
  <si>
    <t>(c)</t>
  </si>
  <si>
    <t>Current Assets</t>
  </si>
  <si>
    <t>Cash</t>
  </si>
  <si>
    <t>Temporary cash investments</t>
  </si>
  <si>
    <t>Special deposits</t>
  </si>
  <si>
    <t xml:space="preserve">Accounts receivable </t>
  </si>
  <si>
    <t xml:space="preserve">  - Loan and notes</t>
  </si>
  <si>
    <t xml:space="preserve">  - Interline and other balances</t>
  </si>
  <si>
    <t xml:space="preserve">  - Customers</t>
  </si>
  <si>
    <t xml:space="preserve">  - Other</t>
  </si>
  <si>
    <t>709, 708</t>
  </si>
  <si>
    <t xml:space="preserve">  - Accrued accounts receivables</t>
  </si>
  <si>
    <t>708.5</t>
  </si>
  <si>
    <t xml:space="preserve">  - Receivables from affiliated companies</t>
  </si>
  <si>
    <t>709.5</t>
  </si>
  <si>
    <t xml:space="preserve">  - Less: Allowance for uncollectible accounts</t>
  </si>
  <si>
    <t>710, 711, 714</t>
  </si>
  <si>
    <t>Working funds prepayments deferred income tax debits</t>
  </si>
  <si>
    <t>Materials and supplies</t>
  </si>
  <si>
    <t>713, 713.5, 
713.6</t>
  </si>
  <si>
    <t>Other current assets</t>
  </si>
  <si>
    <t xml:space="preserve">  TOTAL CURRENT ASSETS</t>
  </si>
  <si>
    <t>Other Assets</t>
  </si>
  <si>
    <t>715, 716, 717</t>
  </si>
  <si>
    <t>Special funds</t>
  </si>
  <si>
    <t>Investments and advances affiliated companies</t>
  </si>
  <si>
    <t>721, 721.5</t>
  </si>
  <si>
    <t xml:space="preserve">   (Schs. 310 and 310A)</t>
  </si>
  <si>
    <t>722, 723</t>
  </si>
  <si>
    <t>Other investments and advances</t>
  </si>
  <si>
    <t>Property used in other than carrier operation</t>
  </si>
  <si>
    <t>737, 738</t>
  </si>
  <si>
    <t>739, 741</t>
  </si>
  <si>
    <t>Other assets</t>
  </si>
  <si>
    <t>Other deferred debits</t>
  </si>
  <si>
    <t>Accumulated deferred income tax debits</t>
  </si>
  <si>
    <t xml:space="preserve">  TOTAL OTHER ASSETS</t>
  </si>
  <si>
    <t>Road and Equipment</t>
  </si>
  <si>
    <t>731, 732</t>
  </si>
  <si>
    <t>Road (Sch. 330)                               L-30 Col h &amp; b</t>
  </si>
  <si>
    <t>Unallocated items</t>
  </si>
  <si>
    <t>Accumulated depreciation and amortization</t>
  </si>
  <si>
    <t>733, 735</t>
  </si>
  <si>
    <t xml:space="preserve">   (Schs. 335, 342)</t>
  </si>
  <si>
    <t xml:space="preserve">  Net Road and Equipment</t>
  </si>
  <si>
    <t>*</t>
  </si>
  <si>
    <t xml:space="preserve">   Total Assets</t>
  </si>
  <si>
    <t>NOTES AND REMARKS</t>
  </si>
  <si>
    <t>Railroad Annual Report R-1</t>
  </si>
  <si>
    <t>6</t>
  </si>
  <si>
    <t>200.  COMPARATIVE STATEMENT OF FINANCIAL POSITION - LIABILITIES AND SHAREHOLDERS' EQUITY</t>
  </si>
  <si>
    <t>Current Liabilities</t>
  </si>
  <si>
    <t>Loans and notes payable</t>
  </si>
  <si>
    <t>Accounts payable: interline and other balances</t>
  </si>
  <si>
    <t>Audited accounts and wages</t>
  </si>
  <si>
    <t>Other accounts payable</t>
  </si>
  <si>
    <t>755, 756</t>
  </si>
  <si>
    <t>Interest and dividends payable</t>
  </si>
  <si>
    <t>Payables to affiliated companies</t>
  </si>
  <si>
    <t>Accrued accounts payable</t>
  </si>
  <si>
    <t>760, 761, 761.5</t>
  </si>
  <si>
    <t>Taxes Accrued</t>
  </si>
  <si>
    <t>763, 763.5, 
763.6</t>
  </si>
  <si>
    <t>Other current liabilities</t>
  </si>
  <si>
    <t>Equipment obligations and other long-term debt due within one year</t>
  </si>
  <si>
    <t xml:space="preserve">   TOTAL CURRENT LIABILITIES</t>
  </si>
  <si>
    <t>Non-Current Liabilities</t>
  </si>
  <si>
    <t>765, 767</t>
  </si>
  <si>
    <t>Funded debt unmatured</t>
  </si>
  <si>
    <t>Equipment obligations</t>
  </si>
  <si>
    <t>Capitalized lease obligations</t>
  </si>
  <si>
    <t>Debt in default</t>
  </si>
  <si>
    <t>Accounts payable: affiliated companies</t>
  </si>
  <si>
    <t>770.1, 770.2</t>
  </si>
  <si>
    <t>Unamortized debt premium</t>
  </si>
  <si>
    <t>Interest in default</t>
  </si>
  <si>
    <t>Deferred revenues - transfers from govt. authorities</t>
  </si>
  <si>
    <t>Accumulated deferred income tax credits</t>
  </si>
  <si>
    <t>771, 772, 774,</t>
  </si>
  <si>
    <t>775, 782, 784</t>
  </si>
  <si>
    <t>Other long-term liabilities and deferred credits</t>
  </si>
  <si>
    <t xml:space="preserve">   TOTAL NON-CURRENT LIABILITIES</t>
  </si>
  <si>
    <t>Shareholders' Equity</t>
  </si>
  <si>
    <t>791, 792</t>
  </si>
  <si>
    <t>Total capital stock</t>
  </si>
  <si>
    <t xml:space="preserve">   Common stock</t>
  </si>
  <si>
    <t xml:space="preserve">   Preferred stock</t>
  </si>
  <si>
    <t>Discount on capital stock</t>
  </si>
  <si>
    <t>794, 795</t>
  </si>
  <si>
    <t>Additional capital</t>
  </si>
  <si>
    <t>Retained earnings:</t>
  </si>
  <si>
    <t xml:space="preserve">   Appropriated</t>
  </si>
  <si>
    <t xml:space="preserve">   Unappropriated</t>
  </si>
  <si>
    <t>Less treasury stock</t>
  </si>
  <si>
    <t>Accumulated Other Comprehensive Income or (loss)</t>
  </si>
  <si>
    <t>Noncontrolling interest</t>
  </si>
  <si>
    <t>Total equity (Lines 60 + 61)</t>
  </si>
  <si>
    <t xml:space="preserve">   Total Liabilities &amp; Shareholders' Equity</t>
  </si>
  <si>
    <t>200.  COMPARATIVE STATEMENT OF FINANCIAL POSITION - EXPLANATORY NOTES</t>
  </si>
  <si>
    <t>The notes listed below are provided to disclose supplementary information on matters which have an important effect on the financial</t>
  </si>
  <si>
    <t>condition of the carrier.  The carrier shall give the particulars called for herein and where there is nothing to report, insert the word "none"; and</t>
  </si>
  <si>
    <t>in addition thereto shall enter in separate notes with suitable particulars other matters involving material amounts of the character commonly</t>
  </si>
  <si>
    <t>disclosed in financial statements under generally accepted accounting principles, except as shown in other schedules.  This includes statements</t>
  </si>
  <si>
    <t>explaining (1) service interruption insurance policies and indicating the amount of indemnity to which respondent will be entitled for work</t>
  </si>
  <si>
    <t>stoppage losses and the maximum amount of additional premium respondent may be obligated to pay in the event such losses are sustained by</t>
  </si>
  <si>
    <t>other railroads; (2) particulars concerning obligations for stock purchase options granted to officers and employees; and (3) what entries</t>
  </si>
  <si>
    <t>have been made for net income or retained income restricted under provisions of mortgages and other arrangements.</t>
  </si>
  <si>
    <t>1.</t>
  </si>
  <si>
    <t xml:space="preserve">Amount (estimated, if necessary) of net income or retained income which has to be provided for capital expenditures, and for sinking funds, </t>
  </si>
  <si>
    <t>2.</t>
  </si>
  <si>
    <t>Estimated amount of future earnings which can be realized before paying Federal income taxes because of unused and available net</t>
  </si>
  <si>
    <t>3.</t>
  </si>
  <si>
    <t>(a)  Explain the procedure in accounting for pension funds and recording in the accounts the current and past service pension costs,</t>
  </si>
  <si>
    <t xml:space="preserve">(b)  State amount, if any, representing the excess of the actuarially computed value of vested benefits over the total of the pension fund.   </t>
  </si>
  <si>
    <r>
      <t xml:space="preserve">(c)  Is any part of the pension plan funded?  Specify.  Yes </t>
    </r>
    <r>
      <rPr>
        <u/>
        <sz val="8"/>
        <rFont val="Arial"/>
        <family val="2"/>
      </rPr>
      <t xml:space="preserve">  X   </t>
    </r>
    <r>
      <rPr>
        <sz val="8"/>
        <rFont val="Arial"/>
        <family val="2"/>
      </rPr>
      <t xml:space="preserve">    No ____</t>
    </r>
  </si>
  <si>
    <t>If funding is by insurance, give name of insuring company  _______________________________</t>
  </si>
  <si>
    <r>
      <t xml:space="preserve">If funding is by trust agreement, list trustee(s)  </t>
    </r>
    <r>
      <rPr>
        <u/>
        <sz val="8"/>
        <rFont val="Arial"/>
        <family val="2"/>
      </rPr>
      <t xml:space="preserve">      Northern Trust                                                    </t>
    </r>
  </si>
  <si>
    <t>If respondent is affiliated in any way with the trustee(s), explain affiliation.  ___________________________________</t>
  </si>
  <si>
    <t>________________________________________________________________________________________________</t>
  </si>
  <si>
    <t>(d)  List affiliated companies which are included in the pension plan funding agreement and describe basis for allocating charges under the</t>
  </si>
  <si>
    <r>
      <t>(e)  Is any part of the pension plan fund invested in stock or other securities of the respondent or its affiliates?  Specify   Yes ___  No _</t>
    </r>
    <r>
      <rPr>
        <u/>
        <sz val="8"/>
        <rFont val="Arial"/>
        <family val="2"/>
      </rPr>
      <t>X</t>
    </r>
    <r>
      <rPr>
        <sz val="8"/>
        <rFont val="Arial"/>
        <family val="2"/>
      </rPr>
      <t>_</t>
    </r>
  </si>
  <si>
    <t>If yes, give number of the shares for each class of stock or other security.   __________________________________</t>
  </si>
  <si>
    <r>
      <t>Are voting rights attached to any securities held by the pension plan?  Specify   Yes _</t>
    </r>
    <r>
      <rPr>
        <u/>
        <sz val="8"/>
        <rFont val="Arial"/>
        <family val="2"/>
      </rPr>
      <t>X</t>
    </r>
    <r>
      <rPr>
        <sz val="8"/>
        <rFont val="Arial"/>
        <family val="2"/>
      </rPr>
      <t>_  No ___    If yes, who determines how stock</t>
    </r>
  </si>
  <si>
    <r>
      <t xml:space="preserve">is voted? </t>
    </r>
    <r>
      <rPr>
        <u/>
        <sz val="8"/>
        <rFont val="Arial"/>
        <family val="2"/>
      </rPr>
      <t xml:space="preserve">  The trustee, subject to approval and direction of Investment Committee.                                                             </t>
    </r>
  </si>
  <si>
    <t>4.</t>
  </si>
  <si>
    <t>State whether a segregated political fund has been established as provided by the Federal Election Campaign Act of 1971 (18 U.S.C. 610).</t>
  </si>
  <si>
    <t>5.</t>
  </si>
  <si>
    <t>(b)  The amount of investment tax credit used to reduce current income tax expense resulting from contributions to qualified employee</t>
  </si>
  <si>
    <t>6.</t>
  </si>
  <si>
    <t>In reference to Docket 37465, specify the total amount of business entertainment expenditures charged to the non-operating expense</t>
  </si>
  <si>
    <r>
      <t>account.   $__</t>
    </r>
    <r>
      <rPr>
        <u/>
        <sz val="8"/>
        <rFont val="Arial"/>
        <family val="2"/>
      </rPr>
      <t>0</t>
    </r>
    <r>
      <rPr>
        <sz val="8"/>
        <rFont val="Arial"/>
        <family val="2"/>
      </rPr>
      <t>__</t>
    </r>
  </si>
  <si>
    <t>Continued on following page</t>
  </si>
  <si>
    <t>200.  COMPARATIVE STATEMENT OF FINANCIAL POSITION - EXPLANATORY NOTES - Continued</t>
  </si>
  <si>
    <t>7.</t>
  </si>
  <si>
    <t xml:space="preserve">Give particulars with respect to contingent assets and liabilities at the close of the year, in accordance with instruction 5-6 in the Uniform </t>
  </si>
  <si>
    <t>System of Accounts for Railroad Companies, that are not reflected in the amounts of the respondent.</t>
  </si>
  <si>
    <t>Disclose the nature and amount of contingency that is material.</t>
  </si>
  <si>
    <t xml:space="preserve">Examples of contingent liabilities are items which may become obligations as a result of pending or threatened litigation, assessments or </t>
  </si>
  <si>
    <t>possible assessments of additional taxes, and agreements or obligations to repurchase securities or property.  Additional pages may be</t>
  </si>
  <si>
    <t>added if more space is needed.  (Explain and/or reference to the following pages.)</t>
  </si>
  <si>
    <t>(a)  Changes in valuation accounts.</t>
  </si>
  <si>
    <t>8.</t>
  </si>
  <si>
    <t>Marketable equity securities.</t>
  </si>
  <si>
    <t>Dr. (Cr.)</t>
  </si>
  <si>
    <t>Dr. (Cr.) to</t>
  </si>
  <si>
    <t>Cost</t>
  </si>
  <si>
    <t>Market</t>
  </si>
  <si>
    <t>to Income</t>
  </si>
  <si>
    <t>Stockholder's</t>
  </si>
  <si>
    <t>Equity</t>
  </si>
  <si>
    <t>(Current Yr.)</t>
  </si>
  <si>
    <t>Current Portfolio</t>
  </si>
  <si>
    <t>N/A</t>
  </si>
  <si>
    <t>Noncurrent Portfolio</t>
  </si>
  <si>
    <t>(Previous Yr.)</t>
  </si>
  <si>
    <t>Gains</t>
  </si>
  <si>
    <t>Losses</t>
  </si>
  <si>
    <t>Current</t>
  </si>
  <si>
    <t>Noncurrent</t>
  </si>
  <si>
    <t>The cost of securities was based on the N/A (method) cost of all the shares of each security held at time of sale.</t>
  </si>
  <si>
    <t>Significant net realized and net unrealized gains and losses arising after date of the financial statements but prior to the filing, applicable to</t>
  </si>
  <si>
    <t>marketable equity securities owned at balance sheet date shall be disclosed below:</t>
  </si>
  <si>
    <t>beginning of year</t>
  </si>
  <si>
    <t>Equipment (Sch. 330)                       L-39 Col h &amp; b</t>
  </si>
  <si>
    <t>See Note 4 beginning on page 15.</t>
  </si>
  <si>
    <r>
      <t>Yes _</t>
    </r>
    <r>
      <rPr>
        <u/>
        <sz val="8"/>
        <rFont val="Arial"/>
        <family val="2"/>
      </rPr>
      <t>X</t>
    </r>
    <r>
      <rPr>
        <sz val="8"/>
        <rFont val="Arial"/>
        <family val="2"/>
      </rPr>
      <t>_   No __</t>
    </r>
  </si>
  <si>
    <r>
      <t xml:space="preserve">Date of trust agreement or latest amendment  </t>
    </r>
    <r>
      <rPr>
        <u/>
        <sz val="8"/>
        <rFont val="Arial"/>
        <family val="2"/>
      </rPr>
      <t xml:space="preserve">       March 10, 2020                                               </t>
    </r>
  </si>
  <si>
    <t>as of 12/31/2023</t>
  </si>
  <si>
    <t xml:space="preserve">   (Less depreciation)   $0 CY, $0 PY</t>
  </si>
  <si>
    <t xml:space="preserve">    Total stockholders' equity</t>
  </si>
  <si>
    <t>Road Initials:  CSXT     Year:  2024</t>
  </si>
  <si>
    <t>At 12/31/2024, gross unrealized gains and losses pertaining to marketable equity securities were as follows:</t>
  </si>
  <si>
    <t>A net unrealized gain (loss) of $0 on the sale of marketable securities was included in net income for 2024 (year)</t>
  </si>
  <si>
    <t>NOTE:  12/31/2024 Balance sheet date of reported year unless specified as previous year.</t>
  </si>
  <si>
    <t>as of 12/31/2024</t>
  </si>
  <si>
    <r>
      <t>operating loss carryover on January 1 of the year following that for which the report is made.  $__</t>
    </r>
    <r>
      <rPr>
        <u/>
        <sz val="8"/>
        <rFont val="Arial"/>
        <family val="2"/>
      </rPr>
      <t>156,407</t>
    </r>
    <r>
      <rPr>
        <sz val="8"/>
        <rFont val="Arial"/>
        <family val="2"/>
      </rPr>
      <t>__</t>
    </r>
  </si>
  <si>
    <r>
      <t xml:space="preserve">pursuant to provisions of reorganization plans, mortgages, deeds of trust, or other contracts.   </t>
    </r>
    <r>
      <rPr>
        <u/>
        <sz val="8"/>
        <rFont val="Arial"/>
        <family val="2"/>
      </rPr>
      <t>$___0___</t>
    </r>
  </si>
  <si>
    <r>
      <t>stock ownership plans for the current year was $_</t>
    </r>
    <r>
      <rPr>
        <u/>
        <sz val="8"/>
        <rFont val="Arial"/>
        <family val="2"/>
      </rPr>
      <t>_0</t>
    </r>
    <r>
      <rPr>
        <sz val="8"/>
        <rFont val="Arial"/>
        <family val="2"/>
      </rPr>
      <t>__</t>
    </r>
  </si>
  <si>
    <r>
      <t>(a)  The amount of employer's contribution to employee stock ownership plans for the current year was  $_</t>
    </r>
    <r>
      <rPr>
        <u/>
        <sz val="8"/>
        <rFont val="Arial"/>
        <family val="2"/>
      </rPr>
      <t>__0_</t>
    </r>
    <r>
      <rPr>
        <sz val="8"/>
        <rFont val="Arial"/>
        <family val="2"/>
      </rPr>
      <t>__</t>
    </r>
  </si>
  <si>
    <t xml:space="preserve">     See Note 5 beginning on Page 17     </t>
  </si>
  <si>
    <r>
      <t xml:space="preserve">indicating whether or not consistent with the prior year. </t>
    </r>
    <r>
      <rPr>
        <u/>
        <sz val="8"/>
        <rFont val="Arial"/>
        <family val="2"/>
      </rPr>
      <t xml:space="preserve">     See Note 5 beginning on Page 17    </t>
    </r>
  </si>
  <si>
    <r>
      <t xml:space="preserve">agreement.  </t>
    </r>
    <r>
      <rPr>
        <u/>
        <sz val="8"/>
        <rFont val="Arial"/>
        <family val="2"/>
      </rPr>
      <t xml:space="preserve">   See Note 5 on Page 17.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</si>
</sst>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7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name val="Arial"/>
      <family val="2"/>
    </font>
    <font>
      <sz val="8"/>
      <color indexed="8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double">
        <color indexed="8"/>
      </top>
      <bottom/>
      <diagonal/>
    </border>
    <border>
      <left style="medium">
        <color indexed="64"/>
      </left>
      <right style="medium">
        <color indexed="64"/>
      </right>
      <top style="double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double">
        <color indexed="8"/>
      </top>
      <bottom/>
      <diagonal/>
    </border>
    <border>
      <left style="medium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8"/>
      </top>
      <bottom/>
      <diagonal/>
    </border>
    <border>
      <left style="medium">
        <color indexed="64"/>
      </left>
      <right style="thin">
        <color indexed="64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2" fillId="0" borderId="0"/>
  </cellStyleXfs>
  <cellXfs count="157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0" fontId="2" fillId="0" borderId="0" xfId="0" applyFont="1"/>
    <xf numFmtId="0" fontId="1" fillId="0" borderId="2" xfId="0" applyFont="1" applyBorder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2" fillId="0" borderId="12" xfId="0" applyFont="1" applyBorder="1"/>
    <xf numFmtId="0" fontId="2" fillId="0" borderId="1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center"/>
    </xf>
    <xf numFmtId="0" fontId="2" fillId="0" borderId="13" xfId="0" applyFont="1" applyBorder="1"/>
    <xf numFmtId="165" fontId="2" fillId="0" borderId="16" xfId="0" applyNumberFormat="1" applyFont="1" applyBorder="1"/>
    <xf numFmtId="0" fontId="2" fillId="0" borderId="6" xfId="1" applyNumberFormat="1" applyFont="1" applyFill="1" applyBorder="1" applyAlignment="1" applyProtection="1">
      <alignment horizontal="center"/>
    </xf>
    <xf numFmtId="37" fontId="2" fillId="0" borderId="0" xfId="0" applyNumberFormat="1" applyFont="1"/>
    <xf numFmtId="164" fontId="2" fillId="0" borderId="16" xfId="0" applyNumberFormat="1" applyFont="1" applyBorder="1"/>
    <xf numFmtId="164" fontId="2" fillId="0" borderId="17" xfId="0" applyNumberFormat="1" applyFont="1" applyBorder="1"/>
    <xf numFmtId="0" fontId="2" fillId="0" borderId="10" xfId="1" applyNumberFormat="1" applyFont="1" applyFill="1" applyBorder="1" applyAlignment="1" applyProtection="1">
      <alignment horizontal="center"/>
    </xf>
    <xf numFmtId="0" fontId="2" fillId="0" borderId="15" xfId="0" applyFont="1" applyBorder="1" applyAlignment="1">
      <alignment horizontal="center" wrapText="1"/>
    </xf>
    <xf numFmtId="165" fontId="2" fillId="0" borderId="13" xfId="0" applyNumberFormat="1" applyFont="1" applyBorder="1"/>
    <xf numFmtId="0" fontId="2" fillId="0" borderId="3" xfId="1" applyNumberFormat="1" applyFont="1" applyFill="1" applyBorder="1" applyAlignment="1" applyProtection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Continuous"/>
    </xf>
    <xf numFmtId="0" fontId="2" fillId="0" borderId="22" xfId="0" applyFont="1" applyBorder="1" applyAlignment="1">
      <alignment horizontal="centerContinuous"/>
    </xf>
    <xf numFmtId="0" fontId="2" fillId="0" borderId="10" xfId="0" applyFont="1" applyBorder="1" applyAlignment="1">
      <alignment horizontal="centerContinuous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2" xfId="0" applyBorder="1" applyAlignment="1">
      <alignment horizontal="left"/>
    </xf>
    <xf numFmtId="0" fontId="2" fillId="0" borderId="2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2" fillId="0" borderId="24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2" fillId="0" borderId="25" xfId="0" applyFont="1" applyBorder="1" applyAlignment="1">
      <alignment horizontal="center"/>
    </xf>
    <xf numFmtId="0" fontId="2" fillId="0" borderId="25" xfId="0" applyFont="1" applyBorder="1"/>
    <xf numFmtId="37" fontId="2" fillId="0" borderId="4" xfId="0" applyNumberFormat="1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37" fontId="2" fillId="0" borderId="27" xfId="0" applyNumberFormat="1" applyFont="1" applyBorder="1"/>
    <xf numFmtId="0" fontId="2" fillId="0" borderId="27" xfId="0" applyFont="1" applyBorder="1"/>
    <xf numFmtId="37" fontId="2" fillId="0" borderId="2" xfId="0" applyNumberFormat="1" applyFont="1" applyBorder="1" applyAlignment="1">
      <alignment horizontal="center"/>
    </xf>
    <xf numFmtId="37" fontId="2" fillId="0" borderId="25" xfId="0" applyNumberFormat="1" applyFont="1" applyBorder="1"/>
    <xf numFmtId="0" fontId="2" fillId="0" borderId="27" xfId="0" applyFont="1" applyBorder="1" applyAlignment="1">
      <alignment horizontal="center" wrapText="1"/>
    </xf>
    <xf numFmtId="0" fontId="2" fillId="0" borderId="25" xfId="0" applyFont="1" applyBorder="1" applyAlignment="1">
      <alignment wrapText="1"/>
    </xf>
    <xf numFmtId="37" fontId="2" fillId="0" borderId="28" xfId="0" applyNumberFormat="1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37" fontId="2" fillId="0" borderId="29" xfId="0" applyNumberFormat="1" applyFont="1" applyBorder="1"/>
    <xf numFmtId="165" fontId="2" fillId="0" borderId="30" xfId="0" applyNumberFormat="1" applyFont="1" applyBorder="1"/>
    <xf numFmtId="37" fontId="2" fillId="0" borderId="25" xfId="0" applyNumberFormat="1" applyFont="1" applyBorder="1" applyAlignment="1">
      <alignment horizontal="center"/>
    </xf>
    <xf numFmtId="37" fontId="2" fillId="0" borderId="18" xfId="0" applyNumberFormat="1" applyFont="1" applyBorder="1"/>
    <xf numFmtId="37" fontId="2" fillId="0" borderId="21" xfId="0" applyNumberFormat="1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1" xfId="0" applyFont="1" applyBorder="1"/>
    <xf numFmtId="164" fontId="2" fillId="0" borderId="32" xfId="0" applyNumberFormat="1" applyFont="1" applyBorder="1"/>
    <xf numFmtId="165" fontId="2" fillId="0" borderId="33" xfId="0" applyNumberFormat="1" applyFont="1" applyBorder="1"/>
    <xf numFmtId="165" fontId="2" fillId="0" borderId="35" xfId="0" applyNumberFormat="1" applyFont="1" applyBorder="1"/>
    <xf numFmtId="0" fontId="2" fillId="0" borderId="2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1" fillId="0" borderId="36" xfId="0" applyFont="1" applyBorder="1" applyAlignment="1">
      <alignment horizontal="centerContinuous"/>
    </xf>
    <xf numFmtId="0" fontId="2" fillId="0" borderId="37" xfId="0" applyFont="1" applyBorder="1" applyAlignment="1">
      <alignment horizontal="centerContinuous"/>
    </xf>
    <xf numFmtId="0" fontId="2" fillId="0" borderId="38" xfId="0" applyFont="1" applyBorder="1" applyAlignment="1">
      <alignment horizontal="centerContinuous"/>
    </xf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" xfId="0" quotePrefix="1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Border="1" applyAlignment="1">
      <alignment horizontal="centerContinuous"/>
    </xf>
    <xf numFmtId="0" fontId="2" fillId="0" borderId="21" xfId="0" applyFont="1" applyBorder="1"/>
    <xf numFmtId="0" fontId="2" fillId="0" borderId="22" xfId="0" applyFont="1" applyBorder="1"/>
    <xf numFmtId="0" fontId="2" fillId="0" borderId="39" xfId="0" applyFont="1" applyBorder="1"/>
    <xf numFmtId="0" fontId="2" fillId="0" borderId="39" xfId="0" applyFont="1" applyBorder="1" applyAlignment="1">
      <alignment horizontal="center"/>
    </xf>
    <xf numFmtId="0" fontId="2" fillId="0" borderId="40" xfId="0" applyFont="1" applyBorder="1"/>
    <xf numFmtId="0" fontId="2" fillId="0" borderId="40" xfId="0" applyFont="1" applyBorder="1" applyAlignment="1">
      <alignment horizontal="center"/>
    </xf>
    <xf numFmtId="0" fontId="2" fillId="0" borderId="4" xfId="0" applyFont="1" applyBorder="1"/>
    <xf numFmtId="0" fontId="2" fillId="0" borderId="41" xfId="0" applyFont="1" applyBorder="1"/>
    <xf numFmtId="165" fontId="5" fillId="0" borderId="42" xfId="0" applyNumberFormat="1" applyFont="1" applyBorder="1" applyAlignment="1">
      <alignment horizontal="center"/>
    </xf>
    <xf numFmtId="43" fontId="2" fillId="0" borderId="27" xfId="1" applyFont="1" applyFill="1" applyBorder="1" applyAlignment="1" applyProtection="1">
      <alignment horizontal="center"/>
    </xf>
    <xf numFmtId="0" fontId="2" fillId="0" borderId="43" xfId="0" applyFont="1" applyBorder="1"/>
    <xf numFmtId="0" fontId="2" fillId="0" borderId="22" xfId="0" applyFont="1" applyBorder="1" applyAlignment="1">
      <alignment horizontal="center"/>
    </xf>
    <xf numFmtId="37" fontId="2" fillId="0" borderId="5" xfId="0" applyNumberFormat="1" applyFont="1" applyBorder="1"/>
    <xf numFmtId="37" fontId="2" fillId="0" borderId="22" xfId="0" applyNumberFormat="1" applyFont="1" applyBorder="1"/>
    <xf numFmtId="0" fontId="2" fillId="0" borderId="44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2" fillId="0" borderId="45" xfId="0" applyFont="1" applyBorder="1"/>
    <xf numFmtId="165" fontId="2" fillId="0" borderId="46" xfId="0" applyNumberFormat="1" applyFont="1" applyBorder="1"/>
    <xf numFmtId="164" fontId="2" fillId="0" borderId="46" xfId="0" applyNumberFormat="1" applyFont="1" applyBorder="1"/>
    <xf numFmtId="164" fontId="2" fillId="0" borderId="47" xfId="0" applyNumberFormat="1" applyFont="1" applyBorder="1"/>
    <xf numFmtId="165" fontId="2" fillId="0" borderId="45" xfId="1" applyNumberFormat="1" applyFont="1" applyFill="1" applyBorder="1" applyProtection="1"/>
    <xf numFmtId="164" fontId="2" fillId="0" borderId="48" xfId="0" applyNumberFormat="1" applyFont="1" applyBorder="1"/>
    <xf numFmtId="165" fontId="2" fillId="0" borderId="46" xfId="1" applyNumberFormat="1" applyFont="1" applyFill="1" applyBorder="1" applyProtection="1"/>
    <xf numFmtId="165" fontId="2" fillId="0" borderId="49" xfId="1" applyNumberFormat="1" applyFont="1" applyFill="1" applyBorder="1" applyProtection="1"/>
    <xf numFmtId="165" fontId="2" fillId="0" borderId="50" xfId="0" applyNumberFormat="1" applyFont="1" applyBorder="1"/>
    <xf numFmtId="164" fontId="2" fillId="0" borderId="50" xfId="0" applyNumberFormat="1" applyFont="1" applyBorder="1"/>
    <xf numFmtId="164" fontId="2" fillId="0" borderId="51" xfId="0" applyNumberFormat="1" applyFont="1" applyBorder="1"/>
    <xf numFmtId="165" fontId="2" fillId="0" borderId="52" xfId="0" applyNumberFormat="1" applyFont="1" applyBorder="1"/>
    <xf numFmtId="164" fontId="2" fillId="0" borderId="52" xfId="0" applyNumberFormat="1" applyFont="1" applyBorder="1"/>
    <xf numFmtId="37" fontId="2" fillId="0" borderId="6" xfId="0" applyNumberFormat="1" applyFont="1" applyBorder="1" applyAlignment="1">
      <alignment horizontal="center"/>
    </xf>
    <xf numFmtId="37" fontId="2" fillId="0" borderId="3" xfId="0" applyNumberFormat="1" applyFont="1" applyBorder="1" applyAlignment="1">
      <alignment horizontal="center"/>
    </xf>
    <xf numFmtId="37" fontId="2" fillId="0" borderId="10" xfId="0" applyNumberFormat="1" applyFont="1" applyBorder="1" applyAlignment="1">
      <alignment horizontal="center"/>
    </xf>
    <xf numFmtId="164" fontId="2" fillId="0" borderId="34" xfId="1" applyNumberFormat="1" applyFont="1" applyFill="1" applyBorder="1" applyProtection="1"/>
    <xf numFmtId="37" fontId="2" fillId="0" borderId="53" xfId="0" applyNumberFormat="1" applyFont="1" applyBorder="1" applyAlignment="1">
      <alignment horizontal="center"/>
    </xf>
    <xf numFmtId="0" fontId="2" fillId="0" borderId="26" xfId="0" applyFont="1" applyBorder="1"/>
    <xf numFmtId="165" fontId="2" fillId="0" borderId="54" xfId="0" applyNumberFormat="1" applyFont="1" applyBorder="1"/>
    <xf numFmtId="164" fontId="2" fillId="0" borderId="54" xfId="0" applyNumberFormat="1" applyFont="1" applyBorder="1"/>
    <xf numFmtId="165" fontId="2" fillId="0" borderId="3" xfId="1" applyNumberFormat="1" applyFont="1" applyFill="1" applyBorder="1" applyProtection="1"/>
    <xf numFmtId="164" fontId="2" fillId="0" borderId="55" xfId="1" applyNumberFormat="1" applyFont="1" applyFill="1" applyBorder="1" applyProtection="1"/>
    <xf numFmtId="164" fontId="2" fillId="0" borderId="56" xfId="0" applyNumberFormat="1" applyFont="1" applyBorder="1"/>
    <xf numFmtId="164" fontId="2" fillId="0" borderId="57" xfId="0" applyNumberFormat="1" applyFont="1" applyBorder="1"/>
    <xf numFmtId="165" fontId="2" fillId="0" borderId="58" xfId="1" applyNumberFormat="1" applyFont="1" applyFill="1" applyBorder="1" applyProtection="1"/>
    <xf numFmtId="164" fontId="2" fillId="0" borderId="59" xfId="1" applyNumberFormat="1" applyFont="1" applyFill="1" applyBorder="1" applyProtection="1"/>
    <xf numFmtId="165" fontId="2" fillId="0" borderId="60" xfId="1" applyNumberFormat="1" applyFont="1" applyFill="1" applyBorder="1" applyProtection="1"/>
    <xf numFmtId="0" fontId="2" fillId="0" borderId="51" xfId="0" applyFont="1" applyBorder="1"/>
    <xf numFmtId="164" fontId="2" fillId="0" borderId="61" xfId="1" applyNumberFormat="1" applyFont="1" applyFill="1" applyBorder="1" applyProtection="1"/>
    <xf numFmtId="165" fontId="2" fillId="0" borderId="61" xfId="1" applyNumberFormat="1" applyFont="1" applyFill="1" applyBorder="1" applyProtection="1"/>
    <xf numFmtId="164" fontId="2" fillId="0" borderId="62" xfId="1" applyNumberFormat="1" applyFont="1" applyFill="1" applyBorder="1" applyProtection="1"/>
    <xf numFmtId="165" fontId="2" fillId="0" borderId="50" xfId="1" applyNumberFormat="1" applyFont="1" applyFill="1" applyBorder="1" applyProtection="1"/>
    <xf numFmtId="165" fontId="2" fillId="0" borderId="63" xfId="1" applyNumberFormat="1" applyFont="1" applyFill="1" applyBorder="1" applyProtection="1"/>
    <xf numFmtId="0" fontId="6" fillId="0" borderId="0" xfId="2" applyFill="1" applyProtection="1"/>
    <xf numFmtId="0" fontId="4" fillId="0" borderId="0" xfId="0" applyFont="1"/>
    <xf numFmtId="0" fontId="2" fillId="0" borderId="64" xfId="0" applyFont="1" applyBorder="1"/>
    <xf numFmtId="164" fontId="2" fillId="0" borderId="62" xfId="0" applyNumberFormat="1" applyFont="1" applyBorder="1"/>
    <xf numFmtId="0" fontId="6" fillId="0" borderId="0" xfId="2" applyFill="1"/>
    <xf numFmtId="164" fontId="2" fillId="0" borderId="0" xfId="0" applyNumberFormat="1" applyFont="1"/>
    <xf numFmtId="49" fontId="2" fillId="0" borderId="2" xfId="0" applyNumberFormat="1" applyFont="1" applyBorder="1" applyAlignment="1">
      <alignment horizontal="left"/>
    </xf>
    <xf numFmtId="3" fontId="2" fillId="0" borderId="0" xfId="0" applyNumberFormat="1" applyFont="1"/>
    <xf numFmtId="165" fontId="2" fillId="0" borderId="0" xfId="0" applyNumberFormat="1" applyFont="1"/>
    <xf numFmtId="0" fontId="2" fillId="0" borderId="4" xfId="3" applyBorder="1" applyAlignment="1">
      <alignment horizontal="centerContinuous"/>
    </xf>
    <xf numFmtId="43" fontId="2" fillId="0" borderId="65" xfId="1" applyFont="1" applyFill="1" applyBorder="1" applyAlignment="1" applyProtection="1">
      <alignment horizontal="center"/>
    </xf>
  </cellXfs>
  <cellStyles count="4">
    <cellStyle name="Comma" xfId="1" builtinId="3"/>
    <cellStyle name="Hyperlink" xfId="2" builtinId="8"/>
    <cellStyle name="Normal" xfId="0" builtinId="0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M297"/>
  <sheetViews>
    <sheetView showGridLines="0" tabSelected="1" topLeftCell="A154" zoomScaleNormal="100" workbookViewId="0">
      <selection activeCell="N166" sqref="N166"/>
    </sheetView>
  </sheetViews>
  <sheetFormatPr defaultColWidth="9.33203125" defaultRowHeight="11.25" x14ac:dyDescent="0.2"/>
  <cols>
    <col min="1" max="1" width="7.6640625" style="5" customWidth="1"/>
    <col min="2" max="2" width="7.33203125" style="5" customWidth="1"/>
    <col min="3" max="3" width="18.1640625" style="5" customWidth="1"/>
    <col min="4" max="4" width="47.1640625" style="5" customWidth="1"/>
    <col min="5" max="6" width="17.5" style="5" customWidth="1"/>
    <col min="7" max="7" width="14.5" style="5" customWidth="1"/>
    <col min="8" max="8" width="9.33203125" style="5" customWidth="1"/>
    <col min="9" max="9" width="12.5" style="5" bestFit="1" customWidth="1"/>
    <col min="10" max="10" width="12" style="5" customWidth="1"/>
    <col min="11" max="12" width="9.33203125" style="5"/>
    <col min="13" max="13" width="13.33203125" style="5" bestFit="1" customWidth="1"/>
    <col min="14" max="16384" width="9.33203125" style="5"/>
  </cols>
  <sheetData>
    <row r="1" spans="1:13" x14ac:dyDescent="0.2">
      <c r="A1" s="1" t="s">
        <v>183</v>
      </c>
      <c r="B1" s="2"/>
      <c r="C1" s="3"/>
      <c r="D1" s="1"/>
      <c r="E1" s="1"/>
      <c r="F1" s="1"/>
      <c r="G1" s="4">
        <v>5</v>
      </c>
    </row>
    <row r="2" spans="1:13" x14ac:dyDescent="0.2">
      <c r="A2" s="6" t="s">
        <v>0</v>
      </c>
      <c r="B2" s="7"/>
      <c r="C2" s="7"/>
      <c r="D2" s="7"/>
      <c r="E2" s="7"/>
      <c r="F2" s="7"/>
      <c r="G2" s="8"/>
    </row>
    <row r="3" spans="1:13" x14ac:dyDescent="0.2">
      <c r="A3" s="9" t="s">
        <v>1</v>
      </c>
      <c r="B3" s="10"/>
      <c r="C3" s="10"/>
      <c r="D3" s="7"/>
      <c r="E3" s="10"/>
      <c r="F3" s="10"/>
      <c r="G3" s="11"/>
    </row>
    <row r="4" spans="1:13" ht="12" thickBot="1" x14ac:dyDescent="0.25">
      <c r="A4" s="12"/>
      <c r="B4" s="13"/>
      <c r="C4" s="14"/>
      <c r="D4" s="15"/>
      <c r="F4" s="15"/>
      <c r="G4" s="16"/>
      <c r="I4" s="150"/>
    </row>
    <row r="5" spans="1:13" x14ac:dyDescent="0.2">
      <c r="A5" s="17" t="s">
        <v>2</v>
      </c>
      <c r="B5" s="18" t="s">
        <v>3</v>
      </c>
      <c r="C5" s="18" t="s">
        <v>4</v>
      </c>
      <c r="D5" s="106" t="s">
        <v>5</v>
      </c>
      <c r="E5" s="109" t="s">
        <v>6</v>
      </c>
      <c r="F5" s="18" t="s">
        <v>7</v>
      </c>
      <c r="G5" s="20" t="s">
        <v>2</v>
      </c>
    </row>
    <row r="6" spans="1:13" x14ac:dyDescent="0.2">
      <c r="A6" s="21" t="s">
        <v>8</v>
      </c>
      <c r="B6" s="22" t="s">
        <v>9</v>
      </c>
      <c r="C6" s="23"/>
      <c r="E6" s="110" t="s">
        <v>10</v>
      </c>
      <c r="F6" s="22" t="s">
        <v>175</v>
      </c>
      <c r="G6" s="26" t="s">
        <v>8</v>
      </c>
    </row>
    <row r="7" spans="1:13" x14ac:dyDescent="0.2">
      <c r="A7" s="27"/>
      <c r="B7" s="28"/>
      <c r="C7" s="29"/>
      <c r="D7" s="13" t="s">
        <v>11</v>
      </c>
      <c r="E7" s="111" t="s">
        <v>12</v>
      </c>
      <c r="F7" s="28" t="s">
        <v>13</v>
      </c>
      <c r="G7" s="16"/>
    </row>
    <row r="8" spans="1:13" x14ac:dyDescent="0.2">
      <c r="A8" s="21"/>
      <c r="B8" s="22"/>
      <c r="C8" s="23"/>
      <c r="E8" s="112"/>
      <c r="F8" s="140"/>
      <c r="G8" s="26"/>
    </row>
    <row r="9" spans="1:13" x14ac:dyDescent="0.2">
      <c r="A9" s="21"/>
      <c r="B9" s="22"/>
      <c r="C9" s="22"/>
      <c r="D9" s="47" t="s">
        <v>14</v>
      </c>
      <c r="E9" s="112"/>
      <c r="F9" s="141"/>
      <c r="G9" s="26"/>
    </row>
    <row r="10" spans="1:13" x14ac:dyDescent="0.2">
      <c r="A10" s="27">
        <v>1</v>
      </c>
      <c r="B10" s="28"/>
      <c r="C10" s="28">
        <v>701</v>
      </c>
      <c r="D10" s="107" t="s">
        <v>15</v>
      </c>
      <c r="E10" s="113">
        <v>123734</v>
      </c>
      <c r="F10" s="120">
        <v>146014</v>
      </c>
      <c r="G10" s="33">
        <v>1</v>
      </c>
      <c r="J10" s="34"/>
      <c r="M10" s="154"/>
    </row>
    <row r="11" spans="1:13" x14ac:dyDescent="0.2">
      <c r="A11" s="27">
        <f>A10+1</f>
        <v>2</v>
      </c>
      <c r="B11" s="28"/>
      <c r="C11" s="28">
        <v>702</v>
      </c>
      <c r="D11" s="107" t="s">
        <v>16</v>
      </c>
      <c r="E11" s="114">
        <v>0</v>
      </c>
      <c r="F11" s="121">
        <v>0</v>
      </c>
      <c r="G11" s="33">
        <f>G10+1</f>
        <v>2</v>
      </c>
      <c r="J11" s="34"/>
      <c r="M11" s="154"/>
    </row>
    <row r="12" spans="1:13" x14ac:dyDescent="0.2">
      <c r="A12" s="27">
        <f>A11+1</f>
        <v>3</v>
      </c>
      <c r="B12" s="28"/>
      <c r="C12" s="28">
        <v>703</v>
      </c>
      <c r="D12" s="107" t="s">
        <v>17</v>
      </c>
      <c r="E12" s="114">
        <v>0</v>
      </c>
      <c r="F12" s="121">
        <v>0</v>
      </c>
      <c r="G12" s="33">
        <f>G11+1</f>
        <v>3</v>
      </c>
      <c r="J12" s="34"/>
      <c r="M12" s="154"/>
    </row>
    <row r="13" spans="1:13" x14ac:dyDescent="0.2">
      <c r="A13" s="17"/>
      <c r="B13" s="18"/>
      <c r="C13" s="18"/>
      <c r="D13" s="108" t="s">
        <v>18</v>
      </c>
      <c r="E13" s="115"/>
      <c r="F13" s="122">
        <v>0</v>
      </c>
      <c r="G13" s="37"/>
      <c r="J13" s="34"/>
      <c r="M13" s="154"/>
    </row>
    <row r="14" spans="1:13" x14ac:dyDescent="0.2">
      <c r="A14" s="27">
        <v>4</v>
      </c>
      <c r="B14" s="28"/>
      <c r="C14" s="28">
        <v>704</v>
      </c>
      <c r="D14" s="107" t="s">
        <v>19</v>
      </c>
      <c r="E14" s="114">
        <v>0</v>
      </c>
      <c r="F14" s="121">
        <v>0</v>
      </c>
      <c r="G14" s="33">
        <v>4</v>
      </c>
      <c r="J14" s="34"/>
      <c r="M14" s="154"/>
    </row>
    <row r="15" spans="1:13" x14ac:dyDescent="0.2">
      <c r="A15" s="27">
        <f>A14+1</f>
        <v>5</v>
      </c>
      <c r="B15" s="28"/>
      <c r="C15" s="28">
        <v>705</v>
      </c>
      <c r="D15" s="15" t="s">
        <v>20</v>
      </c>
      <c r="E15" s="114">
        <v>3886</v>
      </c>
      <c r="F15" s="121">
        <v>4168</v>
      </c>
      <c r="G15" s="33">
        <f t="shared" ref="G15:G23" si="0">G14+1</f>
        <v>5</v>
      </c>
      <c r="J15" s="34"/>
      <c r="M15" s="154"/>
    </row>
    <row r="16" spans="1:13" x14ac:dyDescent="0.2">
      <c r="A16" s="27">
        <f t="shared" ref="A16:A23" si="1">A15+1</f>
        <v>6</v>
      </c>
      <c r="B16" s="28"/>
      <c r="C16" s="28">
        <v>706</v>
      </c>
      <c r="D16" s="107" t="s">
        <v>21</v>
      </c>
      <c r="E16" s="114">
        <v>785838</v>
      </c>
      <c r="F16" s="121">
        <v>828487</v>
      </c>
      <c r="G16" s="33">
        <f t="shared" si="0"/>
        <v>6</v>
      </c>
      <c r="J16" s="34"/>
      <c r="M16" s="154"/>
    </row>
    <row r="17" spans="1:13" x14ac:dyDescent="0.2">
      <c r="A17" s="27">
        <f t="shared" si="1"/>
        <v>7</v>
      </c>
      <c r="B17" s="28"/>
      <c r="C17" s="28">
        <v>707</v>
      </c>
      <c r="D17" s="107" t="s">
        <v>22</v>
      </c>
      <c r="E17" s="114">
        <v>204022</v>
      </c>
      <c r="F17" s="121">
        <v>278698</v>
      </c>
      <c r="G17" s="33">
        <f t="shared" si="0"/>
        <v>7</v>
      </c>
      <c r="J17" s="34"/>
      <c r="M17" s="154"/>
    </row>
    <row r="18" spans="1:13" x14ac:dyDescent="0.2">
      <c r="A18" s="27">
        <f t="shared" si="1"/>
        <v>8</v>
      </c>
      <c r="B18" s="28"/>
      <c r="C18" s="28" t="s">
        <v>23</v>
      </c>
      <c r="D18" s="15" t="s">
        <v>24</v>
      </c>
      <c r="E18" s="114">
        <v>204934</v>
      </c>
      <c r="F18" s="121">
        <v>149063</v>
      </c>
      <c r="G18" s="33">
        <f t="shared" si="0"/>
        <v>8</v>
      </c>
      <c r="J18" s="34"/>
      <c r="M18" s="154"/>
    </row>
    <row r="19" spans="1:13" x14ac:dyDescent="0.2">
      <c r="A19" s="27">
        <f t="shared" si="1"/>
        <v>9</v>
      </c>
      <c r="B19" s="28"/>
      <c r="C19" s="28" t="s">
        <v>25</v>
      </c>
      <c r="D19" s="15" t="s">
        <v>26</v>
      </c>
      <c r="E19" s="114">
        <v>19627248</v>
      </c>
      <c r="F19" s="121">
        <v>16873450</v>
      </c>
      <c r="G19" s="33">
        <f t="shared" si="0"/>
        <v>9</v>
      </c>
      <c r="J19" s="34"/>
      <c r="M19" s="154"/>
    </row>
    <row r="20" spans="1:13" x14ac:dyDescent="0.2">
      <c r="A20" s="27">
        <f t="shared" si="1"/>
        <v>10</v>
      </c>
      <c r="B20" s="28"/>
      <c r="C20" s="28" t="s">
        <v>27</v>
      </c>
      <c r="D20" s="15" t="s">
        <v>28</v>
      </c>
      <c r="E20" s="114">
        <v>-28664</v>
      </c>
      <c r="F20" s="121">
        <v>-32000</v>
      </c>
      <c r="G20" s="33">
        <f t="shared" si="0"/>
        <v>10</v>
      </c>
      <c r="J20" s="34"/>
      <c r="M20" s="154"/>
    </row>
    <row r="21" spans="1:13" x14ac:dyDescent="0.2">
      <c r="A21" s="27">
        <f>A20+1</f>
        <v>11</v>
      </c>
      <c r="B21" s="28"/>
      <c r="C21" s="28" t="s">
        <v>29</v>
      </c>
      <c r="D21" s="15" t="s">
        <v>30</v>
      </c>
      <c r="E21" s="114">
        <v>43273</v>
      </c>
      <c r="F21" s="121">
        <v>69974</v>
      </c>
      <c r="G21" s="33">
        <f t="shared" si="0"/>
        <v>11</v>
      </c>
      <c r="J21" s="34"/>
      <c r="M21" s="154"/>
    </row>
    <row r="22" spans="1:13" x14ac:dyDescent="0.2">
      <c r="A22" s="27">
        <f>A21+1</f>
        <v>12</v>
      </c>
      <c r="B22" s="28"/>
      <c r="C22" s="28">
        <v>712</v>
      </c>
      <c r="D22" s="107" t="s">
        <v>31</v>
      </c>
      <c r="E22" s="114">
        <v>403172</v>
      </c>
      <c r="F22" s="121">
        <v>429640</v>
      </c>
      <c r="G22" s="33">
        <f t="shared" si="0"/>
        <v>12</v>
      </c>
      <c r="J22" s="34"/>
      <c r="M22" s="154"/>
    </row>
    <row r="23" spans="1:13" ht="22.5" x14ac:dyDescent="0.2">
      <c r="A23" s="27">
        <f t="shared" si="1"/>
        <v>13</v>
      </c>
      <c r="B23" s="28"/>
      <c r="C23" s="38" t="s">
        <v>32</v>
      </c>
      <c r="D23" s="107" t="s">
        <v>33</v>
      </c>
      <c r="E23" s="114">
        <v>2602</v>
      </c>
      <c r="F23" s="121">
        <v>1875</v>
      </c>
      <c r="G23" s="33">
        <f t="shared" si="0"/>
        <v>13</v>
      </c>
      <c r="J23" s="34"/>
      <c r="M23" s="154"/>
    </row>
    <row r="24" spans="1:13" ht="12" thickBot="1" x14ac:dyDescent="0.25">
      <c r="A24" s="27">
        <v>14</v>
      </c>
      <c r="B24" s="28"/>
      <c r="C24" s="28"/>
      <c r="D24" s="15" t="s">
        <v>34</v>
      </c>
      <c r="E24" s="116">
        <f>SUM(E10:E23)</f>
        <v>21370045</v>
      </c>
      <c r="F24" s="142">
        <v>18749369</v>
      </c>
      <c r="G24" s="33">
        <v>14</v>
      </c>
      <c r="J24" s="34"/>
      <c r="M24" s="154"/>
    </row>
    <row r="25" spans="1:13" ht="12" thickTop="1" x14ac:dyDescent="0.2">
      <c r="A25" s="17"/>
      <c r="B25" s="22"/>
      <c r="C25" s="22"/>
      <c r="D25" s="47" t="s">
        <v>35</v>
      </c>
      <c r="E25" s="117"/>
      <c r="F25" s="149"/>
      <c r="G25" s="40"/>
      <c r="J25" s="34"/>
      <c r="M25" s="154"/>
    </row>
    <row r="26" spans="1:13" x14ac:dyDescent="0.2">
      <c r="A26" s="41">
        <v>15</v>
      </c>
      <c r="B26" s="28"/>
      <c r="C26" s="28" t="s">
        <v>36</v>
      </c>
      <c r="D26" s="15" t="s">
        <v>37</v>
      </c>
      <c r="E26" s="113">
        <v>0</v>
      </c>
      <c r="F26" s="120">
        <v>0</v>
      </c>
      <c r="G26" s="33">
        <v>15</v>
      </c>
      <c r="J26" s="34"/>
      <c r="M26" s="154"/>
    </row>
    <row r="27" spans="1:13" x14ac:dyDescent="0.2">
      <c r="A27" s="42"/>
      <c r="B27" s="22"/>
      <c r="C27" s="22"/>
      <c r="D27" s="5" t="s">
        <v>38</v>
      </c>
      <c r="E27" s="115"/>
      <c r="F27" s="122"/>
      <c r="G27" s="37"/>
      <c r="J27" s="34"/>
      <c r="M27" s="154"/>
    </row>
    <row r="28" spans="1:13" x14ac:dyDescent="0.2">
      <c r="A28" s="27">
        <v>16</v>
      </c>
      <c r="B28" s="28"/>
      <c r="C28" s="28" t="s">
        <v>39</v>
      </c>
      <c r="D28" s="15" t="s">
        <v>40</v>
      </c>
      <c r="E28" s="114">
        <v>2326620</v>
      </c>
      <c r="F28" s="121">
        <v>2395615</v>
      </c>
      <c r="G28" s="33">
        <v>16</v>
      </c>
      <c r="J28" s="34"/>
      <c r="M28" s="154"/>
    </row>
    <row r="29" spans="1:13" x14ac:dyDescent="0.2">
      <c r="A29" s="27">
        <v>17</v>
      </c>
      <c r="B29" s="28"/>
      <c r="C29" s="28" t="s">
        <v>41</v>
      </c>
      <c r="D29" s="107" t="s">
        <v>42</v>
      </c>
      <c r="E29" s="114">
        <v>1</v>
      </c>
      <c r="F29" s="121">
        <v>1</v>
      </c>
      <c r="G29" s="33">
        <v>17</v>
      </c>
      <c r="J29" s="34"/>
      <c r="M29" s="154"/>
    </row>
    <row r="30" spans="1:13" x14ac:dyDescent="0.2">
      <c r="A30" s="17"/>
      <c r="B30" s="18"/>
      <c r="C30" s="18"/>
      <c r="D30" s="96" t="s">
        <v>43</v>
      </c>
      <c r="E30" s="115"/>
      <c r="F30" s="122"/>
      <c r="G30" s="37"/>
      <c r="J30" s="34"/>
      <c r="M30" s="154"/>
    </row>
    <row r="31" spans="1:13" x14ac:dyDescent="0.2">
      <c r="A31" s="27">
        <v>18</v>
      </c>
      <c r="B31" s="28"/>
      <c r="C31" s="28" t="s">
        <v>44</v>
      </c>
      <c r="D31" s="15" t="s">
        <v>181</v>
      </c>
      <c r="E31" s="114">
        <v>0</v>
      </c>
      <c r="F31" s="121">
        <v>0</v>
      </c>
      <c r="G31" s="33">
        <v>18</v>
      </c>
      <c r="J31" s="34"/>
      <c r="M31" s="154"/>
    </row>
    <row r="32" spans="1:13" x14ac:dyDescent="0.2">
      <c r="A32" s="27">
        <v>19</v>
      </c>
      <c r="B32" s="28"/>
      <c r="C32" s="28" t="s">
        <v>45</v>
      </c>
      <c r="D32" s="15" t="s">
        <v>46</v>
      </c>
      <c r="E32" s="114">
        <v>925539</v>
      </c>
      <c r="F32" s="121">
        <v>932498</v>
      </c>
      <c r="G32" s="33">
        <v>19</v>
      </c>
      <c r="J32" s="34"/>
      <c r="M32" s="154"/>
    </row>
    <row r="33" spans="1:13" x14ac:dyDescent="0.2">
      <c r="A33" s="27">
        <f>A32+1</f>
        <v>20</v>
      </c>
      <c r="B33" s="28"/>
      <c r="C33" s="28">
        <v>743</v>
      </c>
      <c r="D33" s="107" t="s">
        <v>47</v>
      </c>
      <c r="E33" s="114">
        <v>30170</v>
      </c>
      <c r="F33" s="121">
        <v>27272</v>
      </c>
      <c r="G33" s="33">
        <f>G32+1</f>
        <v>20</v>
      </c>
      <c r="J33" s="34"/>
      <c r="M33" s="154"/>
    </row>
    <row r="34" spans="1:13" x14ac:dyDescent="0.2">
      <c r="A34" s="27">
        <f>A33+1</f>
        <v>21</v>
      </c>
      <c r="B34" s="28"/>
      <c r="C34" s="28">
        <v>744</v>
      </c>
      <c r="D34" s="107" t="s">
        <v>48</v>
      </c>
      <c r="E34" s="114">
        <v>0</v>
      </c>
      <c r="F34" s="121">
        <v>0</v>
      </c>
      <c r="G34" s="33">
        <f>G33+1</f>
        <v>21</v>
      </c>
      <c r="J34" s="34"/>
      <c r="M34" s="154"/>
    </row>
    <row r="35" spans="1:13" ht="12" thickBot="1" x14ac:dyDescent="0.25">
      <c r="A35" s="27">
        <f>A34+1</f>
        <v>22</v>
      </c>
      <c r="B35" s="28"/>
      <c r="C35" s="28"/>
      <c r="D35" s="15" t="s">
        <v>49</v>
      </c>
      <c r="E35" s="118">
        <f>SUM(E26:E34)</f>
        <v>3282330</v>
      </c>
      <c r="F35" s="144">
        <v>3355386</v>
      </c>
      <c r="G35" s="33">
        <f>G34+1</f>
        <v>22</v>
      </c>
      <c r="J35" s="34"/>
      <c r="M35" s="154"/>
    </row>
    <row r="36" spans="1:13" ht="12" thickTop="1" x14ac:dyDescent="0.2">
      <c r="A36" s="17"/>
      <c r="B36" s="22"/>
      <c r="C36" s="22"/>
      <c r="D36" s="47" t="s">
        <v>50</v>
      </c>
      <c r="E36" s="117"/>
      <c r="F36" s="143"/>
      <c r="G36" s="40"/>
      <c r="J36" s="34"/>
      <c r="M36" s="154"/>
    </row>
    <row r="37" spans="1:13" x14ac:dyDescent="0.2">
      <c r="A37" s="27">
        <v>23</v>
      </c>
      <c r="B37" s="28"/>
      <c r="C37" s="28" t="s">
        <v>51</v>
      </c>
      <c r="D37" s="15" t="s">
        <v>52</v>
      </c>
      <c r="E37" s="113">
        <v>37313656</v>
      </c>
      <c r="F37" s="120">
        <v>36226047</v>
      </c>
      <c r="G37" s="33">
        <v>23</v>
      </c>
      <c r="J37" s="34"/>
      <c r="M37" s="154"/>
    </row>
    <row r="38" spans="1:13" x14ac:dyDescent="0.2">
      <c r="A38" s="27">
        <f>A37+1</f>
        <v>24</v>
      </c>
      <c r="B38" s="28"/>
      <c r="C38" s="28" t="s">
        <v>51</v>
      </c>
      <c r="D38" s="15" t="s">
        <v>176</v>
      </c>
      <c r="E38" s="114">
        <v>8514383</v>
      </c>
      <c r="F38" s="121">
        <v>8196516</v>
      </c>
      <c r="G38" s="33">
        <v>24</v>
      </c>
      <c r="J38" s="34"/>
      <c r="M38" s="154"/>
    </row>
    <row r="39" spans="1:13" x14ac:dyDescent="0.2">
      <c r="A39" s="27">
        <f>A38+1</f>
        <v>25</v>
      </c>
      <c r="B39" s="28"/>
      <c r="C39" s="28" t="s">
        <v>51</v>
      </c>
      <c r="D39" s="107" t="s">
        <v>53</v>
      </c>
      <c r="E39" s="114">
        <v>950449</v>
      </c>
      <c r="F39" s="121">
        <v>695831</v>
      </c>
      <c r="G39" s="33">
        <v>25</v>
      </c>
      <c r="J39" s="34"/>
      <c r="M39" s="154"/>
    </row>
    <row r="40" spans="1:13" x14ac:dyDescent="0.2">
      <c r="A40" s="17"/>
      <c r="B40" s="22"/>
      <c r="C40" s="22"/>
      <c r="D40" s="34" t="s">
        <v>54</v>
      </c>
      <c r="E40" s="115"/>
      <c r="F40" s="122"/>
      <c r="G40" s="37"/>
      <c r="J40" s="34"/>
      <c r="M40" s="154"/>
    </row>
    <row r="41" spans="1:13" x14ac:dyDescent="0.2">
      <c r="A41" s="27">
        <v>26</v>
      </c>
      <c r="B41" s="28"/>
      <c r="C41" s="28" t="s">
        <v>55</v>
      </c>
      <c r="D41" s="107" t="s">
        <v>56</v>
      </c>
      <c r="E41" s="114">
        <v>-14017075</v>
      </c>
      <c r="F41" s="121">
        <v>-13173910</v>
      </c>
      <c r="G41" s="33">
        <v>26</v>
      </c>
      <c r="J41" s="34"/>
      <c r="M41" s="154"/>
    </row>
    <row r="42" spans="1:13" ht="12" thickBot="1" x14ac:dyDescent="0.25">
      <c r="A42" s="27">
        <v>27</v>
      </c>
      <c r="B42" s="28"/>
      <c r="C42" s="28"/>
      <c r="D42" s="15" t="s">
        <v>57</v>
      </c>
      <c r="E42" s="116">
        <f>SUM(E37:E41)</f>
        <v>32761413</v>
      </c>
      <c r="F42" s="142">
        <v>31944484</v>
      </c>
      <c r="G42" s="33">
        <v>27</v>
      </c>
      <c r="J42" s="34"/>
      <c r="M42" s="154"/>
    </row>
    <row r="43" spans="1:13" ht="12.75" thickTop="1" thickBot="1" x14ac:dyDescent="0.25">
      <c r="A43" s="27">
        <v>28</v>
      </c>
      <c r="B43" s="28" t="s">
        <v>58</v>
      </c>
      <c r="C43" s="28"/>
      <c r="D43" s="15" t="s">
        <v>59</v>
      </c>
      <c r="E43" s="119">
        <f>E24+E35+E42</f>
        <v>57413788</v>
      </c>
      <c r="F43" s="145">
        <v>54049239</v>
      </c>
      <c r="G43" s="33">
        <v>28</v>
      </c>
      <c r="J43" s="34"/>
      <c r="M43" s="154"/>
    </row>
    <row r="44" spans="1:13" x14ac:dyDescent="0.2">
      <c r="A44" s="43" t="s">
        <v>60</v>
      </c>
      <c r="B44" s="44"/>
      <c r="C44" s="44"/>
      <c r="D44" s="44"/>
      <c r="E44" s="7"/>
      <c r="F44" s="44"/>
      <c r="G44" s="45"/>
      <c r="J44" s="34"/>
      <c r="M44" s="154"/>
    </row>
    <row r="45" spans="1:13" x14ac:dyDescent="0.2">
      <c r="A45" s="46"/>
      <c r="B45" s="47"/>
      <c r="C45" s="48"/>
      <c r="G45" s="26"/>
      <c r="J45" s="34"/>
      <c r="M45" s="154"/>
    </row>
    <row r="46" spans="1:13" x14ac:dyDescent="0.2">
      <c r="A46" s="49"/>
      <c r="B46" s="47"/>
      <c r="C46" s="48"/>
      <c r="G46" s="26"/>
      <c r="J46" s="34"/>
      <c r="M46" s="154"/>
    </row>
    <row r="47" spans="1:13" x14ac:dyDescent="0.2">
      <c r="A47" s="46"/>
      <c r="B47" s="47"/>
      <c r="C47" s="48"/>
      <c r="G47" s="26"/>
      <c r="J47" s="34"/>
      <c r="M47" s="154"/>
    </row>
    <row r="48" spans="1:13" x14ac:dyDescent="0.2">
      <c r="A48" s="46"/>
      <c r="B48" s="47"/>
      <c r="C48" s="48"/>
      <c r="G48" s="26"/>
      <c r="J48" s="34"/>
      <c r="M48" s="154"/>
    </row>
    <row r="49" spans="1:13" x14ac:dyDescent="0.2">
      <c r="A49" s="46"/>
      <c r="B49" s="47"/>
      <c r="C49" s="48"/>
      <c r="G49" s="26"/>
      <c r="J49" s="34"/>
      <c r="M49" s="154"/>
    </row>
    <row r="50" spans="1:13" x14ac:dyDescent="0.2">
      <c r="A50" s="46"/>
      <c r="B50" s="47"/>
      <c r="C50" s="48"/>
      <c r="G50" s="26"/>
      <c r="J50" s="34"/>
      <c r="M50" s="154"/>
    </row>
    <row r="51" spans="1:13" x14ac:dyDescent="0.2">
      <c r="A51" s="46"/>
      <c r="B51" s="47"/>
      <c r="C51" s="48"/>
      <c r="G51" s="26"/>
      <c r="J51" s="34"/>
      <c r="M51" s="154"/>
    </row>
    <row r="52" spans="1:13" x14ac:dyDescent="0.2">
      <c r="A52" s="46"/>
      <c r="B52" s="47"/>
      <c r="C52" s="48"/>
      <c r="G52" s="26"/>
      <c r="J52" s="34"/>
      <c r="M52" s="154"/>
    </row>
    <row r="53" spans="1:13" x14ac:dyDescent="0.2">
      <c r="A53" s="46"/>
      <c r="B53" s="47"/>
      <c r="C53" s="48"/>
      <c r="G53" s="26"/>
      <c r="J53" s="34"/>
      <c r="M53" s="154"/>
    </row>
    <row r="54" spans="1:13" x14ac:dyDescent="0.2">
      <c r="A54" s="46"/>
      <c r="B54" s="47"/>
      <c r="C54" s="48"/>
      <c r="G54" s="26"/>
      <c r="J54" s="34"/>
      <c r="M54" s="154"/>
    </row>
    <row r="55" spans="1:13" x14ac:dyDescent="0.2">
      <c r="A55" s="46"/>
      <c r="B55" s="47"/>
      <c r="C55" s="48"/>
      <c r="G55" s="26"/>
      <c r="J55" s="34"/>
      <c r="M55" s="154"/>
    </row>
    <row r="56" spans="1:13" x14ac:dyDescent="0.2">
      <c r="A56" s="46"/>
      <c r="B56" s="47"/>
      <c r="C56" s="48"/>
      <c r="G56" s="26"/>
      <c r="J56" s="34"/>
      <c r="M56" s="154"/>
    </row>
    <row r="57" spans="1:13" x14ac:dyDescent="0.2">
      <c r="A57" s="46"/>
      <c r="B57" s="47"/>
      <c r="C57" s="48"/>
      <c r="G57" s="26"/>
      <c r="J57" s="34"/>
      <c r="M57" s="154"/>
    </row>
    <row r="58" spans="1:13" x14ac:dyDescent="0.2">
      <c r="A58" s="46"/>
      <c r="B58" s="47"/>
      <c r="C58" s="48"/>
      <c r="G58" s="26"/>
      <c r="J58" s="34"/>
      <c r="M58" s="154"/>
    </row>
    <row r="59" spans="1:13" x14ac:dyDescent="0.2">
      <c r="A59" s="46"/>
      <c r="B59" s="47"/>
      <c r="C59" s="48"/>
      <c r="G59" s="26"/>
      <c r="J59" s="34"/>
      <c r="M59" s="154"/>
    </row>
    <row r="60" spans="1:13" x14ac:dyDescent="0.2">
      <c r="A60" s="46"/>
      <c r="B60" s="47"/>
      <c r="C60" s="48"/>
      <c r="G60" s="26"/>
      <c r="J60" s="34"/>
      <c r="M60" s="154"/>
    </row>
    <row r="61" spans="1:13" x14ac:dyDescent="0.2">
      <c r="A61" s="46"/>
      <c r="B61" s="47"/>
      <c r="C61" s="48"/>
      <c r="G61" s="26"/>
      <c r="J61" s="34"/>
      <c r="M61" s="154"/>
    </row>
    <row r="62" spans="1:13" x14ac:dyDescent="0.2">
      <c r="A62" s="46"/>
      <c r="B62" s="47"/>
      <c r="C62" s="48"/>
      <c r="G62" s="26"/>
      <c r="J62" s="34"/>
      <c r="M62" s="154"/>
    </row>
    <row r="63" spans="1:13" x14ac:dyDescent="0.2">
      <c r="A63" s="46"/>
      <c r="B63" s="47"/>
      <c r="C63" s="48"/>
      <c r="G63" s="26"/>
      <c r="J63" s="34"/>
      <c r="M63" s="154"/>
    </row>
    <row r="64" spans="1:13" x14ac:dyDescent="0.2">
      <c r="A64" s="46"/>
      <c r="B64" s="47"/>
      <c r="C64" s="48"/>
      <c r="G64" s="26"/>
      <c r="J64" s="34"/>
      <c r="M64" s="154"/>
    </row>
    <row r="65" spans="1:13" x14ac:dyDescent="0.2">
      <c r="A65" s="46"/>
      <c r="B65" s="47"/>
      <c r="C65" s="48"/>
      <c r="G65" s="26"/>
      <c r="J65" s="34"/>
      <c r="M65" s="154"/>
    </row>
    <row r="66" spans="1:13" x14ac:dyDescent="0.2">
      <c r="A66" s="46"/>
      <c r="B66" s="47"/>
      <c r="C66" s="48"/>
      <c r="G66" s="26"/>
      <c r="J66" s="34"/>
      <c r="M66" s="154"/>
    </row>
    <row r="67" spans="1:13" x14ac:dyDescent="0.2">
      <c r="A67" s="46"/>
      <c r="B67" s="47"/>
      <c r="C67" s="48"/>
      <c r="G67" s="26"/>
      <c r="J67" s="34"/>
      <c r="M67" s="154"/>
    </row>
    <row r="68" spans="1:13" x14ac:dyDescent="0.2">
      <c r="A68" s="46"/>
      <c r="B68" s="47"/>
      <c r="C68" s="48"/>
      <c r="G68" s="26"/>
      <c r="J68" s="34"/>
      <c r="M68" s="154"/>
    </row>
    <row r="69" spans="1:13" x14ac:dyDescent="0.2">
      <c r="A69" s="46"/>
      <c r="B69" s="47"/>
      <c r="C69" s="48"/>
      <c r="G69" s="26"/>
      <c r="J69" s="34"/>
      <c r="M69" s="154"/>
    </row>
    <row r="70" spans="1:13" x14ac:dyDescent="0.2">
      <c r="A70" s="46"/>
      <c r="B70" s="47"/>
      <c r="C70" s="48"/>
      <c r="G70" s="26"/>
      <c r="J70" s="34"/>
      <c r="M70" s="154"/>
    </row>
    <row r="71" spans="1:13" x14ac:dyDescent="0.2">
      <c r="A71" s="46"/>
      <c r="B71" s="47"/>
      <c r="C71" s="48"/>
      <c r="G71" s="26"/>
      <c r="J71" s="34"/>
      <c r="M71" s="154"/>
    </row>
    <row r="72" spans="1:13" x14ac:dyDescent="0.2">
      <c r="A72" s="46"/>
      <c r="B72" s="47"/>
      <c r="C72" s="48"/>
      <c r="G72" s="26"/>
      <c r="J72" s="34"/>
      <c r="M72" s="154"/>
    </row>
    <row r="73" spans="1:13" x14ac:dyDescent="0.2">
      <c r="A73" s="50"/>
      <c r="B73" s="51"/>
      <c r="C73" s="52"/>
      <c r="D73" s="53"/>
      <c r="E73" s="53"/>
      <c r="F73" s="53"/>
      <c r="G73" s="54"/>
      <c r="J73" s="34"/>
      <c r="M73" s="154"/>
    </row>
    <row r="74" spans="1:13" x14ac:dyDescent="0.2">
      <c r="A74" s="55"/>
      <c r="B74" s="47"/>
      <c r="C74" s="48"/>
      <c r="G74" s="79" t="s">
        <v>61</v>
      </c>
      <c r="J74" s="34"/>
      <c r="M74" s="154"/>
    </row>
    <row r="75" spans="1:13" x14ac:dyDescent="0.2">
      <c r="A75" s="3" t="s">
        <v>62</v>
      </c>
      <c r="B75" s="51"/>
      <c r="C75" s="53"/>
      <c r="D75" s="53"/>
      <c r="E75" s="1"/>
      <c r="F75" s="4"/>
      <c r="G75" s="4" t="str">
        <f>A1</f>
        <v>Road Initials:  CSXT     Year:  2024</v>
      </c>
      <c r="J75" s="34"/>
      <c r="M75" s="154"/>
    </row>
    <row r="76" spans="1:13" x14ac:dyDescent="0.2">
      <c r="A76" s="6" t="s">
        <v>63</v>
      </c>
      <c r="B76" s="7"/>
      <c r="C76" s="7"/>
      <c r="D76" s="7"/>
      <c r="E76" s="7"/>
      <c r="F76" s="7"/>
      <c r="G76" s="8"/>
      <c r="J76" s="34"/>
      <c r="M76" s="154"/>
    </row>
    <row r="77" spans="1:13" x14ac:dyDescent="0.2">
      <c r="A77" s="9" t="s">
        <v>1</v>
      </c>
      <c r="B77" s="10"/>
      <c r="C77" s="10"/>
      <c r="D77" s="10"/>
      <c r="E77" s="10"/>
      <c r="F77" s="10"/>
      <c r="G77" s="11"/>
      <c r="J77" s="34"/>
      <c r="M77" s="154"/>
    </row>
    <row r="78" spans="1:13" ht="12" thickBot="1" x14ac:dyDescent="0.25">
      <c r="A78" s="12"/>
      <c r="B78" s="13"/>
      <c r="C78" s="14"/>
      <c r="D78" s="15"/>
      <c r="E78" s="15"/>
      <c r="F78" s="15"/>
      <c r="G78" s="16"/>
      <c r="J78" s="34"/>
      <c r="M78" s="154"/>
    </row>
    <row r="79" spans="1:13" x14ac:dyDescent="0.2">
      <c r="A79" s="17" t="s">
        <v>2</v>
      </c>
      <c r="B79" s="18" t="s">
        <v>3</v>
      </c>
      <c r="C79" s="18" t="s">
        <v>4</v>
      </c>
      <c r="D79" s="18" t="s">
        <v>5</v>
      </c>
      <c r="E79" s="19" t="s">
        <v>6</v>
      </c>
      <c r="F79" s="20" t="s">
        <v>7</v>
      </c>
      <c r="G79" s="20" t="s">
        <v>2</v>
      </c>
      <c r="J79" s="34"/>
      <c r="M79" s="154"/>
    </row>
    <row r="80" spans="1:13" x14ac:dyDescent="0.2">
      <c r="A80" s="21" t="s">
        <v>8</v>
      </c>
      <c r="B80" s="22" t="s">
        <v>9</v>
      </c>
      <c r="C80" s="23"/>
      <c r="D80" s="24"/>
      <c r="E80" s="25" t="s">
        <v>10</v>
      </c>
      <c r="F80" s="26" t="s">
        <v>175</v>
      </c>
      <c r="G80" s="26" t="s">
        <v>8</v>
      </c>
      <c r="J80" s="34"/>
      <c r="M80" s="154"/>
    </row>
    <row r="81" spans="1:13" x14ac:dyDescent="0.2">
      <c r="A81" s="27"/>
      <c r="B81" s="28"/>
      <c r="C81" s="29"/>
      <c r="D81" s="28" t="s">
        <v>11</v>
      </c>
      <c r="E81" s="30" t="s">
        <v>12</v>
      </c>
      <c r="F81" s="16" t="s">
        <v>13</v>
      </c>
      <c r="G81" s="16"/>
      <c r="J81" s="34"/>
      <c r="M81" s="154"/>
    </row>
    <row r="82" spans="1:13" x14ac:dyDescent="0.2">
      <c r="A82" s="46"/>
      <c r="B82" s="56"/>
      <c r="C82" s="57"/>
      <c r="D82" s="57"/>
      <c r="E82" s="31"/>
      <c r="F82" s="148"/>
      <c r="G82" s="26"/>
      <c r="J82" s="34"/>
      <c r="M82" s="154"/>
    </row>
    <row r="83" spans="1:13" x14ac:dyDescent="0.2">
      <c r="A83" s="46"/>
      <c r="B83" s="56"/>
      <c r="C83" s="56"/>
      <c r="D83" s="56" t="s">
        <v>64</v>
      </c>
      <c r="E83" s="31"/>
      <c r="F83" s="130"/>
      <c r="G83" s="26"/>
      <c r="J83" s="34"/>
      <c r="M83" s="154"/>
    </row>
    <row r="84" spans="1:13" x14ac:dyDescent="0.2">
      <c r="A84" s="58">
        <v>29</v>
      </c>
      <c r="B84" s="59"/>
      <c r="C84" s="59">
        <v>751</v>
      </c>
      <c r="D84" s="60" t="s">
        <v>65</v>
      </c>
      <c r="E84" s="123">
        <v>0</v>
      </c>
      <c r="F84" s="131">
        <v>0</v>
      </c>
      <c r="G84" s="125">
        <v>29</v>
      </c>
      <c r="I84" s="150"/>
      <c r="J84" s="34"/>
      <c r="M84" s="154"/>
    </row>
    <row r="85" spans="1:13" x14ac:dyDescent="0.2">
      <c r="A85" s="58">
        <f t="shared" ref="A85:A90" si="2">A84+1</f>
        <v>30</v>
      </c>
      <c r="B85" s="59"/>
      <c r="C85" s="59">
        <v>752</v>
      </c>
      <c r="D85" s="60" t="s">
        <v>66</v>
      </c>
      <c r="E85" s="124">
        <v>28656</v>
      </c>
      <c r="F85" s="132">
        <v>30168</v>
      </c>
      <c r="G85" s="125">
        <f t="shared" ref="G85:G90" si="3">G84+1</f>
        <v>30</v>
      </c>
      <c r="J85" s="34"/>
      <c r="M85" s="154"/>
    </row>
    <row r="86" spans="1:13" x14ac:dyDescent="0.2">
      <c r="A86" s="58">
        <f t="shared" si="2"/>
        <v>31</v>
      </c>
      <c r="B86" s="59"/>
      <c r="C86" s="59">
        <v>753</v>
      </c>
      <c r="D86" s="61" t="s">
        <v>67</v>
      </c>
      <c r="E86" s="124">
        <v>106553</v>
      </c>
      <c r="F86" s="132">
        <v>109595</v>
      </c>
      <c r="G86" s="125">
        <f t="shared" si="3"/>
        <v>31</v>
      </c>
      <c r="J86" s="34"/>
      <c r="M86" s="154"/>
    </row>
    <row r="87" spans="1:13" x14ac:dyDescent="0.2">
      <c r="A87" s="58">
        <f t="shared" si="2"/>
        <v>32</v>
      </c>
      <c r="B87" s="59"/>
      <c r="C87" s="59">
        <v>754</v>
      </c>
      <c r="D87" s="61" t="s">
        <v>68</v>
      </c>
      <c r="E87" s="124">
        <v>287892</v>
      </c>
      <c r="F87" s="132">
        <v>266003</v>
      </c>
      <c r="G87" s="125">
        <f t="shared" si="3"/>
        <v>32</v>
      </c>
      <c r="J87" s="34"/>
      <c r="M87" s="154"/>
    </row>
    <row r="88" spans="1:13" x14ac:dyDescent="0.2">
      <c r="A88" s="58">
        <f t="shared" si="2"/>
        <v>33</v>
      </c>
      <c r="B88" s="59"/>
      <c r="C88" s="59" t="s">
        <v>69</v>
      </c>
      <c r="D88" s="61" t="s">
        <v>70</v>
      </c>
      <c r="E88" s="124">
        <v>1001</v>
      </c>
      <c r="F88" s="132">
        <v>995</v>
      </c>
      <c r="G88" s="125">
        <f t="shared" si="3"/>
        <v>33</v>
      </c>
      <c r="J88" s="34"/>
      <c r="M88" s="154"/>
    </row>
    <row r="89" spans="1:13" x14ac:dyDescent="0.2">
      <c r="A89" s="58">
        <f t="shared" si="2"/>
        <v>34</v>
      </c>
      <c r="B89" s="59"/>
      <c r="C89" s="59">
        <v>757</v>
      </c>
      <c r="D89" s="61" t="s">
        <v>71</v>
      </c>
      <c r="E89" s="124">
        <v>682896</v>
      </c>
      <c r="F89" s="132">
        <v>615722</v>
      </c>
      <c r="G89" s="125">
        <f t="shared" si="3"/>
        <v>34</v>
      </c>
      <c r="J89" s="34"/>
      <c r="M89" s="154"/>
    </row>
    <row r="90" spans="1:13" x14ac:dyDescent="0.2">
      <c r="A90" s="58">
        <f t="shared" si="2"/>
        <v>35</v>
      </c>
      <c r="B90" s="59"/>
      <c r="C90" s="59">
        <v>759</v>
      </c>
      <c r="D90" s="60" t="s">
        <v>72</v>
      </c>
      <c r="E90" s="124">
        <v>1006330</v>
      </c>
      <c r="F90" s="132">
        <v>939426</v>
      </c>
      <c r="G90" s="125">
        <f t="shared" si="3"/>
        <v>35</v>
      </c>
      <c r="J90" s="34"/>
      <c r="M90" s="154"/>
    </row>
    <row r="91" spans="1:13" x14ac:dyDescent="0.2">
      <c r="A91" s="62"/>
      <c r="B91" s="56"/>
      <c r="C91" s="56" t="s">
        <v>73</v>
      </c>
      <c r="D91" s="63"/>
      <c r="E91" s="122"/>
      <c r="F91" s="122"/>
      <c r="G91" s="126"/>
      <c r="J91" s="34"/>
      <c r="M91" s="154"/>
    </row>
    <row r="92" spans="1:13" x14ac:dyDescent="0.2">
      <c r="A92" s="58">
        <v>36</v>
      </c>
      <c r="B92" s="59"/>
      <c r="C92" s="59">
        <v>762</v>
      </c>
      <c r="D92" s="60" t="s">
        <v>74</v>
      </c>
      <c r="E92" s="121">
        <v>598156</v>
      </c>
      <c r="F92" s="121">
        <v>593518</v>
      </c>
      <c r="G92" s="125">
        <v>36</v>
      </c>
      <c r="J92" s="34"/>
      <c r="M92" s="154"/>
    </row>
    <row r="93" spans="1:13" ht="22.5" x14ac:dyDescent="0.2">
      <c r="A93" s="58">
        <v>37</v>
      </c>
      <c r="B93" s="59"/>
      <c r="C93" s="64" t="s">
        <v>75</v>
      </c>
      <c r="D93" s="60" t="s">
        <v>76</v>
      </c>
      <c r="E93" s="124">
        <v>204329</v>
      </c>
      <c r="F93" s="132">
        <v>181922</v>
      </c>
      <c r="G93" s="125">
        <v>37</v>
      </c>
      <c r="I93" s="151"/>
      <c r="J93" s="34"/>
      <c r="M93" s="154"/>
    </row>
    <row r="94" spans="1:13" ht="22.5" x14ac:dyDescent="0.2">
      <c r="A94" s="62">
        <v>38</v>
      </c>
      <c r="B94" s="56"/>
      <c r="C94" s="56">
        <v>764</v>
      </c>
      <c r="D94" s="65" t="s">
        <v>77</v>
      </c>
      <c r="E94" s="124">
        <v>915</v>
      </c>
      <c r="F94" s="132">
        <v>1126</v>
      </c>
      <c r="G94" s="126">
        <f>G93+1</f>
        <v>38</v>
      </c>
      <c r="J94" s="34"/>
      <c r="M94" s="154"/>
    </row>
    <row r="95" spans="1:13" ht="12" thickBot="1" x14ac:dyDescent="0.25">
      <c r="A95" s="66">
        <v>39</v>
      </c>
      <c r="B95" s="67"/>
      <c r="C95" s="67"/>
      <c r="D95" s="68" t="s">
        <v>78</v>
      </c>
      <c r="E95" s="69">
        <f>SUM(E84:E94)</f>
        <v>2916728</v>
      </c>
      <c r="F95" s="133">
        <v>2738475</v>
      </c>
      <c r="G95" s="129">
        <v>39</v>
      </c>
      <c r="J95" s="34"/>
      <c r="M95" s="154"/>
    </row>
    <row r="96" spans="1:13" ht="12" thickTop="1" x14ac:dyDescent="0.2">
      <c r="A96" s="46"/>
      <c r="B96" s="56"/>
      <c r="C96" s="56"/>
      <c r="D96" s="70" t="s">
        <v>79</v>
      </c>
      <c r="E96" s="71"/>
      <c r="F96" s="134"/>
      <c r="G96" s="26"/>
      <c r="J96" s="34"/>
      <c r="M96" s="154"/>
    </row>
    <row r="97" spans="1:13" x14ac:dyDescent="0.2">
      <c r="A97" s="58">
        <v>40</v>
      </c>
      <c r="B97" s="59"/>
      <c r="C97" s="59" t="s">
        <v>80</v>
      </c>
      <c r="D97" s="60" t="s">
        <v>81</v>
      </c>
      <c r="E97" s="123">
        <v>99989</v>
      </c>
      <c r="F97" s="131">
        <v>99989</v>
      </c>
      <c r="G97" s="125">
        <v>40</v>
      </c>
      <c r="J97" s="34"/>
      <c r="M97" s="154"/>
    </row>
    <row r="98" spans="1:13" x14ac:dyDescent="0.2">
      <c r="A98" s="58">
        <f t="shared" ref="A98:A105" si="4">A97+1</f>
        <v>41</v>
      </c>
      <c r="B98" s="59"/>
      <c r="C98" s="59">
        <v>766</v>
      </c>
      <c r="D98" s="60" t="s">
        <v>82</v>
      </c>
      <c r="E98" s="124">
        <v>0</v>
      </c>
      <c r="F98" s="132">
        <v>0</v>
      </c>
      <c r="G98" s="125">
        <f t="shared" ref="G98:G105" si="5">G97+1</f>
        <v>41</v>
      </c>
      <c r="J98" s="34"/>
      <c r="M98" s="154"/>
    </row>
    <row r="99" spans="1:13" x14ac:dyDescent="0.2">
      <c r="A99" s="58">
        <f t="shared" si="4"/>
        <v>42</v>
      </c>
      <c r="B99" s="59"/>
      <c r="C99" s="59">
        <v>766.5</v>
      </c>
      <c r="D99" s="60" t="s">
        <v>83</v>
      </c>
      <c r="E99" s="124">
        <v>1387</v>
      </c>
      <c r="F99" s="132">
        <v>2123</v>
      </c>
      <c r="G99" s="125">
        <f t="shared" si="5"/>
        <v>42</v>
      </c>
      <c r="J99" s="34"/>
      <c r="M99" s="154"/>
    </row>
    <row r="100" spans="1:13" x14ac:dyDescent="0.2">
      <c r="A100" s="58">
        <f t="shared" si="4"/>
        <v>43</v>
      </c>
      <c r="B100" s="59"/>
      <c r="C100" s="59">
        <v>768</v>
      </c>
      <c r="D100" s="60" t="s">
        <v>84</v>
      </c>
      <c r="E100" s="124">
        <v>0</v>
      </c>
      <c r="F100" s="132">
        <v>0</v>
      </c>
      <c r="G100" s="125">
        <f t="shared" si="5"/>
        <v>43</v>
      </c>
      <c r="J100" s="34"/>
      <c r="M100" s="154"/>
    </row>
    <row r="101" spans="1:13" x14ac:dyDescent="0.2">
      <c r="A101" s="58">
        <f t="shared" si="4"/>
        <v>44</v>
      </c>
      <c r="B101" s="59"/>
      <c r="C101" s="59">
        <v>769</v>
      </c>
      <c r="D101" s="60" t="s">
        <v>85</v>
      </c>
      <c r="E101" s="124">
        <v>982091</v>
      </c>
      <c r="F101" s="132">
        <v>1118375</v>
      </c>
      <c r="G101" s="125">
        <f t="shared" si="5"/>
        <v>44</v>
      </c>
      <c r="J101" s="34"/>
      <c r="M101" s="154"/>
    </row>
    <row r="102" spans="1:13" x14ac:dyDescent="0.2">
      <c r="A102" s="58">
        <f t="shared" si="4"/>
        <v>45</v>
      </c>
      <c r="B102" s="59"/>
      <c r="C102" s="59" t="s">
        <v>86</v>
      </c>
      <c r="D102" s="60" t="s">
        <v>87</v>
      </c>
      <c r="E102" s="124">
        <v>9707</v>
      </c>
      <c r="F102" s="132">
        <v>10286</v>
      </c>
      <c r="G102" s="125">
        <f t="shared" si="5"/>
        <v>45</v>
      </c>
      <c r="J102" s="34"/>
      <c r="M102" s="154"/>
    </row>
    <row r="103" spans="1:13" x14ac:dyDescent="0.2">
      <c r="A103" s="58">
        <f t="shared" si="4"/>
        <v>46</v>
      </c>
      <c r="B103" s="59"/>
      <c r="C103" s="59">
        <v>781</v>
      </c>
      <c r="D103" s="60" t="s">
        <v>88</v>
      </c>
      <c r="E103" s="124">
        <v>0</v>
      </c>
      <c r="F103" s="132">
        <v>0</v>
      </c>
      <c r="G103" s="125">
        <f t="shared" si="5"/>
        <v>46</v>
      </c>
      <c r="J103" s="34"/>
      <c r="M103" s="154"/>
    </row>
    <row r="104" spans="1:13" x14ac:dyDescent="0.2">
      <c r="A104" s="58">
        <f t="shared" si="4"/>
        <v>47</v>
      </c>
      <c r="B104" s="59"/>
      <c r="C104" s="59">
        <v>783</v>
      </c>
      <c r="D104" s="60" t="s">
        <v>89</v>
      </c>
      <c r="E104" s="124">
        <v>0</v>
      </c>
      <c r="F104" s="132">
        <v>0</v>
      </c>
      <c r="G104" s="125">
        <f t="shared" si="5"/>
        <v>47</v>
      </c>
      <c r="J104" s="34"/>
      <c r="M104" s="154"/>
    </row>
    <row r="105" spans="1:13" x14ac:dyDescent="0.2">
      <c r="A105" s="58">
        <f t="shared" si="4"/>
        <v>48</v>
      </c>
      <c r="B105" s="59"/>
      <c r="C105" s="59">
        <v>786</v>
      </c>
      <c r="D105" s="60" t="s">
        <v>90</v>
      </c>
      <c r="E105" s="124">
        <v>7041144</v>
      </c>
      <c r="F105" s="132">
        <v>7022784</v>
      </c>
      <c r="G105" s="125">
        <f t="shared" si="5"/>
        <v>48</v>
      </c>
      <c r="J105" s="34"/>
      <c r="M105" s="154"/>
    </row>
    <row r="106" spans="1:13" x14ac:dyDescent="0.2">
      <c r="A106" s="72"/>
      <c r="B106" s="73"/>
      <c r="C106" s="73" t="s">
        <v>91</v>
      </c>
      <c r="D106" s="74"/>
      <c r="E106" s="122"/>
      <c r="F106" s="122"/>
      <c r="G106" s="127"/>
      <c r="J106" s="34"/>
      <c r="M106" s="154"/>
    </row>
    <row r="107" spans="1:13" x14ac:dyDescent="0.2">
      <c r="A107" s="58">
        <v>49</v>
      </c>
      <c r="B107" s="59"/>
      <c r="C107" s="59" t="s">
        <v>92</v>
      </c>
      <c r="D107" s="60" t="s">
        <v>93</v>
      </c>
      <c r="E107" s="121">
        <v>910288</v>
      </c>
      <c r="F107" s="121">
        <v>872139</v>
      </c>
      <c r="G107" s="125">
        <v>49</v>
      </c>
      <c r="I107" s="151"/>
      <c r="J107" s="34"/>
      <c r="M107" s="154"/>
    </row>
    <row r="108" spans="1:13" ht="12" thickBot="1" x14ac:dyDescent="0.25">
      <c r="A108" s="58">
        <v>50</v>
      </c>
      <c r="B108" s="59"/>
      <c r="C108" s="59"/>
      <c r="D108" s="60" t="s">
        <v>94</v>
      </c>
      <c r="E108" s="39">
        <f>SUM(E97:E107)</f>
        <v>9044606</v>
      </c>
      <c r="F108" s="133">
        <v>9125696</v>
      </c>
      <c r="G108" s="125">
        <v>50</v>
      </c>
      <c r="J108" s="34"/>
      <c r="M108" s="154"/>
    </row>
    <row r="109" spans="1:13" ht="12" thickTop="1" x14ac:dyDescent="0.2">
      <c r="A109" s="46"/>
      <c r="B109" s="56"/>
      <c r="C109" s="56"/>
      <c r="D109" s="70" t="s">
        <v>95</v>
      </c>
      <c r="E109" s="71"/>
      <c r="F109" s="134"/>
      <c r="G109" s="26"/>
      <c r="J109" s="34"/>
      <c r="M109" s="154"/>
    </row>
    <row r="110" spans="1:13" x14ac:dyDescent="0.2">
      <c r="A110" s="58">
        <v>51</v>
      </c>
      <c r="B110" s="59"/>
      <c r="C110" s="59" t="s">
        <v>96</v>
      </c>
      <c r="D110" s="60" t="s">
        <v>97</v>
      </c>
      <c r="E110" s="32">
        <v>181224</v>
      </c>
      <c r="F110" s="131">
        <v>181224</v>
      </c>
      <c r="G110" s="125">
        <v>51</v>
      </c>
      <c r="J110" s="34"/>
      <c r="M110" s="154"/>
    </row>
    <row r="111" spans="1:13" x14ac:dyDescent="0.2">
      <c r="A111" s="58">
        <f>A110+1</f>
        <v>52</v>
      </c>
      <c r="B111" s="59"/>
      <c r="C111" s="59"/>
      <c r="D111" s="60" t="s">
        <v>98</v>
      </c>
      <c r="E111" s="35">
        <v>181224</v>
      </c>
      <c r="F111" s="132">
        <v>181224</v>
      </c>
      <c r="G111" s="125">
        <f>G110+1</f>
        <v>52</v>
      </c>
      <c r="J111" s="34"/>
      <c r="M111" s="154"/>
    </row>
    <row r="112" spans="1:13" x14ac:dyDescent="0.2">
      <c r="A112" s="58">
        <f>A111+1</f>
        <v>53</v>
      </c>
      <c r="B112" s="59"/>
      <c r="C112" s="59"/>
      <c r="D112" s="60" t="s">
        <v>99</v>
      </c>
      <c r="E112" s="35">
        <v>0</v>
      </c>
      <c r="F112" s="132">
        <v>0</v>
      </c>
      <c r="G112" s="125">
        <f>G111+1</f>
        <v>53</v>
      </c>
      <c r="J112" s="34"/>
      <c r="M112" s="154"/>
    </row>
    <row r="113" spans="1:13" x14ac:dyDescent="0.2">
      <c r="A113" s="58">
        <f>A112+1</f>
        <v>54</v>
      </c>
      <c r="B113" s="59"/>
      <c r="C113" s="59"/>
      <c r="D113" s="60" t="s">
        <v>100</v>
      </c>
      <c r="E113" s="35">
        <v>0</v>
      </c>
      <c r="F113" s="132">
        <v>0</v>
      </c>
      <c r="G113" s="125">
        <f>G112+1</f>
        <v>54</v>
      </c>
      <c r="J113" s="34"/>
      <c r="M113" s="154"/>
    </row>
    <row r="114" spans="1:13" x14ac:dyDescent="0.2">
      <c r="A114" s="58">
        <f>A113+1</f>
        <v>55</v>
      </c>
      <c r="B114" s="59"/>
      <c r="C114" s="59" t="s">
        <v>101</v>
      </c>
      <c r="D114" s="60" t="s">
        <v>102</v>
      </c>
      <c r="E114" s="35">
        <v>5685244</v>
      </c>
      <c r="F114" s="132">
        <v>5685242</v>
      </c>
      <c r="G114" s="125">
        <f>G113+1</f>
        <v>55</v>
      </c>
      <c r="J114" s="34"/>
      <c r="M114" s="154"/>
    </row>
    <row r="115" spans="1:13" x14ac:dyDescent="0.2">
      <c r="A115" s="62"/>
      <c r="B115" s="56"/>
      <c r="C115" s="56"/>
      <c r="D115" s="63" t="s">
        <v>103</v>
      </c>
      <c r="E115" s="36"/>
      <c r="F115" s="135"/>
      <c r="G115" s="127"/>
      <c r="J115" s="34"/>
      <c r="M115" s="154"/>
    </row>
    <row r="116" spans="1:13" x14ac:dyDescent="0.2">
      <c r="A116" s="58">
        <v>56</v>
      </c>
      <c r="B116" s="59"/>
      <c r="C116" s="59">
        <v>797</v>
      </c>
      <c r="D116" s="60" t="s">
        <v>104</v>
      </c>
      <c r="E116" s="35">
        <v>0</v>
      </c>
      <c r="F116" s="132">
        <v>0</v>
      </c>
      <c r="G116" s="125">
        <v>56</v>
      </c>
      <c r="J116" s="34"/>
      <c r="M116" s="154"/>
    </row>
    <row r="117" spans="1:13" x14ac:dyDescent="0.2">
      <c r="A117" s="58">
        <f>A116+1</f>
        <v>57</v>
      </c>
      <c r="B117" s="59"/>
      <c r="C117" s="59">
        <v>798</v>
      </c>
      <c r="D117" s="60" t="s">
        <v>105</v>
      </c>
      <c r="E117" s="35">
        <v>39554985</v>
      </c>
      <c r="F117" s="132">
        <v>36287017</v>
      </c>
      <c r="G117" s="125">
        <f>G116+1</f>
        <v>57</v>
      </c>
      <c r="J117" s="34"/>
      <c r="M117" s="154"/>
    </row>
    <row r="118" spans="1:13" x14ac:dyDescent="0.2">
      <c r="A118" s="58">
        <v>58</v>
      </c>
      <c r="B118" s="59"/>
      <c r="C118" s="59">
        <v>798.5</v>
      </c>
      <c r="D118" s="60" t="s">
        <v>106</v>
      </c>
      <c r="E118" s="35">
        <v>0</v>
      </c>
      <c r="F118" s="132">
        <v>0</v>
      </c>
      <c r="G118" s="125">
        <v>58</v>
      </c>
      <c r="J118" s="34"/>
      <c r="M118" s="154"/>
    </row>
    <row r="119" spans="1:13" x14ac:dyDescent="0.2">
      <c r="A119" s="58">
        <v>59</v>
      </c>
      <c r="B119" s="59"/>
      <c r="C119" s="59">
        <v>799</v>
      </c>
      <c r="D119" s="60" t="s">
        <v>107</v>
      </c>
      <c r="E119" s="75">
        <v>28416</v>
      </c>
      <c r="F119" s="136">
        <v>29102</v>
      </c>
      <c r="G119" s="125">
        <v>59</v>
      </c>
      <c r="J119" s="34"/>
      <c r="M119" s="154"/>
    </row>
    <row r="120" spans="1:13" ht="12" thickBot="1" x14ac:dyDescent="0.25">
      <c r="A120" s="58">
        <v>60</v>
      </c>
      <c r="B120" s="59"/>
      <c r="C120" s="59"/>
      <c r="D120" s="60" t="s">
        <v>182</v>
      </c>
      <c r="E120" s="76">
        <f>SUM(E111:E119)</f>
        <v>45449869</v>
      </c>
      <c r="F120" s="137">
        <v>42182585</v>
      </c>
      <c r="G120" s="125">
        <v>60</v>
      </c>
      <c r="J120" s="34"/>
      <c r="M120" s="154"/>
    </row>
    <row r="121" spans="1:13" ht="12" thickTop="1" x14ac:dyDescent="0.2">
      <c r="A121" s="58">
        <v>61</v>
      </c>
      <c r="B121" s="59"/>
      <c r="C121" s="59"/>
      <c r="D121" s="60" t="s">
        <v>108</v>
      </c>
      <c r="E121" s="128">
        <v>2585</v>
      </c>
      <c r="F121" s="138">
        <v>2483</v>
      </c>
      <c r="G121" s="125">
        <v>61</v>
      </c>
      <c r="J121" s="34"/>
      <c r="M121" s="154"/>
    </row>
    <row r="122" spans="1:13" ht="12" thickBot="1" x14ac:dyDescent="0.25">
      <c r="A122" s="58">
        <v>62</v>
      </c>
      <c r="B122" s="59"/>
      <c r="C122" s="59"/>
      <c r="D122" s="60" t="s">
        <v>109</v>
      </c>
      <c r="E122" s="39">
        <f>E121+E120</f>
        <v>45452454</v>
      </c>
      <c r="F122" s="133">
        <v>42185068</v>
      </c>
      <c r="G122" s="125">
        <v>62</v>
      </c>
      <c r="J122" s="34"/>
      <c r="M122" s="154"/>
    </row>
    <row r="123" spans="1:13" ht="12" thickTop="1" x14ac:dyDescent="0.2">
      <c r="A123" s="58">
        <v>63</v>
      </c>
      <c r="B123" s="59"/>
      <c r="C123" s="59"/>
      <c r="D123" s="60" t="s">
        <v>110</v>
      </c>
      <c r="E123" s="77">
        <f>E122+E108+E95</f>
        <v>57413788</v>
      </c>
      <c r="F123" s="139">
        <v>54049239</v>
      </c>
      <c r="G123" s="125">
        <v>63</v>
      </c>
      <c r="J123" s="34"/>
      <c r="M123" s="154"/>
    </row>
    <row r="124" spans="1:13" x14ac:dyDescent="0.2">
      <c r="A124" s="43" t="s">
        <v>60</v>
      </c>
      <c r="B124" s="44"/>
      <c r="C124" s="44"/>
      <c r="D124" s="44"/>
      <c r="E124" s="44"/>
      <c r="F124" s="44"/>
      <c r="G124" s="45"/>
      <c r="I124" s="154"/>
      <c r="J124" s="34"/>
    </row>
    <row r="125" spans="1:13" x14ac:dyDescent="0.2">
      <c r="A125" s="9"/>
      <c r="B125" s="7"/>
      <c r="C125" s="7"/>
      <c r="D125" s="7"/>
      <c r="E125" s="7"/>
      <c r="F125" s="7"/>
      <c r="G125" s="8"/>
      <c r="I125" s="154"/>
      <c r="J125" s="34"/>
    </row>
    <row r="126" spans="1:13" x14ac:dyDescent="0.2">
      <c r="A126" s="78"/>
      <c r="B126" s="7"/>
      <c r="C126" s="7"/>
      <c r="D126" s="7"/>
      <c r="E126" s="7"/>
      <c r="F126" s="7"/>
      <c r="G126" s="8"/>
      <c r="J126" s="34"/>
    </row>
    <row r="127" spans="1:13" x14ac:dyDescent="0.2">
      <c r="A127" s="152"/>
      <c r="B127" s="7"/>
      <c r="C127" s="7"/>
      <c r="D127" s="7"/>
      <c r="E127" s="7"/>
      <c r="F127" s="7"/>
      <c r="G127" s="8"/>
      <c r="J127" s="34"/>
    </row>
    <row r="128" spans="1:13" x14ac:dyDescent="0.2">
      <c r="A128" s="9"/>
      <c r="B128" s="7"/>
      <c r="C128" s="7"/>
      <c r="D128" s="7"/>
      <c r="E128" s="7"/>
      <c r="F128" s="7"/>
      <c r="G128" s="8"/>
      <c r="J128" s="34"/>
    </row>
    <row r="129" spans="1:10" x14ac:dyDescent="0.2">
      <c r="A129" s="9"/>
      <c r="B129" s="7"/>
      <c r="C129" s="7"/>
      <c r="D129" s="7"/>
      <c r="E129" s="7"/>
      <c r="F129" s="7"/>
      <c r="G129" s="8"/>
      <c r="J129" s="34"/>
    </row>
    <row r="130" spans="1:10" x14ac:dyDescent="0.2">
      <c r="A130" s="9"/>
      <c r="B130" s="7"/>
      <c r="C130" s="7"/>
      <c r="D130" s="7"/>
      <c r="E130" s="7"/>
      <c r="F130" s="7"/>
      <c r="G130" s="8"/>
      <c r="J130" s="34"/>
    </row>
    <row r="131" spans="1:10" x14ac:dyDescent="0.2">
      <c r="A131" s="9"/>
      <c r="B131" s="7"/>
      <c r="C131" s="7"/>
      <c r="D131" s="7"/>
      <c r="E131" s="7"/>
      <c r="F131" s="7"/>
      <c r="G131" s="8"/>
      <c r="J131" s="34"/>
    </row>
    <row r="132" spans="1:10" x14ac:dyDescent="0.2">
      <c r="A132" s="9"/>
      <c r="B132" s="7"/>
      <c r="C132" s="7"/>
      <c r="D132" s="7"/>
      <c r="E132" s="7"/>
      <c r="F132" s="7"/>
      <c r="G132" s="8"/>
      <c r="J132" s="34"/>
    </row>
    <row r="133" spans="1:10" x14ac:dyDescent="0.2">
      <c r="A133" s="9"/>
      <c r="B133" s="7"/>
      <c r="C133" s="7"/>
      <c r="D133" s="7"/>
      <c r="E133" s="7"/>
      <c r="F133" s="7"/>
      <c r="G133" s="8"/>
      <c r="J133" s="34"/>
    </row>
    <row r="134" spans="1:10" x14ac:dyDescent="0.2">
      <c r="A134" s="9"/>
      <c r="B134" s="7"/>
      <c r="C134" s="7"/>
      <c r="D134" s="7"/>
      <c r="E134" s="7"/>
      <c r="F134" s="7"/>
      <c r="G134" s="8"/>
      <c r="J134" s="34"/>
    </row>
    <row r="135" spans="1:10" x14ac:dyDescent="0.2">
      <c r="A135" s="9"/>
      <c r="B135" s="7"/>
      <c r="C135" s="7"/>
      <c r="D135" s="7"/>
      <c r="E135" s="7"/>
      <c r="F135" s="7"/>
      <c r="G135" s="8"/>
      <c r="J135" s="34"/>
    </row>
    <row r="136" spans="1:10" x14ac:dyDescent="0.2">
      <c r="A136" s="9"/>
      <c r="B136" s="7"/>
      <c r="C136" s="7"/>
      <c r="D136" s="7"/>
      <c r="E136" s="7"/>
      <c r="F136" s="7"/>
      <c r="G136" s="8"/>
      <c r="J136" s="34"/>
    </row>
    <row r="137" spans="1:10" x14ac:dyDescent="0.2">
      <c r="A137" s="9"/>
      <c r="B137" s="7"/>
      <c r="C137" s="7"/>
      <c r="D137" s="7"/>
      <c r="E137" s="7"/>
      <c r="F137" s="7"/>
      <c r="G137" s="8"/>
      <c r="J137" s="34"/>
    </row>
    <row r="138" spans="1:10" x14ac:dyDescent="0.2">
      <c r="A138" s="9"/>
      <c r="B138" s="7"/>
      <c r="C138" s="7"/>
      <c r="D138" s="7"/>
      <c r="E138" s="7"/>
      <c r="F138" s="7"/>
      <c r="G138" s="8"/>
      <c r="J138" s="34"/>
    </row>
    <row r="139" spans="1:10" x14ac:dyDescent="0.2">
      <c r="A139" s="9"/>
      <c r="B139" s="7"/>
      <c r="C139" s="7"/>
      <c r="D139" s="7"/>
      <c r="E139" s="7"/>
      <c r="F139" s="7"/>
      <c r="G139" s="8"/>
      <c r="J139" s="34"/>
    </row>
    <row r="140" spans="1:10" x14ac:dyDescent="0.2">
      <c r="A140" s="9"/>
      <c r="B140" s="7"/>
      <c r="C140" s="7"/>
      <c r="D140" s="7"/>
      <c r="E140" s="7"/>
      <c r="F140" s="7"/>
      <c r="G140" s="8"/>
      <c r="J140" s="34"/>
    </row>
    <row r="141" spans="1:10" x14ac:dyDescent="0.2">
      <c r="A141" s="46"/>
      <c r="B141" s="47"/>
      <c r="C141" s="48"/>
      <c r="G141" s="26"/>
      <c r="J141" s="34"/>
    </row>
    <row r="142" spans="1:10" x14ac:dyDescent="0.2">
      <c r="A142" s="46"/>
      <c r="B142" s="47"/>
      <c r="C142" s="48"/>
      <c r="G142" s="26"/>
      <c r="J142" s="34"/>
    </row>
    <row r="143" spans="1:10" x14ac:dyDescent="0.2">
      <c r="A143" s="46"/>
      <c r="B143" s="47"/>
      <c r="C143" s="48"/>
      <c r="G143" s="26"/>
      <c r="J143" s="34"/>
    </row>
    <row r="144" spans="1:10" x14ac:dyDescent="0.2">
      <c r="A144" s="46"/>
      <c r="B144" s="47"/>
      <c r="C144" s="48"/>
      <c r="G144" s="26"/>
      <c r="J144" s="34"/>
    </row>
    <row r="145" spans="1:10" x14ac:dyDescent="0.2">
      <c r="A145" s="46"/>
      <c r="B145" s="47"/>
      <c r="C145" s="48"/>
      <c r="G145" s="26"/>
      <c r="J145" s="34"/>
    </row>
    <row r="146" spans="1:10" x14ac:dyDescent="0.2">
      <c r="A146" s="12"/>
      <c r="B146" s="13"/>
      <c r="C146" s="14"/>
      <c r="D146" s="15"/>
      <c r="E146" s="15"/>
      <c r="F146" s="15"/>
      <c r="G146" s="16"/>
      <c r="J146" s="34"/>
    </row>
    <row r="147" spans="1:10" x14ac:dyDescent="0.2">
      <c r="A147" s="55" t="s">
        <v>61</v>
      </c>
      <c r="B147" s="47"/>
      <c r="C147" s="48"/>
      <c r="G147" s="79"/>
      <c r="J147" s="34"/>
    </row>
    <row r="148" spans="1:10" x14ac:dyDescent="0.2">
      <c r="A148" s="1" t="str">
        <f>A1</f>
        <v>Road Initials:  CSXT     Year:  2024</v>
      </c>
      <c r="B148" s="2"/>
      <c r="C148" s="3"/>
      <c r="D148" s="1"/>
      <c r="E148" s="1"/>
      <c r="F148" s="1"/>
      <c r="G148" s="4">
        <v>7</v>
      </c>
      <c r="J148" s="34"/>
    </row>
    <row r="149" spans="1:10" x14ac:dyDescent="0.2">
      <c r="A149" s="80" t="s">
        <v>111</v>
      </c>
      <c r="B149" s="81"/>
      <c r="C149" s="81"/>
      <c r="D149" s="81"/>
      <c r="E149" s="81"/>
      <c r="F149" s="81"/>
      <c r="G149" s="82"/>
      <c r="J149" s="34"/>
    </row>
    <row r="150" spans="1:10" x14ac:dyDescent="0.2">
      <c r="A150" s="9" t="s">
        <v>1</v>
      </c>
      <c r="B150" s="10"/>
      <c r="C150" s="10"/>
      <c r="D150" s="10"/>
      <c r="E150" s="10"/>
      <c r="F150" s="10"/>
      <c r="G150" s="11"/>
      <c r="J150" s="34"/>
    </row>
    <row r="151" spans="1:10" x14ac:dyDescent="0.2">
      <c r="A151" s="46"/>
      <c r="B151" s="47"/>
      <c r="C151" s="48"/>
      <c r="G151" s="26"/>
      <c r="J151" s="34"/>
    </row>
    <row r="152" spans="1:10" x14ac:dyDescent="0.2">
      <c r="A152" s="83"/>
      <c r="B152" s="84"/>
      <c r="C152" s="84"/>
      <c r="D152" s="84"/>
      <c r="E152" s="84"/>
      <c r="F152" s="84"/>
      <c r="G152" s="85"/>
      <c r="J152" s="34"/>
    </row>
    <row r="153" spans="1:10" x14ac:dyDescent="0.2">
      <c r="A153" s="86" t="s">
        <v>112</v>
      </c>
      <c r="G153" s="87"/>
      <c r="J153" s="34"/>
    </row>
    <row r="154" spans="1:10" x14ac:dyDescent="0.2">
      <c r="A154" s="86" t="s">
        <v>113</v>
      </c>
      <c r="G154" s="87"/>
      <c r="J154" s="34"/>
    </row>
    <row r="155" spans="1:10" x14ac:dyDescent="0.2">
      <c r="A155" s="86" t="s">
        <v>114</v>
      </c>
      <c r="G155" s="87"/>
      <c r="J155" s="34"/>
    </row>
    <row r="156" spans="1:10" x14ac:dyDescent="0.2">
      <c r="A156" s="86" t="s">
        <v>115</v>
      </c>
      <c r="G156" s="87"/>
      <c r="J156" s="34"/>
    </row>
    <row r="157" spans="1:10" x14ac:dyDescent="0.2">
      <c r="A157" s="86" t="s">
        <v>116</v>
      </c>
      <c r="G157" s="87"/>
      <c r="J157" s="34"/>
    </row>
    <row r="158" spans="1:10" x14ac:dyDescent="0.2">
      <c r="A158" s="86" t="s">
        <v>117</v>
      </c>
      <c r="G158" s="87"/>
      <c r="J158" s="34"/>
    </row>
    <row r="159" spans="1:10" x14ac:dyDescent="0.2">
      <c r="A159" s="86" t="s">
        <v>118</v>
      </c>
      <c r="G159" s="87"/>
      <c r="J159" s="34"/>
    </row>
    <row r="160" spans="1:10" x14ac:dyDescent="0.2">
      <c r="A160" s="88" t="s">
        <v>119</v>
      </c>
      <c r="B160" s="53"/>
      <c r="C160" s="53"/>
      <c r="D160" s="53"/>
      <c r="E160" s="53"/>
      <c r="F160" s="53"/>
      <c r="G160" s="89"/>
      <c r="J160" s="34"/>
    </row>
    <row r="161" spans="1:10" x14ac:dyDescent="0.2">
      <c r="A161" s="86"/>
      <c r="G161" s="87"/>
      <c r="J161" s="34"/>
    </row>
    <row r="162" spans="1:10" x14ac:dyDescent="0.2">
      <c r="A162" s="90" t="s">
        <v>120</v>
      </c>
      <c r="B162" s="5" t="s">
        <v>121</v>
      </c>
      <c r="G162" s="87"/>
      <c r="I162" s="146"/>
      <c r="J162" s="34"/>
    </row>
    <row r="163" spans="1:10" x14ac:dyDescent="0.2">
      <c r="A163" s="91"/>
      <c r="B163" s="5" t="s">
        <v>189</v>
      </c>
      <c r="G163" s="87"/>
      <c r="I163" s="146"/>
      <c r="J163" s="34"/>
    </row>
    <row r="164" spans="1:10" x14ac:dyDescent="0.2">
      <c r="A164" s="91"/>
      <c r="G164" s="87"/>
      <c r="J164" s="34"/>
    </row>
    <row r="165" spans="1:10" x14ac:dyDescent="0.2">
      <c r="A165" s="86"/>
      <c r="G165" s="87"/>
      <c r="J165" s="34"/>
    </row>
    <row r="166" spans="1:10" x14ac:dyDescent="0.2">
      <c r="A166" s="90" t="s">
        <v>122</v>
      </c>
      <c r="B166" s="5" t="s">
        <v>123</v>
      </c>
      <c r="G166" s="87"/>
      <c r="I166" s="146"/>
      <c r="J166" s="34"/>
    </row>
    <row r="167" spans="1:10" x14ac:dyDescent="0.2">
      <c r="A167" s="91"/>
      <c r="B167" s="5" t="s">
        <v>188</v>
      </c>
      <c r="E167" s="153"/>
      <c r="G167" s="87"/>
      <c r="J167" s="34"/>
    </row>
    <row r="168" spans="1:10" x14ac:dyDescent="0.2">
      <c r="A168" s="86"/>
      <c r="G168" s="87"/>
      <c r="J168" s="34"/>
    </row>
    <row r="169" spans="1:10" x14ac:dyDescent="0.2">
      <c r="A169" s="86"/>
      <c r="G169" s="87"/>
      <c r="J169" s="34"/>
    </row>
    <row r="170" spans="1:10" x14ac:dyDescent="0.2">
      <c r="A170" s="90" t="s">
        <v>124</v>
      </c>
      <c r="B170" s="5" t="s">
        <v>125</v>
      </c>
      <c r="G170" s="87"/>
      <c r="I170" s="146"/>
      <c r="J170" s="34"/>
    </row>
    <row r="171" spans="1:10" x14ac:dyDescent="0.2">
      <c r="A171" s="91"/>
      <c r="B171" s="5" t="s">
        <v>193</v>
      </c>
      <c r="G171" s="87"/>
      <c r="J171" s="34"/>
    </row>
    <row r="172" spans="1:10" x14ac:dyDescent="0.2">
      <c r="A172" s="86"/>
      <c r="G172" s="87"/>
      <c r="J172" s="34"/>
    </row>
    <row r="173" spans="1:10" x14ac:dyDescent="0.2">
      <c r="A173" s="91"/>
      <c r="B173" s="5" t="s">
        <v>126</v>
      </c>
      <c r="G173" s="87"/>
      <c r="J173" s="34"/>
    </row>
    <row r="174" spans="1:10" x14ac:dyDescent="0.2">
      <c r="A174" s="91"/>
      <c r="B174" s="147" t="s">
        <v>192</v>
      </c>
      <c r="G174" s="87"/>
      <c r="J174" s="34"/>
    </row>
    <row r="175" spans="1:10" x14ac:dyDescent="0.2">
      <c r="A175" s="91"/>
      <c r="G175" s="87"/>
      <c r="J175" s="34"/>
    </row>
    <row r="176" spans="1:10" x14ac:dyDescent="0.2">
      <c r="A176" s="91"/>
      <c r="B176" s="5" t="s">
        <v>127</v>
      </c>
      <c r="G176" s="87"/>
      <c r="J176" s="34"/>
    </row>
    <row r="177" spans="1:10" x14ac:dyDescent="0.2">
      <c r="A177" s="91"/>
      <c r="G177" s="87"/>
      <c r="J177" s="34"/>
    </row>
    <row r="178" spans="1:10" x14ac:dyDescent="0.2">
      <c r="A178" s="91"/>
      <c r="C178" s="5" t="s">
        <v>128</v>
      </c>
      <c r="G178" s="87"/>
      <c r="J178" s="34"/>
    </row>
    <row r="179" spans="1:10" x14ac:dyDescent="0.2">
      <c r="A179" s="91"/>
      <c r="G179" s="87"/>
      <c r="J179" s="34"/>
    </row>
    <row r="180" spans="1:10" x14ac:dyDescent="0.2">
      <c r="A180" s="91"/>
      <c r="C180" s="5" t="s">
        <v>129</v>
      </c>
      <c r="G180" s="87"/>
      <c r="J180" s="34"/>
    </row>
    <row r="181" spans="1:10" x14ac:dyDescent="0.2">
      <c r="A181" s="91"/>
      <c r="G181" s="87"/>
      <c r="J181" s="34"/>
    </row>
    <row r="182" spans="1:10" x14ac:dyDescent="0.2">
      <c r="A182" s="91"/>
      <c r="C182" s="5" t="s">
        <v>179</v>
      </c>
      <c r="G182" s="87"/>
      <c r="J182" s="34"/>
    </row>
    <row r="183" spans="1:10" x14ac:dyDescent="0.2">
      <c r="A183" s="91"/>
      <c r="G183" s="87"/>
      <c r="J183" s="34"/>
    </row>
    <row r="184" spans="1:10" x14ac:dyDescent="0.2">
      <c r="A184" s="91"/>
      <c r="C184" s="5" t="s">
        <v>130</v>
      </c>
      <c r="G184" s="87"/>
      <c r="J184" s="34"/>
    </row>
    <row r="185" spans="1:10" x14ac:dyDescent="0.2">
      <c r="A185" s="91"/>
      <c r="C185" s="5" t="s">
        <v>131</v>
      </c>
      <c r="G185" s="87"/>
      <c r="J185" s="34"/>
    </row>
    <row r="186" spans="1:10" x14ac:dyDescent="0.2">
      <c r="A186" s="91"/>
      <c r="G186" s="87"/>
      <c r="J186" s="34"/>
    </row>
    <row r="187" spans="1:10" x14ac:dyDescent="0.2">
      <c r="A187" s="91"/>
      <c r="B187" s="5" t="s">
        <v>132</v>
      </c>
      <c r="G187" s="87"/>
      <c r="J187" s="34"/>
    </row>
    <row r="188" spans="1:10" x14ac:dyDescent="0.2">
      <c r="A188" s="91"/>
      <c r="B188" s="5" t="s">
        <v>194</v>
      </c>
      <c r="G188" s="87"/>
      <c r="J188" s="34"/>
    </row>
    <row r="189" spans="1:10" x14ac:dyDescent="0.2">
      <c r="A189" s="91"/>
      <c r="G189" s="87"/>
      <c r="J189" s="34"/>
    </row>
    <row r="190" spans="1:10" x14ac:dyDescent="0.2">
      <c r="A190" s="91"/>
      <c r="B190" s="5" t="s">
        <v>133</v>
      </c>
      <c r="G190" s="87"/>
      <c r="J190" s="34"/>
    </row>
    <row r="191" spans="1:10" x14ac:dyDescent="0.2">
      <c r="A191" s="91"/>
      <c r="C191" s="5" t="s">
        <v>134</v>
      </c>
      <c r="G191" s="87"/>
      <c r="J191" s="34"/>
    </row>
    <row r="192" spans="1:10" x14ac:dyDescent="0.2">
      <c r="A192" s="91"/>
      <c r="C192" s="5" t="s">
        <v>131</v>
      </c>
      <c r="G192" s="87"/>
      <c r="J192" s="34"/>
    </row>
    <row r="193" spans="1:10" x14ac:dyDescent="0.2">
      <c r="A193" s="91"/>
      <c r="G193" s="87"/>
      <c r="J193" s="34"/>
    </row>
    <row r="194" spans="1:10" x14ac:dyDescent="0.2">
      <c r="A194" s="91"/>
      <c r="C194" s="5" t="s">
        <v>135</v>
      </c>
      <c r="G194" s="87"/>
      <c r="J194" s="34"/>
    </row>
    <row r="195" spans="1:10" x14ac:dyDescent="0.2">
      <c r="A195" s="91"/>
      <c r="C195" s="5" t="s">
        <v>136</v>
      </c>
      <c r="G195" s="87"/>
      <c r="J195" s="34"/>
    </row>
    <row r="196" spans="1:10" x14ac:dyDescent="0.2">
      <c r="A196" s="91"/>
      <c r="G196" s="87"/>
      <c r="J196" s="34"/>
    </row>
    <row r="197" spans="1:10" x14ac:dyDescent="0.2">
      <c r="A197" s="91"/>
      <c r="G197" s="87"/>
      <c r="J197" s="34"/>
    </row>
    <row r="198" spans="1:10" x14ac:dyDescent="0.2">
      <c r="A198" s="90" t="s">
        <v>137</v>
      </c>
      <c r="B198" s="5" t="s">
        <v>138</v>
      </c>
      <c r="G198" s="87"/>
      <c r="I198" s="146"/>
      <c r="J198" s="34"/>
    </row>
    <row r="199" spans="1:10" x14ac:dyDescent="0.2">
      <c r="A199" s="91"/>
      <c r="C199" s="5" t="s">
        <v>178</v>
      </c>
      <c r="G199" s="87"/>
      <c r="J199" s="34"/>
    </row>
    <row r="200" spans="1:10" x14ac:dyDescent="0.2">
      <c r="A200" s="91"/>
      <c r="G200" s="87"/>
      <c r="J200" s="34"/>
    </row>
    <row r="201" spans="1:10" x14ac:dyDescent="0.2">
      <c r="A201" s="91"/>
      <c r="G201" s="87"/>
      <c r="J201" s="34"/>
    </row>
    <row r="202" spans="1:10" x14ac:dyDescent="0.2">
      <c r="A202" s="90" t="s">
        <v>139</v>
      </c>
      <c r="B202" s="5" t="s">
        <v>191</v>
      </c>
      <c r="G202" s="87"/>
      <c r="I202" s="146"/>
      <c r="J202" s="34"/>
    </row>
    <row r="203" spans="1:10" x14ac:dyDescent="0.2">
      <c r="A203" s="91"/>
      <c r="G203" s="87"/>
      <c r="J203" s="34"/>
    </row>
    <row r="204" spans="1:10" x14ac:dyDescent="0.2">
      <c r="A204" s="91"/>
      <c r="B204" s="5" t="s">
        <v>140</v>
      </c>
      <c r="G204" s="87"/>
      <c r="J204" s="34"/>
    </row>
    <row r="205" spans="1:10" x14ac:dyDescent="0.2">
      <c r="A205" s="91"/>
      <c r="B205" s="5" t="s">
        <v>190</v>
      </c>
      <c r="G205" s="87"/>
      <c r="J205" s="34"/>
    </row>
    <row r="206" spans="1:10" x14ac:dyDescent="0.2">
      <c r="A206" s="91"/>
      <c r="G206" s="87"/>
      <c r="J206" s="34"/>
    </row>
    <row r="207" spans="1:10" x14ac:dyDescent="0.2">
      <c r="A207" s="86"/>
      <c r="G207" s="87"/>
      <c r="J207" s="34"/>
    </row>
    <row r="208" spans="1:10" x14ac:dyDescent="0.2">
      <c r="A208" s="90" t="s">
        <v>141</v>
      </c>
      <c r="B208" s="5" t="s">
        <v>142</v>
      </c>
      <c r="G208" s="87"/>
      <c r="I208" s="146"/>
      <c r="J208" s="34"/>
    </row>
    <row r="209" spans="1:10" x14ac:dyDescent="0.2">
      <c r="A209" s="86"/>
      <c r="B209" s="5" t="s">
        <v>143</v>
      </c>
      <c r="G209" s="87"/>
      <c r="J209" s="34"/>
    </row>
    <row r="210" spans="1:10" x14ac:dyDescent="0.2">
      <c r="A210" s="86"/>
      <c r="G210" s="87"/>
      <c r="J210" s="34"/>
    </row>
    <row r="211" spans="1:10" x14ac:dyDescent="0.2">
      <c r="A211" s="86"/>
      <c r="G211" s="87"/>
      <c r="J211" s="34"/>
    </row>
    <row r="212" spans="1:10" x14ac:dyDescent="0.2">
      <c r="A212" s="86"/>
      <c r="G212" s="87"/>
      <c r="J212" s="34"/>
    </row>
    <row r="213" spans="1:10" x14ac:dyDescent="0.2">
      <c r="A213" s="86"/>
      <c r="G213" s="87"/>
      <c r="J213" s="34"/>
    </row>
    <row r="214" spans="1:10" x14ac:dyDescent="0.2">
      <c r="A214" s="86"/>
      <c r="G214" s="87"/>
      <c r="J214" s="34"/>
    </row>
    <row r="215" spans="1:10" x14ac:dyDescent="0.2">
      <c r="A215" s="86"/>
      <c r="G215" s="87"/>
      <c r="J215" s="34"/>
    </row>
    <row r="216" spans="1:10" x14ac:dyDescent="0.2">
      <c r="A216" s="86"/>
      <c r="G216" s="87"/>
      <c r="J216" s="34"/>
    </row>
    <row r="217" spans="1:10" x14ac:dyDescent="0.2">
      <c r="A217" s="86"/>
      <c r="G217" s="87"/>
      <c r="J217" s="34"/>
    </row>
    <row r="218" spans="1:10" x14ac:dyDescent="0.2">
      <c r="A218" s="86"/>
      <c r="G218" s="87"/>
      <c r="J218" s="34"/>
    </row>
    <row r="219" spans="1:10" x14ac:dyDescent="0.2">
      <c r="A219" s="86"/>
      <c r="G219" s="87"/>
      <c r="J219" s="34"/>
    </row>
    <row r="220" spans="1:10" x14ac:dyDescent="0.2">
      <c r="A220" s="86"/>
      <c r="G220" s="87"/>
      <c r="J220" s="34"/>
    </row>
    <row r="221" spans="1:10" x14ac:dyDescent="0.2">
      <c r="A221" s="92" t="s">
        <v>144</v>
      </c>
      <c r="B221" s="93"/>
      <c r="C221" s="93"/>
      <c r="D221" s="93"/>
      <c r="E221" s="93"/>
      <c r="F221" s="93"/>
      <c r="G221" s="94"/>
      <c r="J221" s="34"/>
    </row>
    <row r="222" spans="1:10" x14ac:dyDescent="0.2">
      <c r="A222" s="55"/>
      <c r="G222" s="79" t="s">
        <v>61</v>
      </c>
      <c r="J222" s="34"/>
    </row>
    <row r="223" spans="1:10" x14ac:dyDescent="0.2">
      <c r="A223" s="3">
        <v>8</v>
      </c>
      <c r="B223" s="2"/>
      <c r="C223" s="51"/>
      <c r="D223" s="4"/>
      <c r="E223" s="1"/>
      <c r="F223" s="1"/>
      <c r="G223" s="4" t="str">
        <f>A1</f>
        <v>Road Initials:  CSXT     Year:  2024</v>
      </c>
      <c r="J223" s="34"/>
    </row>
    <row r="224" spans="1:10" x14ac:dyDescent="0.2">
      <c r="A224" s="6" t="s">
        <v>145</v>
      </c>
      <c r="B224" s="10"/>
      <c r="C224" s="7"/>
      <c r="D224" s="7"/>
      <c r="E224" s="7"/>
      <c r="F224" s="7"/>
      <c r="G224" s="85"/>
      <c r="H224" s="9"/>
      <c r="J224" s="34"/>
    </row>
    <row r="225" spans="1:10" x14ac:dyDescent="0.2">
      <c r="A225" s="86"/>
      <c r="G225" s="87"/>
      <c r="H225" s="86"/>
      <c r="J225" s="34"/>
    </row>
    <row r="226" spans="1:10" x14ac:dyDescent="0.2">
      <c r="A226" s="86"/>
      <c r="G226" s="87"/>
      <c r="H226" s="86"/>
      <c r="J226" s="34"/>
    </row>
    <row r="227" spans="1:10" x14ac:dyDescent="0.2">
      <c r="A227" s="90" t="s">
        <v>146</v>
      </c>
      <c r="B227" s="5" t="s">
        <v>147</v>
      </c>
      <c r="G227" s="87"/>
      <c r="H227" s="86"/>
      <c r="J227" s="34"/>
    </row>
    <row r="228" spans="1:10" x14ac:dyDescent="0.2">
      <c r="A228" s="91"/>
      <c r="B228" s="5" t="s">
        <v>148</v>
      </c>
      <c r="G228" s="87"/>
      <c r="H228" s="86"/>
      <c r="J228" s="34"/>
    </row>
    <row r="229" spans="1:10" x14ac:dyDescent="0.2">
      <c r="A229" s="91"/>
      <c r="G229" s="87"/>
      <c r="H229" s="86"/>
      <c r="J229" s="34"/>
    </row>
    <row r="230" spans="1:10" x14ac:dyDescent="0.2">
      <c r="A230" s="91"/>
      <c r="C230" s="5" t="s">
        <v>149</v>
      </c>
      <c r="G230" s="87"/>
      <c r="H230" s="86"/>
      <c r="J230" s="34"/>
    </row>
    <row r="231" spans="1:10" x14ac:dyDescent="0.2">
      <c r="A231" s="91"/>
      <c r="G231" s="87"/>
      <c r="H231" s="86"/>
      <c r="J231" s="34"/>
    </row>
    <row r="232" spans="1:10" x14ac:dyDescent="0.2">
      <c r="A232" s="91"/>
      <c r="C232" s="5" t="s">
        <v>150</v>
      </c>
      <c r="G232" s="87"/>
      <c r="H232" s="86"/>
      <c r="J232" s="34"/>
    </row>
    <row r="233" spans="1:10" x14ac:dyDescent="0.2">
      <c r="A233" s="91"/>
      <c r="C233" s="5" t="s">
        <v>151</v>
      </c>
      <c r="G233" s="87"/>
      <c r="H233" s="86"/>
      <c r="J233" s="34"/>
    </row>
    <row r="234" spans="1:10" x14ac:dyDescent="0.2">
      <c r="A234" s="91"/>
      <c r="C234" s="5" t="s">
        <v>152</v>
      </c>
      <c r="G234" s="87"/>
      <c r="H234" s="86"/>
      <c r="J234" s="34"/>
    </row>
    <row r="235" spans="1:10" x14ac:dyDescent="0.2">
      <c r="A235" s="91"/>
      <c r="G235" s="87"/>
      <c r="H235" s="86"/>
      <c r="J235" s="34"/>
    </row>
    <row r="236" spans="1:10" x14ac:dyDescent="0.2">
      <c r="A236" s="91"/>
      <c r="B236" s="5" t="s">
        <v>177</v>
      </c>
      <c r="G236" s="87"/>
      <c r="H236" s="86"/>
      <c r="J236" s="34"/>
    </row>
    <row r="237" spans="1:10" x14ac:dyDescent="0.2">
      <c r="A237" s="91"/>
      <c r="G237" s="87"/>
      <c r="H237" s="86"/>
      <c r="J237" s="34"/>
    </row>
    <row r="238" spans="1:10" x14ac:dyDescent="0.2">
      <c r="A238" s="91"/>
      <c r="B238" s="5" t="s">
        <v>153</v>
      </c>
      <c r="G238" s="87"/>
      <c r="H238" s="86"/>
      <c r="J238" s="34"/>
    </row>
    <row r="239" spans="1:10" x14ac:dyDescent="0.2">
      <c r="A239" s="91"/>
      <c r="G239" s="87"/>
      <c r="H239" s="86"/>
      <c r="J239" s="34"/>
    </row>
    <row r="240" spans="1:10" x14ac:dyDescent="0.2">
      <c r="A240" s="90" t="s">
        <v>154</v>
      </c>
      <c r="B240" s="5" t="s">
        <v>155</v>
      </c>
      <c r="G240" s="87"/>
      <c r="H240" s="86"/>
      <c r="I240" s="146"/>
    </row>
    <row r="241" spans="1:9" x14ac:dyDescent="0.2">
      <c r="A241" s="86"/>
      <c r="G241" s="87"/>
      <c r="H241" s="86"/>
      <c r="I241" s="146"/>
    </row>
    <row r="242" spans="1:9" x14ac:dyDescent="0.2">
      <c r="A242" s="95"/>
      <c r="B242" s="96"/>
      <c r="C242" s="97"/>
      <c r="D242" s="97"/>
      <c r="E242" s="97"/>
      <c r="F242" s="98" t="s">
        <v>156</v>
      </c>
      <c r="G242" s="20" t="s">
        <v>157</v>
      </c>
      <c r="H242" s="9"/>
    </row>
    <row r="243" spans="1:9" x14ac:dyDescent="0.2">
      <c r="A243" s="86"/>
      <c r="C243" s="99"/>
      <c r="D243" s="100" t="s">
        <v>158</v>
      </c>
      <c r="E243" s="100" t="s">
        <v>159</v>
      </c>
      <c r="F243" s="100" t="s">
        <v>160</v>
      </c>
      <c r="G243" s="26" t="s">
        <v>161</v>
      </c>
      <c r="H243" s="9"/>
    </row>
    <row r="244" spans="1:9" x14ac:dyDescent="0.2">
      <c r="A244" s="101"/>
      <c r="B244" s="15"/>
      <c r="C244" s="102"/>
      <c r="D244" s="102"/>
      <c r="E244" s="102"/>
      <c r="F244" s="102"/>
      <c r="G244" s="16" t="s">
        <v>162</v>
      </c>
      <c r="H244" s="86"/>
    </row>
    <row r="245" spans="1:9" x14ac:dyDescent="0.2">
      <c r="A245" s="9" t="s">
        <v>163</v>
      </c>
      <c r="B245" s="7"/>
      <c r="C245" s="59" t="s">
        <v>164</v>
      </c>
      <c r="D245" s="103">
        <v>0</v>
      </c>
      <c r="E245" s="103">
        <v>0</v>
      </c>
      <c r="F245" s="104" t="s">
        <v>165</v>
      </c>
      <c r="G245" s="156" t="s">
        <v>165</v>
      </c>
      <c r="H245" s="9"/>
    </row>
    <row r="246" spans="1:9" x14ac:dyDescent="0.2">
      <c r="A246" s="155" t="s">
        <v>187</v>
      </c>
      <c r="B246" s="93"/>
      <c r="C246" s="59" t="s">
        <v>166</v>
      </c>
      <c r="D246" s="103">
        <v>0</v>
      </c>
      <c r="E246" s="103">
        <v>0</v>
      </c>
      <c r="F246" s="104" t="s">
        <v>165</v>
      </c>
      <c r="G246" s="156" t="s">
        <v>165</v>
      </c>
      <c r="H246" s="86"/>
    </row>
    <row r="247" spans="1:9" x14ac:dyDescent="0.2">
      <c r="A247" s="9" t="s">
        <v>167</v>
      </c>
      <c r="B247" s="7"/>
      <c r="C247" s="59" t="s">
        <v>164</v>
      </c>
      <c r="D247" s="103">
        <v>0</v>
      </c>
      <c r="E247" s="103">
        <v>0</v>
      </c>
      <c r="F247" s="104" t="s">
        <v>165</v>
      </c>
      <c r="G247" s="156" t="s">
        <v>165</v>
      </c>
      <c r="H247" s="9"/>
    </row>
    <row r="248" spans="1:9" x14ac:dyDescent="0.2">
      <c r="A248" s="155" t="s">
        <v>180</v>
      </c>
      <c r="B248" s="93"/>
      <c r="C248" s="59" t="s">
        <v>166</v>
      </c>
      <c r="D248" s="103">
        <v>0</v>
      </c>
      <c r="E248" s="103">
        <v>0</v>
      </c>
      <c r="F248" s="104" t="s">
        <v>165</v>
      </c>
      <c r="G248" s="156" t="s">
        <v>165</v>
      </c>
      <c r="H248" s="9"/>
    </row>
    <row r="249" spans="1:9" x14ac:dyDescent="0.2">
      <c r="A249" s="86"/>
      <c r="G249" s="87"/>
      <c r="H249" s="86"/>
    </row>
    <row r="250" spans="1:9" x14ac:dyDescent="0.2">
      <c r="A250" s="86"/>
      <c r="G250" s="87"/>
      <c r="H250" s="86"/>
    </row>
    <row r="251" spans="1:9" x14ac:dyDescent="0.2">
      <c r="A251" s="86"/>
      <c r="B251" s="5" t="s">
        <v>184</v>
      </c>
      <c r="G251" s="87"/>
      <c r="H251" s="86"/>
    </row>
    <row r="252" spans="1:9" x14ac:dyDescent="0.2">
      <c r="A252" s="86"/>
      <c r="G252" s="87"/>
      <c r="H252" s="86"/>
    </row>
    <row r="253" spans="1:9" x14ac:dyDescent="0.2">
      <c r="A253" s="86"/>
      <c r="D253" s="74"/>
      <c r="E253" s="73" t="s">
        <v>168</v>
      </c>
      <c r="F253" s="98" t="s">
        <v>169</v>
      </c>
      <c r="G253" s="87"/>
      <c r="H253" s="86"/>
    </row>
    <row r="254" spans="1:9" x14ac:dyDescent="0.2">
      <c r="A254" s="86"/>
      <c r="D254" s="105"/>
      <c r="E254" s="61"/>
      <c r="F254" s="102"/>
      <c r="G254" s="87"/>
      <c r="H254" s="86"/>
    </row>
    <row r="255" spans="1:9" x14ac:dyDescent="0.2">
      <c r="A255" s="46"/>
      <c r="D255" s="59" t="s">
        <v>170</v>
      </c>
      <c r="E255" s="103">
        <v>0</v>
      </c>
      <c r="F255" s="103">
        <v>0</v>
      </c>
      <c r="G255" s="87"/>
      <c r="H255" s="86"/>
    </row>
    <row r="256" spans="1:9" x14ac:dyDescent="0.2">
      <c r="A256" s="86"/>
      <c r="D256" s="59" t="s">
        <v>171</v>
      </c>
      <c r="E256" s="103">
        <v>0</v>
      </c>
      <c r="F256" s="103">
        <v>0</v>
      </c>
      <c r="G256" s="87"/>
      <c r="H256" s="86"/>
    </row>
    <row r="257" spans="1:8" x14ac:dyDescent="0.2">
      <c r="A257" s="86"/>
      <c r="G257" s="87"/>
      <c r="H257" s="86"/>
    </row>
    <row r="258" spans="1:8" x14ac:dyDescent="0.2">
      <c r="A258" s="86"/>
      <c r="G258" s="87"/>
      <c r="H258" s="86"/>
    </row>
    <row r="259" spans="1:8" x14ac:dyDescent="0.2">
      <c r="A259" s="86"/>
      <c r="B259" s="5" t="s">
        <v>185</v>
      </c>
      <c r="G259" s="87"/>
      <c r="H259" s="86"/>
    </row>
    <row r="260" spans="1:8" x14ac:dyDescent="0.2">
      <c r="A260" s="86"/>
      <c r="G260" s="87"/>
      <c r="H260" s="86"/>
    </row>
    <row r="261" spans="1:8" x14ac:dyDescent="0.2">
      <c r="A261" s="86"/>
      <c r="B261" s="5" t="s">
        <v>172</v>
      </c>
      <c r="G261" s="87"/>
      <c r="H261" s="86"/>
    </row>
    <row r="262" spans="1:8" x14ac:dyDescent="0.2">
      <c r="A262" s="86"/>
      <c r="G262" s="87"/>
      <c r="H262" s="86"/>
    </row>
    <row r="263" spans="1:8" x14ac:dyDescent="0.2">
      <c r="A263" s="86"/>
      <c r="B263" s="5" t="s">
        <v>173</v>
      </c>
      <c r="G263" s="87"/>
      <c r="H263" s="86"/>
    </row>
    <row r="264" spans="1:8" x14ac:dyDescent="0.2">
      <c r="A264" s="86"/>
      <c r="B264" s="5" t="s">
        <v>174</v>
      </c>
      <c r="G264" s="87"/>
      <c r="H264" s="86"/>
    </row>
    <row r="265" spans="1:8" x14ac:dyDescent="0.2">
      <c r="A265" s="86"/>
      <c r="G265" s="87"/>
      <c r="H265" s="86"/>
    </row>
    <row r="266" spans="1:8" x14ac:dyDescent="0.2">
      <c r="A266" s="86"/>
      <c r="G266" s="87"/>
      <c r="H266" s="86"/>
    </row>
    <row r="267" spans="1:8" x14ac:dyDescent="0.2">
      <c r="A267" s="86"/>
      <c r="B267" s="5" t="s">
        <v>186</v>
      </c>
      <c r="G267" s="87"/>
      <c r="H267" s="86"/>
    </row>
    <row r="268" spans="1:8" x14ac:dyDescent="0.2">
      <c r="A268" s="86"/>
      <c r="G268" s="87"/>
      <c r="H268" s="86"/>
    </row>
    <row r="269" spans="1:8" x14ac:dyDescent="0.2">
      <c r="A269" s="86"/>
      <c r="G269" s="87"/>
      <c r="H269" s="86"/>
    </row>
    <row r="270" spans="1:8" x14ac:dyDescent="0.2">
      <c r="A270" s="86"/>
      <c r="G270" s="87"/>
      <c r="H270" s="86"/>
    </row>
    <row r="271" spans="1:8" x14ac:dyDescent="0.2">
      <c r="A271" s="86"/>
      <c r="G271" s="87"/>
      <c r="H271" s="86"/>
    </row>
    <row r="272" spans="1:8" x14ac:dyDescent="0.2">
      <c r="A272" s="86"/>
      <c r="G272" s="87"/>
      <c r="H272" s="86"/>
    </row>
    <row r="273" spans="1:8" x14ac:dyDescent="0.2">
      <c r="A273" s="86"/>
      <c r="G273" s="87"/>
      <c r="H273" s="86"/>
    </row>
    <row r="274" spans="1:8" x14ac:dyDescent="0.2">
      <c r="A274" s="86"/>
      <c r="G274" s="87"/>
      <c r="H274" s="86"/>
    </row>
    <row r="275" spans="1:8" x14ac:dyDescent="0.2">
      <c r="A275" s="86"/>
      <c r="G275" s="87"/>
      <c r="H275" s="86"/>
    </row>
    <row r="276" spans="1:8" x14ac:dyDescent="0.2">
      <c r="A276" s="86"/>
      <c r="G276" s="87"/>
      <c r="H276" s="86"/>
    </row>
    <row r="277" spans="1:8" x14ac:dyDescent="0.2">
      <c r="A277" s="86"/>
      <c r="G277" s="87"/>
      <c r="H277" s="86"/>
    </row>
    <row r="278" spans="1:8" x14ac:dyDescent="0.2">
      <c r="A278" s="86"/>
      <c r="G278" s="87"/>
      <c r="H278" s="86"/>
    </row>
    <row r="279" spans="1:8" x14ac:dyDescent="0.2">
      <c r="A279" s="86"/>
      <c r="G279" s="87"/>
      <c r="H279" s="86"/>
    </row>
    <row r="280" spans="1:8" x14ac:dyDescent="0.2">
      <c r="A280" s="86"/>
      <c r="G280" s="87"/>
      <c r="H280" s="86"/>
    </row>
    <row r="281" spans="1:8" x14ac:dyDescent="0.2">
      <c r="A281" s="86"/>
      <c r="G281" s="87"/>
      <c r="H281" s="86"/>
    </row>
    <row r="282" spans="1:8" x14ac:dyDescent="0.2">
      <c r="A282" s="86"/>
      <c r="G282" s="87"/>
      <c r="H282" s="86"/>
    </row>
    <row r="283" spans="1:8" x14ac:dyDescent="0.2">
      <c r="A283" s="86"/>
      <c r="G283" s="87"/>
      <c r="H283" s="86"/>
    </row>
    <row r="284" spans="1:8" x14ac:dyDescent="0.2">
      <c r="A284" s="86"/>
      <c r="G284" s="87"/>
      <c r="H284" s="86"/>
    </row>
    <row r="285" spans="1:8" x14ac:dyDescent="0.2">
      <c r="A285" s="86"/>
      <c r="G285" s="87"/>
      <c r="H285" s="86"/>
    </row>
    <row r="286" spans="1:8" x14ac:dyDescent="0.2">
      <c r="A286" s="86"/>
      <c r="G286" s="87"/>
      <c r="H286" s="86"/>
    </row>
    <row r="287" spans="1:8" x14ac:dyDescent="0.2">
      <c r="A287" s="86"/>
      <c r="G287" s="87"/>
      <c r="H287" s="86"/>
    </row>
    <row r="288" spans="1:8" x14ac:dyDescent="0.2">
      <c r="A288" s="86"/>
      <c r="G288" s="87"/>
      <c r="H288" s="86"/>
    </row>
    <row r="289" spans="1:8" x14ac:dyDescent="0.2">
      <c r="A289" s="86"/>
      <c r="G289" s="87"/>
      <c r="H289" s="86"/>
    </row>
    <row r="290" spans="1:8" x14ac:dyDescent="0.2">
      <c r="A290" s="86"/>
      <c r="G290" s="87"/>
      <c r="H290" s="86"/>
    </row>
    <row r="291" spans="1:8" x14ac:dyDescent="0.2">
      <c r="A291" s="86"/>
      <c r="G291" s="87"/>
      <c r="H291" s="86"/>
    </row>
    <row r="292" spans="1:8" x14ac:dyDescent="0.2">
      <c r="A292" s="86"/>
      <c r="G292" s="87"/>
      <c r="H292" s="86"/>
    </row>
    <row r="293" spans="1:8" x14ac:dyDescent="0.2">
      <c r="A293" s="86"/>
      <c r="G293" s="87"/>
      <c r="H293" s="86"/>
    </row>
    <row r="294" spans="1:8" x14ac:dyDescent="0.2">
      <c r="A294" s="86"/>
      <c r="G294" s="87"/>
      <c r="H294" s="86"/>
    </row>
    <row r="295" spans="1:8" x14ac:dyDescent="0.2">
      <c r="A295" s="86"/>
      <c r="G295" s="87"/>
      <c r="H295" s="86"/>
    </row>
    <row r="296" spans="1:8" x14ac:dyDescent="0.2">
      <c r="A296" s="88"/>
      <c r="B296" s="53"/>
      <c r="C296" s="53"/>
      <c r="D296" s="53"/>
      <c r="E296" s="53"/>
      <c r="F296" s="53"/>
      <c r="G296" s="89"/>
      <c r="H296" s="86"/>
    </row>
    <row r="297" spans="1:8" x14ac:dyDescent="0.2">
      <c r="A297" s="55" t="s">
        <v>61</v>
      </c>
      <c r="G297" s="79"/>
    </row>
  </sheetData>
  <pageMargins left="0.75" right="0.75" top="0.75" bottom="0.75" header="0.5" footer="0.5"/>
  <pageSetup scale="87" fitToHeight="0" orientation="portrait" r:id="rId1"/>
  <headerFooter alignWithMargins="0"/>
  <rowBreaks count="3" manualBreakCount="3">
    <brk id="74" max="6" man="1"/>
    <brk id="147" max="6" man="1"/>
    <brk id="22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200</vt:lpstr>
      <vt:lpstr>'200'!Print_Area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2025-02-28T16:33:11Z</cp:lastPrinted>
  <dcterms:created xsi:type="dcterms:W3CDTF">2018-01-22T21:16:28Z</dcterms:created>
  <dcterms:modified xsi:type="dcterms:W3CDTF">2025-03-05T21:05:17Z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