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4\01_Final R1\"/>
    </mc:Choice>
  </mc:AlternateContent>
  <xr:revisionPtr revIDLastSave="0" documentId="8_{63E6414C-1309-4DA5-847B-D147C4E2EC5D}" xr6:coauthVersionLast="47" xr6:coauthVersionMax="47" xr10:uidLastSave="{00000000-0000-0000-0000-000000000000}"/>
  <bookViews>
    <workbookView xWindow="28680" yWindow="-120" windowWidth="29040" windowHeight="15840" xr2:uid="{00000000-000D-0000-FFFF-FFFF00000000}"/>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'210'!$A$1:$H$221</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'210'!$A$1:$H$221</definedName>
    <definedName name="Z_B4382265_C345_4F78_A0C9_5C84571AE8A3_.wvu.PrintArea" localSheetId="0" hidden="1">'210'!$A$1:$H$221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 l="1"/>
  <c r="F124" i="1" l="1"/>
  <c r="A149" i="1" l="1"/>
  <c r="H76" i="1"/>
  <c r="F125" i="1"/>
  <c r="H124" i="1"/>
  <c r="H125" i="1" s="1"/>
  <c r="H126" i="1" s="1"/>
  <c r="H127" i="1" s="1"/>
  <c r="H128" i="1" s="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F29" i="1"/>
  <c r="F28" i="1"/>
  <c r="F26" i="1"/>
  <c r="H24" i="1"/>
  <c r="H25" i="1" s="1"/>
  <c r="H26" i="1" s="1"/>
  <c r="H27" i="1" s="1"/>
  <c r="H28" i="1" s="1"/>
  <c r="H29" i="1" s="1"/>
  <c r="H30" i="1" s="1"/>
  <c r="H31" i="1" s="1"/>
  <c r="H32" i="1" s="1"/>
  <c r="A24" i="1"/>
  <c r="A25" i="1" s="1"/>
  <c r="A26" i="1" s="1"/>
  <c r="A27" i="1" s="1"/>
  <c r="A28" i="1" s="1"/>
  <c r="A29" i="1" s="1"/>
  <c r="A30" i="1" s="1"/>
  <c r="A31" i="1" s="1"/>
  <c r="A32" i="1" s="1"/>
  <c r="F23" i="1"/>
  <c r="G39" i="1" l="1"/>
  <c r="G40" i="1" s="1"/>
  <c r="D38" i="1"/>
  <c r="F33" i="1"/>
  <c r="F38" i="1" l="1"/>
  <c r="F40" i="1" s="1"/>
  <c r="D40" i="1"/>
  <c r="F123" i="1" l="1"/>
  <c r="F128" i="1" s="1"/>
  <c r="D57" i="1"/>
  <c r="D68" i="1" s="1"/>
  <c r="F90" i="1" l="1"/>
  <c r="F96" i="1" s="1"/>
  <c r="F104" i="1" l="1"/>
  <c r="F110" i="1" l="1"/>
  <c r="F117" i="1" l="1"/>
  <c r="F119" i="1" l="1"/>
</calcChain>
</file>

<file path=xl/sharedStrings.xml><?xml version="1.0" encoding="utf-8"?>
<sst xmlns="http://schemas.openxmlformats.org/spreadsheetml/2006/main" count="181" uniqueCount="147">
  <si>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</si>
  <si>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</si>
  <si>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</si>
  <si>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</si>
  <si>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</si>
  <si>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</si>
  <si>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</si>
  <si>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</si>
  <si>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</si>
  <si>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</si>
  <si>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</si>
  <si>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</si>
  <si>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</si>
  <si>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</si>
  <si>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</si>
  <si>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</si>
  <si>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</si>
  <si>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</si>
  <si>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</si>
  <si>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</si>
  <si>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</si>
  <si>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</si>
  <si>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</si>
  <si>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</si>
  <si>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</si>
  <si>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</si>
  <si>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</si>
  <si>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</si>
  <si>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</si>
  <si>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</si>
  <si>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</si>
  <si>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</si>
  <si>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</si>
  <si>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</si>
  <si>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</si>
  <si>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</si>
  <si>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</si>
  <si>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</si>
  <si>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</si>
  <si>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</si>
  <si>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</si>
  <si>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</si>
  <si>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</si>
  <si>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</si>
  <si>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</si>
  <si>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</si>
  <si>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</si>
  <si>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</si>
  <si>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</si>
  <si>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</si>
  <si>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</si>
  <si>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</si>
  <si>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</si>
  <si>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</si>
  <si>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</si>
  <si>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</si>
  <si>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</si>
  <si>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</si>
  <si>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</si>
  <si>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</si>
  <si>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</si>
  <si>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</si>
  <si>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</si>
  <si>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</si>
  <si>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</si>
  <si>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</si>
  <si>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</si>
  <si>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</si>
  <si>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</si>
  <si>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</si>
  <si>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</si>
  <si>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</si>
  <si>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</si>
  <si>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</si>
  <si>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</si>
  <si>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</si>
  <si>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</si>
  <si>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</si>
  <si>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</si>
  <si>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</si>
  <si>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</si>
  <si>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</si>
  <si>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</si>
  <si>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</si>
  <si>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</si>
  <si>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</si>
  <si>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</si>
  <si>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</si>
  <si>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</si>
  <si>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</si>
  <si>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</si>
  <si>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</si>
  <si>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</si>
  <si>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</si>
  <si>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</si>
  <si>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</si>
  <si>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</si>
  <si>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</si>
  <si>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</si>
  <si>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</si>
  <si>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</si>
  <si>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</si>
  <si>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</si>
  <si>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</si>
  <si>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</si>
  <si>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</si>
  <si>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</si>
  <si>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</si>
  <si>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</si>
  <si>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</si>
  <si>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</si>
  <si>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</si>
  <si>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</si>
  <si>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</si>
  <si>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</si>
  <si>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</si>
  <si>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</si>
  <si>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</si>
  <si>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</si>
  <si>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</si>
  <si>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</si>
  <si>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</si>
  <si>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</si>
  <si>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</si>
  <si>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</si>
  <si>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</si>
  <si>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</si>
  <si>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</si>
  <si>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</si>
  <si>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</si>
  <si>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</si>
  <si>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</si>
  <si>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</si>
  <si>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</si>
  <si>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</si>
  <si>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</si>
  <si>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</si>
  <si>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</si>
  <si>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</si>
  <si>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</si>
  <si>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</si>
  <si>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</si>
  <si>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Note 1:</t>
  </si>
  <si>
    <t>THIS PAGE INTENTIONALLY LEFT BLANK</t>
  </si>
  <si>
    <t xml:space="preserve">   Basic Earnings Per Share (See Note 1 below)</t>
  </si>
  <si>
    <t xml:space="preserve">   Diluted Earnings Per Share (See Note 1 below)</t>
  </si>
  <si>
    <t>Road Initials:  CSXT     Year: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</si>
</sst>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lightGray">
        <fgColor indexed="8"/>
      </patternFill>
    </fill>
  </fills>
  <borders count="9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bottom style="thin">
        <color indexed="8"/>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
      <left style="medium">
        <color indexed="64"/>
      </left>
      <right style="medium">
        <color indexed="64"/>
      </right>
      <top style="thin">
        <color indexed="8"/>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8"/>
      </top>
      <bottom style="medium">
        <color indexed="64"/>
      </bottom>
      <diagonal/>
    </border>
    <border>
      <left style="medium">
        <color indexed="64"/>
      </left>
      <right/>
      <top/>
      <bottom/>
      <diagonal/>
    </border>
    <border>
      <left style="medium">
        <color indexed="64"/>
      </left>
      <right style="thin">
        <color indexed="8"/>
      </right>
      <top style="thin">
        <color indexed="8"/>
      </top>
      <bottom/>
      <diagonal/>
    </border>
    <border>
      <left style="medium">
        <color indexed="64"/>
      </left>
      <right style="medium">
        <color indexed="64"/>
      </right>
      <top style="thin">
        <color indexed="8"/>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8"/>
      </bottom>
      <diagonal/>
    </border>
    <border>
      <left style="medium">
        <color indexed="64"/>
      </left>
      <right/>
      <top style="thin">
        <color indexed="8"/>
      </top>
      <bottom/>
      <diagonal/>
    </border>
    <border>
      <left style="thin">
        <color indexed="8"/>
      </left>
      <right style="medium">
        <color indexed="64"/>
      </right>
      <top style="thin">
        <color indexed="8"/>
      </top>
      <bottom/>
      <diagonal/>
    </border>
    <border>
      <left style="thin">
        <color indexed="64"/>
      </left>
      <right style="thin">
        <color indexed="8"/>
      </right>
      <top style="thin">
        <color indexed="64"/>
      </top>
      <bottom/>
      <diagonal/>
    </border>
    <border>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medium">
        <color indexed="64"/>
      </left>
      <right/>
      <top/>
      <bottom style="thin">
        <color indexed="64"/>
      </bottom>
      <diagonal/>
    </border>
    <border>
      <left/>
      <right/>
      <top style="thin">
        <color indexed="64"/>
      </top>
      <bottom/>
      <diagonal/>
    </border>
    <border>
      <left/>
      <right/>
      <top style="thin">
        <color indexed="8"/>
      </top>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thin">
        <color indexed="64"/>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8"/>
      </top>
      <bottom style="thin">
        <color indexed="8"/>
      </bottom>
      <diagonal/>
    </border>
    <border>
      <left style="medium">
        <color indexed="64"/>
      </left>
      <right/>
      <top style="thin">
        <color indexed="64"/>
      </top>
      <bottom style="thin">
        <color indexed="8"/>
      </bottom>
      <diagonal/>
    </border>
    <border>
      <left style="medium">
        <color indexed="64"/>
      </left>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16">
    <xf numFmtId="0" fontId="0" fillId="0" borderId="0" xfId="0"/>
    <xf numFmtId="0" fontId="1" fillId="0" borderId="1" xfId="0" applyFont="1" applyBorder="1" applyAlignment="1">
      <alignment horizontal="left"/>
    </xf>
    <xf numFmtId="0" fontId="2" fillId="0" borderId="1" xfId="0" applyFont="1" applyBorder="1" applyAlignment="1">
      <alignment horizontal="center"/>
    </xf>
    <xf numFmtId="0" fontId="2" fillId="0" borderId="1" xfId="0" applyFont="1" applyBorder="1"/>
    <xf numFmtId="0" fontId="1" fillId="0" borderId="1" xfId="0" applyFont="1" applyBorder="1"/>
    <xf numFmtId="0" fontId="1" fillId="0" borderId="1" xfId="0" applyFont="1" applyBorder="1" applyAlignment="1">
      <alignment horizontal="right"/>
    </xf>
    <xf numFmtId="0" fontId="2" fillId="0" borderId="0" xfId="0" applyFont="1"/>
    <xf numFmtId="0" fontId="1" fillId="0" borderId="2" xfId="0" applyFont="1" applyBorder="1" applyAlignment="1">
      <alignment horizontal="centerContinuous"/>
    </xf>
    <xf numFmtId="0" fontId="2" fillId="0" borderId="3" xfId="0" applyFont="1" applyBorder="1" applyAlignment="1">
      <alignment horizontal="centerContinuous"/>
    </xf>
    <xf numFmtId="0" fontId="1" fillId="0" borderId="3" xfId="0" applyFont="1" applyBorder="1" applyAlignment="1">
      <alignment horizontal="centerContinuous"/>
    </xf>
    <xf numFmtId="0" fontId="3" fillId="0" borderId="4" xfId="0" applyFont="1" applyBorder="1" applyAlignment="1">
      <alignment horizontal="centerContinuous"/>
    </xf>
    <xf numFmtId="0" fontId="2" fillId="0" borderId="5" xfId="0" applyFont="1" applyBorder="1" applyAlignment="1">
      <alignment horizontal="centerContinuous"/>
    </xf>
    <xf numFmtId="0" fontId="2" fillId="0" borderId="0" xfId="0" applyFont="1" applyAlignment="1">
      <alignment horizontal="centerContinuous"/>
    </xf>
    <xf numFmtId="0" fontId="1" fillId="0" borderId="0" xfId="0" applyFont="1" applyAlignment="1">
      <alignment horizontal="centerContinuous"/>
    </xf>
    <xf numFmtId="0" fontId="3" fillId="0" borderId="6" xfId="0" applyFont="1" applyBorder="1" applyAlignment="1">
      <alignment horizontal="centerContinuous"/>
    </xf>
    <xf numFmtId="0" fontId="2" fillId="0" borderId="5" xfId="0" applyFont="1" applyBorder="1"/>
    <xf numFmtId="0" fontId="2" fillId="0" borderId="0" xfId="0" quotePrefix="1" applyFont="1" applyAlignment="1">
      <alignment horizontal="left"/>
    </xf>
    <xf numFmtId="0" fontId="3" fillId="0" borderId="0" xfId="0" applyFont="1"/>
    <xf numFmtId="0" fontId="2" fillId="0" borderId="0" xfId="0" applyFont="1" applyAlignment="1">
      <alignment horizontal="center"/>
    </xf>
    <xf numFmtId="0" fontId="2" fillId="0" borderId="0" xfId="0" applyFont="1" applyAlignment="1">
      <alignment horizontal="right"/>
    </xf>
    <xf numFmtId="0" fontId="3" fillId="0" borderId="6" xfId="0" applyFont="1" applyBorder="1"/>
    <xf numFmtId="0" fontId="2" fillId="0" borderId="0" xfId="0" applyFont="1" applyAlignment="1">
      <alignment horizontal="left"/>
    </xf>
    <xf numFmtId="0" fontId="3" fillId="0" borderId="0" xfId="0" applyFont="1" applyAlignment="1">
      <alignment horizontal="center"/>
    </xf>
    <xf numFmtId="0" fontId="4" fillId="0" borderId="0" xfId="0" quotePrefix="1" applyFont="1" applyAlignment="1">
      <alignment horizontal="left"/>
    </xf>
    <xf numFmtId="0" fontId="3" fillId="0" borderId="0" xfId="0" applyFont="1" applyAlignment="1">
      <alignment horizontal="left"/>
    </xf>
    <xf numFmtId="0" fontId="3" fillId="0" borderId="0" xfId="0" quotePrefix="1" applyFont="1" applyAlignment="1">
      <alignment horizontal="left"/>
    </xf>
    <xf numFmtId="0" fontId="3" fillId="0" borderId="7" xfId="0" applyFont="1" applyBorder="1" applyAlignment="1">
      <alignment horizontal="center"/>
    </xf>
    <xf numFmtId="0" fontId="3" fillId="0" borderId="1" xfId="0" applyFont="1" applyBorder="1" applyAlignment="1">
      <alignment horizontal="center"/>
    </xf>
    <xf numFmtId="0" fontId="3" fillId="0" borderId="1" xfId="0" applyFont="1" applyBorder="1"/>
    <xf numFmtId="0" fontId="3" fillId="0" borderId="8" xfId="0" applyFont="1" applyBorder="1"/>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0" xfId="0" applyFont="1" applyBorder="1"/>
    <xf numFmtId="0" fontId="3" fillId="0" borderId="9" xfId="0" applyFont="1" applyBorder="1"/>
    <xf numFmtId="0" fontId="3" fillId="0" borderId="13" xfId="0" applyFont="1" applyBorder="1" applyAlignment="1">
      <alignment horizontal="center"/>
    </xf>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19" xfId="0" applyFont="1" applyBorder="1"/>
    <xf numFmtId="37" fontId="2" fillId="0" borderId="12" xfId="0" applyNumberFormat="1" applyFont="1" applyBorder="1" applyAlignment="1">
      <alignment horizontal="center"/>
    </xf>
    <xf numFmtId="37" fontId="2" fillId="0" borderId="13" xfId="0" applyNumberFormat="1" applyFont="1" applyBorder="1" applyAlignment="1">
      <alignment horizontal="center"/>
    </xf>
    <xf numFmtId="165" fontId="3" fillId="0" borderId="20" xfId="1" applyNumberFormat="1" applyFont="1" applyBorder="1" applyProtection="1"/>
    <xf numFmtId="37" fontId="2" fillId="0" borderId="21" xfId="0" applyNumberFormat="1" applyFont="1" applyBorder="1" applyAlignment="1">
      <alignment horizontal="center"/>
    </xf>
    <xf numFmtId="165" fontId="3" fillId="0" borderId="23" xfId="1" applyNumberFormat="1" applyFont="1" applyBorder="1" applyProtection="1"/>
    <xf numFmtId="165" fontId="3" fillId="0" borderId="24" xfId="1" applyNumberFormat="1" applyFont="1" applyBorder="1" applyProtection="1"/>
    <xf numFmtId="37" fontId="2" fillId="0" borderId="9" xfId="0" applyNumberFormat="1" applyFont="1" applyBorder="1" applyAlignment="1">
      <alignment horizontal="center"/>
    </xf>
    <xf numFmtId="37" fontId="2" fillId="0" borderId="25" xfId="0" applyNumberFormat="1" applyFont="1" applyBorder="1" applyAlignment="1">
      <alignment horizontal="center"/>
    </xf>
    <xf numFmtId="42" fontId="3" fillId="0" borderId="23" xfId="1" applyNumberFormat="1" applyFont="1" applyBorder="1" applyProtection="1"/>
    <xf numFmtId="42" fontId="3" fillId="0" borderId="26" xfId="1" applyNumberFormat="1" applyFont="1" applyBorder="1" applyProtection="1"/>
    <xf numFmtId="165" fontId="3" fillId="0" borderId="27" xfId="1" applyNumberFormat="1" applyFont="1" applyBorder="1" applyProtection="1"/>
    <xf numFmtId="37" fontId="2" fillId="0" borderId="10" xfId="0" applyNumberFormat="1" applyFont="1" applyBorder="1" applyAlignment="1">
      <alignment horizontal="center"/>
    </xf>
    <xf numFmtId="37" fontId="3" fillId="0" borderId="9" xfId="0" applyNumberFormat="1" applyFont="1" applyBorder="1" applyAlignment="1">
      <alignment horizontal="center"/>
    </xf>
    <xf numFmtId="37" fontId="2" fillId="0" borderId="5" xfId="0" applyNumberFormat="1" applyFont="1" applyBorder="1" applyAlignment="1">
      <alignment horizontal="center"/>
    </xf>
    <xf numFmtId="37" fontId="2" fillId="0" borderId="0" xfId="0" applyNumberFormat="1" applyFont="1" applyAlignment="1">
      <alignment horizontal="center"/>
    </xf>
    <xf numFmtId="37" fontId="2" fillId="0" borderId="0" xfId="0" applyNumberFormat="1" applyFont="1"/>
    <xf numFmtId="165" fontId="3" fillId="0" borderId="0" xfId="1" applyNumberFormat="1" applyFont="1" applyBorder="1" applyProtection="1"/>
    <xf numFmtId="37" fontId="2" fillId="0" borderId="6" xfId="0" applyNumberFormat="1" applyFont="1" applyBorder="1" applyAlignment="1">
      <alignment horizontal="center"/>
    </xf>
    <xf numFmtId="0" fontId="1" fillId="0" borderId="6" xfId="0" applyFont="1" applyBorder="1" applyAlignment="1">
      <alignment horizontal="right"/>
    </xf>
    <xf numFmtId="0" fontId="3" fillId="0" borderId="3" xfId="0" applyFont="1" applyBorder="1"/>
    <xf numFmtId="0" fontId="1" fillId="0" borderId="1" xfId="0" applyFont="1" applyBorder="1" applyAlignment="1">
      <alignment horizontal="center"/>
    </xf>
    <xf numFmtId="37" fontId="2" fillId="0" borderId="29" xfId="0" applyNumberFormat="1" applyFont="1" applyBorder="1" applyAlignment="1">
      <alignment horizontal="center"/>
    </xf>
    <xf numFmtId="37" fontId="2" fillId="0" borderId="30" xfId="0" applyNumberFormat="1" applyFont="1" applyBorder="1"/>
    <xf numFmtId="0" fontId="3" fillId="0" borderId="30" xfId="0" applyFont="1" applyBorder="1"/>
    <xf numFmtId="0" fontId="3" fillId="0" borderId="31" xfId="0" applyFont="1" applyBorder="1" applyAlignment="1">
      <alignment horizontal="center"/>
    </xf>
    <xf numFmtId="0" fontId="3" fillId="0" borderId="32" xfId="0" applyFont="1" applyBorder="1" applyAlignment="1">
      <alignment horizontal="center"/>
    </xf>
    <xf numFmtId="37" fontId="2" fillId="0" borderId="0" xfId="0" applyNumberFormat="1" applyFont="1" applyAlignment="1">
      <alignment horizontal="centerContinuous"/>
    </xf>
    <xf numFmtId="0" fontId="3" fillId="0" borderId="0" xfId="0" applyFont="1" applyAlignment="1">
      <alignment horizontal="centerContinuous"/>
    </xf>
    <xf numFmtId="0" fontId="3" fillId="0" borderId="28" xfId="0" applyFont="1" applyBorder="1" applyAlignment="1">
      <alignment horizontal="center"/>
    </xf>
    <xf numFmtId="0" fontId="3" fillId="0" borderId="33" xfId="0" applyFont="1" applyBorder="1" applyAlignment="1">
      <alignment horizontal="center"/>
    </xf>
    <xf numFmtId="0" fontId="3" fillId="0" borderId="5" xfId="0" applyFont="1" applyBorder="1" applyAlignment="1">
      <alignment horizontal="center"/>
    </xf>
    <xf numFmtId="0" fontId="3" fillId="0" borderId="34" xfId="0" applyFont="1" applyBorder="1" applyAlignment="1">
      <alignment horizontal="center"/>
    </xf>
    <xf numFmtId="37" fontId="2" fillId="0" borderId="35" xfId="0" applyNumberFormat="1" applyFont="1" applyBorder="1" applyAlignment="1">
      <alignment horizontal="center"/>
    </xf>
    <xf numFmtId="37" fontId="2" fillId="0" borderId="34" xfId="0" applyNumberFormat="1" applyFont="1" applyBorder="1" applyAlignment="1">
      <alignment horizontal="center"/>
    </xf>
    <xf numFmtId="165" fontId="3" fillId="0" borderId="37" xfId="1" applyNumberFormat="1" applyFont="1" applyBorder="1" applyProtection="1"/>
    <xf numFmtId="165" fontId="3" fillId="0" borderId="38" xfId="1" applyNumberFormat="1" applyFont="1" applyBorder="1" applyProtection="1"/>
    <xf numFmtId="42" fontId="3" fillId="0" borderId="39" xfId="1" applyNumberFormat="1" applyFont="1" applyBorder="1" applyProtection="1"/>
    <xf numFmtId="42" fontId="3" fillId="0" borderId="30" xfId="1" applyNumberFormat="1" applyFont="1" applyBorder="1" applyProtection="1"/>
    <xf numFmtId="165" fontId="3" fillId="0" borderId="39" xfId="1" applyNumberFormat="1" applyFont="1" applyBorder="1" applyProtection="1"/>
    <xf numFmtId="165" fontId="3" fillId="0" borderId="30" xfId="1" applyNumberFormat="1" applyFont="1" applyBorder="1" applyProtection="1"/>
    <xf numFmtId="37" fontId="2" fillId="0" borderId="7" xfId="0" applyNumberFormat="1" applyFont="1" applyBorder="1" applyAlignment="1">
      <alignment horizontal="center"/>
    </xf>
    <xf numFmtId="37" fontId="2" fillId="0" borderId="40" xfId="0" applyNumberFormat="1" applyFont="1" applyBorder="1" applyAlignment="1">
      <alignment horizontal="center"/>
    </xf>
    <xf numFmtId="37" fontId="2" fillId="0" borderId="1" xfId="0" applyNumberFormat="1" applyFont="1" applyBorder="1"/>
    <xf numFmtId="0" fontId="2" fillId="0" borderId="5" xfId="0" applyFont="1" applyBorder="1" applyAlignment="1">
      <alignment horizontal="center"/>
    </xf>
    <xf numFmtId="0" fontId="2" fillId="0" borderId="7" xfId="0" applyFont="1" applyBorder="1"/>
    <xf numFmtId="0" fontId="2" fillId="0" borderId="8" xfId="0" applyFont="1" applyBorder="1"/>
    <xf numFmtId="0" fontId="1" fillId="0" borderId="3" xfId="0" applyFont="1" applyBorder="1" applyAlignment="1">
      <alignment horizontal="left"/>
    </xf>
    <xf numFmtId="0" fontId="2" fillId="0" borderId="3" xfId="0" applyFont="1" applyBorder="1" applyAlignment="1">
      <alignment horizontal="center"/>
    </xf>
    <xf numFmtId="0" fontId="2" fillId="0" borderId="3" xfId="0" applyFont="1" applyBorder="1"/>
    <xf numFmtId="0" fontId="1" fillId="0" borderId="3" xfId="0" applyFont="1" applyBorder="1" applyAlignment="1">
      <alignment horizontal="right"/>
    </xf>
    <xf numFmtId="0" fontId="6" fillId="0" borderId="5" xfId="0" applyFont="1" applyBorder="1" applyAlignment="1">
      <alignment horizontal="centerContinuous"/>
    </xf>
    <xf numFmtId="0" fontId="6" fillId="0" borderId="2" xfId="0" applyFont="1" applyBorder="1" applyAlignment="1">
      <alignment horizontal="centerContinuous"/>
    </xf>
    <xf numFmtId="0" fontId="3" fillId="0" borderId="4" xfId="0" applyFont="1" applyBorder="1"/>
    <xf numFmtId="0" fontId="2" fillId="0" borderId="5" xfId="0" applyFont="1" applyBorder="1" applyAlignment="1">
      <alignment vertical="top"/>
    </xf>
    <xf numFmtId="0" fontId="2" fillId="0" borderId="7" xfId="0" applyFont="1" applyBorder="1" applyAlignment="1">
      <alignment horizontal="center"/>
    </xf>
    <xf numFmtId="37" fontId="2" fillId="0" borderId="41" xfId="0" applyNumberFormat="1" applyFont="1" applyBorder="1" applyAlignment="1">
      <alignment horizontal="center"/>
    </xf>
    <xf numFmtId="37" fontId="2" fillId="0" borderId="42" xfId="0" applyNumberFormat="1" applyFont="1" applyBorder="1" applyAlignment="1">
      <alignment horizontal="center"/>
    </xf>
    <xf numFmtId="37" fontId="2" fillId="0" borderId="43" xfId="0" applyNumberFormat="1" applyFont="1" applyBorder="1" applyAlignment="1">
      <alignment horizontal="center"/>
    </xf>
    <xf numFmtId="37" fontId="2" fillId="0" borderId="44" xfId="0" applyNumberFormat="1" applyFont="1" applyBorder="1"/>
    <xf numFmtId="0" fontId="3" fillId="0" borderId="44" xfId="0" applyFont="1" applyBorder="1"/>
    <xf numFmtId="42" fontId="3" fillId="0" borderId="45" xfId="1" applyNumberFormat="1" applyFont="1" applyBorder="1" applyProtection="1"/>
    <xf numFmtId="37" fontId="2" fillId="0" borderId="46" xfId="0" applyNumberFormat="1" applyFont="1" applyBorder="1" applyAlignment="1">
      <alignment horizontal="center"/>
    </xf>
    <xf numFmtId="37" fontId="2" fillId="0" borderId="47" xfId="0" applyNumberFormat="1" applyFont="1" applyBorder="1"/>
    <xf numFmtId="0" fontId="3" fillId="0" borderId="47" xfId="0" applyFont="1" applyBorder="1"/>
    <xf numFmtId="37" fontId="2" fillId="0" borderId="48" xfId="0" applyNumberFormat="1" applyFont="1" applyBorder="1" applyAlignment="1">
      <alignment horizontal="center"/>
    </xf>
    <xf numFmtId="37" fontId="2" fillId="0" borderId="49" xfId="0" applyNumberFormat="1" applyFont="1" applyBorder="1" applyAlignment="1">
      <alignment horizontal="center"/>
    </xf>
    <xf numFmtId="37" fontId="2" fillId="0" borderId="50" xfId="0" applyNumberFormat="1" applyFont="1" applyBorder="1"/>
    <xf numFmtId="0" fontId="3" fillId="0" borderId="50" xfId="0" applyFont="1" applyBorder="1"/>
    <xf numFmtId="165" fontId="3" fillId="0" borderId="51" xfId="1" applyNumberFormat="1" applyFont="1" applyBorder="1" applyProtection="1"/>
    <xf numFmtId="166" fontId="2" fillId="0" borderId="50" xfId="0" applyNumberFormat="1" applyFont="1" applyBorder="1"/>
    <xf numFmtId="44" fontId="3" fillId="0" borderId="51" xfId="2" applyFont="1" applyBorder="1" applyProtection="1"/>
    <xf numFmtId="167" fontId="2" fillId="0" borderId="50" xfId="0" applyNumberFormat="1" applyFont="1" applyBorder="1"/>
    <xf numFmtId="0" fontId="2" fillId="0" borderId="52" xfId="0" applyFont="1" applyBorder="1"/>
    <xf numFmtId="37" fontId="2" fillId="0" borderId="53" xfId="0" applyNumberFormat="1" applyFont="1" applyBorder="1" applyAlignment="1">
      <alignment horizontal="center"/>
    </xf>
    <xf numFmtId="37" fontId="2" fillId="0" borderId="54" xfId="0" applyNumberFormat="1" applyFont="1" applyBorder="1" applyAlignment="1">
      <alignment horizontal="centerContinuous"/>
    </xf>
    <xf numFmtId="0" fontId="3" fillId="0" borderId="55" xfId="0" applyFont="1" applyBorder="1" applyAlignment="1">
      <alignment horizontal="centerContinuous"/>
    </xf>
    <xf numFmtId="1" fontId="2" fillId="0" borderId="21" xfId="0" applyNumberFormat="1" applyFont="1" applyBorder="1" applyAlignment="1">
      <alignment horizontal="center"/>
    </xf>
    <xf numFmtId="1" fontId="3" fillId="0" borderId="6" xfId="0" applyNumberFormat="1" applyFont="1" applyBorder="1" applyAlignment="1">
      <alignment horizontal="center"/>
    </xf>
    <xf numFmtId="0" fontId="2" fillId="0" borderId="0" xfId="0" applyFont="1" applyAlignment="1">
      <alignment horizontal="center" wrapText="1"/>
    </xf>
    <xf numFmtId="165" fontId="3" fillId="0" borderId="0" xfId="1" applyNumberFormat="1" applyFont="1" applyBorder="1" applyAlignment="1" applyProtection="1">
      <alignment horizontal="center" wrapText="1"/>
    </xf>
    <xf numFmtId="42" fontId="3" fillId="0" borderId="0" xfId="1" applyNumberFormat="1" applyFont="1" applyBorder="1" applyProtection="1"/>
    <xf numFmtId="42" fontId="3" fillId="0" borderId="0" xfId="1" applyNumberFormat="1" applyFont="1" applyBorder="1" applyAlignment="1" applyProtection="1">
      <alignment horizontal="right"/>
    </xf>
    <xf numFmtId="41" fontId="3" fillId="0" borderId="0" xfId="1" applyNumberFormat="1" applyFont="1" applyBorder="1" applyAlignment="1" applyProtection="1">
      <alignment horizontal="right"/>
    </xf>
    <xf numFmtId="37" fontId="2" fillId="0" borderId="0" xfId="0" applyNumberFormat="1" applyFont="1" applyAlignment="1">
      <alignment horizontal="right"/>
    </xf>
    <xf numFmtId="42" fontId="3" fillId="0" borderId="38" xfId="1" applyNumberFormat="1" applyFont="1" applyBorder="1" applyProtection="1"/>
    <xf numFmtId="37" fontId="2" fillId="0" borderId="56" xfId="0" applyNumberFormat="1" applyFont="1" applyBorder="1" applyAlignment="1">
      <alignment horizontal="center"/>
    </xf>
    <xf numFmtId="37" fontId="2" fillId="0" borderId="57" xfId="0" applyNumberFormat="1" applyFont="1" applyBorder="1" applyAlignment="1">
      <alignment horizontal="center"/>
    </xf>
    <xf numFmtId="37" fontId="2" fillId="0" borderId="57" xfId="0" applyNumberFormat="1" applyFont="1" applyBorder="1"/>
    <xf numFmtId="0" fontId="3" fillId="0" borderId="57" xfId="0" applyFont="1" applyBorder="1"/>
    <xf numFmtId="165" fontId="3" fillId="0" borderId="57" xfId="1" applyNumberFormat="1" applyFont="1" applyBorder="1" applyProtection="1"/>
    <xf numFmtId="37" fontId="2" fillId="0" borderId="58" xfId="0" applyNumberFormat="1" applyFont="1" applyBorder="1" applyAlignment="1">
      <alignment horizontal="center"/>
    </xf>
    <xf numFmtId="0" fontId="2" fillId="0" borderId="5" xfId="0" applyFont="1" applyBorder="1" applyAlignment="1">
      <alignment horizontal="center" wrapText="1"/>
    </xf>
    <xf numFmtId="0" fontId="7" fillId="0" borderId="59" xfId="3" applyBorder="1"/>
    <xf numFmtId="0" fontId="7" fillId="0" borderId="0" xfId="3"/>
    <xf numFmtId="0" fontId="7" fillId="0" borderId="30" xfId="3" applyBorder="1" applyProtection="1"/>
    <xf numFmtId="0" fontId="3" fillId="0" borderId="17" xfId="0" applyFont="1" applyBorder="1" applyAlignment="1">
      <alignment horizontal="center"/>
    </xf>
    <xf numFmtId="37" fontId="2" fillId="0" borderId="22" xfId="0" applyNumberFormat="1" applyFont="1" applyBorder="1" applyAlignment="1">
      <alignment wrapText="1"/>
    </xf>
    <xf numFmtId="37" fontId="2" fillId="0" borderId="22" xfId="0" applyNumberFormat="1" applyFont="1" applyBorder="1"/>
    <xf numFmtId="37" fontId="2" fillId="0" borderId="17" xfId="0" applyNumberFormat="1" applyFont="1" applyBorder="1"/>
    <xf numFmtId="0" fontId="3" fillId="0" borderId="37" xfId="0" applyFont="1" applyBorder="1"/>
    <xf numFmtId="0" fontId="3" fillId="0" borderId="38" xfId="0" applyFont="1" applyBorder="1"/>
    <xf numFmtId="165" fontId="3" fillId="0" borderId="60" xfId="1" applyNumberFormat="1" applyFont="1" applyBorder="1" applyProtection="1"/>
    <xf numFmtId="165" fontId="3" fillId="0" borderId="61" xfId="1" applyNumberFormat="1" applyFont="1" applyBorder="1" applyProtection="1"/>
    <xf numFmtId="42" fontId="3" fillId="0" borderId="62" xfId="1" applyNumberFormat="1" applyFont="1" applyBorder="1" applyProtection="1"/>
    <xf numFmtId="165" fontId="3" fillId="0" borderId="63" xfId="1" applyNumberFormat="1" applyFont="1" applyBorder="1" applyProtection="1"/>
    <xf numFmtId="165" fontId="3" fillId="0" borderId="64" xfId="1" applyNumberFormat="1" applyFont="1" applyBorder="1" applyProtection="1"/>
    <xf numFmtId="165" fontId="3" fillId="0" borderId="66" xfId="1" applyNumberFormat="1" applyFont="1" applyBorder="1" applyProtection="1"/>
    <xf numFmtId="165" fontId="3" fillId="0" borderId="67" xfId="1" applyNumberFormat="1" applyFont="1" applyBorder="1" applyProtection="1"/>
    <xf numFmtId="165" fontId="3" fillId="0" borderId="68" xfId="1" applyNumberFormat="1" applyFont="1" applyBorder="1" applyProtection="1"/>
    <xf numFmtId="42" fontId="3" fillId="0" borderId="69" xfId="1" applyNumberFormat="1" applyFont="1" applyBorder="1" applyProtection="1"/>
    <xf numFmtId="165" fontId="3" fillId="0" borderId="69" xfId="1" applyNumberFormat="1" applyFont="1" applyBorder="1" applyProtection="1"/>
    <xf numFmtId="165" fontId="3" fillId="0" borderId="70" xfId="1" applyNumberFormat="1" applyFont="1" applyBorder="1" applyProtection="1"/>
    <xf numFmtId="1" fontId="2" fillId="0" borderId="6" xfId="0" applyNumberFormat="1" applyFont="1" applyBorder="1" applyAlignment="1">
      <alignment horizontal="center"/>
    </xf>
    <xf numFmtId="165" fontId="3" fillId="0" borderId="71" xfId="1" applyNumberFormat="1" applyFont="1" applyBorder="1" applyProtection="1"/>
    <xf numFmtId="0" fontId="3" fillId="2" borderId="9" xfId="0" applyFont="1" applyFill="1" applyBorder="1"/>
    <xf numFmtId="0" fontId="3" fillId="2" borderId="11" xfId="0" applyFont="1" applyFill="1" applyBorder="1"/>
    <xf numFmtId="0" fontId="3" fillId="2" borderId="12" xfId="0" applyFont="1" applyFill="1" applyBorder="1"/>
    <xf numFmtId="0" fontId="3" fillId="2" borderId="14" xfId="0" applyFont="1" applyFill="1" applyBorder="1"/>
    <xf numFmtId="0" fontId="3" fillId="2" borderId="6" xfId="0" applyFont="1" applyFill="1" applyBorder="1"/>
    <xf numFmtId="0" fontId="3" fillId="2" borderId="74" xfId="0" applyFont="1" applyFill="1" applyBorder="1"/>
    <xf numFmtId="0" fontId="3" fillId="2" borderId="75" xfId="0" applyFont="1" applyFill="1" applyBorder="1"/>
    <xf numFmtId="0" fontId="3" fillId="0" borderId="72" xfId="0" applyFont="1" applyBorder="1" applyAlignment="1">
      <alignment horizontal="center"/>
    </xf>
    <xf numFmtId="0" fontId="3" fillId="0" borderId="76" xfId="0" applyFont="1" applyBorder="1" applyAlignment="1">
      <alignment horizontal="center"/>
    </xf>
    <xf numFmtId="0" fontId="3" fillId="0" borderId="77" xfId="0" applyFont="1" applyBorder="1" applyAlignment="1">
      <alignment horizontal="center"/>
    </xf>
    <xf numFmtId="0" fontId="3" fillId="0" borderId="73" xfId="0" applyFont="1" applyBorder="1"/>
    <xf numFmtId="37" fontId="2" fillId="0" borderId="74" xfId="0" applyNumberFormat="1" applyFont="1" applyBorder="1" applyAlignment="1">
      <alignment horizontal="center"/>
    </xf>
    <xf numFmtId="37" fontId="2" fillId="0" borderId="78" xfId="0" applyNumberFormat="1" applyFont="1" applyBorder="1" applyAlignment="1">
      <alignment horizontal="center"/>
    </xf>
    <xf numFmtId="37" fontId="2" fillId="0" borderId="79" xfId="0" applyNumberFormat="1" applyFont="1" applyBorder="1"/>
    <xf numFmtId="42" fontId="3" fillId="0" borderId="80" xfId="1" applyNumberFormat="1" applyFont="1" applyBorder="1" applyProtection="1"/>
    <xf numFmtId="1" fontId="2" fillId="0" borderId="8" xfId="0" applyNumberFormat="1" applyFont="1" applyBorder="1" applyAlignment="1">
      <alignment horizontal="center"/>
    </xf>
    <xf numFmtId="0" fontId="3" fillId="0" borderId="81" xfId="0" applyFont="1" applyBorder="1"/>
    <xf numFmtId="164" fontId="2" fillId="0" borderId="30" xfId="0" applyNumberFormat="1" applyFont="1" applyBorder="1"/>
    <xf numFmtId="165" fontId="3" fillId="0" borderId="82" xfId="1" applyNumberFormat="1" applyFont="1" applyBorder="1" applyProtection="1"/>
    <xf numFmtId="42" fontId="3" fillId="0" borderId="83" xfId="1" applyNumberFormat="1" applyFont="1" applyBorder="1" applyProtection="1"/>
    <xf numFmtId="42" fontId="2" fillId="0" borderId="23" xfId="0" applyNumberFormat="1" applyFont="1" applyBorder="1"/>
    <xf numFmtId="37" fontId="2" fillId="0" borderId="73" xfId="0" applyNumberFormat="1" applyFont="1" applyBorder="1" applyAlignment="1">
      <alignment horizontal="center"/>
    </xf>
    <xf numFmtId="1" fontId="2" fillId="0" borderId="84" xfId="0" applyNumberFormat="1" applyFont="1" applyBorder="1" applyAlignment="1">
      <alignment horizontal="center"/>
    </xf>
    <xf numFmtId="1" fontId="2" fillId="0" borderId="73" xfId="0" applyNumberFormat="1" applyFont="1" applyBorder="1"/>
    <xf numFmtId="165" fontId="3" fillId="0" borderId="85" xfId="1" applyNumberFormat="1" applyFont="1" applyBorder="1" applyAlignment="1" applyProtection="1">
      <alignment horizontal="center"/>
    </xf>
    <xf numFmtId="42" fontId="3" fillId="0" borderId="86" xfId="1" applyNumberFormat="1" applyFont="1" applyBorder="1" applyProtection="1"/>
    <xf numFmtId="165" fontId="3" fillId="0" borderId="86" xfId="1" applyNumberFormat="1" applyFont="1" applyBorder="1" applyProtection="1"/>
    <xf numFmtId="42" fontId="3" fillId="0" borderId="88" xfId="1" applyNumberFormat="1" applyFont="1" applyBorder="1" applyProtection="1"/>
    <xf numFmtId="165" fontId="3" fillId="0" borderId="65" xfId="1" applyNumberFormat="1" applyFont="1" applyBorder="1" applyProtection="1"/>
    <xf numFmtId="42" fontId="3" fillId="0" borderId="89" xfId="1" applyNumberFormat="1" applyFont="1" applyBorder="1" applyProtection="1"/>
    <xf numFmtId="1" fontId="2" fillId="0" borderId="90" xfId="0" applyNumberFormat="1" applyFont="1" applyBorder="1" applyAlignment="1">
      <alignment horizontal="center"/>
    </xf>
    <xf numFmtId="1" fontId="2" fillId="0" borderId="35" xfId="0" applyNumberFormat="1" applyFont="1" applyBorder="1" applyAlignment="1">
      <alignment horizontal="center"/>
    </xf>
    <xf numFmtId="42" fontId="3" fillId="0" borderId="91" xfId="1" applyNumberFormat="1" applyFont="1" applyBorder="1" applyProtection="1"/>
    <xf numFmtId="165" fontId="3" fillId="0" borderId="83" xfId="1" applyNumberFormat="1" applyFont="1" applyBorder="1" applyProtection="1"/>
    <xf numFmtId="165" fontId="3" fillId="0" borderId="92" xfId="1" applyNumberFormat="1" applyFont="1" applyBorder="1" applyProtection="1"/>
    <xf numFmtId="44" fontId="3" fillId="0" borderId="92" xfId="2" applyFont="1" applyBorder="1" applyProtection="1"/>
    <xf numFmtId="1" fontId="2" fillId="0" borderId="53" xfId="0" applyNumberFormat="1" applyFont="1" applyBorder="1" applyAlignment="1">
      <alignment horizontal="center"/>
    </xf>
    <xf numFmtId="1" fontId="2" fillId="0" borderId="43" xfId="0" applyNumberFormat="1" applyFont="1" applyBorder="1" applyAlignment="1">
      <alignment horizontal="center"/>
    </xf>
    <xf numFmtId="1" fontId="2" fillId="0" borderId="41" xfId="0" applyNumberFormat="1" applyFont="1" applyBorder="1" applyAlignment="1">
      <alignment horizontal="center"/>
    </xf>
    <xf numFmtId="1" fontId="2" fillId="0" borderId="49" xfId="0" applyNumberFormat="1" applyFont="1" applyBorder="1" applyAlignment="1">
      <alignment horizontal="center"/>
    </xf>
    <xf numFmtId="44" fontId="3" fillId="0" borderId="39" xfId="2" applyFont="1" applyBorder="1" applyProtection="1"/>
    <xf numFmtId="164" fontId="3" fillId="0" borderId="39" xfId="2" applyNumberFormat="1" applyFont="1" applyBorder="1" applyProtection="1"/>
    <xf numFmtId="164" fontId="3" fillId="0" borderId="30" xfId="2" applyNumberFormat="1" applyFont="1" applyBorder="1" applyProtection="1"/>
    <xf numFmtId="164" fontId="3" fillId="0" borderId="23" xfId="2" applyNumberFormat="1" applyFont="1" applyBorder="1" applyProtection="1"/>
    <xf numFmtId="164" fontId="3" fillId="0" borderId="69" xfId="2" applyNumberFormat="1" applyFont="1" applyBorder="1" applyProtection="1"/>
    <xf numFmtId="44" fontId="3" fillId="0" borderId="86" xfId="2" applyFont="1" applyBorder="1" applyProtection="1"/>
    <xf numFmtId="44" fontId="3" fillId="0" borderId="87" xfId="2" applyFont="1" applyBorder="1" applyProtection="1"/>
    <xf numFmtId="165" fontId="3" fillId="0" borderId="39" xfId="1" applyNumberFormat="1" applyFont="1" applyFill="1" applyBorder="1" applyProtection="1"/>
    <xf numFmtId="164" fontId="2" fillId="0" borderId="39" xfId="0" applyNumberFormat="1" applyFont="1" applyBorder="1"/>
    <xf numFmtId="0" fontId="1" fillId="0" borderId="0" xfId="0" applyFont="1" applyAlignment="1">
      <alignment horizontal="left"/>
    </xf>
    <xf numFmtId="0" fontId="1" fillId="0" borderId="0" xfId="0" applyFont="1" applyAlignment="1">
      <alignment horizontal="right"/>
    </xf>
    <xf numFmtId="0" fontId="6" fillId="0" borderId="3" xfId="0" applyFont="1" applyBorder="1" applyAlignment="1">
      <alignment horizontal="left"/>
    </xf>
    <xf numFmtId="0" fontId="6" fillId="0" borderId="3" xfId="0" applyFont="1" applyBorder="1" applyAlignment="1">
      <alignment horizontal="right"/>
    </xf>
    <xf numFmtId="37" fontId="2" fillId="0" borderId="36" xfId="0" applyNumberFormat="1" applyFont="1" applyBorder="1" applyAlignment="1">
      <alignment horizontal="center"/>
    </xf>
    <xf numFmtId="37" fontId="2" fillId="0" borderId="0" xfId="0" applyNumberFormat="1" applyFont="1" applyAlignment="1">
      <alignment horizontal="left" wrapText="1"/>
    </xf>
    <xf numFmtId="0" fontId="6" fillId="0" borderId="5" xfId="0" applyFont="1" applyBorder="1" applyAlignment="1">
      <alignment horizontal="center"/>
    </xf>
    <xf numFmtId="0" fontId="6" fillId="0" borderId="0" xfId="0" applyFont="1" applyAlignment="1">
      <alignment horizontal="center"/>
    </xf>
    <xf numFmtId="0" fontId="6" fillId="0" borderId="6" xfId="0" applyFont="1" applyBorder="1" applyAlignment="1">
      <alignment horizontal="center"/>
    </xf>
    <xf numFmtId="0" fontId="2" fillId="0" borderId="0" xfId="0" applyFont="1" applyAlignment="1">
      <alignment horizontal="left" wrapText="1"/>
    </xf>
    <xf numFmtId="0" fontId="2" fillId="0" borderId="0" xfId="0" applyFont="1" applyAlignment="1">
      <alignment horizontal="center" wrapText="1"/>
    </xf>
    <xf numFmtId="37" fontId="2" fillId="0" borderId="0" xfId="0" applyNumberFormat="1" applyFont="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pageSetUpPr fitToPage="1"/>
  </sheetPr>
  <dimension ref="A1:I242"/>
  <sheetViews>
    <sheetView showGridLines="0" tabSelected="1" zoomScale="80" zoomScaleNormal="80" workbookViewId="0">
      <selection activeCell="J1" sqref="J1:J1048576"/>
    </sheetView>
  </sheetViews>
  <sheetFormatPr defaultColWidth="9.33203125" defaultRowHeight="11.25" x14ac:dyDescent="0.2"/>
  <cols>
    <col min="1" max="1" width="6.33203125" style="6" customWidth="1"/>
    <col min="2" max="2" width="6.83203125" style="6" customWidth="1"/>
    <col min="3" max="3" width="54.5" style="6" customWidth="1"/>
    <col min="4" max="4" width="12.33203125" style="6" customWidth="1"/>
    <col min="5" max="5" width="13.83203125" style="6" customWidth="1"/>
    <col min="6" max="6" width="13.5" style="6" customWidth="1"/>
    <col min="7" max="7" width="16.5" style="6" customWidth="1"/>
    <col min="8" max="8" width="5" style="6" customWidth="1"/>
    <col min="9" max="9" width="4.5" style="6" customWidth="1"/>
    <col min="10" max="16384" width="9.33203125" style="6"/>
  </cols>
  <sheetData>
    <row r="1" spans="1:8" ht="10.35" customHeight="1" x14ac:dyDescent="0.2">
      <c r="A1" s="1" t="s">
        <v>146</v>
      </c>
      <c r="B1" s="2"/>
      <c r="C1" s="3"/>
      <c r="D1" s="3"/>
      <c r="E1" s="4"/>
      <c r="F1" s="3"/>
      <c r="G1" s="5"/>
      <c r="H1" s="5">
        <v>21</v>
      </c>
    </row>
    <row r="2" spans="1:8" x14ac:dyDescent="0.2">
      <c r="A2" s="7" t="s">
        <v>0</v>
      </c>
      <c r="B2" s="8"/>
      <c r="C2" s="8"/>
      <c r="D2" s="8"/>
      <c r="E2" s="8"/>
      <c r="F2" s="9"/>
      <c r="G2" s="9"/>
      <c r="H2" s="10"/>
    </row>
    <row r="3" spans="1:8" x14ac:dyDescent="0.2">
      <c r="A3" s="11" t="s">
        <v>1</v>
      </c>
      <c r="B3" s="12"/>
      <c r="C3" s="12"/>
      <c r="D3" s="12"/>
      <c r="E3" s="12"/>
      <c r="F3" s="13"/>
      <c r="G3" s="13"/>
      <c r="H3" s="14"/>
    </row>
    <row r="4" spans="1:8" x14ac:dyDescent="0.2">
      <c r="A4" s="15"/>
      <c r="B4" s="16" t="s">
        <v>2</v>
      </c>
      <c r="C4" s="17" t="s">
        <v>3</v>
      </c>
      <c r="D4" s="17"/>
      <c r="E4" s="17"/>
      <c r="F4" s="18" t="s">
        <v>4</v>
      </c>
      <c r="G4" s="19"/>
      <c r="H4" s="20"/>
    </row>
    <row r="5" spans="1:8" x14ac:dyDescent="0.2">
      <c r="A5" s="15"/>
      <c r="C5" s="21" t="s">
        <v>5</v>
      </c>
      <c r="D5" s="17"/>
      <c r="E5" s="22" t="s">
        <v>6</v>
      </c>
      <c r="G5" s="22" t="s">
        <v>6</v>
      </c>
      <c r="H5" s="20"/>
    </row>
    <row r="6" spans="1:8" x14ac:dyDescent="0.2">
      <c r="A6" s="15"/>
      <c r="B6" s="17"/>
      <c r="C6" s="17"/>
      <c r="D6" s="17"/>
      <c r="E6" s="17" t="s">
        <v>7</v>
      </c>
      <c r="G6" s="16" t="s">
        <v>8</v>
      </c>
      <c r="H6" s="20"/>
    </row>
    <row r="7" spans="1:8" x14ac:dyDescent="0.2">
      <c r="A7" s="15"/>
      <c r="B7" s="16" t="s">
        <v>9</v>
      </c>
      <c r="C7" s="17" t="s">
        <v>10</v>
      </c>
      <c r="D7" s="17"/>
      <c r="E7" s="17" t="s">
        <v>11</v>
      </c>
      <c r="G7" s="23" t="s">
        <v>12</v>
      </c>
      <c r="H7" s="20"/>
    </row>
    <row r="8" spans="1:8" x14ac:dyDescent="0.2">
      <c r="A8" s="15"/>
      <c r="C8" s="21" t="s">
        <v>13</v>
      </c>
      <c r="D8" s="17"/>
      <c r="E8" s="17" t="s">
        <v>14</v>
      </c>
      <c r="G8" s="16" t="s">
        <v>15</v>
      </c>
      <c r="H8" s="20"/>
    </row>
    <row r="9" spans="1:8" x14ac:dyDescent="0.2">
      <c r="A9" s="15"/>
      <c r="B9" s="17"/>
      <c r="C9" s="17"/>
      <c r="D9" s="17"/>
      <c r="E9" s="17"/>
      <c r="G9" s="21"/>
      <c r="H9" s="20"/>
    </row>
    <row r="10" spans="1:8" x14ac:dyDescent="0.2">
      <c r="A10" s="15"/>
      <c r="B10" s="16" t="s">
        <v>16</v>
      </c>
      <c r="C10" s="17" t="s">
        <v>17</v>
      </c>
      <c r="D10" s="17"/>
      <c r="E10" s="17"/>
      <c r="G10" s="21"/>
      <c r="H10" s="20"/>
    </row>
    <row r="11" spans="1:8" x14ac:dyDescent="0.2">
      <c r="A11" s="15"/>
      <c r="C11" s="21" t="s">
        <v>18</v>
      </c>
      <c r="D11" s="17"/>
      <c r="E11" s="17"/>
      <c r="F11" s="17"/>
      <c r="G11" s="22" t="s">
        <v>19</v>
      </c>
      <c r="H11" s="20"/>
    </row>
    <row r="12" spans="1:8" x14ac:dyDescent="0.2">
      <c r="A12" s="15"/>
      <c r="C12" s="21" t="s">
        <v>20</v>
      </c>
      <c r="D12" s="17"/>
      <c r="E12" s="17" t="s">
        <v>21</v>
      </c>
      <c r="F12" s="17"/>
      <c r="G12" s="24" t="s">
        <v>22</v>
      </c>
      <c r="H12" s="20"/>
    </row>
    <row r="13" spans="1:8" x14ac:dyDescent="0.2">
      <c r="A13" s="15"/>
      <c r="C13" s="17"/>
      <c r="D13" s="17"/>
      <c r="E13" s="17" t="s">
        <v>23</v>
      </c>
      <c r="F13" s="17"/>
      <c r="G13" s="24" t="s">
        <v>24</v>
      </c>
      <c r="H13" s="20"/>
    </row>
    <row r="14" spans="1:8" x14ac:dyDescent="0.2">
      <c r="A14" s="15"/>
      <c r="B14" s="25" t="s">
        <v>25</v>
      </c>
      <c r="C14" s="17" t="s">
        <v>26</v>
      </c>
      <c r="D14" s="17"/>
      <c r="E14" s="17" t="s">
        <v>27</v>
      </c>
      <c r="F14" s="17"/>
      <c r="G14" s="24" t="s">
        <v>28</v>
      </c>
      <c r="H14" s="20"/>
    </row>
    <row r="15" spans="1:8" ht="5.0999999999999996" customHeight="1" x14ac:dyDescent="0.2">
      <c r="A15" s="26"/>
      <c r="B15" s="27"/>
      <c r="C15" s="28"/>
      <c r="D15" s="28"/>
      <c r="E15" s="28"/>
      <c r="F15" s="28"/>
      <c r="G15" s="28"/>
      <c r="H15" s="29"/>
    </row>
    <row r="16" spans="1:8" x14ac:dyDescent="0.2">
      <c r="A16" s="30" t="s">
        <v>29</v>
      </c>
      <c r="B16" s="31" t="s">
        <v>30</v>
      </c>
      <c r="C16" s="31" t="s">
        <v>31</v>
      </c>
      <c r="D16" s="31" t="s">
        <v>32</v>
      </c>
      <c r="E16" s="31" t="s">
        <v>32</v>
      </c>
      <c r="F16" s="31" t="s">
        <v>33</v>
      </c>
      <c r="G16" s="31" t="s">
        <v>34</v>
      </c>
      <c r="H16" s="32" t="s">
        <v>29</v>
      </c>
    </row>
    <row r="17" spans="1:8" x14ac:dyDescent="0.2">
      <c r="A17" s="30" t="s">
        <v>35</v>
      </c>
      <c r="B17" s="31" t="s">
        <v>36</v>
      </c>
      <c r="C17" s="33"/>
      <c r="D17" s="31" t="s">
        <v>37</v>
      </c>
      <c r="E17" s="31" t="s">
        <v>38</v>
      </c>
      <c r="F17" s="31" t="s">
        <v>39</v>
      </c>
      <c r="G17" s="31" t="s">
        <v>39</v>
      </c>
      <c r="H17" s="32" t="s">
        <v>35</v>
      </c>
    </row>
    <row r="18" spans="1:8" x14ac:dyDescent="0.2">
      <c r="A18" s="34"/>
      <c r="B18" s="33"/>
      <c r="C18" s="33"/>
      <c r="D18" s="31"/>
      <c r="E18" s="31"/>
      <c r="F18" s="31" t="s">
        <v>40</v>
      </c>
      <c r="G18" s="31" t="s">
        <v>40</v>
      </c>
      <c r="H18" s="32"/>
    </row>
    <row r="19" spans="1:8" ht="12" thickBot="1" x14ac:dyDescent="0.25">
      <c r="A19" s="30"/>
      <c r="B19" s="31"/>
      <c r="C19" s="31" t="s">
        <v>41</v>
      </c>
      <c r="D19" s="31" t="s">
        <v>42</v>
      </c>
      <c r="E19" s="31" t="s">
        <v>43</v>
      </c>
      <c r="F19" s="31" t="s">
        <v>44</v>
      </c>
      <c r="G19" s="31" t="s">
        <v>45</v>
      </c>
      <c r="H19" s="32"/>
    </row>
    <row r="20" spans="1:8" x14ac:dyDescent="0.2">
      <c r="A20" s="162"/>
      <c r="B20" s="163"/>
      <c r="C20" s="164" t="s">
        <v>46</v>
      </c>
      <c r="D20" s="140"/>
      <c r="E20" s="171"/>
      <c r="F20" s="36"/>
      <c r="G20" s="37"/>
      <c r="H20" s="165"/>
    </row>
    <row r="21" spans="1:8" x14ac:dyDescent="0.2">
      <c r="A21" s="30"/>
      <c r="B21" s="31"/>
      <c r="C21" s="136" t="s">
        <v>47</v>
      </c>
      <c r="D21" s="141"/>
      <c r="E21" s="17"/>
      <c r="F21" s="39"/>
      <c r="G21" s="40"/>
      <c r="H21" s="20"/>
    </row>
    <row r="22" spans="1:8" x14ac:dyDescent="0.2">
      <c r="A22" s="30"/>
      <c r="B22" s="31"/>
      <c r="C22" s="136" t="s">
        <v>48</v>
      </c>
      <c r="D22" s="141"/>
      <c r="E22" s="17"/>
      <c r="F22" s="39"/>
      <c r="G22" s="40"/>
      <c r="H22" s="20"/>
    </row>
    <row r="23" spans="1:8" x14ac:dyDescent="0.2">
      <c r="A23" s="41">
        <v>1</v>
      </c>
      <c r="B23" s="42"/>
      <c r="C23" s="137" t="s">
        <v>49</v>
      </c>
      <c r="D23" s="203">
        <v>13168410</v>
      </c>
      <c r="E23" s="172">
        <v>13186896</v>
      </c>
      <c r="F23" s="175">
        <f>D23</f>
        <v>13168410</v>
      </c>
      <c r="G23" s="43">
        <v>0</v>
      </c>
      <c r="H23" s="117">
        <v>1</v>
      </c>
    </row>
    <row r="24" spans="1:8" x14ac:dyDescent="0.2">
      <c r="A24" s="41">
        <f t="shared" ref="A24:A32" si="0">A23+1</f>
        <v>2</v>
      </c>
      <c r="B24" s="42"/>
      <c r="C24" s="138" t="s">
        <v>50</v>
      </c>
      <c r="D24" s="79">
        <v>0</v>
      </c>
      <c r="E24" s="80">
        <v>0</v>
      </c>
      <c r="F24" s="45">
        <v>0</v>
      </c>
      <c r="G24" s="46">
        <v>0</v>
      </c>
      <c r="H24" s="117">
        <f t="shared" ref="H24:H32" si="1">H23+1</f>
        <v>2</v>
      </c>
    </row>
    <row r="25" spans="1:8" x14ac:dyDescent="0.2">
      <c r="A25" s="47">
        <f t="shared" si="0"/>
        <v>3</v>
      </c>
      <c r="B25" s="42"/>
      <c r="C25" s="138" t="s">
        <v>51</v>
      </c>
      <c r="D25" s="79">
        <v>0</v>
      </c>
      <c r="E25" s="80">
        <v>0</v>
      </c>
      <c r="F25" s="45">
        <v>0</v>
      </c>
      <c r="G25" s="46">
        <v>0</v>
      </c>
      <c r="H25" s="117">
        <f t="shared" si="1"/>
        <v>3</v>
      </c>
    </row>
    <row r="26" spans="1:8" x14ac:dyDescent="0.2">
      <c r="A26" s="106">
        <f t="shared" si="0"/>
        <v>4</v>
      </c>
      <c r="B26" s="48"/>
      <c r="C26" s="138" t="s">
        <v>52</v>
      </c>
      <c r="D26" s="79">
        <v>-198149</v>
      </c>
      <c r="E26" s="80">
        <v>-187587</v>
      </c>
      <c r="F26" s="45">
        <f>D26</f>
        <v>-198149</v>
      </c>
      <c r="G26" s="46">
        <v>0</v>
      </c>
      <c r="H26" s="117">
        <f t="shared" si="1"/>
        <v>4</v>
      </c>
    </row>
    <row r="27" spans="1:8" x14ac:dyDescent="0.2">
      <c r="A27" s="41">
        <f t="shared" si="0"/>
        <v>5</v>
      </c>
      <c r="B27" s="42"/>
      <c r="C27" s="138" t="s">
        <v>53</v>
      </c>
      <c r="D27" s="79">
        <v>0</v>
      </c>
      <c r="E27" s="80">
        <v>0</v>
      </c>
      <c r="F27" s="45">
        <v>0</v>
      </c>
      <c r="G27" s="46">
        <v>0</v>
      </c>
      <c r="H27" s="117">
        <f t="shared" si="1"/>
        <v>5</v>
      </c>
    </row>
    <row r="28" spans="1:8" x14ac:dyDescent="0.2">
      <c r="A28" s="41">
        <f t="shared" si="0"/>
        <v>6</v>
      </c>
      <c r="B28" s="42"/>
      <c r="C28" s="138" t="s">
        <v>54</v>
      </c>
      <c r="D28" s="79">
        <v>222822</v>
      </c>
      <c r="E28" s="80">
        <v>271182</v>
      </c>
      <c r="F28" s="45">
        <f>D28</f>
        <v>222822</v>
      </c>
      <c r="G28" s="46">
        <v>0</v>
      </c>
      <c r="H28" s="117">
        <f t="shared" si="1"/>
        <v>6</v>
      </c>
    </row>
    <row r="29" spans="1:8" x14ac:dyDescent="0.2">
      <c r="A29" s="41">
        <f t="shared" si="0"/>
        <v>7</v>
      </c>
      <c r="B29" s="42"/>
      <c r="C29" s="138" t="s">
        <v>55</v>
      </c>
      <c r="D29" s="79">
        <v>85236</v>
      </c>
      <c r="E29" s="80">
        <v>113734</v>
      </c>
      <c r="F29" s="45">
        <f>D29</f>
        <v>85236</v>
      </c>
      <c r="G29" s="46">
        <v>0</v>
      </c>
      <c r="H29" s="117">
        <f t="shared" si="1"/>
        <v>7</v>
      </c>
    </row>
    <row r="30" spans="1:8" x14ac:dyDescent="0.2">
      <c r="A30" s="41">
        <f t="shared" si="0"/>
        <v>8</v>
      </c>
      <c r="B30" s="42"/>
      <c r="C30" s="138" t="s">
        <v>56</v>
      </c>
      <c r="D30" s="79">
        <v>0</v>
      </c>
      <c r="E30" s="80">
        <v>0</v>
      </c>
      <c r="F30" s="45">
        <v>0</v>
      </c>
      <c r="G30" s="46">
        <v>0</v>
      </c>
      <c r="H30" s="117">
        <f t="shared" si="1"/>
        <v>8</v>
      </c>
    </row>
    <row r="31" spans="1:8" x14ac:dyDescent="0.2">
      <c r="A31" s="41">
        <f t="shared" si="0"/>
        <v>9</v>
      </c>
      <c r="B31" s="42"/>
      <c r="C31" s="138" t="s">
        <v>57</v>
      </c>
      <c r="D31" s="79">
        <v>0</v>
      </c>
      <c r="E31" s="80">
        <v>0</v>
      </c>
      <c r="F31" s="45">
        <v>0</v>
      </c>
      <c r="G31" s="46">
        <v>0</v>
      </c>
      <c r="H31" s="117">
        <f t="shared" si="1"/>
        <v>9</v>
      </c>
    </row>
    <row r="32" spans="1:8" x14ac:dyDescent="0.2">
      <c r="A32" s="30">
        <f t="shared" si="0"/>
        <v>10</v>
      </c>
      <c r="B32" s="31"/>
      <c r="C32" s="38" t="s">
        <v>58</v>
      </c>
      <c r="D32" s="142"/>
      <c r="E32" s="173"/>
      <c r="F32" s="146"/>
      <c r="G32" s="154"/>
      <c r="H32" s="118">
        <f t="shared" si="1"/>
        <v>10</v>
      </c>
    </row>
    <row r="33" spans="1:8" x14ac:dyDescent="0.2">
      <c r="A33" s="41"/>
      <c r="B33" s="42"/>
      <c r="C33" s="138" t="s">
        <v>59</v>
      </c>
      <c r="D33" s="196">
        <f>SUM(D23:D32)</f>
        <v>13278319</v>
      </c>
      <c r="E33" s="197">
        <v>13384225</v>
      </c>
      <c r="F33" s="198">
        <f>D33</f>
        <v>13278319</v>
      </c>
      <c r="G33" s="46">
        <v>0</v>
      </c>
      <c r="H33" s="117"/>
    </row>
    <row r="34" spans="1:8" x14ac:dyDescent="0.2">
      <c r="A34" s="30">
        <v>11</v>
      </c>
      <c r="B34" s="31"/>
      <c r="C34" s="38" t="s">
        <v>60</v>
      </c>
      <c r="D34" s="142"/>
      <c r="E34" s="173"/>
      <c r="F34" s="146"/>
      <c r="G34" s="154"/>
      <c r="H34" s="118">
        <v>11</v>
      </c>
    </row>
    <row r="35" spans="1:8" x14ac:dyDescent="0.2">
      <c r="A35" s="41"/>
      <c r="B35" s="42"/>
      <c r="C35" s="138" t="s">
        <v>61</v>
      </c>
      <c r="D35" s="79">
        <v>0</v>
      </c>
      <c r="E35" s="80">
        <v>0</v>
      </c>
      <c r="F35" s="45">
        <v>0</v>
      </c>
      <c r="G35" s="46">
        <v>0</v>
      </c>
      <c r="H35" s="117"/>
    </row>
    <row r="36" spans="1:8" x14ac:dyDescent="0.2">
      <c r="A36" s="30">
        <v>12</v>
      </c>
      <c r="B36" s="31"/>
      <c r="C36" s="38" t="s">
        <v>62</v>
      </c>
      <c r="D36" s="142"/>
      <c r="E36" s="173"/>
      <c r="F36" s="146"/>
      <c r="G36" s="154"/>
      <c r="H36" s="118">
        <v>12</v>
      </c>
    </row>
    <row r="37" spans="1:8" x14ac:dyDescent="0.2">
      <c r="A37" s="41"/>
      <c r="B37" s="42"/>
      <c r="C37" s="138" t="s">
        <v>63</v>
      </c>
      <c r="D37" s="79">
        <v>0</v>
      </c>
      <c r="E37" s="80">
        <v>0</v>
      </c>
      <c r="F37" s="45">
        <v>0</v>
      </c>
      <c r="G37" s="46">
        <v>0</v>
      </c>
      <c r="H37" s="117"/>
    </row>
    <row r="38" spans="1:8" x14ac:dyDescent="0.2">
      <c r="A38" s="41">
        <v>13</v>
      </c>
      <c r="B38" s="42"/>
      <c r="C38" s="138" t="s">
        <v>64</v>
      </c>
      <c r="D38" s="77">
        <f>SUM(D33:D37)</f>
        <v>13278319</v>
      </c>
      <c r="E38" s="78">
        <v>13384225</v>
      </c>
      <c r="F38" s="49">
        <f>D38</f>
        <v>13278319</v>
      </c>
      <c r="G38" s="46">
        <f>SUM(G23:G37)</f>
        <v>0</v>
      </c>
      <c r="H38" s="117">
        <v>13</v>
      </c>
    </row>
    <row r="39" spans="1:8" x14ac:dyDescent="0.2">
      <c r="A39" s="41">
        <f>A38+1</f>
        <v>14</v>
      </c>
      <c r="B39" s="42" t="s">
        <v>65</v>
      </c>
      <c r="C39" s="138" t="s">
        <v>141</v>
      </c>
      <c r="D39" s="202">
        <v>8532433</v>
      </c>
      <c r="E39" s="80">
        <v>8620999</v>
      </c>
      <c r="F39" s="45">
        <f>D39</f>
        <v>8532433</v>
      </c>
      <c r="G39" s="46">
        <f>SUM(G24:G38)</f>
        <v>0</v>
      </c>
      <c r="H39" s="117">
        <f>H38+1</f>
        <v>14</v>
      </c>
    </row>
    <row r="40" spans="1:8" ht="12" thickBot="1" x14ac:dyDescent="0.25">
      <c r="A40" s="41">
        <f>A39+1</f>
        <v>15</v>
      </c>
      <c r="B40" s="42" t="s">
        <v>65</v>
      </c>
      <c r="C40" s="138" t="s">
        <v>140</v>
      </c>
      <c r="D40" s="125">
        <f>D38-D39</f>
        <v>4745886</v>
      </c>
      <c r="E40" s="174">
        <v>4763226</v>
      </c>
      <c r="F40" s="50">
        <f>F38-F39</f>
        <v>4745886</v>
      </c>
      <c r="G40" s="51">
        <f>G38-G39</f>
        <v>0</v>
      </c>
      <c r="H40" s="117">
        <f>H39+1</f>
        <v>15</v>
      </c>
    </row>
    <row r="41" spans="1:8" x14ac:dyDescent="0.2">
      <c r="A41" s="47"/>
      <c r="B41" s="52"/>
      <c r="C41" s="55" t="s">
        <v>66</v>
      </c>
      <c r="D41" s="143"/>
      <c r="E41" s="149"/>
      <c r="F41" s="155"/>
      <c r="G41" s="159"/>
      <c r="H41" s="153"/>
    </row>
    <row r="42" spans="1:8" x14ac:dyDescent="0.2">
      <c r="A42" s="30">
        <v>16</v>
      </c>
      <c r="B42" s="31"/>
      <c r="C42" s="38" t="s">
        <v>67</v>
      </c>
      <c r="D42" s="76"/>
      <c r="E42" s="145"/>
      <c r="F42" s="155"/>
      <c r="G42" s="156"/>
      <c r="H42" s="118">
        <v>16</v>
      </c>
    </row>
    <row r="43" spans="1:8" x14ac:dyDescent="0.2">
      <c r="A43" s="41"/>
      <c r="B43" s="42"/>
      <c r="C43" s="138" t="s">
        <v>68</v>
      </c>
      <c r="D43" s="77">
        <v>0</v>
      </c>
      <c r="E43" s="150">
        <v>0</v>
      </c>
      <c r="F43" s="157"/>
      <c r="G43" s="158"/>
      <c r="H43" s="117"/>
    </row>
    <row r="44" spans="1:8" x14ac:dyDescent="0.2">
      <c r="A44" s="41">
        <f>A42+1</f>
        <v>17</v>
      </c>
      <c r="B44" s="42"/>
      <c r="C44" s="138" t="s">
        <v>69</v>
      </c>
      <c r="D44" s="79">
        <v>26000</v>
      </c>
      <c r="E44" s="151">
        <v>27470</v>
      </c>
      <c r="F44" s="157"/>
      <c r="G44" s="158"/>
      <c r="H44" s="117">
        <f>H42+1</f>
        <v>17</v>
      </c>
    </row>
    <row r="45" spans="1:8" x14ac:dyDescent="0.2">
      <c r="A45" s="41">
        <f t="shared" ref="A45:A49" si="2">A44+1</f>
        <v>18</v>
      </c>
      <c r="B45" s="42"/>
      <c r="C45" s="138" t="s">
        <v>70</v>
      </c>
      <c r="D45" s="79">
        <v>0</v>
      </c>
      <c r="E45" s="151">
        <v>0</v>
      </c>
      <c r="F45" s="157"/>
      <c r="G45" s="158"/>
      <c r="H45" s="117">
        <f t="shared" ref="H45:H50" si="3">H44+1</f>
        <v>18</v>
      </c>
    </row>
    <row r="46" spans="1:8" x14ac:dyDescent="0.2">
      <c r="A46" s="41">
        <f t="shared" si="2"/>
        <v>19</v>
      </c>
      <c r="B46" s="42"/>
      <c r="C46" s="138" t="s">
        <v>71</v>
      </c>
      <c r="D46" s="79">
        <v>34958</v>
      </c>
      <c r="E46" s="151">
        <v>34282</v>
      </c>
      <c r="F46" s="157"/>
      <c r="G46" s="158"/>
      <c r="H46" s="117">
        <f t="shared" si="3"/>
        <v>19</v>
      </c>
    </row>
    <row r="47" spans="1:8" x14ac:dyDescent="0.2">
      <c r="A47" s="41">
        <f t="shared" si="2"/>
        <v>20</v>
      </c>
      <c r="B47" s="42"/>
      <c r="C47" s="138" t="s">
        <v>72</v>
      </c>
      <c r="D47" s="79">
        <v>880352</v>
      </c>
      <c r="E47" s="151">
        <v>763347</v>
      </c>
      <c r="F47" s="157"/>
      <c r="G47" s="158"/>
      <c r="H47" s="117">
        <f t="shared" si="3"/>
        <v>20</v>
      </c>
    </row>
    <row r="48" spans="1:8" x14ac:dyDescent="0.2">
      <c r="A48" s="41">
        <f t="shared" si="2"/>
        <v>21</v>
      </c>
      <c r="B48" s="42"/>
      <c r="C48" s="138" t="s">
        <v>73</v>
      </c>
      <c r="D48" s="79">
        <v>0</v>
      </c>
      <c r="E48" s="151">
        <v>0</v>
      </c>
      <c r="F48" s="157"/>
      <c r="G48" s="158"/>
      <c r="H48" s="117">
        <f t="shared" si="3"/>
        <v>21</v>
      </c>
    </row>
    <row r="49" spans="1:9" x14ac:dyDescent="0.2">
      <c r="A49" s="41">
        <f t="shared" si="2"/>
        <v>22</v>
      </c>
      <c r="B49" s="42"/>
      <c r="C49" s="138" t="s">
        <v>74</v>
      </c>
      <c r="D49" s="79">
        <v>510</v>
      </c>
      <c r="E49" s="151">
        <v>506</v>
      </c>
      <c r="F49" s="157"/>
      <c r="G49" s="158"/>
      <c r="H49" s="117">
        <f t="shared" si="3"/>
        <v>22</v>
      </c>
      <c r="I49" s="134"/>
    </row>
    <row r="50" spans="1:9" x14ac:dyDescent="0.2">
      <c r="A50" s="53">
        <f>A49+1</f>
        <v>23</v>
      </c>
      <c r="B50" s="31"/>
      <c r="C50" s="38" t="s">
        <v>75</v>
      </c>
      <c r="D50" s="142"/>
      <c r="E50" s="152"/>
      <c r="F50" s="155"/>
      <c r="G50" s="156"/>
      <c r="H50" s="118">
        <f t="shared" si="3"/>
        <v>23</v>
      </c>
    </row>
    <row r="51" spans="1:9" x14ac:dyDescent="0.2">
      <c r="A51" s="41"/>
      <c r="B51" s="42"/>
      <c r="C51" s="138" t="s">
        <v>76</v>
      </c>
      <c r="D51" s="79">
        <v>0</v>
      </c>
      <c r="E51" s="151">
        <v>0</v>
      </c>
      <c r="F51" s="157"/>
      <c r="G51" s="158"/>
      <c r="H51" s="117"/>
    </row>
    <row r="52" spans="1:9" x14ac:dyDescent="0.2">
      <c r="A52" s="41">
        <f>A50+1</f>
        <v>24</v>
      </c>
      <c r="B52" s="42"/>
      <c r="C52" s="138" t="s">
        <v>77</v>
      </c>
      <c r="D52" s="79">
        <v>58199</v>
      </c>
      <c r="E52" s="151">
        <v>85239</v>
      </c>
      <c r="F52" s="157"/>
      <c r="G52" s="158"/>
      <c r="H52" s="117">
        <f>H50+1</f>
        <v>24</v>
      </c>
    </row>
    <row r="53" spans="1:9" x14ac:dyDescent="0.2">
      <c r="A53" s="30"/>
      <c r="B53" s="31"/>
      <c r="C53" s="38" t="s">
        <v>78</v>
      </c>
      <c r="D53" s="76"/>
      <c r="E53" s="145"/>
      <c r="F53" s="155"/>
      <c r="G53" s="156"/>
      <c r="H53" s="118"/>
    </row>
    <row r="54" spans="1:9" x14ac:dyDescent="0.2">
      <c r="A54" s="41">
        <v>25</v>
      </c>
      <c r="B54" s="42"/>
      <c r="C54" s="138" t="s">
        <v>79</v>
      </c>
      <c r="D54" s="79">
        <v>125267</v>
      </c>
      <c r="E54" s="151">
        <v>89685</v>
      </c>
      <c r="F54" s="157"/>
      <c r="G54" s="158"/>
      <c r="H54" s="117">
        <v>25</v>
      </c>
    </row>
    <row r="55" spans="1:9" x14ac:dyDescent="0.2">
      <c r="A55" s="41">
        <f>A54+1</f>
        <v>26</v>
      </c>
      <c r="B55" s="42"/>
      <c r="C55" s="138" t="s">
        <v>139</v>
      </c>
      <c r="D55" s="79">
        <v>-8746</v>
      </c>
      <c r="E55" s="151">
        <v>3755</v>
      </c>
      <c r="F55" s="157"/>
      <c r="G55" s="158"/>
      <c r="H55" s="117">
        <f>H54+1</f>
        <v>26</v>
      </c>
    </row>
    <row r="56" spans="1:9" x14ac:dyDescent="0.2">
      <c r="A56" s="41">
        <f>A55+1</f>
        <v>27</v>
      </c>
      <c r="B56" s="42"/>
      <c r="C56" s="138" t="s">
        <v>80</v>
      </c>
      <c r="D56" s="77">
        <f>SUM(D43:D55)</f>
        <v>1116540</v>
      </c>
      <c r="E56" s="150">
        <v>1004284</v>
      </c>
      <c r="F56" s="157"/>
      <c r="G56" s="158"/>
      <c r="H56" s="117">
        <f>H55+1</f>
        <v>27</v>
      </c>
    </row>
    <row r="57" spans="1:9" x14ac:dyDescent="0.2">
      <c r="A57" s="41">
        <f>A56+1</f>
        <v>28</v>
      </c>
      <c r="B57" s="42"/>
      <c r="C57" s="138" t="s">
        <v>81</v>
      </c>
      <c r="D57" s="77">
        <f>D56+D40</f>
        <v>5862426</v>
      </c>
      <c r="E57" s="150">
        <v>5767510</v>
      </c>
      <c r="F57" s="157"/>
      <c r="G57" s="158"/>
      <c r="H57" s="117">
        <f>H56+1</f>
        <v>28</v>
      </c>
    </row>
    <row r="58" spans="1:9" x14ac:dyDescent="0.2">
      <c r="A58" s="47"/>
      <c r="B58" s="52"/>
      <c r="C58" s="55" t="s">
        <v>82</v>
      </c>
      <c r="D58" s="142"/>
      <c r="E58" s="152"/>
      <c r="F58" s="155"/>
      <c r="G58" s="159"/>
      <c r="H58" s="153"/>
    </row>
    <row r="59" spans="1:9" x14ac:dyDescent="0.2">
      <c r="A59" s="47">
        <v>29</v>
      </c>
      <c r="B59" s="52"/>
      <c r="C59" s="139" t="s">
        <v>83</v>
      </c>
      <c r="D59" s="76"/>
      <c r="E59" s="145"/>
      <c r="F59" s="155"/>
      <c r="G59" s="156"/>
      <c r="H59" s="153">
        <v>29</v>
      </c>
    </row>
    <row r="60" spans="1:9" x14ac:dyDescent="0.2">
      <c r="A60" s="41"/>
      <c r="B60" s="42"/>
      <c r="C60" s="138" t="s">
        <v>68</v>
      </c>
      <c r="D60" s="196">
        <v>0</v>
      </c>
      <c r="E60" s="199">
        <v>0</v>
      </c>
      <c r="F60" s="157"/>
      <c r="G60" s="158"/>
      <c r="H60" s="117"/>
    </row>
    <row r="61" spans="1:9" x14ac:dyDescent="0.2">
      <c r="A61" s="41">
        <v>30</v>
      </c>
      <c r="B61" s="42"/>
      <c r="C61" s="138" t="s">
        <v>84</v>
      </c>
      <c r="D61" s="79">
        <v>0</v>
      </c>
      <c r="E61" s="151">
        <v>0</v>
      </c>
      <c r="F61" s="157"/>
      <c r="G61" s="158"/>
      <c r="H61" s="117">
        <v>30</v>
      </c>
    </row>
    <row r="62" spans="1:9" x14ac:dyDescent="0.2">
      <c r="A62" s="41">
        <f t="shared" ref="A62:A68" si="4">A61+1</f>
        <v>31</v>
      </c>
      <c r="B62" s="42"/>
      <c r="C62" s="138" t="s">
        <v>85</v>
      </c>
      <c r="D62" s="79">
        <v>0</v>
      </c>
      <c r="E62" s="151">
        <v>0</v>
      </c>
      <c r="F62" s="157"/>
      <c r="G62" s="158"/>
      <c r="H62" s="117">
        <f t="shared" ref="H62:H68" si="5">H61+1</f>
        <v>31</v>
      </c>
    </row>
    <row r="63" spans="1:9" x14ac:dyDescent="0.2">
      <c r="A63" s="41">
        <f t="shared" si="4"/>
        <v>32</v>
      </c>
      <c r="B63" s="42"/>
      <c r="C63" s="138" t="s">
        <v>86</v>
      </c>
      <c r="D63" s="79">
        <v>0</v>
      </c>
      <c r="E63" s="151">
        <v>0</v>
      </c>
      <c r="F63" s="157"/>
      <c r="G63" s="158"/>
      <c r="H63" s="117">
        <f t="shared" si="5"/>
        <v>32</v>
      </c>
    </row>
    <row r="64" spans="1:9" x14ac:dyDescent="0.2">
      <c r="A64" s="41">
        <f t="shared" si="4"/>
        <v>33</v>
      </c>
      <c r="B64" s="42"/>
      <c r="C64" s="138" t="s">
        <v>87</v>
      </c>
      <c r="D64" s="79">
        <v>0</v>
      </c>
      <c r="E64" s="151">
        <v>0</v>
      </c>
      <c r="F64" s="157"/>
      <c r="G64" s="158"/>
      <c r="H64" s="117">
        <f t="shared" si="5"/>
        <v>33</v>
      </c>
    </row>
    <row r="65" spans="1:8" x14ac:dyDescent="0.2">
      <c r="A65" s="41">
        <f t="shared" si="4"/>
        <v>34</v>
      </c>
      <c r="B65" s="42"/>
      <c r="C65" s="138" t="s">
        <v>88</v>
      </c>
      <c r="D65" s="79">
        <v>27515</v>
      </c>
      <c r="E65" s="79">
        <v>25493</v>
      </c>
      <c r="F65" s="157"/>
      <c r="G65" s="158"/>
      <c r="H65" s="117">
        <f t="shared" si="5"/>
        <v>34</v>
      </c>
    </row>
    <row r="66" spans="1:8" x14ac:dyDescent="0.2">
      <c r="A66" s="41">
        <f t="shared" si="4"/>
        <v>35</v>
      </c>
      <c r="B66" s="42"/>
      <c r="C66" s="138" t="s">
        <v>89</v>
      </c>
      <c r="D66" s="79">
        <v>0</v>
      </c>
      <c r="E66" s="151">
        <v>0</v>
      </c>
      <c r="F66" s="157"/>
      <c r="G66" s="158"/>
      <c r="H66" s="117">
        <f t="shared" si="5"/>
        <v>35</v>
      </c>
    </row>
    <row r="67" spans="1:8" x14ac:dyDescent="0.2">
      <c r="A67" s="41">
        <f t="shared" si="4"/>
        <v>36</v>
      </c>
      <c r="B67" s="42"/>
      <c r="C67" s="138" t="s">
        <v>90</v>
      </c>
      <c r="D67" s="77">
        <f>SUM(D60:D66)</f>
        <v>27515</v>
      </c>
      <c r="E67" s="150">
        <v>25493</v>
      </c>
      <c r="F67" s="157"/>
      <c r="G67" s="158"/>
      <c r="H67" s="117">
        <f t="shared" si="5"/>
        <v>36</v>
      </c>
    </row>
    <row r="68" spans="1:8" ht="12" thickBot="1" x14ac:dyDescent="0.25">
      <c r="A68" s="166">
        <f t="shared" si="4"/>
        <v>37</v>
      </c>
      <c r="B68" s="167"/>
      <c r="C68" s="168" t="s">
        <v>91</v>
      </c>
      <c r="D68" s="144">
        <f>D57-D67</f>
        <v>5834911</v>
      </c>
      <c r="E68" s="169">
        <v>5742017</v>
      </c>
      <c r="F68" s="160"/>
      <c r="G68" s="161"/>
      <c r="H68" s="170">
        <f t="shared" si="5"/>
        <v>37</v>
      </c>
    </row>
    <row r="69" spans="1:8" x14ac:dyDescent="0.2">
      <c r="A69" s="54"/>
      <c r="B69" s="55"/>
      <c r="C69" s="56"/>
      <c r="D69" s="57"/>
      <c r="E69" s="57"/>
      <c r="F69" s="17"/>
      <c r="G69" s="17"/>
      <c r="H69" s="58"/>
    </row>
    <row r="70" spans="1:8" x14ac:dyDescent="0.2">
      <c r="A70" s="54"/>
      <c r="B70" s="55"/>
      <c r="C70" s="56"/>
      <c r="D70" s="57"/>
      <c r="E70" s="57"/>
      <c r="F70" s="17"/>
      <c r="G70" s="17"/>
      <c r="H70" s="58"/>
    </row>
    <row r="71" spans="1:8" x14ac:dyDescent="0.2">
      <c r="A71" s="54"/>
      <c r="B71" s="55"/>
      <c r="C71" s="56"/>
      <c r="D71" s="57"/>
      <c r="E71" s="57"/>
      <c r="F71" s="17"/>
      <c r="G71" s="17"/>
      <c r="H71" s="58"/>
    </row>
    <row r="72" spans="1:8" x14ac:dyDescent="0.2">
      <c r="A72" s="54"/>
      <c r="B72" s="55"/>
      <c r="C72" s="56"/>
      <c r="D72" s="57"/>
      <c r="E72" s="57"/>
      <c r="F72" s="17"/>
      <c r="G72" s="17"/>
      <c r="H72" s="58"/>
    </row>
    <row r="73" spans="1:8" x14ac:dyDescent="0.2">
      <c r="A73" s="54"/>
      <c r="B73" s="55"/>
      <c r="C73" s="56"/>
      <c r="D73" s="57"/>
      <c r="E73" s="57"/>
      <c r="F73" s="17"/>
      <c r="G73" s="17"/>
      <c r="H73" s="58"/>
    </row>
    <row r="74" spans="1:8" x14ac:dyDescent="0.2">
      <c r="A74" s="15"/>
      <c r="B74" s="55"/>
      <c r="C74" s="56"/>
      <c r="D74" s="17"/>
      <c r="E74" s="17"/>
      <c r="H74" s="59"/>
    </row>
    <row r="75" spans="1:8" ht="10.15" customHeight="1" x14ac:dyDescent="0.2">
      <c r="A75" s="206"/>
      <c r="B75" s="206"/>
      <c r="C75" s="206"/>
      <c r="D75" s="60"/>
      <c r="E75" s="60"/>
      <c r="F75" s="207" t="s">
        <v>92</v>
      </c>
      <c r="G75" s="207"/>
      <c r="H75" s="207"/>
    </row>
    <row r="76" spans="1:8" x14ac:dyDescent="0.2">
      <c r="A76" s="1">
        <v>22</v>
      </c>
      <c r="B76" s="61"/>
      <c r="C76" s="1"/>
      <c r="D76" s="4"/>
      <c r="E76" s="4"/>
      <c r="F76" s="4"/>
      <c r="G76" s="61"/>
      <c r="H76" s="5" t="str">
        <f>A1</f>
        <v>Road Initials:  CSXT     Year:  2024</v>
      </c>
    </row>
    <row r="77" spans="1:8" x14ac:dyDescent="0.2">
      <c r="A77" s="7" t="s">
        <v>93</v>
      </c>
      <c r="B77" s="8"/>
      <c r="C77" s="8"/>
      <c r="D77" s="8"/>
      <c r="E77" s="8"/>
      <c r="F77" s="9"/>
      <c r="G77" s="9"/>
      <c r="H77" s="10"/>
    </row>
    <row r="78" spans="1:8" x14ac:dyDescent="0.2">
      <c r="A78" s="11" t="s">
        <v>1</v>
      </c>
      <c r="B78" s="12"/>
      <c r="C78" s="12"/>
      <c r="D78" s="12"/>
      <c r="E78" s="12"/>
      <c r="F78" s="13"/>
      <c r="G78" s="13"/>
      <c r="H78" s="14"/>
    </row>
    <row r="79" spans="1:8" x14ac:dyDescent="0.2">
      <c r="A79" s="62"/>
      <c r="B79" s="55"/>
      <c r="C79" s="63"/>
      <c r="D79" s="64"/>
      <c r="E79" s="64"/>
      <c r="F79" s="64"/>
      <c r="G79" s="64"/>
      <c r="H79" s="44"/>
    </row>
    <row r="80" spans="1:8" x14ac:dyDescent="0.2">
      <c r="A80" s="65" t="s">
        <v>29</v>
      </c>
      <c r="B80" s="66" t="s">
        <v>30</v>
      </c>
      <c r="C80" s="67" t="s">
        <v>31</v>
      </c>
      <c r="D80" s="68"/>
      <c r="E80" s="68"/>
      <c r="F80" s="69" t="s">
        <v>32</v>
      </c>
      <c r="G80" s="69" t="s">
        <v>32</v>
      </c>
      <c r="H80" s="70" t="s">
        <v>29</v>
      </c>
    </row>
    <row r="81" spans="1:8" x14ac:dyDescent="0.2">
      <c r="A81" s="71" t="s">
        <v>35</v>
      </c>
      <c r="B81" s="72" t="s">
        <v>36</v>
      </c>
      <c r="C81" s="67" t="s">
        <v>41</v>
      </c>
      <c r="D81" s="68"/>
      <c r="E81" s="68"/>
      <c r="F81" s="31" t="s">
        <v>37</v>
      </c>
      <c r="G81" s="31" t="s">
        <v>38</v>
      </c>
      <c r="H81" s="32" t="s">
        <v>35</v>
      </c>
    </row>
    <row r="82" spans="1:8" ht="12" thickBot="1" x14ac:dyDescent="0.25">
      <c r="A82" s="62"/>
      <c r="B82" s="73"/>
      <c r="C82" s="63"/>
      <c r="D82" s="64"/>
      <c r="E82" s="64"/>
      <c r="F82" s="31" t="s">
        <v>42</v>
      </c>
      <c r="G82" s="35" t="s">
        <v>43</v>
      </c>
      <c r="H82" s="58"/>
    </row>
    <row r="83" spans="1:8" x14ac:dyDescent="0.2">
      <c r="A83" s="54"/>
      <c r="B83" s="74"/>
      <c r="C83" s="208" t="s">
        <v>94</v>
      </c>
      <c r="D83" s="208"/>
      <c r="E83" s="208"/>
      <c r="F83" s="75"/>
      <c r="G83" s="179"/>
      <c r="H83" s="176"/>
    </row>
    <row r="84" spans="1:8" x14ac:dyDescent="0.2">
      <c r="A84" s="54"/>
      <c r="B84" s="74"/>
      <c r="C84" s="56" t="s">
        <v>95</v>
      </c>
      <c r="D84" s="17"/>
      <c r="E84" s="17"/>
      <c r="F84" s="76"/>
      <c r="G84" s="148"/>
      <c r="H84" s="58"/>
    </row>
    <row r="85" spans="1:8" x14ac:dyDescent="0.2">
      <c r="A85" s="62">
        <v>38</v>
      </c>
      <c r="B85" s="73"/>
      <c r="C85" s="63" t="s">
        <v>96</v>
      </c>
      <c r="D85" s="64"/>
      <c r="E85" s="64"/>
      <c r="F85" s="77">
        <v>22770</v>
      </c>
      <c r="G85" s="180">
        <v>20319</v>
      </c>
      <c r="H85" s="117">
        <v>38</v>
      </c>
    </row>
    <row r="86" spans="1:8" x14ac:dyDescent="0.2">
      <c r="A86" s="62">
        <f>A85+1</f>
        <v>39</v>
      </c>
      <c r="B86" s="73"/>
      <c r="C86" s="63" t="s">
        <v>97</v>
      </c>
      <c r="D86" s="64"/>
      <c r="E86" s="64"/>
      <c r="F86" s="79">
        <v>0</v>
      </c>
      <c r="G86" s="181">
        <v>0</v>
      </c>
      <c r="H86" s="117">
        <f>H85+1</f>
        <v>39</v>
      </c>
    </row>
    <row r="87" spans="1:8" x14ac:dyDescent="0.2">
      <c r="A87" s="62">
        <f>A86+1</f>
        <v>40</v>
      </c>
      <c r="B87" s="73"/>
      <c r="C87" s="63" t="s">
        <v>98</v>
      </c>
      <c r="D87" s="64"/>
      <c r="E87" s="64"/>
      <c r="F87" s="79">
        <v>197</v>
      </c>
      <c r="G87" s="181">
        <v>435</v>
      </c>
      <c r="H87" s="117">
        <f>H86+1</f>
        <v>40</v>
      </c>
    </row>
    <row r="88" spans="1:8" x14ac:dyDescent="0.2">
      <c r="A88" s="62">
        <f>A87+1</f>
        <v>41</v>
      </c>
      <c r="B88" s="73"/>
      <c r="C88" s="63" t="s">
        <v>99</v>
      </c>
      <c r="D88" s="64"/>
      <c r="E88" s="64"/>
      <c r="F88" s="79">
        <v>0</v>
      </c>
      <c r="G88" s="181">
        <v>0</v>
      </c>
      <c r="H88" s="117">
        <f>H87+1</f>
        <v>41</v>
      </c>
    </row>
    <row r="89" spans="1:8" x14ac:dyDescent="0.2">
      <c r="A89" s="62">
        <f>A88+1</f>
        <v>42</v>
      </c>
      <c r="B89" s="73"/>
      <c r="C89" s="63" t="s">
        <v>100</v>
      </c>
      <c r="D89" s="64"/>
      <c r="E89" s="133"/>
      <c r="F89" s="77">
        <v>22967</v>
      </c>
      <c r="G89" s="180">
        <v>20754</v>
      </c>
      <c r="H89" s="117">
        <f>H88+1</f>
        <v>42</v>
      </c>
    </row>
    <row r="90" spans="1:8" x14ac:dyDescent="0.2">
      <c r="A90" s="62">
        <f>A89+1</f>
        <v>43</v>
      </c>
      <c r="B90" s="73"/>
      <c r="C90" s="63" t="s">
        <v>101</v>
      </c>
      <c r="D90" s="64"/>
      <c r="E90" s="64"/>
      <c r="F90" s="77">
        <f>D68-F89</f>
        <v>5811944</v>
      </c>
      <c r="G90" s="180">
        <v>5721263</v>
      </c>
      <c r="H90" s="117">
        <f>H89+1</f>
        <v>43</v>
      </c>
    </row>
    <row r="91" spans="1:8" x14ac:dyDescent="0.2">
      <c r="A91" s="54"/>
      <c r="B91" s="74"/>
      <c r="C91" s="67" t="s">
        <v>102</v>
      </c>
      <c r="D91" s="68"/>
      <c r="E91" s="68"/>
      <c r="F91" s="76"/>
      <c r="G91" s="148"/>
      <c r="H91" s="153"/>
    </row>
    <row r="92" spans="1:8" x14ac:dyDescent="0.2">
      <c r="A92" s="54"/>
      <c r="B92" s="74"/>
      <c r="C92" s="56" t="s">
        <v>95</v>
      </c>
      <c r="D92" s="17"/>
      <c r="E92" s="17"/>
      <c r="F92" s="76"/>
      <c r="G92" s="148"/>
      <c r="H92" s="153"/>
    </row>
    <row r="93" spans="1:8" x14ac:dyDescent="0.2">
      <c r="A93" s="62">
        <v>44</v>
      </c>
      <c r="B93" s="73"/>
      <c r="C93" s="63" t="s">
        <v>103</v>
      </c>
      <c r="D93" s="64"/>
      <c r="E93" s="135"/>
      <c r="F93" s="79">
        <v>0</v>
      </c>
      <c r="G93" s="181">
        <v>0</v>
      </c>
      <c r="H93" s="117">
        <v>44</v>
      </c>
    </row>
    <row r="94" spans="1:8" x14ac:dyDescent="0.2">
      <c r="A94" s="54"/>
      <c r="B94" s="74"/>
      <c r="C94" s="67" t="s">
        <v>104</v>
      </c>
      <c r="D94" s="68"/>
      <c r="E94" s="68"/>
      <c r="F94" s="76"/>
      <c r="G94" s="148"/>
      <c r="H94" s="153"/>
    </row>
    <row r="95" spans="1:8" x14ac:dyDescent="0.2">
      <c r="A95" s="62">
        <v>45</v>
      </c>
      <c r="B95" s="73"/>
      <c r="C95" s="63" t="s">
        <v>105</v>
      </c>
      <c r="D95" s="64"/>
      <c r="E95" s="64"/>
      <c r="F95" s="79">
        <v>0</v>
      </c>
      <c r="G95" s="181">
        <v>0</v>
      </c>
      <c r="H95" s="117">
        <v>45</v>
      </c>
    </row>
    <row r="96" spans="1:8" x14ac:dyDescent="0.2">
      <c r="A96" s="62">
        <f>A95+1</f>
        <v>46</v>
      </c>
      <c r="B96" s="73"/>
      <c r="C96" s="63" t="s">
        <v>106</v>
      </c>
      <c r="D96" s="64"/>
      <c r="E96" s="64"/>
      <c r="F96" s="77">
        <f>F90+F93+F95</f>
        <v>5811944</v>
      </c>
      <c r="G96" s="180">
        <v>5721263</v>
      </c>
      <c r="H96" s="117">
        <f>H95+1</f>
        <v>46</v>
      </c>
    </row>
    <row r="97" spans="1:8" x14ac:dyDescent="0.2">
      <c r="A97" s="54"/>
      <c r="B97" s="74"/>
      <c r="C97" s="67" t="s">
        <v>107</v>
      </c>
      <c r="D97" s="68"/>
      <c r="E97" s="68"/>
      <c r="F97" s="76"/>
      <c r="G97" s="148"/>
      <c r="H97" s="153"/>
    </row>
    <row r="98" spans="1:8" x14ac:dyDescent="0.2">
      <c r="A98" s="54"/>
      <c r="B98" s="74"/>
      <c r="C98" s="56" t="s">
        <v>108</v>
      </c>
      <c r="D98" s="17"/>
      <c r="E98" s="17"/>
      <c r="F98" s="76"/>
      <c r="G98" s="148"/>
      <c r="H98" s="153"/>
    </row>
    <row r="99" spans="1:8" x14ac:dyDescent="0.2">
      <c r="A99" s="62">
        <v>47</v>
      </c>
      <c r="B99" s="73" t="s">
        <v>65</v>
      </c>
      <c r="C99" s="63" t="s">
        <v>138</v>
      </c>
      <c r="D99" s="64"/>
      <c r="E99" s="64"/>
      <c r="F99" s="77">
        <v>1134081</v>
      </c>
      <c r="G99" s="180">
        <v>1057154</v>
      </c>
      <c r="H99" s="117">
        <v>47</v>
      </c>
    </row>
    <row r="100" spans="1:8" x14ac:dyDescent="0.2">
      <c r="A100" s="62">
        <f>A99+1</f>
        <v>48</v>
      </c>
      <c r="B100" s="73" t="s">
        <v>65</v>
      </c>
      <c r="C100" s="63" t="s">
        <v>137</v>
      </c>
      <c r="D100" s="64"/>
      <c r="E100" s="64"/>
      <c r="F100" s="79">
        <v>213600</v>
      </c>
      <c r="G100" s="181">
        <v>199243</v>
      </c>
      <c r="H100" s="117">
        <f>H99+1</f>
        <v>48</v>
      </c>
    </row>
    <row r="101" spans="1:8" x14ac:dyDescent="0.2">
      <c r="A101" s="62">
        <f>A100+1</f>
        <v>49</v>
      </c>
      <c r="B101" s="73" t="s">
        <v>65</v>
      </c>
      <c r="C101" s="63" t="s">
        <v>109</v>
      </c>
      <c r="D101" s="64"/>
      <c r="E101" s="64"/>
      <c r="F101" s="79">
        <v>0</v>
      </c>
      <c r="G101" s="181">
        <v>2124</v>
      </c>
      <c r="H101" s="117">
        <f>H100+1</f>
        <v>49</v>
      </c>
    </row>
    <row r="102" spans="1:8" x14ac:dyDescent="0.2">
      <c r="A102" s="62">
        <f>A101+1</f>
        <v>50</v>
      </c>
      <c r="B102" s="73" t="s">
        <v>65</v>
      </c>
      <c r="C102" s="63" t="s">
        <v>136</v>
      </c>
      <c r="D102" s="64"/>
      <c r="E102" s="64"/>
      <c r="F102" s="79">
        <v>18960</v>
      </c>
      <c r="G102" s="181">
        <v>83002</v>
      </c>
      <c r="H102" s="117">
        <f>H101+1</f>
        <v>50</v>
      </c>
    </row>
    <row r="103" spans="1:8" x14ac:dyDescent="0.2">
      <c r="A103" s="62">
        <f>A102+1</f>
        <v>51</v>
      </c>
      <c r="B103" s="73"/>
      <c r="C103" s="63" t="s">
        <v>132</v>
      </c>
      <c r="D103" s="64"/>
      <c r="E103" s="64"/>
      <c r="F103" s="77">
        <f>SUM(F99:F102)</f>
        <v>1366641</v>
      </c>
      <c r="G103" s="180">
        <v>1341523</v>
      </c>
      <c r="H103" s="117">
        <f>H102+1</f>
        <v>51</v>
      </c>
    </row>
    <row r="104" spans="1:8" x14ac:dyDescent="0.2">
      <c r="A104" s="62">
        <f>A103+1</f>
        <v>52</v>
      </c>
      <c r="B104" s="73"/>
      <c r="C104" s="63" t="s">
        <v>110</v>
      </c>
      <c r="D104" s="64"/>
      <c r="E104" s="64"/>
      <c r="F104" s="77">
        <f>F96-F103</f>
        <v>4445303</v>
      </c>
      <c r="G104" s="180">
        <v>4379740</v>
      </c>
      <c r="H104" s="117">
        <f>H103+1</f>
        <v>52</v>
      </c>
    </row>
    <row r="105" spans="1:8" x14ac:dyDescent="0.2">
      <c r="A105" s="54"/>
      <c r="B105" s="74"/>
      <c r="C105" s="67" t="s">
        <v>111</v>
      </c>
      <c r="D105" s="68"/>
      <c r="E105" s="68"/>
      <c r="F105" s="76"/>
      <c r="G105" s="148"/>
      <c r="H105" s="153"/>
    </row>
    <row r="106" spans="1:8" x14ac:dyDescent="0.2">
      <c r="A106" s="54"/>
      <c r="B106" s="74"/>
      <c r="C106" s="56" t="s">
        <v>112</v>
      </c>
      <c r="D106" s="17"/>
      <c r="E106" s="17"/>
      <c r="F106" s="76"/>
      <c r="G106" s="148"/>
      <c r="H106" s="153"/>
    </row>
    <row r="107" spans="1:8" x14ac:dyDescent="0.2">
      <c r="A107" s="62">
        <v>53</v>
      </c>
      <c r="B107" s="73"/>
      <c r="C107" s="63" t="s">
        <v>113</v>
      </c>
      <c r="D107" s="64"/>
      <c r="E107" s="64"/>
      <c r="F107" s="79">
        <v>0</v>
      </c>
      <c r="G107" s="181">
        <v>0</v>
      </c>
      <c r="H107" s="117">
        <v>53</v>
      </c>
    </row>
    <row r="108" spans="1:8" x14ac:dyDescent="0.2">
      <c r="A108" s="54"/>
      <c r="B108" s="74"/>
      <c r="C108" s="56" t="s">
        <v>114</v>
      </c>
      <c r="D108" s="17"/>
      <c r="E108" s="17"/>
      <c r="F108" s="76"/>
      <c r="G108" s="148"/>
      <c r="H108" s="153"/>
    </row>
    <row r="109" spans="1:8" x14ac:dyDescent="0.2">
      <c r="A109" s="62">
        <v>54</v>
      </c>
      <c r="B109" s="73"/>
      <c r="C109" s="63" t="s">
        <v>115</v>
      </c>
      <c r="D109" s="64"/>
      <c r="E109" s="64"/>
      <c r="F109" s="79">
        <v>0</v>
      </c>
      <c r="G109" s="181">
        <v>0</v>
      </c>
      <c r="H109" s="117">
        <v>54</v>
      </c>
    </row>
    <row r="110" spans="1:8" x14ac:dyDescent="0.2">
      <c r="A110" s="62">
        <v>55</v>
      </c>
      <c r="B110" s="73"/>
      <c r="C110" s="63" t="s">
        <v>116</v>
      </c>
      <c r="D110" s="64"/>
      <c r="E110" s="64"/>
      <c r="F110" s="77">
        <f>SUM(F104:F109)</f>
        <v>4445303</v>
      </c>
      <c r="G110" s="180">
        <v>4379740</v>
      </c>
      <c r="H110" s="117">
        <v>55</v>
      </c>
    </row>
    <row r="111" spans="1:8" x14ac:dyDescent="0.2">
      <c r="A111" s="54"/>
      <c r="B111" s="74"/>
      <c r="C111" s="67" t="s">
        <v>117</v>
      </c>
      <c r="D111" s="68"/>
      <c r="E111" s="68"/>
      <c r="F111" s="76"/>
      <c r="G111" s="148"/>
      <c r="H111" s="153"/>
    </row>
    <row r="112" spans="1:8" x14ac:dyDescent="0.2">
      <c r="A112" s="62">
        <v>56</v>
      </c>
      <c r="B112" s="73"/>
      <c r="C112" s="63" t="s">
        <v>118</v>
      </c>
      <c r="D112" s="64"/>
      <c r="E112" s="64"/>
      <c r="F112" s="195">
        <v>0</v>
      </c>
      <c r="G112" s="200">
        <v>0</v>
      </c>
      <c r="H112" s="117">
        <v>56</v>
      </c>
    </row>
    <row r="113" spans="1:8" x14ac:dyDescent="0.2">
      <c r="A113" s="62">
        <f>A112+1</f>
        <v>57</v>
      </c>
      <c r="B113" s="73"/>
      <c r="C113" s="63" t="s">
        <v>119</v>
      </c>
      <c r="D113" s="64"/>
      <c r="E113" s="64"/>
      <c r="F113" s="79">
        <v>0</v>
      </c>
      <c r="G113" s="181">
        <v>0</v>
      </c>
      <c r="H113" s="117">
        <f>H112+1</f>
        <v>57</v>
      </c>
    </row>
    <row r="114" spans="1:8" x14ac:dyDescent="0.2">
      <c r="A114" s="62">
        <f>A113+1</f>
        <v>58</v>
      </c>
      <c r="B114" s="73"/>
      <c r="C114" s="63" t="s">
        <v>120</v>
      </c>
      <c r="D114" s="64"/>
      <c r="E114" s="64"/>
      <c r="F114" s="76">
        <v>0</v>
      </c>
      <c r="G114" s="148">
        <v>0</v>
      </c>
      <c r="H114" s="117">
        <f>H113+1</f>
        <v>58</v>
      </c>
    </row>
    <row r="115" spans="1:8" x14ac:dyDescent="0.2">
      <c r="A115" s="81">
        <f>A114+1</f>
        <v>59</v>
      </c>
      <c r="B115" s="82"/>
      <c r="C115" s="83" t="s">
        <v>121</v>
      </c>
      <c r="D115" s="28"/>
      <c r="E115" s="28"/>
      <c r="F115" s="111">
        <f>SUM(F112:F114)</f>
        <v>0</v>
      </c>
      <c r="G115" s="201">
        <v>0</v>
      </c>
      <c r="H115" s="177">
        <f>H114+1</f>
        <v>59</v>
      </c>
    </row>
    <row r="116" spans="1:8" ht="23.25" customHeight="1" x14ac:dyDescent="0.2">
      <c r="A116" s="54">
        <f>A115+1</f>
        <v>60</v>
      </c>
      <c r="B116" s="74"/>
      <c r="C116" s="209" t="s">
        <v>122</v>
      </c>
      <c r="D116" s="209"/>
      <c r="E116" s="209"/>
      <c r="F116" s="76">
        <v>0</v>
      </c>
      <c r="G116" s="145">
        <v>0</v>
      </c>
      <c r="H116" s="191">
        <f>H115+1</f>
        <v>60</v>
      </c>
    </row>
    <row r="117" spans="1:8" x14ac:dyDescent="0.2">
      <c r="A117" s="97">
        <f>A116+1</f>
        <v>61</v>
      </c>
      <c r="B117" s="98" t="s">
        <v>65</v>
      </c>
      <c r="C117" s="99" t="s">
        <v>123</v>
      </c>
      <c r="D117" s="100"/>
      <c r="E117" s="100"/>
      <c r="F117" s="101">
        <f>F110+F115+F116</f>
        <v>4445303</v>
      </c>
      <c r="G117" s="187">
        <v>4379740</v>
      </c>
      <c r="H117" s="192">
        <f>H116+1</f>
        <v>61</v>
      </c>
    </row>
    <row r="118" spans="1:8" x14ac:dyDescent="0.2">
      <c r="A118" s="102">
        <v>62</v>
      </c>
      <c r="B118" s="96"/>
      <c r="C118" s="103" t="s">
        <v>124</v>
      </c>
      <c r="D118" s="104"/>
      <c r="E118" s="104"/>
      <c r="F118" s="183">
        <v>-251</v>
      </c>
      <c r="G118" s="188">
        <v>-142</v>
      </c>
      <c r="H118" s="193">
        <v>62</v>
      </c>
    </row>
    <row r="119" spans="1:8" x14ac:dyDescent="0.2">
      <c r="A119" s="105">
        <v>63</v>
      </c>
      <c r="B119" s="106"/>
      <c r="C119" s="107" t="s">
        <v>125</v>
      </c>
      <c r="D119" s="108"/>
      <c r="E119" s="108"/>
      <c r="F119" s="109">
        <f>F117-F118</f>
        <v>4445554</v>
      </c>
      <c r="G119" s="189">
        <v>4379882</v>
      </c>
      <c r="H119" s="194">
        <v>63</v>
      </c>
    </row>
    <row r="120" spans="1:8" x14ac:dyDescent="0.2">
      <c r="A120" s="105">
        <v>64</v>
      </c>
      <c r="B120" s="106"/>
      <c r="C120" s="110" t="s">
        <v>144</v>
      </c>
      <c r="D120" s="108"/>
      <c r="E120" s="108"/>
      <c r="F120" s="111">
        <v>490.62</v>
      </c>
      <c r="G120" s="190">
        <v>483.38</v>
      </c>
      <c r="H120" s="194">
        <v>64</v>
      </c>
    </row>
    <row r="121" spans="1:8" x14ac:dyDescent="0.2">
      <c r="A121" s="105">
        <v>65</v>
      </c>
      <c r="B121" s="106"/>
      <c r="C121" s="112" t="s">
        <v>145</v>
      </c>
      <c r="D121" s="108"/>
      <c r="E121" s="108"/>
      <c r="F121" s="111">
        <v>490.62</v>
      </c>
      <c r="G121" s="190">
        <v>483.38</v>
      </c>
      <c r="H121" s="194">
        <v>65</v>
      </c>
    </row>
    <row r="122" spans="1:8" x14ac:dyDescent="0.2">
      <c r="A122" s="113"/>
      <c r="B122" s="114"/>
      <c r="C122" s="115" t="s">
        <v>126</v>
      </c>
      <c r="D122" s="116"/>
      <c r="E122" s="116"/>
      <c r="F122" s="143"/>
      <c r="G122" s="147"/>
      <c r="H122" s="178"/>
    </row>
    <row r="123" spans="1:8" x14ac:dyDescent="0.2">
      <c r="A123" s="62">
        <v>66</v>
      </c>
      <c r="B123" s="73" t="s">
        <v>65</v>
      </c>
      <c r="C123" s="63" t="s">
        <v>127</v>
      </c>
      <c r="D123" s="64"/>
      <c r="E123" s="64"/>
      <c r="F123" s="77">
        <f>D40</f>
        <v>4745886</v>
      </c>
      <c r="G123" s="180">
        <v>4763226</v>
      </c>
      <c r="H123" s="117">
        <v>66</v>
      </c>
    </row>
    <row r="124" spans="1:8" x14ac:dyDescent="0.2">
      <c r="A124" s="62">
        <f>A123+1</f>
        <v>67</v>
      </c>
      <c r="B124" s="73" t="s">
        <v>65</v>
      </c>
      <c r="C124" s="63" t="s">
        <v>128</v>
      </c>
      <c r="D124" s="64"/>
      <c r="E124" s="64"/>
      <c r="F124" s="79">
        <f>-SUM(F99:F101)</f>
        <v>-1347681</v>
      </c>
      <c r="G124" s="181">
        <v>-1258521</v>
      </c>
      <c r="H124" s="117">
        <f>H123+1</f>
        <v>67</v>
      </c>
    </row>
    <row r="125" spans="1:8" x14ac:dyDescent="0.2">
      <c r="A125" s="62">
        <f>A124+1</f>
        <v>68</v>
      </c>
      <c r="B125" s="73" t="s">
        <v>65</v>
      </c>
      <c r="C125" s="63" t="s">
        <v>129</v>
      </c>
      <c r="D125" s="64"/>
      <c r="E125" s="64"/>
      <c r="F125" s="79">
        <f>-F102</f>
        <v>-18960</v>
      </c>
      <c r="G125" s="181">
        <v>-83002</v>
      </c>
      <c r="H125" s="117">
        <f>H124+1</f>
        <v>68</v>
      </c>
    </row>
    <row r="126" spans="1:8" x14ac:dyDescent="0.2">
      <c r="A126" s="62">
        <f>A125+1</f>
        <v>69</v>
      </c>
      <c r="B126" s="73"/>
      <c r="C126" s="63" t="s">
        <v>130</v>
      </c>
      <c r="D126" s="64"/>
      <c r="E126" s="64"/>
      <c r="F126" s="79">
        <v>-114215</v>
      </c>
      <c r="G126" s="151">
        <v>-106841</v>
      </c>
      <c r="H126" s="185">
        <f>H125+1</f>
        <v>69</v>
      </c>
    </row>
    <row r="127" spans="1:8" x14ac:dyDescent="0.2">
      <c r="A127" s="62">
        <f>A126+1</f>
        <v>70</v>
      </c>
      <c r="B127" s="73"/>
      <c r="C127" s="63" t="s">
        <v>131</v>
      </c>
      <c r="D127" s="64"/>
      <c r="E127" s="64"/>
      <c r="F127" s="79">
        <v>39631</v>
      </c>
      <c r="G127" s="151">
        <v>39087</v>
      </c>
      <c r="H127" s="186">
        <f>H126+1</f>
        <v>70</v>
      </c>
    </row>
    <row r="128" spans="1:8" ht="12" thickBot="1" x14ac:dyDescent="0.25">
      <c r="A128" s="54">
        <f>A127+1</f>
        <v>71</v>
      </c>
      <c r="B128" s="74"/>
      <c r="C128" s="56" t="s">
        <v>135</v>
      </c>
      <c r="D128" s="17"/>
      <c r="E128" s="17"/>
      <c r="F128" s="184">
        <f>SUM(F123:F127)</f>
        <v>3304661</v>
      </c>
      <c r="G128" s="182">
        <v>3353949</v>
      </c>
      <c r="H128" s="153">
        <f>H127+1</f>
        <v>71</v>
      </c>
    </row>
    <row r="129" spans="1:8" ht="5.25" customHeight="1" x14ac:dyDescent="0.2">
      <c r="A129" s="126"/>
      <c r="B129" s="127"/>
      <c r="C129" s="128"/>
      <c r="D129" s="129"/>
      <c r="E129" s="129"/>
      <c r="F129" s="57"/>
      <c r="G129" s="130"/>
      <c r="H129" s="131"/>
    </row>
    <row r="130" spans="1:8" x14ac:dyDescent="0.2">
      <c r="A130" s="210" t="s">
        <v>133</v>
      </c>
      <c r="B130" s="211"/>
      <c r="C130" s="211"/>
      <c r="D130" s="211"/>
      <c r="E130" s="211"/>
      <c r="F130" s="211"/>
      <c r="G130" s="211"/>
      <c r="H130" s="212"/>
    </row>
    <row r="131" spans="1:8" ht="3.75" customHeight="1" x14ac:dyDescent="0.2">
      <c r="A131" s="54"/>
      <c r="B131" s="55"/>
      <c r="C131" s="56"/>
      <c r="D131" s="17"/>
      <c r="E131" s="17"/>
      <c r="F131" s="57"/>
      <c r="G131" s="57"/>
      <c r="H131" s="58"/>
    </row>
    <row r="132" spans="1:8" x14ac:dyDescent="0.2">
      <c r="A132" s="54"/>
      <c r="H132" s="58"/>
    </row>
    <row r="133" spans="1:8" ht="33.75" customHeight="1" x14ac:dyDescent="0.2">
      <c r="A133" s="94" t="s">
        <v>142</v>
      </c>
      <c r="B133" s="213" t="s">
        <v>134</v>
      </c>
      <c r="C133" s="213"/>
      <c r="D133" s="213"/>
      <c r="E133" s="213"/>
      <c r="F133" s="213"/>
      <c r="G133" s="213"/>
      <c r="H133" s="58"/>
    </row>
    <row r="134" spans="1:8" x14ac:dyDescent="0.2">
      <c r="A134" s="54"/>
      <c r="B134" s="55"/>
      <c r="C134" s="56"/>
      <c r="D134" s="17"/>
      <c r="E134" s="17"/>
      <c r="F134" s="57"/>
      <c r="G134" s="57"/>
      <c r="H134" s="58"/>
    </row>
    <row r="135" spans="1:8" x14ac:dyDescent="0.2">
      <c r="A135" s="132"/>
      <c r="B135" s="215"/>
      <c r="C135" s="215"/>
      <c r="D135" s="120"/>
      <c r="E135" s="120"/>
      <c r="F135" s="119"/>
      <c r="G135" s="57"/>
      <c r="H135" s="58"/>
    </row>
    <row r="136" spans="1:8" x14ac:dyDescent="0.2">
      <c r="A136" s="54"/>
      <c r="B136" s="56"/>
      <c r="C136" s="17"/>
      <c r="D136" s="121"/>
      <c r="E136" s="122"/>
      <c r="F136" s="122"/>
      <c r="G136" s="57"/>
      <c r="H136" s="58"/>
    </row>
    <row r="137" spans="1:8" x14ac:dyDescent="0.2">
      <c r="A137" s="54"/>
      <c r="B137" s="56"/>
      <c r="C137" s="17"/>
      <c r="D137" s="57"/>
      <c r="E137" s="123"/>
      <c r="F137" s="124"/>
      <c r="G137" s="57"/>
      <c r="H137" s="58"/>
    </row>
    <row r="138" spans="1:8" x14ac:dyDescent="0.2">
      <c r="A138" s="54"/>
      <c r="B138" s="56"/>
      <c r="C138" s="17"/>
      <c r="D138" s="57"/>
      <c r="E138" s="123"/>
      <c r="F138" s="124"/>
      <c r="G138" s="57"/>
      <c r="H138" s="58"/>
    </row>
    <row r="139" spans="1:8" x14ac:dyDescent="0.2">
      <c r="A139" s="54"/>
      <c r="B139" s="56"/>
      <c r="C139" s="17"/>
      <c r="D139" s="57"/>
      <c r="E139" s="123"/>
      <c r="F139" s="124"/>
      <c r="G139" s="57"/>
      <c r="H139" s="58"/>
    </row>
    <row r="140" spans="1:8" x14ac:dyDescent="0.2">
      <c r="A140" s="54"/>
      <c r="B140" s="56"/>
      <c r="C140" s="17"/>
      <c r="D140" s="57"/>
      <c r="E140" s="123"/>
      <c r="F140" s="124"/>
      <c r="G140" s="57"/>
      <c r="H140" s="58"/>
    </row>
    <row r="141" spans="1:8" x14ac:dyDescent="0.2">
      <c r="A141" s="54"/>
      <c r="B141" s="56"/>
      <c r="C141" s="17"/>
      <c r="D141" s="121"/>
      <c r="E141" s="122"/>
      <c r="F141" s="122"/>
      <c r="G141" s="57"/>
      <c r="H141" s="58"/>
    </row>
    <row r="142" spans="1:8" x14ac:dyDescent="0.2">
      <c r="A142" s="54"/>
      <c r="B142" s="55"/>
      <c r="C142" s="56"/>
      <c r="D142" s="17"/>
      <c r="E142" s="17"/>
      <c r="F142" s="57"/>
      <c r="G142" s="57"/>
      <c r="H142" s="58"/>
    </row>
    <row r="143" spans="1:8" ht="11.25" customHeight="1" x14ac:dyDescent="0.2">
      <c r="A143" s="15"/>
      <c r="H143" s="58"/>
    </row>
    <row r="144" spans="1:8" x14ac:dyDescent="0.2">
      <c r="A144" s="54"/>
      <c r="B144" s="56"/>
      <c r="C144" s="17"/>
      <c r="D144" s="17"/>
      <c r="E144" s="57"/>
      <c r="F144" s="57"/>
      <c r="G144" s="57"/>
      <c r="H144" s="58"/>
    </row>
    <row r="145" spans="1:8" x14ac:dyDescent="0.2">
      <c r="A145" s="54"/>
      <c r="B145" s="55"/>
      <c r="C145" s="56"/>
      <c r="D145" s="17"/>
      <c r="E145" s="17"/>
      <c r="F145" s="57"/>
      <c r="G145" s="57"/>
      <c r="H145" s="58"/>
    </row>
    <row r="146" spans="1:8" x14ac:dyDescent="0.2">
      <c r="A146" s="54"/>
      <c r="B146" s="55"/>
      <c r="C146" s="56"/>
      <c r="D146" s="17"/>
      <c r="E146" s="17"/>
      <c r="F146" s="57"/>
      <c r="G146" s="57"/>
      <c r="H146" s="58"/>
    </row>
    <row r="147" spans="1:8" ht="3.75" customHeight="1" x14ac:dyDescent="0.2">
      <c r="A147" s="85"/>
      <c r="B147" s="3"/>
      <c r="C147" s="3"/>
      <c r="D147" s="3"/>
      <c r="E147" s="3"/>
      <c r="F147" s="3"/>
      <c r="G147" s="3"/>
      <c r="H147" s="86"/>
    </row>
    <row r="148" spans="1:8" x14ac:dyDescent="0.2">
      <c r="A148" s="87" t="s">
        <v>92</v>
      </c>
      <c r="B148" s="88"/>
      <c r="C148" s="89"/>
      <c r="D148" s="89"/>
      <c r="E148" s="89"/>
      <c r="F148" s="89"/>
      <c r="G148" s="60"/>
      <c r="H148" s="90"/>
    </row>
    <row r="149" spans="1:8" x14ac:dyDescent="0.2">
      <c r="A149" s="1" t="str">
        <f>A1</f>
        <v>Road Initials:  CSXT     Year:  2024</v>
      </c>
      <c r="B149" s="2"/>
      <c r="C149" s="3"/>
      <c r="D149" s="3"/>
      <c r="E149" s="4"/>
      <c r="F149" s="3"/>
      <c r="G149" s="5"/>
      <c r="H149" s="5">
        <v>23</v>
      </c>
    </row>
    <row r="150" spans="1:8" ht="11.25" customHeight="1" x14ac:dyDescent="0.2">
      <c r="A150" s="92"/>
      <c r="B150" s="89"/>
      <c r="C150" s="89"/>
      <c r="D150" s="89"/>
      <c r="E150" s="89"/>
      <c r="F150" s="89"/>
      <c r="G150" s="89"/>
      <c r="H150" s="93"/>
    </row>
    <row r="151" spans="1:8" ht="11.25" customHeight="1" x14ac:dyDescent="0.2">
      <c r="A151" s="54"/>
      <c r="B151" s="55"/>
      <c r="C151" s="56"/>
      <c r="D151" s="17"/>
      <c r="E151" s="17"/>
      <c r="F151" s="57"/>
      <c r="G151" s="57"/>
      <c r="H151" s="20"/>
    </row>
    <row r="152" spans="1:8" ht="34.5" customHeight="1" x14ac:dyDescent="0.2">
      <c r="A152" s="94"/>
      <c r="B152" s="214" t="s">
        <v>143</v>
      </c>
      <c r="C152" s="214"/>
      <c r="D152" s="214"/>
      <c r="E152" s="214"/>
      <c r="F152" s="214"/>
      <c r="G152" s="214"/>
      <c r="H152" s="20"/>
    </row>
    <row r="153" spans="1:8" x14ac:dyDescent="0.2">
      <c r="A153" s="54"/>
      <c r="B153" s="55"/>
      <c r="C153" s="56"/>
      <c r="D153" s="17"/>
      <c r="E153" s="17"/>
      <c r="F153" s="57"/>
      <c r="G153" s="57"/>
      <c r="H153" s="20"/>
    </row>
    <row r="154" spans="1:8" x14ac:dyDescent="0.2">
      <c r="A154" s="54"/>
      <c r="B154" s="55"/>
      <c r="C154" s="56"/>
      <c r="D154" s="17"/>
      <c r="E154" s="17"/>
      <c r="F154" s="57"/>
      <c r="G154" s="57"/>
      <c r="H154" s="20"/>
    </row>
    <row r="155" spans="1:8" x14ac:dyDescent="0.2">
      <c r="A155" s="54"/>
      <c r="H155" s="20"/>
    </row>
    <row r="156" spans="1:8" x14ac:dyDescent="0.2">
      <c r="A156" s="54"/>
      <c r="H156" s="20"/>
    </row>
    <row r="157" spans="1:8" x14ac:dyDescent="0.2">
      <c r="A157" s="91"/>
      <c r="H157" s="20"/>
    </row>
    <row r="158" spans="1:8" x14ac:dyDescent="0.2">
      <c r="A158" s="91"/>
      <c r="H158" s="20"/>
    </row>
    <row r="159" spans="1:8" x14ac:dyDescent="0.2">
      <c r="A159" s="91"/>
      <c r="H159" s="20"/>
    </row>
    <row r="160" spans="1:8" x14ac:dyDescent="0.2">
      <c r="A160" s="91"/>
      <c r="H160" s="20"/>
    </row>
    <row r="161" spans="1:8" x14ac:dyDescent="0.2">
      <c r="A161" s="91"/>
      <c r="H161" s="20"/>
    </row>
    <row r="162" spans="1:8" x14ac:dyDescent="0.2">
      <c r="A162" s="91"/>
      <c r="H162" s="20"/>
    </row>
    <row r="163" spans="1:8" x14ac:dyDescent="0.2">
      <c r="A163" s="91"/>
      <c r="H163" s="20"/>
    </row>
    <row r="164" spans="1:8" x14ac:dyDescent="0.2">
      <c r="A164" s="91"/>
      <c r="H164" s="20"/>
    </row>
    <row r="165" spans="1:8" x14ac:dyDescent="0.2">
      <c r="A165" s="91"/>
      <c r="H165" s="20"/>
    </row>
    <row r="166" spans="1:8" x14ac:dyDescent="0.2">
      <c r="A166" s="91"/>
      <c r="H166" s="20"/>
    </row>
    <row r="167" spans="1:8" x14ac:dyDescent="0.2">
      <c r="A167" s="91"/>
      <c r="H167" s="20"/>
    </row>
    <row r="168" spans="1:8" x14ac:dyDescent="0.2">
      <c r="A168" s="91"/>
      <c r="H168" s="20"/>
    </row>
    <row r="169" spans="1:8" x14ac:dyDescent="0.2">
      <c r="A169" s="91"/>
      <c r="H169" s="20"/>
    </row>
    <row r="170" spans="1:8" x14ac:dyDescent="0.2">
      <c r="A170" s="91"/>
      <c r="H170" s="20"/>
    </row>
    <row r="171" spans="1:8" x14ac:dyDescent="0.2">
      <c r="A171" s="91"/>
      <c r="H171" s="20"/>
    </row>
    <row r="172" spans="1:8" x14ac:dyDescent="0.2">
      <c r="A172" s="91"/>
      <c r="H172" s="20"/>
    </row>
    <row r="173" spans="1:8" x14ac:dyDescent="0.2">
      <c r="A173" s="91"/>
      <c r="H173" s="20"/>
    </row>
    <row r="174" spans="1:8" x14ac:dyDescent="0.2">
      <c r="A174" s="91"/>
      <c r="H174" s="20"/>
    </row>
    <row r="175" spans="1:8" x14ac:dyDescent="0.2">
      <c r="A175" s="91"/>
      <c r="H175" s="20"/>
    </row>
    <row r="176" spans="1:8" x14ac:dyDescent="0.2">
      <c r="A176" s="91"/>
      <c r="H176" s="20"/>
    </row>
    <row r="177" spans="1:8" x14ac:dyDescent="0.2">
      <c r="A177" s="91"/>
      <c r="H177" s="20"/>
    </row>
    <row r="178" spans="1:8" x14ac:dyDescent="0.2">
      <c r="A178" s="91"/>
      <c r="H178" s="20"/>
    </row>
    <row r="179" spans="1:8" x14ac:dyDescent="0.2">
      <c r="A179" s="91"/>
      <c r="H179" s="20"/>
    </row>
    <row r="180" spans="1:8" x14ac:dyDescent="0.2">
      <c r="A180" s="91"/>
      <c r="H180" s="20"/>
    </row>
    <row r="181" spans="1:8" x14ac:dyDescent="0.2">
      <c r="A181" s="91"/>
      <c r="H181" s="20"/>
    </row>
    <row r="182" spans="1:8" x14ac:dyDescent="0.2">
      <c r="A182" s="91"/>
      <c r="H182" s="20"/>
    </row>
    <row r="183" spans="1:8" x14ac:dyDescent="0.2">
      <c r="A183" s="91"/>
      <c r="H183" s="20"/>
    </row>
    <row r="184" spans="1:8" x14ac:dyDescent="0.2">
      <c r="A184" s="91"/>
      <c r="H184" s="20"/>
    </row>
    <row r="185" spans="1:8" x14ac:dyDescent="0.2">
      <c r="A185" s="91"/>
      <c r="H185" s="20"/>
    </row>
    <row r="186" spans="1:8" x14ac:dyDescent="0.2">
      <c r="A186" s="91"/>
      <c r="H186" s="20"/>
    </row>
    <row r="187" spans="1:8" x14ac:dyDescent="0.2">
      <c r="A187" s="91"/>
      <c r="H187" s="20"/>
    </row>
    <row r="188" spans="1:8" x14ac:dyDescent="0.2">
      <c r="A188" s="91"/>
      <c r="H188" s="20"/>
    </row>
    <row r="189" spans="1:8" x14ac:dyDescent="0.2">
      <c r="A189" s="91"/>
      <c r="H189" s="20"/>
    </row>
    <row r="190" spans="1:8" x14ac:dyDescent="0.2">
      <c r="A190" s="91"/>
      <c r="H190" s="20"/>
    </row>
    <row r="191" spans="1:8" x14ac:dyDescent="0.2">
      <c r="A191" s="91"/>
      <c r="H191" s="20"/>
    </row>
    <row r="192" spans="1:8" x14ac:dyDescent="0.2">
      <c r="A192" s="91"/>
      <c r="H192" s="20"/>
    </row>
    <row r="193" spans="1:8" x14ac:dyDescent="0.2">
      <c r="A193" s="91"/>
      <c r="H193" s="20"/>
    </row>
    <row r="194" spans="1:8" x14ac:dyDescent="0.2">
      <c r="A194" s="91"/>
      <c r="H194" s="20"/>
    </row>
    <row r="195" spans="1:8" x14ac:dyDescent="0.2">
      <c r="A195" s="91"/>
      <c r="H195" s="20"/>
    </row>
    <row r="196" spans="1:8" x14ac:dyDescent="0.2">
      <c r="A196" s="91"/>
      <c r="H196" s="20"/>
    </row>
    <row r="197" spans="1:8" x14ac:dyDescent="0.2">
      <c r="A197" s="91"/>
      <c r="H197" s="20"/>
    </row>
    <row r="198" spans="1:8" x14ac:dyDescent="0.2">
      <c r="A198" s="91"/>
      <c r="H198" s="20"/>
    </row>
    <row r="199" spans="1:8" x14ac:dyDescent="0.2">
      <c r="A199" s="91"/>
      <c r="H199" s="20"/>
    </row>
    <row r="200" spans="1:8" x14ac:dyDescent="0.2">
      <c r="A200" s="91"/>
      <c r="H200" s="20"/>
    </row>
    <row r="201" spans="1:8" x14ac:dyDescent="0.2">
      <c r="A201" s="91"/>
      <c r="H201" s="20"/>
    </row>
    <row r="202" spans="1:8" x14ac:dyDescent="0.2">
      <c r="A202" s="91"/>
      <c r="H202" s="20"/>
    </row>
    <row r="203" spans="1:8" x14ac:dyDescent="0.2">
      <c r="A203" s="91"/>
      <c r="H203" s="20"/>
    </row>
    <row r="204" spans="1:8" x14ac:dyDescent="0.2">
      <c r="A204" s="91"/>
      <c r="H204" s="20"/>
    </row>
    <row r="205" spans="1:8" x14ac:dyDescent="0.2">
      <c r="A205" s="91"/>
      <c r="H205" s="20"/>
    </row>
    <row r="206" spans="1:8" x14ac:dyDescent="0.2">
      <c r="A206" s="91"/>
      <c r="H206" s="20"/>
    </row>
    <row r="207" spans="1:8" x14ac:dyDescent="0.2">
      <c r="A207" s="91"/>
      <c r="H207" s="20"/>
    </row>
    <row r="208" spans="1:8" x14ac:dyDescent="0.2">
      <c r="A208" s="91"/>
      <c r="H208" s="20"/>
    </row>
    <row r="209" spans="1:8" x14ac:dyDescent="0.2">
      <c r="A209" s="91"/>
      <c r="H209" s="20"/>
    </row>
    <row r="210" spans="1:8" x14ac:dyDescent="0.2">
      <c r="A210" s="91"/>
      <c r="H210" s="20"/>
    </row>
    <row r="211" spans="1:8" x14ac:dyDescent="0.2">
      <c r="A211" s="91"/>
      <c r="H211" s="20"/>
    </row>
    <row r="212" spans="1:8" x14ac:dyDescent="0.2">
      <c r="A212" s="91"/>
      <c r="H212" s="20"/>
    </row>
    <row r="213" spans="1:8" x14ac:dyDescent="0.2">
      <c r="A213" s="91"/>
      <c r="H213" s="20"/>
    </row>
    <row r="214" spans="1:8" x14ac:dyDescent="0.2">
      <c r="A214" s="91"/>
      <c r="H214" s="20"/>
    </row>
    <row r="215" spans="1:8" x14ac:dyDescent="0.2">
      <c r="A215" s="91"/>
      <c r="H215" s="20"/>
    </row>
    <row r="216" spans="1:8" x14ac:dyDescent="0.2">
      <c r="A216" s="91"/>
      <c r="H216" s="20"/>
    </row>
    <row r="217" spans="1:8" x14ac:dyDescent="0.2">
      <c r="A217" s="84"/>
      <c r="H217" s="20"/>
    </row>
    <row r="218" spans="1:8" x14ac:dyDescent="0.2">
      <c r="A218" s="84"/>
      <c r="H218" s="20"/>
    </row>
    <row r="219" spans="1:8" x14ac:dyDescent="0.2">
      <c r="A219" s="84"/>
      <c r="H219" s="20"/>
    </row>
    <row r="220" spans="1:8" x14ac:dyDescent="0.2">
      <c r="A220" s="95"/>
      <c r="B220" s="3"/>
      <c r="C220" s="3"/>
      <c r="D220" s="3"/>
      <c r="E220" s="3"/>
      <c r="F220" s="3"/>
      <c r="G220" s="3"/>
      <c r="H220" s="29"/>
    </row>
    <row r="221" spans="1:8" x14ac:dyDescent="0.2">
      <c r="A221" s="204"/>
      <c r="B221" s="204"/>
      <c r="C221" s="204"/>
      <c r="F221" s="205" t="s">
        <v>92</v>
      </c>
      <c r="G221" s="205"/>
      <c r="H221" s="205"/>
    </row>
    <row r="222" spans="1:8" x14ac:dyDescent="0.2">
      <c r="A222" s="18"/>
      <c r="B222" s="18"/>
      <c r="G222" s="17"/>
      <c r="H222" s="17"/>
    </row>
    <row r="223" spans="1:8" x14ac:dyDescent="0.2">
      <c r="A223" s="18"/>
      <c r="B223" s="18"/>
      <c r="G223" s="17"/>
      <c r="H223" s="17"/>
    </row>
    <row r="224" spans="1:8" x14ac:dyDescent="0.2">
      <c r="A224" s="18"/>
      <c r="B224" s="18"/>
      <c r="G224" s="17"/>
      <c r="H224" s="17"/>
    </row>
    <row r="225" spans="1:8" x14ac:dyDescent="0.2">
      <c r="A225" s="18"/>
      <c r="B225" s="18"/>
      <c r="G225" s="17"/>
      <c r="H225" s="17"/>
    </row>
    <row r="226" spans="1:8" x14ac:dyDescent="0.2">
      <c r="A226" s="18"/>
      <c r="B226" s="18"/>
      <c r="G226" s="17"/>
      <c r="H226" s="17"/>
    </row>
    <row r="227" spans="1:8" x14ac:dyDescent="0.2">
      <c r="A227" s="18"/>
      <c r="B227" s="18"/>
      <c r="G227" s="17"/>
      <c r="H227" s="17"/>
    </row>
    <row r="228" spans="1:8" x14ac:dyDescent="0.2">
      <c r="A228" s="18"/>
      <c r="B228" s="18"/>
      <c r="G228" s="17"/>
      <c r="H228" s="17"/>
    </row>
    <row r="229" spans="1:8" x14ac:dyDescent="0.2">
      <c r="A229" s="18"/>
      <c r="B229" s="18"/>
      <c r="G229" s="17"/>
      <c r="H229" s="17"/>
    </row>
    <row r="230" spans="1:8" x14ac:dyDescent="0.2">
      <c r="A230" s="18"/>
      <c r="B230" s="18"/>
      <c r="G230" s="17"/>
      <c r="H230" s="17"/>
    </row>
    <row r="231" spans="1:8" x14ac:dyDescent="0.2">
      <c r="A231" s="18"/>
      <c r="B231" s="18"/>
      <c r="G231" s="17"/>
      <c r="H231" s="17"/>
    </row>
    <row r="232" spans="1:8" x14ac:dyDescent="0.2">
      <c r="A232" s="18"/>
      <c r="B232" s="18"/>
      <c r="G232" s="17"/>
      <c r="H232" s="17"/>
    </row>
    <row r="233" spans="1:8" x14ac:dyDescent="0.2">
      <c r="A233" s="18"/>
      <c r="B233" s="18"/>
      <c r="G233" s="17"/>
      <c r="H233" s="17"/>
    </row>
    <row r="234" spans="1:8" x14ac:dyDescent="0.2">
      <c r="A234" s="18"/>
      <c r="B234" s="18"/>
      <c r="G234" s="17"/>
      <c r="H234" s="17"/>
    </row>
    <row r="235" spans="1:8" x14ac:dyDescent="0.2">
      <c r="A235" s="18"/>
      <c r="B235" s="18"/>
      <c r="G235" s="17"/>
      <c r="H235" s="17"/>
    </row>
    <row r="236" spans="1:8" x14ac:dyDescent="0.2">
      <c r="A236" s="18"/>
      <c r="B236" s="18"/>
      <c r="G236" s="17"/>
      <c r="H236" s="17"/>
    </row>
    <row r="238" spans="1:8" x14ac:dyDescent="0.2">
      <c r="A238" s="18"/>
      <c r="B238" s="18"/>
      <c r="G238" s="17"/>
      <c r="H238" s="17"/>
    </row>
    <row r="239" spans="1:8" x14ac:dyDescent="0.2">
      <c r="A239" s="18"/>
      <c r="B239" s="18"/>
      <c r="G239" s="17"/>
      <c r="H239" s="17"/>
    </row>
    <row r="240" spans="1:8" x14ac:dyDescent="0.2">
      <c r="A240" s="18"/>
      <c r="B240" s="18"/>
      <c r="G240" s="17"/>
      <c r="H240" s="17"/>
    </row>
    <row r="241" spans="1:8" x14ac:dyDescent="0.2">
      <c r="A241" s="18"/>
      <c r="B241" s="18"/>
      <c r="G241" s="17"/>
      <c r="H241" s="17"/>
    </row>
    <row r="242" spans="1:8" x14ac:dyDescent="0.2">
      <c r="A242" s="18"/>
      <c r="B242" s="18"/>
      <c r="G242" s="17"/>
      <c r="H242" s="17"/>
    </row>
  </sheetData>
  <mergeCells count="10">
    <mergeCell ref="A221:C221"/>
    <mergeCell ref="F221:H221"/>
    <mergeCell ref="A75:C75"/>
    <mergeCell ref="F75:H75"/>
    <mergeCell ref="C83:E83"/>
    <mergeCell ref="C116:E116"/>
    <mergeCell ref="A130:H130"/>
    <mergeCell ref="B133:G133"/>
    <mergeCell ref="B152:G152"/>
    <mergeCell ref="B135:C135"/>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Magro, Anthony</cp:lastModifiedBy>
  <cp:lastPrinted>2024-02-20T04:34:24Z</cp:lastPrinted>
  <dcterms:created xsi:type="dcterms:W3CDTF">2018-01-22T21:27:48Z</dcterms:created>
  <dcterms:modified xsi:type="dcterms:W3CDTF">2025-03-10T16:58:07Z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