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GY_GCS2\REGFIN\7. STB\2. MAJOR REPORTING\2. R-1\2023\1. Submission\refile\"/>
    </mc:Choice>
  </mc:AlternateContent>
  <bookViews>
    <workbookView xWindow="0" yWindow="0" windowWidth="28800" windowHeight="12510"/>
  </bookViews>
  <sheets>
    <sheet name="32 S330" sheetId="1" r:id="rId1"/>
    <sheet name="33 S330" sheetId="2" r:id="rId2"/>
    <sheet name="34 S332" sheetId="3" r:id="rId3"/>
    <sheet name="35 S335" sheetId="4" r:id="rId4"/>
    <sheet name="53 S41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>#REF!</definedName>
    <definedName name="\D">#REF!</definedName>
    <definedName name="\E">#REF!</definedName>
    <definedName name="\S">#REF!</definedName>
    <definedName name="_250">#REF!</definedName>
    <definedName name="_410criteria1of3">#REF!</definedName>
    <definedName name="_410criteria2of3">#REF!</definedName>
    <definedName name="_410criteria3of3">#REF!</definedName>
    <definedName name="_410page45">#REF!</definedName>
    <definedName name="_410page46">#REF!</definedName>
    <definedName name="_410page47">#REF!</definedName>
    <definedName name="_410page48">#REF!</definedName>
    <definedName name="_410page49">#REF!</definedName>
    <definedName name="_410page50">#REF!</definedName>
    <definedName name="_410page51">#REF!</definedName>
    <definedName name="_410page51ErrAnal">#REF!</definedName>
    <definedName name="_45">'[2]410-P51'!#REF!</definedName>
    <definedName name="_46">'[2]410-P51'!#REF!</definedName>
    <definedName name="_47">'[2]410-P51'!#REF!</definedName>
    <definedName name="_48">'[2]410-P51'!#REF!</definedName>
    <definedName name="_49">'[2]410-P51'!#REF!</definedName>
    <definedName name="_50">'[2]410-P51'!#REF!</definedName>
    <definedName name="_CAN2">#REF!</definedName>
    <definedName name="_Order1" hidden="1">255</definedName>
    <definedName name="_SAPto410analysis">#REF!</definedName>
    <definedName name="_TEST">'[3]Page 45'!#REF!</definedName>
    <definedName name="ALL">#REF!</definedName>
    <definedName name="APPENDIX">#REF!</definedName>
    <definedName name="CAN">#REF!</definedName>
    <definedName name="CAN1TITLE">#REF!</definedName>
    <definedName name="CAN1TITLEFORM">#REF!</definedName>
    <definedName name="CAN2APPXTITLE">#REF!</definedName>
    <definedName name="CAN2APPXTITLEFM">#REF!</definedName>
    <definedName name="CAN3FORM">#REF!</definedName>
    <definedName name="CAN3FORMFORM">#REF!</definedName>
    <definedName name="CAN4APPXFORM">#REF!</definedName>
    <definedName name="CAN4APPXFORMFM">#REF!</definedName>
    <definedName name="CANFIN">#REF!</definedName>
    <definedName name="CANINV">#REF!</definedName>
    <definedName name="CANLTACCTS">#REF!</definedName>
    <definedName name="CANOPER">#REF!</definedName>
    <definedName name="CANOTHOPER">#REF!</definedName>
    <definedName name="CANSUM">#REF!</definedName>
    <definedName name="CANTRANSADJ">#REF!</definedName>
    <definedName name="CANWCAPACCTS">#REF!</definedName>
    <definedName name="CANWCAPITEMS">#REF!</definedName>
    <definedName name="CAR">#REF!</definedName>
    <definedName name="CDN_I_S">#REF!</definedName>
    <definedName name="CDN_I_SPRIOR">#REF!</definedName>
    <definedName name="CFLOW_WP">'[1]22 S240'!#REF!</definedName>
    <definedName name="CFREPORT">#REF!</definedName>
    <definedName name="cover">#REF!</definedName>
    <definedName name="criteria410general">#REF!</definedName>
    <definedName name="criteria410material">#REF!</definedName>
    <definedName name="criteria410PurchServ">#REF!</definedName>
    <definedName name="criteria410salaries">#REF!</definedName>
    <definedName name="CURRENT">#REF!</definedName>
    <definedName name="DATA">#REF!</definedName>
    <definedName name="DATA1">#REF!</definedName>
    <definedName name="EV__LASTREFTIME__" hidden="1">40627.6286111111</definedName>
    <definedName name="EX">#REF!</definedName>
    <definedName name="GTWLevelPayments">#REF!</definedName>
    <definedName name="HIDEACCRU">#REF!</definedName>
    <definedName name="HIDEAMORT">#REF!</definedName>
    <definedName name="HIDETRF">#REF!</definedName>
    <definedName name="HIDETRFLTST">#REF!</definedName>
    <definedName name="KCSR">#REF!</definedName>
    <definedName name="LIST">'[4]99locos'!$A$2:$J$375</definedName>
    <definedName name="LOOKUP">#REF!</definedName>
    <definedName name="MACRO">#REF!</definedName>
    <definedName name="Move410a">#REF!</definedName>
    <definedName name="Move410b">#REF!</definedName>
    <definedName name="page10">#REF!</definedName>
    <definedName name="PAGE100">#REF!</definedName>
    <definedName name="PAGE1000">#REF!</definedName>
    <definedName name="PAGE1001">#REF!</definedName>
    <definedName name="PAGE101">#REF!</definedName>
    <definedName name="PAGE102">#REF!</definedName>
    <definedName name="PAGE103">#REF!</definedName>
    <definedName name="page11">#REF!</definedName>
    <definedName name="page12">#REF!</definedName>
    <definedName name="page13">#REF!</definedName>
    <definedName name="page16">#REF!</definedName>
    <definedName name="page17">#REF!</definedName>
    <definedName name="page18">#REF!</definedName>
    <definedName name="PAGE1A">'[5]99leased'!$A$1:$K$21</definedName>
    <definedName name="PAGE1B">'[5]99leased'!$L$1:$AA$21</definedName>
    <definedName name="PAGE200">#REF!</definedName>
    <definedName name="PAGE201">#REF!</definedName>
    <definedName name="PAGE22">#REF!</definedName>
    <definedName name="PAGE23">#REF!</definedName>
    <definedName name="PAGE25">#REF!</definedName>
    <definedName name="PAGE26">#REF!</definedName>
    <definedName name="PAGE2A">'[5]99leased'!$A$32:$K$79</definedName>
    <definedName name="PAGE2B">'[5]99leased'!$L$32:$AA$79</definedName>
    <definedName name="PAGE3">#REF!</definedName>
    <definedName name="PAGE31">#REF!</definedName>
    <definedName name="page3c">#REF!</definedName>
    <definedName name="page4">#REF!</definedName>
    <definedName name="page5">#REF!</definedName>
    <definedName name="page5a">#REF!</definedName>
    <definedName name="page5b">#REF!</definedName>
    <definedName name="page5c">#REF!</definedName>
    <definedName name="page6">#REF!</definedName>
    <definedName name="PAGE60">#REF!</definedName>
    <definedName name="PAGE61">#REF!</definedName>
    <definedName name="PAGE62">#REF!</definedName>
    <definedName name="PAGE63">#REF!</definedName>
    <definedName name="PAGE64">#REF!</definedName>
    <definedName name="page7">#REF!</definedName>
    <definedName name="PAGE72">#REF!</definedName>
    <definedName name="PAGE73">#REF!</definedName>
    <definedName name="PAGE74">#REF!</definedName>
    <definedName name="PAGE75">#REF!</definedName>
    <definedName name="PAGE76">#REF!</definedName>
    <definedName name="PAGE77">#REF!</definedName>
    <definedName name="PAGE78">#REF!</definedName>
    <definedName name="page8">#REF!</definedName>
    <definedName name="page9">#REF!</definedName>
    <definedName name="PAGEE2">#REF!</definedName>
    <definedName name="PAGEE3">#REF!</definedName>
    <definedName name="PAGEE4">#REF!</definedName>
    <definedName name="PAGEZ1">#REF!</definedName>
    <definedName name="PAGEZ15">#REF!</definedName>
    <definedName name="PAGEZ16">#REF!</definedName>
    <definedName name="PAGEZ3">#REF!</definedName>
    <definedName name="PAGEZ4">#REF!</definedName>
    <definedName name="PAGEZ9">#REF!</definedName>
    <definedName name="_xlnm.Print_Area" localSheetId="0">'32 S330'!$A$1:$J$68</definedName>
    <definedName name="_xlnm.Print_Area" localSheetId="1">'33 S330'!$B$1:$M$64</definedName>
    <definedName name="_xlnm.Print_Area" localSheetId="2">'34 S332'!$A$1:$P$82</definedName>
    <definedName name="_xlnm.Print_Area" localSheetId="3">'35 S335'!$A$1:$P$80</definedName>
    <definedName name="_xlnm.Print_Area">#REF!</definedName>
    <definedName name="PRINT_AREA_MI" localSheetId="0">'32 S330'!$A$1:$J$67</definedName>
    <definedName name="PRINT_AREA_MI" localSheetId="1">'33 S330'!$B$1:$M$64</definedName>
    <definedName name="PRINT_AREA_MI">#REF!</definedName>
    <definedName name="Print_Titles_MI">'[6]710Inst-P77'!$1:$13</definedName>
    <definedName name="PRIORCAN">#REF!</definedName>
    <definedName name="PRIORUS">#REF!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  <definedName name="RANGES">'[4]99locos'!$X$3:$X$3</definedName>
    <definedName name="Reconciliation">#REF!</definedName>
    <definedName name="RESTRUCT">#REF!</definedName>
    <definedName name="RFIN">#REF!</definedName>
    <definedName name="RINV">#REF!</definedName>
    <definedName name="RLTACCTS">#REF!</definedName>
    <definedName name="ROPER">#REF!</definedName>
    <definedName name="ROTHERFORM">#REF!</definedName>
    <definedName name="ROTHOPER">#REF!</definedName>
    <definedName name="RSUM">#REF!</definedName>
    <definedName name="RTRANSADJFORM">#REF!</definedName>
    <definedName name="RWCAPACCTS">#REF!</definedName>
    <definedName name="RWCAPITEMS">#REF!</definedName>
    <definedName name="SUMMARY">'[4]99locos'!$K$1:$U$29</definedName>
    <definedName name="TRANSPOSEA">#REF!</definedName>
    <definedName name="TRANSPOSEAA">#REF!</definedName>
    <definedName name="TRANSPOSEB">#REF!</definedName>
    <definedName name="TRANSPOSEBB">#REF!</definedName>
    <definedName name="TRANSPOSEC">#REF!</definedName>
    <definedName name="TRANSPOSECC">#REF!</definedName>
    <definedName name="TRANSPOSED">#REF!</definedName>
    <definedName name="TRANSPOSEDD">#REF!</definedName>
    <definedName name="TRANSPOSEE">#REF!</definedName>
    <definedName name="TRANSPOSEEE">#REF!</definedName>
    <definedName name="TRANSPOSEF">#REF!</definedName>
    <definedName name="TRANSPOSEFF">#REF!</definedName>
    <definedName name="TRANSPOSEG">#REF!</definedName>
    <definedName name="TRANSPOSEGG">#REF!</definedName>
    <definedName name="TRANSPOSEH">#REF!</definedName>
    <definedName name="TRANSPOSEHH">#REF!</definedName>
    <definedName name="TRANSPOSEI">#REF!</definedName>
    <definedName name="TRANSPOSEII">#REF!</definedName>
    <definedName name="US">#REF!</definedName>
    <definedName name="US_I_S">#REF!</definedName>
    <definedName name="US1TITLE">#REF!</definedName>
    <definedName name="US1TITLEFORM">#REF!</definedName>
    <definedName name="US2APPXTITLE">#REF!</definedName>
    <definedName name="US2APPXTITLEFRM">#REF!</definedName>
    <definedName name="US3FORM">#REF!</definedName>
    <definedName name="US3FORMFORM">#REF!</definedName>
    <definedName name="US4APPXFORM">#REF!</definedName>
    <definedName name="US4APPXFORMFRM">#REF!</definedName>
    <definedName name="USCURRENT">#REF!</definedName>
    <definedName name="USFIN">#REF!</definedName>
    <definedName name="USINV">#REF!</definedName>
    <definedName name="USLTACCTS">#REF!</definedName>
    <definedName name="USMACRO">#REF!</definedName>
    <definedName name="USOPER">#REF!</definedName>
    <definedName name="USOTHER">#REF!</definedName>
    <definedName name="USOTHOPER">#REF!</definedName>
    <definedName name="USPRINT">#REF!</definedName>
    <definedName name="USPRIOR">#REF!</definedName>
    <definedName name="USSUM">#REF!</definedName>
    <definedName name="USWCAPACCTS">#REF!</definedName>
    <definedName name="USWCAPITEMS">#REF!</definedName>
    <definedName name="ValidMatrixs">#REF!,#REF!,#REF!,#REF!</definedName>
    <definedName name="WCAPACCTS">#REF!</definedName>
    <definedName name="ZHEIGHT_APP">#REF!</definedName>
    <definedName name="ZHEIGHT_C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5" l="1"/>
  <c r="J61" i="5"/>
  <c r="H61" i="5"/>
  <c r="F61" i="5"/>
  <c r="D61" i="5"/>
  <c r="L52" i="5"/>
  <c r="H52" i="5"/>
  <c r="L51" i="5"/>
  <c r="J51" i="5"/>
  <c r="H51" i="5"/>
  <c r="F51" i="5"/>
  <c r="L50" i="5"/>
  <c r="J52" i="5" s="1"/>
  <c r="J50" i="5"/>
  <c r="H50" i="5"/>
  <c r="F52" i="5" s="1"/>
  <c r="F50" i="5"/>
  <c r="L47" i="5"/>
  <c r="J47" i="5"/>
  <c r="H47" i="5"/>
  <c r="F47" i="5"/>
  <c r="D47" i="5"/>
  <c r="L37" i="5"/>
  <c r="J37" i="5"/>
  <c r="H37" i="5"/>
  <c r="F37" i="5"/>
  <c r="D37" i="5"/>
  <c r="L17" i="5"/>
  <c r="J17" i="5"/>
  <c r="H17" i="5"/>
  <c r="H63" i="5" s="1"/>
  <c r="D17" i="5"/>
  <c r="F14" i="5"/>
  <c r="F17" i="5" s="1"/>
  <c r="L69" i="4"/>
  <c r="J69" i="4"/>
  <c r="L68" i="4"/>
  <c r="J68" i="4"/>
  <c r="H68" i="4"/>
  <c r="F68" i="4"/>
  <c r="D68" i="4"/>
  <c r="D69" i="4" s="1"/>
  <c r="N67" i="4"/>
  <c r="N66" i="4"/>
  <c r="N64" i="4"/>
  <c r="N63" i="4"/>
  <c r="N62" i="4"/>
  <c r="N61" i="4"/>
  <c r="N60" i="4"/>
  <c r="N59" i="4"/>
  <c r="N68" i="4" s="1"/>
  <c r="N69" i="4" s="1"/>
  <c r="N58" i="4"/>
  <c r="L56" i="4"/>
  <c r="J56" i="4"/>
  <c r="H56" i="4"/>
  <c r="H69" i="4" s="1"/>
  <c r="F56" i="4"/>
  <c r="F69" i="4" s="1"/>
  <c r="D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56" i="4" s="1"/>
  <c r="L77" i="3"/>
  <c r="J77" i="3"/>
  <c r="F77" i="3"/>
  <c r="D77" i="3"/>
  <c r="L66" i="3"/>
  <c r="L78" i="3" s="1"/>
  <c r="J66" i="3"/>
  <c r="J78" i="3" s="1"/>
  <c r="F66" i="3"/>
  <c r="D66" i="3"/>
  <c r="F56" i="2"/>
  <c r="D56" i="2"/>
  <c r="J55" i="2"/>
  <c r="H55" i="2"/>
  <c r="H54" i="2"/>
  <c r="J54" i="2" s="1"/>
  <c r="H53" i="2"/>
  <c r="J53" i="2" s="1"/>
  <c r="F52" i="2"/>
  <c r="D52" i="2"/>
  <c r="H51" i="2"/>
  <c r="J51" i="2" s="1"/>
  <c r="H50" i="2"/>
  <c r="J50" i="2" s="1"/>
  <c r="H49" i="2"/>
  <c r="J49" i="2" s="1"/>
  <c r="J48" i="2"/>
  <c r="H48" i="2"/>
  <c r="H47" i="2"/>
  <c r="J47" i="2" s="1"/>
  <c r="H46" i="2"/>
  <c r="J46" i="2" s="1"/>
  <c r="H45" i="2"/>
  <c r="J45" i="2" s="1"/>
  <c r="H44" i="2"/>
  <c r="H52" i="2" s="1"/>
  <c r="F43" i="2"/>
  <c r="D43" i="2"/>
  <c r="H42" i="2"/>
  <c r="J42" i="2" s="1"/>
  <c r="J41" i="2"/>
  <c r="H41" i="2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J33" i="2"/>
  <c r="H33" i="2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J25" i="2"/>
  <c r="H25" i="2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H43" i="2" s="1"/>
  <c r="J17" i="2"/>
  <c r="H17" i="2"/>
  <c r="H16" i="2"/>
  <c r="J16" i="2" s="1"/>
  <c r="H15" i="2"/>
  <c r="J15" i="2" s="1"/>
  <c r="H14" i="2"/>
  <c r="J14" i="2" s="1"/>
  <c r="F56" i="1"/>
  <c r="F55" i="1"/>
  <c r="F54" i="1"/>
  <c r="H53" i="1"/>
  <c r="F53" i="1"/>
  <c r="D53" i="1"/>
  <c r="H52" i="1"/>
  <c r="F52" i="1"/>
  <c r="F51" i="1"/>
  <c r="F50" i="1"/>
  <c r="F49" i="1"/>
  <c r="F48" i="1"/>
  <c r="F47" i="1"/>
  <c r="F46" i="1"/>
  <c r="F45" i="1"/>
  <c r="H44" i="1"/>
  <c r="H57" i="1" s="1"/>
  <c r="D44" i="1"/>
  <c r="D57" i="1" s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44" i="1" s="1"/>
  <c r="F57" i="1" s="1"/>
  <c r="F24" i="1"/>
  <c r="F23" i="1"/>
  <c r="F22" i="1"/>
  <c r="F21" i="1"/>
  <c r="F20" i="1"/>
  <c r="F19" i="1"/>
  <c r="F18" i="1"/>
  <c r="F17" i="1"/>
  <c r="F16" i="1"/>
  <c r="F15" i="1"/>
  <c r="J63" i="5" l="1"/>
  <c r="L63" i="5"/>
  <c r="D52" i="5"/>
  <c r="D78" i="3"/>
  <c r="F78" i="3"/>
  <c r="F63" i="5"/>
  <c r="D63" i="5"/>
  <c r="H56" i="2"/>
  <c r="J44" i="2"/>
  <c r="J18" i="2"/>
  <c r="J52" i="2" l="1"/>
  <c r="J43" i="2"/>
  <c r="J56" i="2" l="1"/>
</calcChain>
</file>

<file path=xl/sharedStrings.xml><?xml version="1.0" encoding="utf-8"?>
<sst xmlns="http://schemas.openxmlformats.org/spreadsheetml/2006/main" count="838" uniqueCount="362">
  <si>
    <t>330.    ROAD  PROPERTY  AND  EQUIPMENT  AND  IMPROVEMENTS  TO  LEASED</t>
  </si>
  <si>
    <t>PROPERTY  AND  EQUIPMENT</t>
  </si>
  <si>
    <t>(Dollars in thousands)</t>
  </si>
  <si>
    <t>Expenditures</t>
  </si>
  <si>
    <t>during the year</t>
  </si>
  <si>
    <t>Balance</t>
  </si>
  <si>
    <t>for original road</t>
  </si>
  <si>
    <t>for purchase of</t>
  </si>
  <si>
    <t>Line</t>
  </si>
  <si>
    <t>Cross</t>
  </si>
  <si>
    <t>beginning</t>
  </si>
  <si>
    <t>&amp; equipment, &amp;</t>
  </si>
  <si>
    <t>existing lines, re-</t>
  </si>
  <si>
    <t>No.</t>
  </si>
  <si>
    <t>Check</t>
  </si>
  <si>
    <t>Account</t>
  </si>
  <si>
    <t>of year</t>
  </si>
  <si>
    <t>road extensions</t>
  </si>
  <si>
    <t>organizations, etc.</t>
  </si>
  <si>
    <t>(a)</t>
  </si>
  <si>
    <t>(b)</t>
  </si>
  <si>
    <t>(c)</t>
  </si>
  <si>
    <t>(d)</t>
  </si>
  <si>
    <t xml:space="preserve">      1</t>
  </si>
  <si>
    <t xml:space="preserve">  (2)   Land for transportation purposes</t>
  </si>
  <si>
    <t xml:space="preserve">      2</t>
  </si>
  <si>
    <t xml:space="preserve">  (3)   Grading</t>
  </si>
  <si>
    <t xml:space="preserve">      3</t>
  </si>
  <si>
    <t xml:space="preserve">  (4)   Other right-of-way expenditures</t>
  </si>
  <si>
    <t xml:space="preserve">      4</t>
  </si>
  <si>
    <t xml:space="preserve">  (5)   Tunnels and subways</t>
  </si>
  <si>
    <t xml:space="preserve">      5</t>
  </si>
  <si>
    <t xml:space="preserve">  (6)   Bridges, trestles, and culverts</t>
  </si>
  <si>
    <t xml:space="preserve">      6</t>
  </si>
  <si>
    <t xml:space="preserve">  (7)   Elevated structures</t>
  </si>
  <si>
    <t xml:space="preserve">      7</t>
  </si>
  <si>
    <t xml:space="preserve">  (8)   Ties</t>
  </si>
  <si>
    <t xml:space="preserve">      8</t>
  </si>
  <si>
    <t xml:space="preserve">  (9)   Rail and other track material</t>
  </si>
  <si>
    <t xml:space="preserve">      9</t>
  </si>
  <si>
    <t>(11)   Ballast</t>
  </si>
  <si>
    <t xml:space="preserve">    10</t>
  </si>
  <si>
    <t>(13)   Fences, snow sheds, and signs</t>
  </si>
  <si>
    <t xml:space="preserve">    11</t>
  </si>
  <si>
    <t>(16)   Station and office buildings</t>
  </si>
  <si>
    <t xml:space="preserve">    12</t>
  </si>
  <si>
    <t>(17)   Roadway buildings</t>
  </si>
  <si>
    <t xml:space="preserve">    13</t>
  </si>
  <si>
    <t>(18)   Water stations</t>
  </si>
  <si>
    <t xml:space="preserve">    14</t>
  </si>
  <si>
    <t>(19)   Fuel stations</t>
  </si>
  <si>
    <t xml:space="preserve">    15</t>
  </si>
  <si>
    <t>(20)   Shops and enginehouses</t>
  </si>
  <si>
    <t xml:space="preserve">    16</t>
  </si>
  <si>
    <t>(22)   Storage warehouses</t>
  </si>
  <si>
    <t xml:space="preserve">    17</t>
  </si>
  <si>
    <t>(23)  Wharves and docks</t>
  </si>
  <si>
    <t xml:space="preserve">    18</t>
  </si>
  <si>
    <t>(24)   Coal and ore wharves</t>
  </si>
  <si>
    <t xml:space="preserve">    19</t>
  </si>
  <si>
    <t>(25)   TOFC/COFC  terminals</t>
  </si>
  <si>
    <t xml:space="preserve">    20</t>
  </si>
  <si>
    <t>(26)   Communication systems</t>
  </si>
  <si>
    <t xml:space="preserve">    21</t>
  </si>
  <si>
    <t>(27)   Signals and interlockers</t>
  </si>
  <si>
    <t xml:space="preserve">    22</t>
  </si>
  <si>
    <t>(29)   Power plants</t>
  </si>
  <si>
    <t xml:space="preserve">    23</t>
  </si>
  <si>
    <t>(31)   Power-transmission systems</t>
  </si>
  <si>
    <t xml:space="preserve">    24</t>
  </si>
  <si>
    <t>(35)   Miscellaneous structures</t>
  </si>
  <si>
    <t xml:space="preserve">    25</t>
  </si>
  <si>
    <t>(37)   Roadway machines</t>
  </si>
  <si>
    <t xml:space="preserve">    26</t>
  </si>
  <si>
    <t>(39)   Public improvements - Construction</t>
  </si>
  <si>
    <t xml:space="preserve">    27</t>
  </si>
  <si>
    <t>(44)   Shop machinery</t>
  </si>
  <si>
    <t xml:space="preserve">    28</t>
  </si>
  <si>
    <t>(45)   Power-plant machinery</t>
  </si>
  <si>
    <t xml:space="preserve">    29</t>
  </si>
  <si>
    <t xml:space="preserve">          Other (specify and explain)</t>
  </si>
  <si>
    <t xml:space="preserve">    30</t>
  </si>
  <si>
    <t xml:space="preserve">          TOTAL  EXPENDITURES  FOR  ROAD</t>
  </si>
  <si>
    <t xml:space="preserve">    31</t>
  </si>
  <si>
    <t>(52)   Locomotives</t>
  </si>
  <si>
    <t xml:space="preserve">    32</t>
  </si>
  <si>
    <t>(53)   Freight-train cars</t>
  </si>
  <si>
    <t xml:space="preserve">    33</t>
  </si>
  <si>
    <t>(54)   Passenger-train cars</t>
  </si>
  <si>
    <t xml:space="preserve">    34</t>
  </si>
  <si>
    <t>(55)   Highway revenue equipment</t>
  </si>
  <si>
    <t xml:space="preserve">    35</t>
  </si>
  <si>
    <t>(56)   Floating equipment</t>
  </si>
  <si>
    <t xml:space="preserve">    36</t>
  </si>
  <si>
    <t>(57)   Work equipment</t>
  </si>
  <si>
    <t xml:space="preserve">    37</t>
  </si>
  <si>
    <t>(58)   Miscellaneous equipment</t>
  </si>
  <si>
    <t xml:space="preserve">    38</t>
  </si>
  <si>
    <t>(59)   Computer systems and word processing equipment</t>
  </si>
  <si>
    <t xml:space="preserve">    39</t>
  </si>
  <si>
    <t xml:space="preserve">          TOTAL EXPENDITURES FOR EQUIPMENT</t>
  </si>
  <si>
    <t xml:space="preserve">    40</t>
  </si>
  <si>
    <t>(76)   Interest during construction</t>
  </si>
  <si>
    <t xml:space="preserve">    41</t>
  </si>
  <si>
    <t>(80)   Other elements of investment</t>
  </si>
  <si>
    <t xml:space="preserve">    42</t>
  </si>
  <si>
    <t>(90)   Construction in progress</t>
  </si>
  <si>
    <t xml:space="preserve">    43</t>
  </si>
  <si>
    <t xml:space="preserve">          GRAND  TOTAL</t>
  </si>
  <si>
    <t xml:space="preserve">  Railroad Anuual Report R-1</t>
  </si>
  <si>
    <t>PROPERTY  AND  EQUIPMENT - Cont'd.</t>
  </si>
  <si>
    <t>Expenditures for</t>
  </si>
  <si>
    <t>Credits for property</t>
  </si>
  <si>
    <t>Net changes during</t>
  </si>
  <si>
    <t>Balance at</t>
  </si>
  <si>
    <t xml:space="preserve"> </t>
  </si>
  <si>
    <t>additions during</t>
  </si>
  <si>
    <t>retired during</t>
  </si>
  <si>
    <t>the year</t>
  </si>
  <si>
    <t>close of year</t>
  </si>
  <si>
    <t>(e)</t>
  </si>
  <si>
    <t>(f)</t>
  </si>
  <si>
    <t>(g)</t>
  </si>
  <si>
    <t>(h)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</si>
  <si>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</si>
  <si>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</si>
  <si>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</si>
  <si>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</si>
  <si>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</si>
  <si>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</si>
  <si>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</si>
  <si>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</si>
  <si>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</si>
  <si>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(13)   Fences, snowsheds, and signs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</si>
  <si>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</si>
  <si>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</si>
  <si>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</si>
  <si>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</si>
  <si>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</si>
  <si>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</si>
  <si>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</si>
  <si>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</si>
  <si>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</si>
  <si>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</si>
  <si>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</si>
  <si>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</si>
  <si>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</si>
  <si>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</si>
  <si>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</si>
  <si>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</si>
  <si>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</si>
  <si>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</si>
  <si>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</si>
  <si>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</si>
  <si>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</si>
  <si>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</si>
  <si>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</si>
  <si>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</si>
  <si>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</si>
  <si>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</si>
  <si>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</si>
  <si>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</si>
  <si>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</si>
  <si>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</si>
  <si>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</si>
  <si>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</si>
  <si>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</si>
  <si>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</si>
  <si>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Railroad Annual Report R-1</t>
  </si>
  <si>
    <t>332.    DEPRECIATION BASE AND RATES - ROAD AND EQUIPMENT</t>
  </si>
  <si>
    <t>OWNED AND USED AND LEASED FROM OTHERS</t>
  </si>
  <si>
    <t xml:space="preserve">     1. Show in columns (b) and (e), for each primary account, the depreciation base used to compute depreciation charges for the</t>
  </si>
  <si>
    <t>month of January, and in columns (c) and (f), the depreciation charges for the month of December.  In columns (d) and (g) show the</t>
  </si>
  <si>
    <t>composite rates used in computing depreciation charges for December, and on lines 30 and 39 of these columns show the</t>
  </si>
  <si>
    <t>composite percentage for all road and equipment accounts, respectively, ascertained by applying the primary account composite</t>
  </si>
  <si>
    <t>rates to the depreciation base used in computing the charges for December, and dividing that total by the total depreciation</t>
  </si>
  <si>
    <t>base for the same month.  The depreciation base should not include the cost of equipment used, but not owned, when the rents</t>
  </si>
  <si>
    <t xml:space="preserve">are included in rent for equipment and Account Nos. 31-22-00, 31-23-00,  31-25-00, 31-21-00, 35-21-00, 35-23-00, 35-22-00, and </t>
  </si>
  <si>
    <t>35-25-00.  It should include cost of equipment owned and leased to others when the rents therefrom are included in the rent for</t>
  </si>
  <si>
    <t>equipment Accounts Nos. 32-21-00, 32-22-00, 32-23-00, 32-25-00, 36-21-00, 36-22-00, 36-23-00, and 36-25-00, inclusive.  Composite</t>
  </si>
  <si>
    <t>rates used should be those prescribed or authorized by the Board, except that where the use of component rates has been authorized,</t>
  </si>
  <si>
    <t>the composite rates to be shown for the respective primary accounts should be recomputed from the December charges developed</t>
  </si>
  <si>
    <t>by the use of the authorized rates.  If any changes in rates were effective during the year, give particulars in a footnote.</t>
  </si>
  <si>
    <t xml:space="preserve">    2. All leased properties may be combined and one composite rate computed for each primary account, or a separate schedule may</t>
  </si>
  <si>
    <t>be included for each such property.</t>
  </si>
  <si>
    <t xml:space="preserve">     3. Show in columns (e), (f) and (g) data applicable to Lessor property, when the rent therefore is included in Account Nos.</t>
  </si>
  <si>
    <t>31-11-00, 31-12-00, 31-13-00, 31-21-00, 31-22-00, and 31-23-00, inclusive.</t>
  </si>
  <si>
    <t xml:space="preserve">     4. If depreciation accruals have been discontinued for any account, the depreciation base should be reported, nevertheless, in</t>
  </si>
  <si>
    <t>support of depreciation reserves. Authority for the discontinuance of accruals should be shown in a footnote indicating the effected</t>
  </si>
  <si>
    <t>account(s).</t>
  </si>
  <si>
    <t xml:space="preserve">     5. Disclosures in the respective sections of this schedule may be omitted if either total road leased from others or total equipment</t>
  </si>
  <si>
    <t>leased from others represents less than 5% of total road owned or total equipment owned, respectively.</t>
  </si>
  <si>
    <t>OWNED AND USED</t>
  </si>
  <si>
    <t>LEASED FROM OTHERS</t>
  </si>
  <si>
    <t>Depreciation base</t>
  </si>
  <si>
    <t>Annual</t>
  </si>
  <si>
    <t>1/1</t>
  </si>
  <si>
    <t>12/1</t>
  </si>
  <si>
    <t>composite</t>
  </si>
  <si>
    <t>At beginning</t>
  </si>
  <si>
    <t>At close</t>
  </si>
  <si>
    <t>rate</t>
  </si>
  <si>
    <t>(percent)</t>
  </si>
  <si>
    <t>ROAD</t>
  </si>
  <si>
    <t xml:space="preserve">  (4)   Other Right-of-way expenditures</t>
  </si>
  <si>
    <t>All other road accounts</t>
  </si>
  <si>
    <t>Amortization (other than defense projects)</t>
  </si>
  <si>
    <t xml:space="preserve">          TOTAL ROAD</t>
  </si>
  <si>
    <t>EQUIPMENT</t>
  </si>
  <si>
    <t xml:space="preserve">(52)   Locomotives  </t>
  </si>
  <si>
    <t>(59)   Computer systems and word</t>
  </si>
  <si>
    <t xml:space="preserve">              processing equipment</t>
  </si>
  <si>
    <t xml:space="preserve">          TOTAL EQUIPMENT</t>
  </si>
  <si>
    <t>GRAND TOTAL</t>
  </si>
  <si>
    <t>N/A</t>
  </si>
  <si>
    <t>.</t>
  </si>
  <si>
    <t>335.    ACCUMULATED DEPRECIATION- ROAD AND EQUIPMENT OWNED AND USED</t>
  </si>
  <si>
    <t>(Dollars in Thousand)</t>
  </si>
  <si>
    <t xml:space="preserve">     1. Disclose the required information in regard to credits and debits to Account No. 735, "Accumulated Depreciation: Road and</t>
  </si>
  <si>
    <t>Equipment Property", during the year relating to owned and used road equipment. Include entries for depreciation of equipment</t>
  </si>
  <si>
    <t>owned but not used when the resulting rents are included in the "Lease Rentals-Credit-Equipment" accounts and "Other Rents-</t>
  </si>
  <si>
    <t>Credit-Equipment" accounts. Exclude any entries of depreciation of equipment that is used but not owned when the resulting rents</t>
  </si>
  <si>
    <t>are included in "Lease Rental- Debit-Equipment" account and "other Rents-Debit-Equipment" accounts. (See Schedule 351 for</t>
  </si>
  <si>
    <t>the accumulated depreciation to road and equipment owned and leased to others.)</t>
  </si>
  <si>
    <t xml:space="preserve">     2. If any data are included in columns (d) or (f), explain the entries in detail.</t>
  </si>
  <si>
    <t xml:space="preserve">     3. A debit balance in columns (b) or (g) for any primary account should be designated "Dr."</t>
  </si>
  <si>
    <t xml:space="preserve">     4. If there is any inconsistency between the credits to the reserve as shown in column (c) and the charges to operating expenses, a</t>
  </si>
  <si>
    <t>full explanation should be given.</t>
  </si>
  <si>
    <t xml:space="preserve">     5.  Enter amounts representing amortization under an authorized amortization program other than for defense projects on lines 29 and 39.</t>
  </si>
  <si>
    <t>CREDITS TO RESERVE</t>
  </si>
  <si>
    <t>DEBITS TO RESERVE</t>
  </si>
  <si>
    <t>During the year</t>
  </si>
  <si>
    <t xml:space="preserve">Balance </t>
  </si>
  <si>
    <t>Charges to</t>
  </si>
  <si>
    <t xml:space="preserve">           Other</t>
  </si>
  <si>
    <t>at beginning</t>
  </si>
  <si>
    <t>operating</t>
  </si>
  <si>
    <t>Other</t>
  </si>
  <si>
    <t>Retirements</t>
  </si>
  <si>
    <t>debits</t>
  </si>
  <si>
    <t>at close</t>
  </si>
  <si>
    <t>expenses</t>
  </si>
  <si>
    <t>credits</t>
  </si>
  <si>
    <t xml:space="preserve">(d)  </t>
  </si>
  <si>
    <t xml:space="preserve">     (e)</t>
  </si>
  <si>
    <t xml:space="preserve">(f) </t>
  </si>
  <si>
    <t xml:space="preserve">           (g)</t>
  </si>
  <si>
    <t xml:space="preserve"> (3)  Grading</t>
  </si>
  <si>
    <t xml:space="preserve"> (4)  Other, right-of-way expenditures</t>
  </si>
  <si>
    <t xml:space="preserve"> (5)  Tunnels and subways</t>
  </si>
  <si>
    <t xml:space="preserve"> (6)  Bridges, trestles and culverts</t>
  </si>
  <si>
    <t xml:space="preserve"> (7)  Elevated structures</t>
  </si>
  <si>
    <t xml:space="preserve"> (8)  Ties</t>
  </si>
  <si>
    <t xml:space="preserve"> (9)  Rail and other track material</t>
  </si>
  <si>
    <t>(11)  Ballast</t>
  </si>
  <si>
    <t>(13)  Fences, snow sheds and signs</t>
  </si>
  <si>
    <t xml:space="preserve">(16)  Station and office buildings </t>
  </si>
  <si>
    <t>(17)  Roadway buildings</t>
  </si>
  <si>
    <t>(18)  Water stations</t>
  </si>
  <si>
    <t>(19)  Fuel stations</t>
  </si>
  <si>
    <t xml:space="preserve">(20)  Shops and enginehouses </t>
  </si>
  <si>
    <t>(22)  Storage warehouses</t>
  </si>
  <si>
    <t>(24)  Coal and ore wharves</t>
  </si>
  <si>
    <t xml:space="preserve">(25)  TOFC/COFC terminals </t>
  </si>
  <si>
    <t xml:space="preserve">(26)  Communication systems </t>
  </si>
  <si>
    <t>(27)  Signals and interlockers</t>
  </si>
  <si>
    <t>(29)  Power plants</t>
  </si>
  <si>
    <t>(31)  Power-transmission systems</t>
  </si>
  <si>
    <t>(35)  Miscellaneous structures</t>
  </si>
  <si>
    <t xml:space="preserve">(37)  Roadway machines </t>
  </si>
  <si>
    <t>(39)  Public improvements--construction</t>
  </si>
  <si>
    <t xml:space="preserve">(44)  Shop machinery *  </t>
  </si>
  <si>
    <t>(45)  Power-plant machinery</t>
  </si>
  <si>
    <t>Amortization adjustments</t>
  </si>
  <si>
    <t xml:space="preserve">      TOTAL ROAD</t>
  </si>
  <si>
    <t xml:space="preserve">(52)  Locomotives </t>
  </si>
  <si>
    <t xml:space="preserve">(53)  Freight-train cars </t>
  </si>
  <si>
    <t>(54)  Passenger-train cars</t>
  </si>
  <si>
    <t>(55)  Highway revenue equipment</t>
  </si>
  <si>
    <t>(56)  Floating equipment</t>
  </si>
  <si>
    <t>(57)  Work equipment</t>
  </si>
  <si>
    <t>(58)  Miscellaneous equipment</t>
  </si>
  <si>
    <t>(59)  Computer systems and word</t>
  </si>
  <si>
    <t xml:space="preserve">          processing equipment   </t>
  </si>
  <si>
    <t xml:space="preserve">      TOTAL EQUIPMENT  </t>
  </si>
  <si>
    <t xml:space="preserve">        GRAND TOTAL</t>
  </si>
  <si>
    <t>*  To be reported with equipment expenses rather than W&amp;S expenses</t>
  </si>
  <si>
    <t xml:space="preserve">** (Column ( c).  Charges to Operating Expenses reported on Sch. 335 and 342 differ from Sch. 410 Depreciation Expense due to the allocation of capitalized </t>
  </si>
  <si>
    <t>overhead credits to depreciation expense for roadway machines and other equipment used in the construction of capital projects.</t>
  </si>
  <si>
    <t>***  Other credits to Accumulated Depreciation includes transfers from Improvements to Road and Equipment Leased to Others (See Other debits in Sch. 342)</t>
  </si>
  <si>
    <t xml:space="preserve">and the appropriation of Amortization Adjustments to the respective accounts. The remaining amounts primarily include reclassifications to or from inventory </t>
  </si>
  <si>
    <t>and transactions for proceeds from sales of assets.</t>
  </si>
  <si>
    <t xml:space="preserve">****  Other debits to Accumulated Depreciation primarily includes reclassifications to or from inventory, other adjustments to capital projects, and the </t>
  </si>
  <si>
    <t>appropriation of Amortization Adjustments to the respective accounts.</t>
  </si>
  <si>
    <t>415.  SUPPORTING SCHEDULE - EQUIPMENT - Continued</t>
  </si>
  <si>
    <t>Investment base as of 12/31</t>
  </si>
  <si>
    <t>Accumulated depreciation as of 12/31</t>
  </si>
  <si>
    <t>Lease and rentals</t>
  </si>
  <si>
    <t>Owned</t>
  </si>
  <si>
    <t>Capitalized</t>
  </si>
  <si>
    <t>(net)</t>
  </si>
  <si>
    <t>lease</t>
  </si>
  <si>
    <t>(i)</t>
  </si>
  <si>
    <t>(j)</t>
  </si>
  <si>
    <t>LOCOMOTIVES</t>
  </si>
  <si>
    <t>Diesel Locomotive-Yard</t>
  </si>
  <si>
    <t>Diesel Locomotive-Road</t>
  </si>
  <si>
    <t>Other Locomotive-Yard</t>
  </si>
  <si>
    <t>Other Locomotive-Road</t>
  </si>
  <si>
    <t xml:space="preserve">     TOTAL</t>
  </si>
  <si>
    <t xml:space="preserve">     FREIGHT TRAIN CARS</t>
  </si>
  <si>
    <t>Box-Plain 40 Foot</t>
  </si>
  <si>
    <t>Box-Plain 50 Foot and Longer</t>
  </si>
  <si>
    <t>Box-Equipped</t>
  </si>
  <si>
    <t>Gondola-Plain</t>
  </si>
  <si>
    <t>Gondola-Equipped</t>
  </si>
  <si>
    <t>Hopper-Covered</t>
  </si>
  <si>
    <t>Hopper-Open Top-General Service</t>
  </si>
  <si>
    <t>Hopper-Open Top-Special Service</t>
  </si>
  <si>
    <t>Refrigerator-Mechanical</t>
  </si>
  <si>
    <t>Refrigerator-Nonmechanical</t>
  </si>
  <si>
    <t>Flat TOFC/COFC</t>
  </si>
  <si>
    <t>Flat Multi-level</t>
  </si>
  <si>
    <t>Flat-General Service</t>
  </si>
  <si>
    <t>Flat-Other</t>
  </si>
  <si>
    <t>All Other Freight Cars</t>
  </si>
  <si>
    <t>Cabooses</t>
  </si>
  <si>
    <t>Auto Racks</t>
  </si>
  <si>
    <t>Miscellaneous Accessories</t>
  </si>
  <si>
    <t xml:space="preserve">     TOTAL FREIGHT TRAIN CARS</t>
  </si>
  <si>
    <t xml:space="preserve">     OTHER EQUIPMENT-REVENUE</t>
  </si>
  <si>
    <t xml:space="preserve">     FREIGHT HIGHWAY EQUIPMENT</t>
  </si>
  <si>
    <t>Refrigerated Trailers</t>
  </si>
  <si>
    <t>Other Trailers</t>
  </si>
  <si>
    <t>Refrigerated Containers</t>
  </si>
  <si>
    <t>Other Containers</t>
  </si>
  <si>
    <t>Bogies</t>
  </si>
  <si>
    <t>Chassis</t>
  </si>
  <si>
    <t>Other Highway Equipment (Freight)</t>
  </si>
  <si>
    <t xml:space="preserve">     TOTAL HIGHWAY EQUIPMENT</t>
  </si>
  <si>
    <t xml:space="preserve">     FLOATING EQUIPMENT-REVENUE</t>
  </si>
  <si>
    <t xml:space="preserve">     SERVICE</t>
  </si>
  <si>
    <t>Marine Line-Haul</t>
  </si>
  <si>
    <t>Local Marine</t>
  </si>
  <si>
    <t xml:space="preserve">     TOTAL FLOATING EQUIPMENT</t>
  </si>
  <si>
    <t xml:space="preserve">     OTHER EQUIPMENT</t>
  </si>
  <si>
    <t>Passenger and Other Revenue Equipment</t>
  </si>
  <si>
    <t>(Freight Portion)</t>
  </si>
  <si>
    <t>Computer systems and word processing equip.</t>
  </si>
  <si>
    <t>Machinery-Locomotives1</t>
  </si>
  <si>
    <t>Machinery-Freight Cars2</t>
  </si>
  <si>
    <t>Machinery-Other Equipment3</t>
  </si>
  <si>
    <t>Work and Other Non-revenue Equipment</t>
  </si>
  <si>
    <t xml:space="preserve">     TOTAL OTHER EQUIPMENT</t>
  </si>
  <si>
    <t xml:space="preserve">     TOTAL ALL EQUIPMENT</t>
  </si>
  <si>
    <t xml:space="preserve">     (FREIGHT PORTION)</t>
  </si>
  <si>
    <t>The data to be reported on lines 38, 39 and 40 in columns (g) and (h) is the investment recorded in Property Account 44, allocated</t>
  </si>
  <si>
    <t>to Locomotives, Freight Cars, and Other Equipment.</t>
  </si>
  <si>
    <t>The depreciation to be reported on lines 38, 39 and 40 in column (c) is calculated by multiplying the investment in each element by</t>
  </si>
  <si>
    <t>the effective composite rate for Property Account 44, and then adding or subtracting the adjustment reported in column (e). This</t>
  </si>
  <si>
    <t>calculation should equal the amount shown in column (c), Schedule 335.</t>
  </si>
  <si>
    <t>Road Initials:    KCSR          Year: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</si>
</sst>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8" x14ac:knownFonts="1">
    <font>
      <sz val="20"/>
      <name val="Times New Roman"/>
      <family val="1"/>
    </font>
    <font>
      <sz val="9"/>
      <color theme="1"/>
      <name val="Calibri"/>
      <family val="2"/>
    </font>
    <font>
      <sz val="12"/>
      <name val="Arial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20"/>
      <name val="Times New Roman"/>
      <family val="1"/>
    </font>
    <font>
      <sz val="9"/>
      <name val="Segoe UI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u/>
      <sz val="8"/>
      <color indexed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12"/>
      <color indexed="8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8"/>
      </top>
      <bottom/>
      <diagonal/>
    </border>
    <border>
      <left style="thick">
        <color auto="1"/>
      </left>
      <right/>
      <top/>
      <bottom/>
      <diagonal/>
    </border>
  </borders>
  <cellStyleXfs count="13">
    <xf numFmtId="0" fontId="0" fillId="2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1" fillId="2" borderId="0"/>
    <xf numFmtId="0" fontId="2" fillId="0" borderId="0"/>
    <xf numFmtId="37" fontId="9" fillId="2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2" borderId="0"/>
  </cellStyleXfs>
  <cellXfs count="329">
    <xf numFmtId="0" fontId="0" fillId="2" borderId="0" xfId="0"/>
    <xf numFmtId="0" fontId="3" fillId="0" borderId="0" xfId="3" applyNumberFormat="1" applyFont="1" applyFill="1" applyAlignment="1" applyProtection="1">
      <alignment vertical="center"/>
    </xf>
    <xf numFmtId="0" fontId="3" fillId="0" borderId="0" xfId="3" applyNumberFormat="1" applyFont="1" applyFill="1" applyAlignment="1" applyProtection="1">
      <alignment horizontal="right" vertical="center"/>
    </xf>
    <xf numFmtId="0" fontId="2" fillId="0" borderId="0" xfId="3" applyNumberFormat="1" applyFill="1" applyAlignment="1" applyProtection="1">
      <alignment vertical="center"/>
    </xf>
    <xf numFmtId="0" fontId="3" fillId="0" borderId="1" xfId="3" applyNumberFormat="1" applyFont="1" applyFill="1" applyBorder="1" applyAlignment="1" applyProtection="1">
      <alignment vertical="center"/>
    </xf>
    <xf numFmtId="0" fontId="3" fillId="0" borderId="2" xfId="3" applyNumberFormat="1" applyFont="1" applyFill="1" applyBorder="1" applyAlignment="1" applyProtection="1">
      <alignment vertical="center"/>
    </xf>
    <xf numFmtId="0" fontId="3" fillId="0" borderId="3" xfId="3" applyNumberFormat="1" applyFont="1" applyFill="1" applyBorder="1" applyAlignment="1" applyProtection="1">
      <alignment vertical="center"/>
    </xf>
    <xf numFmtId="0" fontId="4" fillId="0" borderId="4" xfId="3" applyNumberFormat="1" applyFont="1" applyFill="1" applyBorder="1" applyAlignment="1" applyProtection="1">
      <alignment horizontal="centerContinuous" vertical="center"/>
    </xf>
    <xf numFmtId="0" fontId="3" fillId="0" borderId="0" xfId="3" applyNumberFormat="1" applyFont="1" applyFill="1" applyAlignment="1" applyProtection="1">
      <alignment horizontal="centerContinuous" vertical="center"/>
    </xf>
    <xf numFmtId="0" fontId="3" fillId="0" borderId="5" xfId="3" applyNumberFormat="1" applyFont="1" applyFill="1" applyBorder="1" applyAlignment="1" applyProtection="1">
      <alignment horizontal="centerContinuous" vertical="center"/>
    </xf>
    <xf numFmtId="0" fontId="3" fillId="0" borderId="4" xfId="3" applyNumberFormat="1" applyFont="1" applyFill="1" applyBorder="1" applyAlignment="1" applyProtection="1">
      <alignment horizontal="centerContinuous" vertical="center"/>
    </xf>
    <xf numFmtId="0" fontId="3" fillId="0" borderId="6" xfId="3" applyNumberFormat="1" applyFont="1" applyFill="1" applyBorder="1" applyAlignment="1" applyProtection="1">
      <alignment vertical="center"/>
    </xf>
    <xf numFmtId="0" fontId="3" fillId="0" borderId="7" xfId="3" applyNumberFormat="1" applyFont="1" applyFill="1" applyBorder="1" applyAlignment="1" applyProtection="1">
      <alignment vertical="center"/>
    </xf>
    <xf numFmtId="0" fontId="3" fillId="0" borderId="8" xfId="3" applyNumberFormat="1" applyFont="1" applyFill="1" applyBorder="1" applyAlignment="1" applyProtection="1">
      <alignment vertical="center"/>
    </xf>
    <xf numFmtId="0" fontId="3" fillId="0" borderId="9" xfId="3" applyNumberFormat="1" applyFont="1" applyFill="1" applyBorder="1" applyAlignment="1" applyProtection="1">
      <alignment vertical="center"/>
    </xf>
    <xf numFmtId="0" fontId="3" fillId="0" borderId="10" xfId="3" applyNumberFormat="1" applyFont="1" applyFill="1" applyBorder="1" applyAlignment="1" applyProtection="1">
      <alignment vertical="center"/>
    </xf>
    <xf numFmtId="0" fontId="3" fillId="0" borderId="10" xfId="3" applyNumberFormat="1" applyFont="1" applyFill="1" applyBorder="1" applyAlignment="1" applyProtection="1">
      <alignment horizontal="centerContinuous" vertical="center"/>
    </xf>
    <xf numFmtId="0" fontId="3" fillId="0" borderId="5" xfId="3" applyNumberFormat="1" applyFont="1" applyFill="1" applyBorder="1" applyAlignment="1" applyProtection="1">
      <alignment vertical="center"/>
    </xf>
    <xf numFmtId="0" fontId="3" fillId="0" borderId="9" xfId="3" applyNumberFormat="1" applyFont="1" applyFill="1" applyBorder="1" applyAlignment="1" applyProtection="1">
      <alignment horizontal="center" vertical="center"/>
    </xf>
    <xf numFmtId="0" fontId="3" fillId="0" borderId="10" xfId="3" applyNumberFormat="1" applyFont="1" applyFill="1" applyBorder="1" applyAlignment="1" applyProtection="1">
      <alignment horizontal="center" vertical="center"/>
    </xf>
    <xf numFmtId="0" fontId="3" fillId="0" borderId="5" xfId="3" applyNumberFormat="1" applyFont="1" applyFill="1" applyBorder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vertical="center"/>
    </xf>
    <xf numFmtId="0" fontId="3" fillId="0" borderId="12" xfId="3" applyNumberFormat="1" applyFont="1" applyFill="1" applyBorder="1" applyAlignment="1" applyProtection="1">
      <alignment vertical="center"/>
    </xf>
    <xf numFmtId="0" fontId="3" fillId="0" borderId="12" xfId="3" applyNumberFormat="1" applyFont="1" applyFill="1" applyBorder="1" applyAlignment="1" applyProtection="1">
      <alignment horizontal="center" vertical="center"/>
    </xf>
    <xf numFmtId="0" fontId="3" fillId="0" borderId="7" xfId="3" applyNumberFormat="1" applyFont="1" applyFill="1" applyBorder="1" applyAlignment="1" applyProtection="1">
      <alignment horizontal="centerContinuous" vertical="center"/>
    </xf>
    <xf numFmtId="0" fontId="3" fillId="0" borderId="12" xfId="3" applyNumberFormat="1" applyFont="1" applyFill="1" applyBorder="1" applyAlignment="1" applyProtection="1">
      <alignment horizontal="centerContinuous" vertical="center"/>
    </xf>
    <xf numFmtId="0" fontId="3" fillId="0" borderId="13" xfId="3" applyNumberFormat="1" applyFont="1" applyFill="1" applyBorder="1" applyAlignment="1" applyProtection="1">
      <alignment vertical="center"/>
    </xf>
    <xf numFmtId="0" fontId="3" fillId="0" borderId="14" xfId="3" applyNumberFormat="1" applyFont="1" applyFill="1" applyBorder="1" applyAlignment="1" applyProtection="1">
      <alignment vertical="center"/>
    </xf>
    <xf numFmtId="0" fontId="3" fillId="0" borderId="16" xfId="3" applyNumberFormat="1" applyFont="1" applyFill="1" applyBorder="1" applyAlignment="1" applyProtection="1">
      <alignment vertical="center"/>
    </xf>
    <xf numFmtId="37" fontId="2" fillId="0" borderId="0" xfId="3" applyNumberFormat="1" applyFill="1" applyAlignment="1" applyProtection="1">
      <alignment vertical="center"/>
    </xf>
    <xf numFmtId="39" fontId="2" fillId="0" borderId="0" xfId="3" applyNumberFormat="1" applyFill="1" applyAlignment="1" applyProtection="1">
      <alignment vertical="center"/>
    </xf>
    <xf numFmtId="37" fontId="3" fillId="0" borderId="7" xfId="3" applyNumberFormat="1" applyFont="1" applyFill="1" applyBorder="1" applyAlignment="1" applyProtection="1">
      <alignment vertical="center"/>
    </xf>
    <xf numFmtId="37" fontId="3" fillId="0" borderId="15" xfId="3" applyNumberFormat="1" applyFont="1" applyFill="1" applyBorder="1" applyAlignment="1" applyProtection="1">
      <alignment vertical="center"/>
    </xf>
    <xf numFmtId="0" fontId="3" fillId="0" borderId="4" xfId="3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 wrapText="1"/>
    </xf>
    <xf numFmtId="0" fontId="7" fillId="0" borderId="0" xfId="0" applyNumberFormat="1" applyFont="1" applyFill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3" fillId="0" borderId="17" xfId="3" applyNumberFormat="1" applyFont="1" applyFill="1" applyBorder="1" applyAlignment="1" applyProtection="1">
      <alignment vertical="center"/>
    </xf>
    <xf numFmtId="0" fontId="3" fillId="0" borderId="18" xfId="3" applyNumberFormat="1" applyFont="1" applyFill="1" applyBorder="1" applyAlignment="1" applyProtection="1">
      <alignment vertical="center"/>
    </xf>
    <xf numFmtId="0" fontId="3" fillId="0" borderId="19" xfId="3" applyNumberFormat="1" applyFont="1" applyFill="1" applyBorder="1" applyAlignment="1" applyProtection="1">
      <alignment vertical="center"/>
    </xf>
    <xf numFmtId="0" fontId="4" fillId="0" borderId="0" xfId="3" applyNumberFormat="1" applyFont="1" applyFill="1" applyAlignment="1" applyProtection="1">
      <alignment vertical="center"/>
    </xf>
    <xf numFmtId="0" fontId="8" fillId="0" borderId="0" xfId="3" applyNumberFormat="1" applyFont="1" applyFill="1" applyAlignment="1" applyProtection="1">
      <alignment vertical="center"/>
    </xf>
    <xf numFmtId="0" fontId="3" fillId="0" borderId="0" xfId="3" applyNumberFormat="1" applyFont="1" applyFill="1" applyBorder="1" applyAlignment="1" applyProtection="1">
      <alignment vertical="center"/>
    </xf>
    <xf numFmtId="0" fontId="2" fillId="0" borderId="0" xfId="3" applyNumberForma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>
      <alignment horizontal="centerContinuous" vertical="center"/>
    </xf>
    <xf numFmtId="0" fontId="3" fillId="0" borderId="0" xfId="3" applyNumberFormat="1" applyFont="1" applyFill="1" applyBorder="1" applyAlignment="1" applyProtection="1">
      <alignment horizontal="centerContinuous" vertical="center"/>
    </xf>
    <xf numFmtId="0" fontId="3" fillId="0" borderId="0" xfId="3" applyNumberFormat="1" applyFont="1" applyFill="1" applyBorder="1" applyAlignment="1" applyProtection="1">
      <alignment horizontal="center" vertical="center"/>
    </xf>
    <xf numFmtId="37" fontId="3" fillId="0" borderId="0" xfId="3" applyNumberFormat="1" applyFont="1" applyFill="1" applyBorder="1" applyAlignment="1" applyProtection="1">
      <alignment vertical="center"/>
    </xf>
    <xf numFmtId="37" fontId="3" fillId="0" borderId="0" xfId="4" applyNumberFormat="1" applyFont="1" applyFill="1" applyBorder="1" applyAlignment="1" applyProtection="1">
      <alignment vertical="center"/>
    </xf>
    <xf numFmtId="0" fontId="9" fillId="0" borderId="0" xfId="3" applyNumberFormat="1" applyFont="1" applyFill="1" applyAlignment="1" applyProtection="1">
      <alignment horizontal="left" vertical="center"/>
    </xf>
    <xf numFmtId="4" fontId="9" fillId="0" borderId="0" xfId="3" applyNumberFormat="1" applyFont="1" applyFill="1" applyAlignment="1" applyProtection="1">
      <alignment vertical="center"/>
    </xf>
    <xf numFmtId="0" fontId="3" fillId="0" borderId="6" xfId="3" applyNumberFormat="1" applyFont="1" applyFill="1" applyBorder="1" applyAlignment="1" applyProtection="1">
      <alignment horizontal="centerContinuous" vertical="center"/>
    </xf>
    <xf numFmtId="0" fontId="3" fillId="0" borderId="8" xfId="3" applyNumberFormat="1" applyFont="1" applyFill="1" applyBorder="1" applyAlignment="1" applyProtection="1">
      <alignment horizontal="centerContinuous" vertical="center"/>
    </xf>
    <xf numFmtId="0" fontId="3" fillId="0" borderId="9" xfId="3" applyNumberFormat="1" applyFont="1" applyFill="1" applyBorder="1" applyAlignment="1" applyProtection="1">
      <alignment horizontal="centerContinuous" vertical="center"/>
    </xf>
    <xf numFmtId="0" fontId="2" fillId="0" borderId="0" xfId="3" applyNumberFormat="1" applyFill="1" applyAlignment="1" applyProtection="1">
      <alignment horizontal="left" vertical="center"/>
    </xf>
    <xf numFmtId="4" fontId="2" fillId="0" borderId="0" xfId="3" applyNumberFormat="1" applyFill="1" applyAlignment="1" applyProtection="1">
      <alignment vertical="center"/>
    </xf>
    <xf numFmtId="0" fontId="3" fillId="0" borderId="0" xfId="3" applyNumberFormat="1" applyFont="1" applyFill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centerContinuous" vertical="center"/>
    </xf>
    <xf numFmtId="0" fontId="3" fillId="0" borderId="13" xfId="3" applyNumberFormat="1" applyFont="1" applyFill="1" applyBorder="1" applyAlignment="1" applyProtection="1">
      <alignment horizontal="centerContinuous" vertical="center"/>
    </xf>
    <xf numFmtId="37" fontId="3" fillId="0" borderId="14" xfId="3" applyNumberFormat="1" applyFont="1" applyFill="1" applyBorder="1" applyAlignment="1" applyProtection="1">
      <alignment vertical="center"/>
    </xf>
    <xf numFmtId="0" fontId="3" fillId="0" borderId="16" xfId="3" applyNumberFormat="1" applyFont="1" applyFill="1" applyBorder="1" applyAlignment="1" applyProtection="1">
      <alignment horizontal="centerContinuous" vertical="center"/>
    </xf>
    <xf numFmtId="0" fontId="10" fillId="0" borderId="0" xfId="3" applyNumberFormat="1" applyFont="1" applyFill="1" applyAlignment="1" applyProtection="1">
      <alignment horizontal="left" vertical="center"/>
    </xf>
    <xf numFmtId="37" fontId="10" fillId="0" borderId="0" xfId="3" applyNumberFormat="1" applyFont="1" applyFill="1" applyAlignment="1" applyProtection="1">
      <alignment horizontal="left" vertical="center"/>
    </xf>
    <xf numFmtId="37" fontId="3" fillId="0" borderId="12" xfId="3" applyNumberFormat="1" applyFont="1" applyFill="1" applyBorder="1" applyAlignment="1" applyProtection="1">
      <alignment vertical="center"/>
    </xf>
    <xf numFmtId="37" fontId="3" fillId="0" borderId="12" xfId="3" applyNumberFormat="1" applyFont="1" applyFill="1" applyBorder="1" applyAlignment="1" applyProtection="1">
      <alignment horizontal="center" vertical="center"/>
    </xf>
    <xf numFmtId="37" fontId="3" fillId="0" borderId="0" xfId="3" applyNumberFormat="1" applyFont="1" applyFill="1" applyAlignment="1" applyProtection="1">
      <alignment vertical="center"/>
    </xf>
    <xf numFmtId="39" fontId="9" fillId="0" borderId="0" xfId="3" applyNumberFormat="1" applyFont="1" applyFill="1" applyAlignment="1" applyProtection="1">
      <alignment horizontal="left" vertical="center"/>
    </xf>
    <xf numFmtId="43" fontId="9" fillId="0" borderId="0" xfId="1" applyFont="1" applyFill="1" applyAlignment="1" applyProtection="1">
      <alignment horizontal="left" vertical="center"/>
    </xf>
    <xf numFmtId="43" fontId="9" fillId="0" borderId="0" xfId="3" applyNumberFormat="1" applyFont="1" applyFill="1" applyAlignment="1" applyProtection="1">
      <alignment horizontal="left" vertical="center"/>
    </xf>
    <xf numFmtId="0" fontId="4" fillId="0" borderId="0" xfId="6" applyNumberFormat="1" applyFont="1" applyFill="1" applyProtection="1"/>
    <xf numFmtId="0" fontId="3" fillId="0" borderId="0" xfId="6" applyNumberFormat="1" applyFont="1" applyFill="1" applyProtection="1"/>
    <xf numFmtId="0" fontId="4" fillId="0" borderId="0" xfId="6" applyNumberFormat="1" applyFont="1" applyFill="1" applyAlignment="1" applyProtection="1">
      <alignment horizontal="right"/>
    </xf>
    <xf numFmtId="0" fontId="11" fillId="0" borderId="0" xfId="6" applyNumberFormat="1" applyFill="1" applyProtection="1"/>
    <xf numFmtId="164" fontId="12" fillId="0" borderId="0" xfId="1" applyNumberFormat="1" applyFont="1" applyFill="1" applyProtection="1"/>
    <xf numFmtId="0" fontId="3" fillId="0" borderId="1" xfId="6" applyNumberFormat="1" applyFont="1" applyFill="1" applyBorder="1" applyAlignment="1" applyProtection="1">
      <alignment vertical="center"/>
    </xf>
    <xf numFmtId="0" fontId="3" fillId="0" borderId="2" xfId="6" applyNumberFormat="1" applyFont="1" applyFill="1" applyBorder="1" applyAlignment="1" applyProtection="1">
      <alignment vertical="center"/>
    </xf>
    <xf numFmtId="0" fontId="3" fillId="0" borderId="3" xfId="6" applyNumberFormat="1" applyFont="1" applyFill="1" applyBorder="1" applyProtection="1"/>
    <xf numFmtId="0" fontId="4" fillId="0" borderId="4" xfId="6" applyNumberFormat="1" applyFont="1" applyFill="1" applyBorder="1" applyAlignment="1" applyProtection="1">
      <alignment horizontal="centerContinuous" vertical="center"/>
    </xf>
    <xf numFmtId="0" fontId="3" fillId="0" borderId="0" xfId="6" applyNumberFormat="1" applyFont="1" applyFill="1" applyAlignment="1" applyProtection="1">
      <alignment horizontal="centerContinuous" vertical="center"/>
    </xf>
    <xf numFmtId="0" fontId="3" fillId="0" borderId="5" xfId="6" applyNumberFormat="1" applyFont="1" applyFill="1" applyBorder="1" applyAlignment="1" applyProtection="1">
      <alignment horizontal="centerContinuous"/>
    </xf>
    <xf numFmtId="0" fontId="3" fillId="0" borderId="4" xfId="6" applyNumberFormat="1" applyFont="1" applyFill="1" applyBorder="1" applyAlignment="1" applyProtection="1">
      <alignment vertical="center"/>
    </xf>
    <xf numFmtId="0" fontId="11" fillId="0" borderId="0" xfId="6" applyNumberFormat="1" applyFill="1" applyAlignment="1" applyProtection="1">
      <alignment vertical="center"/>
    </xf>
    <xf numFmtId="0" fontId="3" fillId="0" borderId="0" xfId="6" applyNumberFormat="1" applyFont="1" applyFill="1" applyAlignment="1" applyProtection="1">
      <alignment vertical="center"/>
    </xf>
    <xf numFmtId="0" fontId="3" fillId="0" borderId="5" xfId="6" applyNumberFormat="1" applyFont="1" applyFill="1" applyBorder="1" applyProtection="1"/>
    <xf numFmtId="4" fontId="9" fillId="0" borderId="0" xfId="6" applyNumberFormat="1" applyFont="1" applyFill="1" applyAlignment="1" applyProtection="1">
      <alignment horizontal="right"/>
    </xf>
    <xf numFmtId="4" fontId="11" fillId="0" borderId="0" xfId="6" applyNumberFormat="1" applyFill="1" applyAlignment="1" applyProtection="1">
      <alignment horizontal="right"/>
    </xf>
    <xf numFmtId="2" fontId="11" fillId="0" borderId="0" xfId="6" applyNumberFormat="1" applyFill="1" applyProtection="1"/>
    <xf numFmtId="0" fontId="9" fillId="0" borderId="0" xfId="6" applyNumberFormat="1" applyFont="1" applyFill="1" applyProtection="1"/>
    <xf numFmtId="0" fontId="3" fillId="0" borderId="6" xfId="6" applyNumberFormat="1" applyFont="1" applyFill="1" applyBorder="1" applyAlignment="1" applyProtection="1">
      <alignment vertical="center"/>
    </xf>
    <xf numFmtId="0" fontId="3" fillId="0" borderId="7" xfId="6" applyNumberFormat="1" applyFont="1" applyFill="1" applyBorder="1" applyAlignment="1" applyProtection="1">
      <alignment vertical="center"/>
    </xf>
    <xf numFmtId="0" fontId="3" fillId="0" borderId="8" xfId="6" applyNumberFormat="1" applyFont="1" applyFill="1" applyBorder="1" applyProtection="1"/>
    <xf numFmtId="0" fontId="3" fillId="0" borderId="9" xfId="6" applyNumberFormat="1" applyFont="1" applyFill="1" applyBorder="1" applyAlignment="1" applyProtection="1">
      <alignment horizontal="centerContinuous" vertical="center"/>
    </xf>
    <xf numFmtId="0" fontId="3" fillId="0" borderId="10" xfId="6" applyNumberFormat="1" applyFont="1" applyFill="1" applyBorder="1" applyAlignment="1" applyProtection="1">
      <alignment vertical="center"/>
    </xf>
    <xf numFmtId="0" fontId="3" fillId="0" borderId="7" xfId="6" applyNumberFormat="1" applyFont="1" applyFill="1" applyBorder="1" applyAlignment="1" applyProtection="1">
      <alignment horizontal="centerContinuous" vertical="center"/>
    </xf>
    <xf numFmtId="0" fontId="3" fillId="0" borderId="12" xfId="6" applyNumberFormat="1" applyFont="1" applyFill="1" applyBorder="1" applyAlignment="1" applyProtection="1">
      <alignment horizontal="centerContinuous" vertical="center"/>
    </xf>
    <xf numFmtId="0" fontId="3" fillId="0" borderId="5" xfId="6" applyNumberFormat="1" applyFont="1" applyFill="1" applyBorder="1" applyAlignment="1" applyProtection="1">
      <alignment horizontal="centerContinuous" vertical="center"/>
    </xf>
    <xf numFmtId="0" fontId="3" fillId="0" borderId="20" xfId="6" applyNumberFormat="1" applyFont="1" applyFill="1" applyBorder="1" applyAlignment="1" applyProtection="1">
      <alignment horizontal="centerContinuous" vertical="center"/>
    </xf>
    <xf numFmtId="0" fontId="3" fillId="0" borderId="10" xfId="6" applyNumberFormat="1" applyFont="1" applyFill="1" applyBorder="1" applyAlignment="1" applyProtection="1">
      <alignment horizontal="centerContinuous" vertical="center"/>
    </xf>
    <xf numFmtId="0" fontId="3" fillId="0" borderId="21" xfId="6" applyNumberFormat="1" applyFont="1" applyFill="1" applyBorder="1" applyAlignment="1" applyProtection="1">
      <alignment horizontal="centerContinuous" vertical="center"/>
    </xf>
    <xf numFmtId="0" fontId="3" fillId="0" borderId="15" xfId="6" applyNumberFormat="1" applyFont="1" applyFill="1" applyBorder="1" applyAlignment="1" applyProtection="1">
      <alignment horizontal="centerContinuous" vertical="center"/>
    </xf>
    <xf numFmtId="0" fontId="3" fillId="0" borderId="14" xfId="6" applyNumberFormat="1" applyFont="1" applyFill="1" applyBorder="1" applyAlignment="1" applyProtection="1">
      <alignment horizontal="centerContinuous" vertical="center"/>
    </xf>
    <xf numFmtId="0" fontId="9" fillId="0" borderId="0" xfId="6" applyNumberFormat="1" applyFont="1" applyFill="1" applyAlignment="1" applyProtection="1">
      <alignment horizontal="right"/>
    </xf>
    <xf numFmtId="0" fontId="2" fillId="0" borderId="0" xfId="5" applyNumberFormat="1" applyFill="1" applyProtection="1"/>
    <xf numFmtId="0" fontId="3" fillId="0" borderId="11" xfId="6" applyNumberFormat="1" applyFont="1" applyFill="1" applyBorder="1" applyAlignment="1" applyProtection="1">
      <alignment horizontal="centerContinuous" vertical="center"/>
    </xf>
    <xf numFmtId="0" fontId="3" fillId="0" borderId="22" xfId="6" applyNumberFormat="1" applyFont="1" applyFill="1" applyBorder="1" applyAlignment="1" applyProtection="1">
      <alignment horizontal="centerContinuous" vertical="center"/>
    </xf>
    <xf numFmtId="0" fontId="3" fillId="0" borderId="8" xfId="6" applyNumberFormat="1" applyFont="1" applyFill="1" applyBorder="1" applyAlignment="1" applyProtection="1">
      <alignment horizontal="centerContinuous" vertical="center"/>
    </xf>
    <xf numFmtId="1" fontId="3" fillId="0" borderId="0" xfId="6" applyNumberFormat="1" applyFont="1" applyFill="1" applyAlignment="1" applyProtection="1">
      <alignment horizontal="right"/>
    </xf>
    <xf numFmtId="0" fontId="3" fillId="0" borderId="0" xfId="6" applyNumberFormat="1" applyFont="1" applyFill="1" applyAlignment="1" applyProtection="1"/>
    <xf numFmtId="0" fontId="3" fillId="0" borderId="10" xfId="6" applyNumberFormat="1" applyFont="1" applyFill="1" applyBorder="1" applyProtection="1"/>
    <xf numFmtId="0" fontId="3" fillId="0" borderId="20" xfId="6" applyNumberFormat="1" applyFont="1" applyFill="1" applyBorder="1" applyProtection="1"/>
    <xf numFmtId="4" fontId="3" fillId="0" borderId="0" xfId="6" applyNumberFormat="1" applyFont="1" applyFill="1" applyAlignment="1" applyProtection="1">
      <alignment horizontal="right"/>
    </xf>
    <xf numFmtId="3" fontId="11" fillId="0" borderId="0" xfId="6" applyNumberFormat="1" applyFill="1" applyProtection="1"/>
    <xf numFmtId="0" fontId="3" fillId="0" borderId="12" xfId="6" applyNumberFormat="1" applyFont="1" applyFill="1" applyBorder="1" applyAlignment="1" applyProtection="1">
      <alignment vertical="center"/>
    </xf>
    <xf numFmtId="2" fontId="3" fillId="0" borderId="22" xfId="6" applyNumberFormat="1" applyFont="1" applyFill="1" applyBorder="1" applyAlignment="1" applyProtection="1">
      <alignment vertical="center"/>
    </xf>
    <xf numFmtId="37" fontId="3" fillId="0" borderId="12" xfId="6" applyNumberFormat="1" applyFont="1" applyFill="1" applyBorder="1" applyAlignment="1" applyProtection="1">
      <alignment vertical="center"/>
    </xf>
    <xf numFmtId="37" fontId="3" fillId="0" borderId="7" xfId="6" applyNumberFormat="1" applyFont="1" applyFill="1" applyBorder="1" applyAlignment="1" applyProtection="1">
      <alignment vertical="center"/>
    </xf>
    <xf numFmtId="0" fontId="3" fillId="0" borderId="12" xfId="6" applyNumberFormat="1" applyFont="1" applyFill="1" applyBorder="1" applyProtection="1"/>
    <xf numFmtId="39" fontId="3" fillId="0" borderId="7" xfId="6" applyNumberFormat="1" applyFont="1" applyFill="1" applyBorder="1" applyProtection="1"/>
    <xf numFmtId="4" fontId="3" fillId="0" borderId="0" xfId="6" applyNumberFormat="1" applyFont="1" applyFill="1" applyAlignment="1" applyProtection="1">
      <alignment horizontal="right" vertical="center"/>
    </xf>
    <xf numFmtId="2" fontId="3" fillId="0" borderId="0" xfId="6" applyNumberFormat="1" applyFont="1" applyFill="1" applyBorder="1" applyAlignment="1" applyProtection="1">
      <alignment vertical="center"/>
    </xf>
    <xf numFmtId="4" fontId="3" fillId="0" borderId="0" xfId="6" applyNumberFormat="1" applyFont="1" applyFill="1" applyProtection="1"/>
    <xf numFmtId="2" fontId="9" fillId="0" borderId="0" xfId="6" applyNumberFormat="1" applyFont="1" applyFill="1" applyProtection="1"/>
    <xf numFmtId="37" fontId="11" fillId="0" borderId="0" xfId="6" applyNumberFormat="1" applyFill="1" applyProtection="1"/>
    <xf numFmtId="39" fontId="11" fillId="0" borderId="0" xfId="6" applyNumberFormat="1" applyFill="1" applyProtection="1"/>
    <xf numFmtId="37" fontId="3" fillId="0" borderId="0" xfId="6" applyNumberFormat="1" applyFont="1" applyFill="1" applyAlignment="1" applyProtection="1">
      <alignment vertical="center"/>
    </xf>
    <xf numFmtId="37" fontId="3" fillId="0" borderId="10" xfId="6" applyNumberFormat="1" applyFont="1" applyFill="1" applyBorder="1" applyAlignment="1" applyProtection="1">
      <alignment vertical="center"/>
    </xf>
    <xf numFmtId="43" fontId="3" fillId="0" borderId="20" xfId="1" applyFont="1" applyFill="1" applyBorder="1" applyAlignment="1" applyProtection="1">
      <alignment vertical="center"/>
    </xf>
    <xf numFmtId="37" fontId="3" fillId="0" borderId="20" xfId="6" applyNumberFormat="1" applyFont="1" applyFill="1" applyBorder="1" applyAlignment="1" applyProtection="1">
      <alignment vertical="center"/>
    </xf>
    <xf numFmtId="39" fontId="3" fillId="0" borderId="0" xfId="6" applyNumberFormat="1" applyFont="1" applyFill="1" applyProtection="1"/>
    <xf numFmtId="39" fontId="3" fillId="0" borderId="0" xfId="6" applyNumberFormat="1" applyFont="1" applyFill="1" applyBorder="1" applyAlignment="1" applyProtection="1">
      <alignment vertical="center"/>
    </xf>
    <xf numFmtId="37" fontId="3" fillId="0" borderId="22" xfId="6" applyNumberFormat="1" applyFont="1" applyFill="1" applyBorder="1" applyAlignment="1" applyProtection="1">
      <alignment vertical="center"/>
    </xf>
    <xf numFmtId="43" fontId="3" fillId="0" borderId="23" xfId="1" applyFont="1" applyFill="1" applyBorder="1" applyAlignment="1" applyProtection="1">
      <alignment vertical="center"/>
    </xf>
    <xf numFmtId="37" fontId="3" fillId="0" borderId="0" xfId="6" applyNumberFormat="1" applyFont="1" applyFill="1" applyBorder="1" applyAlignment="1" applyProtection="1">
      <alignment vertical="center"/>
    </xf>
    <xf numFmtId="37" fontId="3" fillId="0" borderId="21" xfId="6" applyNumberFormat="1" applyFont="1" applyFill="1" applyBorder="1" applyAlignment="1" applyProtection="1">
      <alignment vertical="center"/>
    </xf>
    <xf numFmtId="37" fontId="13" fillId="0" borderId="14" xfId="6" applyNumberFormat="1" applyFont="1" applyFill="1" applyBorder="1" applyAlignment="1" applyProtection="1">
      <alignment vertical="center"/>
    </xf>
    <xf numFmtId="37" fontId="3" fillId="0" borderId="21" xfId="6" applyNumberFormat="1" applyFont="1" applyFill="1" applyBorder="1" applyAlignment="1" applyProtection="1">
      <alignment horizontal="center" vertical="center"/>
    </xf>
    <xf numFmtId="37" fontId="3" fillId="0" borderId="14" xfId="6" applyNumberFormat="1" applyFont="1" applyFill="1" applyBorder="1" applyAlignment="1" applyProtection="1">
      <alignment vertical="center"/>
    </xf>
    <xf numFmtId="39" fontId="3" fillId="0" borderId="7" xfId="6" applyNumberFormat="1" applyFont="1" applyFill="1" applyBorder="1" applyAlignment="1" applyProtection="1">
      <alignment horizontal="center"/>
    </xf>
    <xf numFmtId="37" fontId="3" fillId="0" borderId="12" xfId="6" applyNumberFormat="1" applyFont="1" applyFill="1" applyBorder="1" applyAlignment="1" applyProtection="1"/>
    <xf numFmtId="2" fontId="9" fillId="0" borderId="0" xfId="6" applyNumberFormat="1" applyFont="1" applyFill="1" applyBorder="1" applyAlignment="1" applyProtection="1">
      <alignment horizontal="right"/>
    </xf>
    <xf numFmtId="0" fontId="3" fillId="0" borderId="4" xfId="6" applyNumberFormat="1" applyFont="1" applyFill="1" applyBorder="1" applyAlignment="1" applyProtection="1">
      <alignment horizontal="centerContinuous" vertical="center"/>
    </xf>
    <xf numFmtId="4" fontId="13" fillId="0" borderId="0" xfId="6" applyNumberFormat="1" applyFont="1" applyFill="1" applyAlignment="1" applyProtection="1">
      <alignment horizontal="right"/>
    </xf>
    <xf numFmtId="2" fontId="3" fillId="0" borderId="0" xfId="6" applyNumberFormat="1" applyFont="1" applyFill="1" applyProtection="1"/>
    <xf numFmtId="0" fontId="14" fillId="0" borderId="0" xfId="6" applyNumberFormat="1" applyFont="1" applyFill="1" applyProtection="1"/>
    <xf numFmtId="0" fontId="3" fillId="0" borderId="4" xfId="6" applyNumberFormat="1" applyFont="1" applyFill="1" applyBorder="1" applyAlignment="1" applyProtection="1">
      <alignment horizontal="centerContinuous"/>
    </xf>
    <xf numFmtId="0" fontId="10" fillId="0" borderId="0" xfId="3" applyNumberFormat="1" applyFont="1" applyFill="1" applyAlignment="1" applyProtection="1">
      <alignment vertical="center"/>
    </xf>
    <xf numFmtId="0" fontId="3" fillId="0" borderId="17" xfId="6" applyNumberFormat="1" applyFont="1" applyFill="1" applyBorder="1" applyProtection="1"/>
    <xf numFmtId="0" fontId="3" fillId="0" borderId="18" xfId="6" applyNumberFormat="1" applyFont="1" applyFill="1" applyBorder="1" applyProtection="1"/>
    <xf numFmtId="0" fontId="3" fillId="0" borderId="19" xfId="6" applyNumberFormat="1" applyFont="1" applyFill="1" applyBorder="1" applyProtection="1"/>
    <xf numFmtId="37" fontId="3" fillId="0" borderId="0" xfId="6" applyNumberFormat="1" applyFont="1" applyFill="1" applyProtection="1"/>
    <xf numFmtId="0" fontId="3" fillId="0" borderId="0" xfId="6" applyNumberFormat="1" applyFont="1" applyFill="1" applyBorder="1" applyProtection="1"/>
    <xf numFmtId="4" fontId="9" fillId="0" borderId="0" xfId="6" applyNumberFormat="1" applyFont="1" applyFill="1" applyBorder="1" applyAlignment="1" applyProtection="1">
      <alignment horizontal="right"/>
    </xf>
    <xf numFmtId="4" fontId="11" fillId="0" borderId="0" xfId="6" applyNumberFormat="1" applyFill="1" applyBorder="1" applyAlignment="1" applyProtection="1">
      <alignment horizontal="right"/>
    </xf>
    <xf numFmtId="2" fontId="11" fillId="0" borderId="0" xfId="6" applyNumberFormat="1" applyFill="1" applyBorder="1" applyProtection="1"/>
    <xf numFmtId="0" fontId="9" fillId="0" borderId="0" xfId="6" applyNumberFormat="1" applyFont="1" applyFill="1" applyBorder="1" applyProtection="1"/>
    <xf numFmtId="0" fontId="11" fillId="0" borderId="0" xfId="6" applyNumberFormat="1" applyFill="1" applyBorder="1" applyProtection="1"/>
    <xf numFmtId="0" fontId="9" fillId="0" borderId="0" xfId="6" applyNumberFormat="1" applyFont="1" applyFill="1" applyBorder="1" applyAlignment="1" applyProtection="1">
      <alignment horizontal="right"/>
    </xf>
    <xf numFmtId="39" fontId="3" fillId="0" borderId="0" xfId="6" applyNumberFormat="1" applyFont="1" applyFill="1" applyBorder="1" applyProtection="1"/>
    <xf numFmtId="0" fontId="3" fillId="0" borderId="0" xfId="6" applyNumberFormat="1" applyFont="1" applyFill="1" applyBorder="1" applyAlignment="1" applyProtection="1">
      <alignment vertical="center"/>
    </xf>
    <xf numFmtId="0" fontId="4" fillId="0" borderId="0" xfId="6" applyNumberFormat="1" applyFont="1" applyFill="1" applyBorder="1" applyAlignment="1" applyProtection="1">
      <alignment horizontal="centerContinuous" vertical="center"/>
    </xf>
    <xf numFmtId="0" fontId="3" fillId="0" borderId="0" xfId="6" applyNumberFormat="1" applyFont="1" applyFill="1" applyBorder="1" applyAlignment="1" applyProtection="1">
      <alignment horizontal="centerContinuous" vertical="center"/>
    </xf>
    <xf numFmtId="0" fontId="3" fillId="0" borderId="0" xfId="6" applyNumberFormat="1" applyFont="1" applyFill="1" applyBorder="1" applyAlignment="1" applyProtection="1">
      <alignment horizontal="centerContinuous"/>
    </xf>
    <xf numFmtId="0" fontId="11" fillId="0" borderId="0" xfId="6" applyNumberFormat="1" applyFill="1" applyBorder="1" applyAlignment="1" applyProtection="1">
      <alignment vertical="center"/>
    </xf>
    <xf numFmtId="0" fontId="3" fillId="0" borderId="0" xfId="6" applyNumberFormat="1" applyFont="1" applyFill="1" applyBorder="1" applyAlignment="1" applyProtection="1"/>
    <xf numFmtId="37" fontId="3" fillId="0" borderId="0" xfId="5" applyNumberFormat="1" applyFont="1" applyFill="1" applyBorder="1" applyAlignment="1" applyProtection="1">
      <alignment vertical="center"/>
    </xf>
    <xf numFmtId="0" fontId="2" fillId="0" borderId="0" xfId="5" applyNumberFormat="1" applyFill="1" applyBorder="1" applyProtection="1"/>
    <xf numFmtId="37" fontId="13" fillId="0" borderId="0" xfId="6" applyNumberFormat="1" applyFont="1" applyFill="1" applyBorder="1" applyAlignment="1" applyProtection="1">
      <alignment vertical="center"/>
    </xf>
    <xf numFmtId="2" fontId="3" fillId="0" borderId="0" xfId="6" applyNumberFormat="1" applyFont="1" applyFill="1" applyBorder="1" applyAlignment="1" applyProtection="1">
      <alignment horizontal="right" vertical="center"/>
    </xf>
    <xf numFmtId="39" fontId="3" fillId="0" borderId="0" xfId="6" applyNumberFormat="1" applyFont="1" applyFill="1" applyBorder="1" applyAlignment="1" applyProtection="1">
      <alignment horizontal="center"/>
    </xf>
    <xf numFmtId="37" fontId="3" fillId="0" borderId="0" xfId="6" applyNumberFormat="1" applyFont="1" applyFill="1" applyBorder="1" applyAlignment="1" applyProtection="1"/>
    <xf numFmtId="0" fontId="11" fillId="0" borderId="0" xfId="6" applyNumberFormat="1" applyFont="1" applyFill="1" applyBorder="1" applyProtection="1"/>
    <xf numFmtId="3" fontId="3" fillId="0" borderId="0" xfId="6" applyNumberFormat="1" applyFont="1" applyFill="1" applyBorder="1" applyAlignment="1" applyProtection="1">
      <alignment horizontal="right"/>
    </xf>
    <xf numFmtId="1" fontId="3" fillId="0" borderId="0" xfId="6" applyNumberFormat="1" applyFont="1" applyFill="1" applyBorder="1" applyAlignment="1" applyProtection="1">
      <alignment horizontal="right"/>
    </xf>
    <xf numFmtId="3" fontId="11" fillId="0" borderId="0" xfId="6" applyNumberFormat="1" applyFill="1" applyBorder="1" applyProtection="1"/>
    <xf numFmtId="2" fontId="9" fillId="0" borderId="0" xfId="6" applyNumberFormat="1" applyFont="1" applyFill="1" applyBorder="1" applyProtection="1"/>
    <xf numFmtId="2" fontId="9" fillId="0" borderId="0" xfId="6" applyNumberFormat="1" applyFont="1" applyFill="1" applyBorder="1" applyAlignment="1" applyProtection="1">
      <alignment horizontal="center" vertical="center"/>
    </xf>
    <xf numFmtId="4" fontId="3" fillId="0" borderId="0" xfId="6" applyNumberFormat="1" applyFont="1" applyFill="1" applyBorder="1" applyProtection="1"/>
    <xf numFmtId="37" fontId="3" fillId="0" borderId="0" xfId="6" applyNumberFormat="1" applyFont="1" applyFill="1" applyBorder="1" applyAlignment="1" applyProtection="1">
      <alignment horizontal="center" vertical="center"/>
    </xf>
    <xf numFmtId="3" fontId="9" fillId="0" borderId="0" xfId="6" applyNumberFormat="1" applyFont="1" applyFill="1" applyBorder="1" applyProtection="1"/>
    <xf numFmtId="0" fontId="10" fillId="0" borderId="0" xfId="3" applyNumberFormat="1" applyFont="1" applyFill="1" applyBorder="1" applyAlignment="1" applyProtection="1">
      <alignment vertical="center"/>
    </xf>
    <xf numFmtId="1" fontId="3" fillId="0" borderId="0" xfId="6" quotePrefix="1" applyNumberFormat="1" applyFont="1" applyFill="1" applyBorder="1" applyAlignment="1" applyProtection="1">
      <alignment horizontal="right"/>
    </xf>
    <xf numFmtId="1" fontId="9" fillId="0" borderId="0" xfId="6" applyNumberFormat="1" applyFont="1" applyFill="1" applyBorder="1" applyAlignment="1" applyProtection="1">
      <alignment horizontal="right"/>
    </xf>
    <xf numFmtId="2" fontId="3" fillId="0" borderId="0" xfId="6" applyNumberFormat="1" applyFont="1" applyFill="1" applyBorder="1" applyAlignment="1" applyProtection="1">
      <alignment horizontal="center" vertical="center"/>
    </xf>
    <xf numFmtId="3" fontId="3" fillId="0" borderId="0" xfId="6" quotePrefix="1" applyNumberFormat="1" applyFont="1" applyFill="1" applyBorder="1" applyAlignment="1" applyProtection="1">
      <alignment horizontal="right"/>
    </xf>
    <xf numFmtId="2" fontId="9" fillId="0" borderId="0" xfId="6" applyNumberFormat="1" applyFont="1" applyFill="1" applyBorder="1" applyAlignment="1" applyProtection="1">
      <alignment vertical="center"/>
    </xf>
    <xf numFmtId="37" fontId="3" fillId="0" borderId="0" xfId="6" applyNumberFormat="1" applyFont="1" applyFill="1" applyBorder="1" applyProtection="1"/>
    <xf numFmtId="37" fontId="9" fillId="0" borderId="0" xfId="6" applyNumberFormat="1" applyFont="1" applyFill="1" applyBorder="1" applyProtection="1"/>
    <xf numFmtId="4" fontId="3" fillId="0" borderId="0" xfId="6" applyNumberFormat="1" applyFont="1" applyFill="1" applyBorder="1" applyAlignment="1" applyProtection="1">
      <alignment horizontal="right"/>
    </xf>
    <xf numFmtId="37" fontId="15" fillId="0" borderId="0" xfId="8" applyNumberFormat="1" applyFont="1" applyFill="1" applyAlignment="1" applyProtection="1">
      <alignment vertical="center"/>
    </xf>
    <xf numFmtId="37" fontId="9" fillId="0" borderId="0" xfId="8" applyNumberFormat="1" applyFill="1" applyAlignment="1" applyProtection="1">
      <alignment vertical="center"/>
    </xf>
    <xf numFmtId="37" fontId="9" fillId="0" borderId="1" xfId="8" applyNumberFormat="1" applyFill="1" applyBorder="1" applyAlignment="1" applyProtection="1">
      <alignment vertical="center"/>
    </xf>
    <xf numFmtId="37" fontId="9" fillId="0" borderId="2" xfId="8" applyNumberFormat="1" applyFill="1" applyBorder="1" applyAlignment="1" applyProtection="1">
      <alignment vertical="center"/>
    </xf>
    <xf numFmtId="37" fontId="9" fillId="0" borderId="3" xfId="8" applyNumberFormat="1" applyFill="1" applyBorder="1" applyAlignment="1" applyProtection="1">
      <alignment vertical="center"/>
    </xf>
    <xf numFmtId="37" fontId="4" fillId="0" borderId="4" xfId="8" applyNumberFormat="1" applyFont="1" applyFill="1" applyBorder="1" applyAlignment="1" applyProtection="1">
      <alignment horizontal="centerContinuous" vertical="center"/>
    </xf>
    <xf numFmtId="37" fontId="9" fillId="0" borderId="0" xfId="8" applyNumberFormat="1" applyFill="1" applyAlignment="1" applyProtection="1">
      <alignment horizontal="centerContinuous" vertical="center"/>
    </xf>
    <xf numFmtId="37" fontId="9" fillId="0" borderId="5" xfId="8" applyNumberFormat="1" applyFill="1" applyBorder="1" applyAlignment="1" applyProtection="1">
      <alignment horizontal="centerContinuous" vertical="center"/>
    </xf>
    <xf numFmtId="37" fontId="9" fillId="0" borderId="4" xfId="8" applyNumberFormat="1" applyFont="1" applyFill="1" applyBorder="1" applyAlignment="1" applyProtection="1">
      <alignment horizontal="centerContinuous" vertical="center"/>
    </xf>
    <xf numFmtId="37" fontId="9" fillId="0" borderId="4" xfId="8" applyNumberFormat="1" applyFill="1" applyBorder="1" applyAlignment="1" applyProtection="1">
      <alignment vertical="center"/>
    </xf>
    <xf numFmtId="37" fontId="9" fillId="0" borderId="5" xfId="8" applyNumberFormat="1" applyFill="1" applyBorder="1" applyAlignment="1" applyProtection="1">
      <alignment vertical="center"/>
    </xf>
    <xf numFmtId="37" fontId="9" fillId="0" borderId="6" xfId="8" applyNumberFormat="1" applyFill="1" applyBorder="1" applyAlignment="1" applyProtection="1">
      <alignment vertical="center"/>
    </xf>
    <xf numFmtId="37" fontId="9" fillId="0" borderId="7" xfId="8" applyNumberFormat="1" applyFill="1" applyBorder="1" applyAlignment="1" applyProtection="1">
      <alignment vertical="center"/>
    </xf>
    <xf numFmtId="37" fontId="9" fillId="0" borderId="8" xfId="8" applyNumberFormat="1" applyFill="1" applyBorder="1" applyAlignment="1" applyProtection="1">
      <alignment vertical="center"/>
    </xf>
    <xf numFmtId="37" fontId="9" fillId="0" borderId="9" xfId="8" applyNumberFormat="1" applyFill="1" applyBorder="1" applyAlignment="1" applyProtection="1">
      <alignment vertical="center"/>
    </xf>
    <xf numFmtId="37" fontId="9" fillId="0" borderId="10" xfId="8" applyNumberFormat="1" applyFill="1" applyBorder="1" applyAlignment="1" applyProtection="1">
      <alignment vertical="center"/>
    </xf>
    <xf numFmtId="37" fontId="9" fillId="0" borderId="10" xfId="8" applyNumberFormat="1" applyFill="1" applyBorder="1" applyAlignment="1" applyProtection="1">
      <alignment horizontal="centerContinuous" vertical="center"/>
    </xf>
    <xf numFmtId="37" fontId="9" fillId="0" borderId="7" xfId="8" applyNumberFormat="1" applyFill="1" applyBorder="1" applyAlignment="1" applyProtection="1">
      <alignment horizontal="centerContinuous" vertical="center"/>
    </xf>
    <xf numFmtId="37" fontId="9" fillId="0" borderId="12" xfId="8" applyNumberFormat="1" applyFill="1" applyBorder="1" applyAlignment="1" applyProtection="1">
      <alignment horizontal="centerContinuous" vertical="center"/>
    </xf>
    <xf numFmtId="37" fontId="9" fillId="0" borderId="0" xfId="8" applyNumberFormat="1" applyFont="1" applyFill="1" applyAlignment="1" applyProtection="1">
      <alignment horizontal="centerContinuous" vertical="center"/>
    </xf>
    <xf numFmtId="37" fontId="9" fillId="0" borderId="10" xfId="8" applyNumberFormat="1" applyFont="1" applyFill="1" applyBorder="1" applyAlignment="1" applyProtection="1">
      <alignment horizontal="centerContinuous" vertical="center"/>
    </xf>
    <xf numFmtId="37" fontId="9" fillId="0" borderId="9" xfId="8" applyNumberFormat="1" applyFill="1" applyBorder="1" applyAlignment="1" applyProtection="1">
      <alignment horizontal="centerContinuous" vertical="center"/>
    </xf>
    <xf numFmtId="37" fontId="9" fillId="0" borderId="10" xfId="8" applyNumberFormat="1" applyFill="1" applyBorder="1" applyAlignment="1" applyProtection="1">
      <alignment horizontal="center" vertical="center"/>
    </xf>
    <xf numFmtId="37" fontId="9" fillId="0" borderId="11" xfId="8" applyNumberFormat="1" applyFill="1" applyBorder="1" applyAlignment="1" applyProtection="1">
      <alignment horizontal="centerContinuous" vertical="center"/>
    </xf>
    <xf numFmtId="37" fontId="9" fillId="0" borderId="12" xfId="8" applyNumberFormat="1" applyFill="1" applyBorder="1" applyAlignment="1" applyProtection="1">
      <alignment vertical="center"/>
    </xf>
    <xf numFmtId="37" fontId="9" fillId="0" borderId="12" xfId="8" applyNumberFormat="1" applyFill="1" applyBorder="1" applyAlignment="1" applyProtection="1">
      <alignment horizontal="center" vertical="center"/>
    </xf>
    <xf numFmtId="37" fontId="9" fillId="0" borderId="7" xfId="8" applyNumberFormat="1" applyFont="1" applyFill="1" applyBorder="1" applyAlignment="1" applyProtection="1">
      <alignment horizontal="centerContinuous" vertical="center"/>
    </xf>
    <xf numFmtId="37" fontId="9" fillId="0" borderId="7" xfId="8" applyNumberFormat="1" applyFont="1" applyFill="1" applyBorder="1" applyAlignment="1" applyProtection="1">
      <alignment horizontal="center" vertical="center"/>
    </xf>
    <xf numFmtId="37" fontId="9" fillId="0" borderId="12" xfId="8" applyNumberFormat="1" applyFont="1" applyFill="1" applyBorder="1" applyAlignment="1" applyProtection="1">
      <alignment horizontal="centerContinuous" vertical="center"/>
    </xf>
    <xf numFmtId="37" fontId="9" fillId="0" borderId="8" xfId="8" applyNumberFormat="1" applyFont="1" applyFill="1" applyBorder="1" applyAlignment="1" applyProtection="1">
      <alignment horizontal="centerContinuous" vertical="center"/>
    </xf>
    <xf numFmtId="37" fontId="9" fillId="0" borderId="0" xfId="8" applyNumberFormat="1" applyFont="1" applyFill="1" applyAlignment="1" applyProtection="1">
      <alignment vertical="center"/>
    </xf>
    <xf numFmtId="37" fontId="9" fillId="0" borderId="7" xfId="8" applyNumberFormat="1" applyFont="1" applyFill="1" applyBorder="1" applyAlignment="1" applyProtection="1">
      <alignment vertical="center"/>
    </xf>
    <xf numFmtId="37" fontId="9" fillId="0" borderId="8" xfId="8" applyNumberFormat="1" applyFill="1" applyBorder="1" applyAlignment="1" applyProtection="1">
      <alignment horizontal="centerContinuous" vertical="center"/>
    </xf>
    <xf numFmtId="39" fontId="9" fillId="0" borderId="0" xfId="8" applyNumberFormat="1" applyFill="1" applyAlignment="1" applyProtection="1">
      <alignment vertical="center"/>
    </xf>
    <xf numFmtId="37" fontId="9" fillId="0" borderId="12" xfId="8" applyNumberFormat="1" applyFont="1" applyFill="1" applyBorder="1" applyAlignment="1" applyProtection="1">
      <alignment vertical="center"/>
    </xf>
    <xf numFmtId="37" fontId="9" fillId="0" borderId="24" xfId="8" applyNumberFormat="1" applyFill="1" applyBorder="1" applyAlignment="1" applyProtection="1">
      <alignment horizontal="center" vertical="center"/>
    </xf>
    <xf numFmtId="37" fontId="9" fillId="0" borderId="26" xfId="8" applyNumberFormat="1" applyFill="1" applyBorder="1" applyAlignment="1" applyProtection="1">
      <alignment vertical="center"/>
    </xf>
    <xf numFmtId="37" fontId="9" fillId="0" borderId="27" xfId="8" applyNumberFormat="1" applyFill="1" applyBorder="1" applyAlignment="1" applyProtection="1">
      <alignment vertical="center"/>
    </xf>
    <xf numFmtId="37" fontId="9" fillId="0" borderId="4" xfId="8" applyNumberFormat="1" applyFill="1" applyBorder="1" applyAlignment="1" applyProtection="1">
      <alignment horizontal="centerContinuous" vertical="center"/>
    </xf>
    <xf numFmtId="0" fontId="3" fillId="0" borderId="28" xfId="3" applyNumberFormat="1" applyFont="1" applyFill="1" applyBorder="1" applyAlignment="1" applyProtection="1">
      <alignment horizontal="center" vertical="center"/>
    </xf>
    <xf numFmtId="37" fontId="9" fillId="0" borderId="0" xfId="8" applyNumberFormat="1" applyFill="1" applyBorder="1" applyAlignment="1" applyProtection="1">
      <alignment vertical="center"/>
    </xf>
    <xf numFmtId="37" fontId="9" fillId="0" borderId="29" xfId="8" applyNumberFormat="1" applyFill="1" applyBorder="1" applyAlignment="1" applyProtection="1">
      <alignment vertical="center"/>
    </xf>
    <xf numFmtId="37" fontId="9" fillId="0" borderId="30" xfId="8" applyNumberFormat="1" applyFill="1" applyBorder="1" applyAlignment="1" applyProtection="1">
      <alignment horizontal="centerContinuous" vertical="center"/>
    </xf>
    <xf numFmtId="37" fontId="9" fillId="0" borderId="31" xfId="8" applyNumberFormat="1" applyFill="1" applyBorder="1" applyAlignment="1" applyProtection="1">
      <alignment vertical="center"/>
    </xf>
    <xf numFmtId="37" fontId="9" fillId="0" borderId="0" xfId="8" applyNumberFormat="1" applyFont="1" applyFill="1" applyBorder="1" applyAlignment="1" applyProtection="1">
      <alignment vertical="center"/>
    </xf>
    <xf numFmtId="37" fontId="9" fillId="0" borderId="0" xfId="8" applyNumberFormat="1" applyFill="1" applyBorder="1" applyAlignment="1" applyProtection="1">
      <alignment horizontal="center" vertical="center"/>
    </xf>
    <xf numFmtId="37" fontId="7" fillId="0" borderId="0" xfId="8" quotePrefix="1" applyNumberFormat="1" applyFont="1" applyFill="1" applyBorder="1" applyAlignment="1" applyProtection="1">
      <alignment vertical="center"/>
    </xf>
    <xf numFmtId="37" fontId="7" fillId="0" borderId="0" xfId="8" applyNumberFormat="1" applyFont="1" applyFill="1" applyBorder="1" applyAlignment="1" applyProtection="1">
      <alignment vertical="center"/>
    </xf>
    <xf numFmtId="37" fontId="9" fillId="0" borderId="0" xfId="8" quotePrefix="1" applyNumberFormat="1" applyFont="1" applyFill="1" applyBorder="1" applyAlignment="1" applyProtection="1">
      <alignment vertical="center"/>
    </xf>
    <xf numFmtId="37" fontId="9" fillId="0" borderId="17" xfId="8" applyNumberFormat="1" applyFill="1" applyBorder="1" applyAlignment="1" applyProtection="1">
      <alignment vertical="center"/>
    </xf>
    <xf numFmtId="37" fontId="7" fillId="0" borderId="18" xfId="8" applyNumberFormat="1" applyFont="1" applyFill="1" applyBorder="1" applyAlignment="1" applyProtection="1">
      <alignment vertical="center"/>
    </xf>
    <xf numFmtId="37" fontId="9" fillId="0" borderId="18" xfId="8" applyNumberFormat="1" applyFill="1" applyBorder="1" applyAlignment="1" applyProtection="1">
      <alignment vertical="center"/>
    </xf>
    <xf numFmtId="37" fontId="9" fillId="0" borderId="19" xfId="8" applyNumberFormat="1" applyFill="1" applyBorder="1" applyAlignment="1" applyProtection="1">
      <alignment vertical="center"/>
    </xf>
    <xf numFmtId="37" fontId="4" fillId="0" borderId="0" xfId="8" applyNumberFormat="1" applyFont="1" applyFill="1" applyBorder="1" applyAlignment="1" applyProtection="1">
      <alignment horizontal="centerContinuous" vertical="center"/>
    </xf>
    <xf numFmtId="37" fontId="9" fillId="0" borderId="0" xfId="8" applyNumberFormat="1" applyFont="1" applyFill="1" applyBorder="1" applyAlignment="1" applyProtection="1">
      <alignment horizontal="centerContinuous" vertical="center"/>
    </xf>
    <xf numFmtId="37" fontId="9" fillId="0" borderId="0" xfId="8" applyNumberFormat="1" applyFont="1" applyFill="1" applyBorder="1" applyAlignment="1" applyProtection="1">
      <alignment horizontal="center" vertical="center"/>
    </xf>
    <xf numFmtId="37" fontId="7" fillId="0" borderId="0" xfId="8" applyNumberFormat="1" applyFont="1" applyFill="1" applyBorder="1" applyAlignment="1" applyProtection="1">
      <alignment horizontal="centerContinuous" vertical="center"/>
    </xf>
    <xf numFmtId="37" fontId="7" fillId="0" borderId="0" xfId="8" applyNumberFormat="1" applyFont="1" applyFill="1" applyBorder="1" applyAlignment="1" applyProtection="1">
      <alignment horizontal="center" vertical="center"/>
    </xf>
    <xf numFmtId="37" fontId="16" fillId="0" borderId="0" xfId="8" applyNumberFormat="1" applyFont="1" applyFill="1" applyBorder="1" applyAlignment="1" applyProtection="1">
      <alignment vertical="center"/>
    </xf>
    <xf numFmtId="37" fontId="15" fillId="0" borderId="0" xfId="8" applyNumberFormat="1" applyFont="1" applyFill="1" applyBorder="1" applyAlignment="1" applyProtection="1">
      <alignment vertical="center"/>
    </xf>
    <xf numFmtId="37" fontId="9" fillId="0" borderId="0" xfId="8" applyNumberFormat="1" applyFont="1" applyFill="1" applyBorder="1" applyAlignment="1" applyProtection="1">
      <alignment horizontal="right" vertical="center"/>
    </xf>
    <xf numFmtId="10" fontId="9" fillId="0" borderId="0" xfId="8" applyNumberFormat="1" applyFill="1" applyBorder="1" applyAlignment="1" applyProtection="1">
      <alignment vertical="center"/>
    </xf>
    <xf numFmtId="9" fontId="9" fillId="0" borderId="0" xfId="8" applyNumberFormat="1" applyFill="1" applyBorder="1" applyAlignment="1" applyProtection="1">
      <alignment vertical="center"/>
    </xf>
    <xf numFmtId="37" fontId="9" fillId="0" borderId="0" xfId="8" applyNumberFormat="1" applyFill="1" applyBorder="1" applyAlignment="1" applyProtection="1">
      <alignment horizontal="centerContinuous" vertical="center"/>
    </xf>
    <xf numFmtId="0" fontId="17" fillId="0" borderId="0" xfId="3" applyFont="1" applyFill="1" applyBorder="1" applyProtection="1"/>
    <xf numFmtId="37" fontId="9" fillId="0" borderId="0" xfId="8" applyNumberFormat="1" applyFill="1" applyBorder="1" applyAlignment="1" applyProtection="1">
      <alignment horizontal="right" vertical="center"/>
    </xf>
    <xf numFmtId="39" fontId="9" fillId="0" borderId="0" xfId="8" applyNumberFormat="1" applyFill="1" applyBorder="1" applyAlignment="1" applyProtection="1">
      <alignment vertical="center"/>
    </xf>
    <xf numFmtId="165" fontId="9" fillId="0" borderId="0" xfId="8" applyNumberFormat="1" applyFill="1" applyBorder="1" applyAlignment="1" applyProtection="1">
      <alignment horizontal="right" vertical="center"/>
    </xf>
    <xf numFmtId="165" fontId="9" fillId="0" borderId="0" xfId="8" applyNumberFormat="1" applyFill="1" applyBorder="1" applyAlignment="1" applyProtection="1">
      <alignment vertical="center"/>
    </xf>
    <xf numFmtId="37" fontId="7" fillId="0" borderId="0" xfId="8" quotePrefix="1" applyNumberFormat="1" applyFont="1" applyFill="1" applyBorder="1" applyAlignment="1" applyProtection="1">
      <alignment horizontal="center" vertical="center"/>
    </xf>
    <xf numFmtId="4" fontId="17" fillId="0" borderId="0" xfId="5" applyNumberFormat="1" applyFont="1" applyFill="1" applyBorder="1" applyAlignment="1" applyProtection="1">
      <alignment horizontal="right"/>
    </xf>
    <xf numFmtId="0" fontId="17" fillId="0" borderId="0" xfId="3" applyFont="1" applyFill="1" applyBorder="1" applyAlignment="1" applyProtection="1">
      <alignment horizontal="center"/>
    </xf>
    <xf numFmtId="0" fontId="2" fillId="0" borderId="0" xfId="9" applyNumberFormat="1" applyFill="1" applyAlignment="1" applyProtection="1">
      <alignment vertical="center"/>
    </xf>
    <xf numFmtId="0" fontId="4" fillId="0" borderId="0" xfId="9" applyNumberFormat="1" applyFont="1" applyFill="1" applyAlignment="1" applyProtection="1">
      <alignment vertical="center"/>
    </xf>
    <xf numFmtId="0" fontId="3" fillId="0" borderId="0" xfId="9" applyNumberFormat="1" applyFont="1" applyFill="1" applyAlignment="1" applyProtection="1">
      <alignment vertical="center"/>
    </xf>
    <xf numFmtId="0" fontId="3" fillId="0" borderId="0" xfId="9" applyNumberFormat="1" applyFont="1" applyFill="1" applyAlignment="1" applyProtection="1">
      <alignment horizontal="right" vertical="center"/>
    </xf>
    <xf numFmtId="0" fontId="3" fillId="0" borderId="1" xfId="9" applyNumberFormat="1" applyFont="1" applyFill="1" applyBorder="1" applyAlignment="1" applyProtection="1">
      <alignment horizontal="centerContinuous" vertical="center"/>
    </xf>
    <xf numFmtId="0" fontId="3" fillId="0" borderId="2" xfId="9" applyNumberFormat="1" applyFont="1" applyFill="1" applyBorder="1" applyAlignment="1" applyProtection="1">
      <alignment horizontal="centerContinuous" vertical="center"/>
    </xf>
    <xf numFmtId="0" fontId="3" fillId="0" borderId="3" xfId="9" applyNumberFormat="1" applyFont="1" applyFill="1" applyBorder="1" applyAlignment="1" applyProtection="1">
      <alignment horizontal="centerContinuous" vertical="center"/>
    </xf>
    <xf numFmtId="0" fontId="4" fillId="0" borderId="4" xfId="9" applyNumberFormat="1" applyFont="1" applyFill="1" applyBorder="1" applyAlignment="1" applyProtection="1">
      <alignment horizontal="centerContinuous" vertical="center"/>
    </xf>
    <xf numFmtId="0" fontId="3" fillId="0" borderId="0" xfId="9" applyNumberFormat="1" applyFont="1" applyFill="1" applyAlignment="1" applyProtection="1">
      <alignment horizontal="centerContinuous" vertical="center"/>
    </xf>
    <xf numFmtId="0" fontId="3" fillId="0" borderId="5" xfId="9" applyNumberFormat="1" applyFont="1" applyFill="1" applyBorder="1" applyAlignment="1" applyProtection="1">
      <alignment horizontal="centerContinuous" vertical="center"/>
    </xf>
    <xf numFmtId="0" fontId="3" fillId="0" borderId="4" xfId="9" applyNumberFormat="1" applyFont="1" applyFill="1" applyBorder="1" applyAlignment="1" applyProtection="1">
      <alignment horizontal="centerContinuous" vertical="center"/>
    </xf>
    <xf numFmtId="0" fontId="3" fillId="0" borderId="6" xfId="9" applyNumberFormat="1" applyFont="1" applyFill="1" applyBorder="1" applyAlignment="1" applyProtection="1">
      <alignment horizontal="centerContinuous" vertical="center"/>
    </xf>
    <xf numFmtId="0" fontId="3" fillId="0" borderId="7" xfId="9" applyNumberFormat="1" applyFont="1" applyFill="1" applyBorder="1" applyAlignment="1" applyProtection="1">
      <alignment horizontal="centerContinuous" vertical="center"/>
    </xf>
    <xf numFmtId="0" fontId="3" fillId="0" borderId="8" xfId="9" applyNumberFormat="1" applyFont="1" applyFill="1" applyBorder="1" applyAlignment="1" applyProtection="1">
      <alignment horizontal="centerContinuous" vertical="center"/>
    </xf>
    <xf numFmtId="0" fontId="3" fillId="0" borderId="9" xfId="9" applyNumberFormat="1" applyFont="1" applyFill="1" applyBorder="1" applyAlignment="1" applyProtection="1">
      <alignment vertical="center"/>
    </xf>
    <xf numFmtId="0" fontId="3" fillId="0" borderId="10" xfId="9" applyNumberFormat="1" applyFont="1" applyFill="1" applyBorder="1" applyAlignment="1" applyProtection="1">
      <alignment vertical="center"/>
    </xf>
    <xf numFmtId="0" fontId="3" fillId="0" borderId="12" xfId="9" applyNumberFormat="1" applyFont="1" applyFill="1" applyBorder="1" applyAlignment="1" applyProtection="1">
      <alignment horizontal="centerContinuous" vertical="center"/>
    </xf>
    <xf numFmtId="0" fontId="3" fillId="0" borderId="5" xfId="9" applyNumberFormat="1" applyFont="1" applyFill="1" applyBorder="1" applyAlignment="1" applyProtection="1">
      <alignment vertical="center"/>
    </xf>
    <xf numFmtId="0" fontId="3" fillId="0" borderId="9" xfId="9" applyNumberFormat="1" applyFont="1" applyFill="1" applyBorder="1" applyAlignment="1" applyProtection="1">
      <alignment horizontal="centerContinuous" vertical="center"/>
    </xf>
    <xf numFmtId="0" fontId="3" fillId="0" borderId="10" xfId="9" applyNumberFormat="1" applyFont="1" applyFill="1" applyBorder="1" applyAlignment="1" applyProtection="1">
      <alignment horizontal="center" vertical="center"/>
    </xf>
    <xf numFmtId="0" fontId="3" fillId="0" borderId="10" xfId="9" applyNumberFormat="1" applyFont="1" applyFill="1" applyBorder="1" applyAlignment="1" applyProtection="1">
      <alignment horizontal="centerContinuous" vertical="center"/>
    </xf>
    <xf numFmtId="0" fontId="3" fillId="0" borderId="5" xfId="9" applyNumberFormat="1" applyFont="1" applyFill="1" applyBorder="1" applyAlignment="1" applyProtection="1">
      <alignment horizontal="center" vertical="center"/>
    </xf>
    <xf numFmtId="0" fontId="3" fillId="0" borderId="11" xfId="9" applyNumberFormat="1" applyFont="1" applyFill="1" applyBorder="1" applyAlignment="1" applyProtection="1">
      <alignment horizontal="centerContinuous" vertical="center"/>
    </xf>
    <xf numFmtId="0" fontId="3" fillId="0" borderId="12" xfId="9" applyNumberFormat="1" applyFont="1" applyFill="1" applyBorder="1" applyAlignment="1" applyProtection="1">
      <alignment vertical="center"/>
    </xf>
    <xf numFmtId="0" fontId="3" fillId="0" borderId="7" xfId="9" applyNumberFormat="1" applyFont="1" applyFill="1" applyBorder="1" applyAlignment="1" applyProtection="1">
      <alignment vertical="center"/>
    </xf>
    <xf numFmtId="0" fontId="3" fillId="0" borderId="8" xfId="9" applyNumberFormat="1" applyFont="1" applyFill="1" applyBorder="1" applyAlignment="1" applyProtection="1">
      <alignment vertical="center"/>
    </xf>
    <xf numFmtId="37" fontId="3" fillId="0" borderId="0" xfId="9" applyNumberFormat="1" applyFont="1" applyFill="1" applyAlignment="1" applyProtection="1">
      <alignment vertical="center"/>
    </xf>
    <xf numFmtId="37" fontId="3" fillId="0" borderId="10" xfId="9" applyNumberFormat="1" applyFont="1" applyFill="1" applyBorder="1" applyAlignment="1" applyProtection="1">
      <alignment vertical="center"/>
    </xf>
    <xf numFmtId="37" fontId="3" fillId="0" borderId="12" xfId="9" applyNumberFormat="1" applyFont="1" applyFill="1" applyBorder="1" applyAlignment="1" applyProtection="1">
      <alignment vertical="center"/>
    </xf>
    <xf numFmtId="0" fontId="3" fillId="0" borderId="8" xfId="9" applyNumberFormat="1" applyFont="1" applyFill="1" applyBorder="1" applyAlignment="1" applyProtection="1">
      <alignment horizontal="center" vertical="center"/>
    </xf>
    <xf numFmtId="0" fontId="10" fillId="0" borderId="0" xfId="9" applyNumberFormat="1" applyFont="1" applyFill="1" applyAlignment="1" applyProtection="1">
      <alignment horizontal="center" vertical="center"/>
    </xf>
    <xf numFmtId="37" fontId="3" fillId="0" borderId="0" xfId="9" applyNumberFormat="1" applyFont="1" applyFill="1" applyAlignment="1" applyProtection="1">
      <alignment horizontal="center" vertical="center"/>
    </xf>
    <xf numFmtId="37" fontId="3" fillId="0" borderId="7" xfId="9" applyNumberFormat="1" applyFont="1" applyFill="1" applyBorder="1" applyAlignment="1" applyProtection="1">
      <alignment vertical="center"/>
    </xf>
    <xf numFmtId="3" fontId="10" fillId="0" borderId="0" xfId="9" quotePrefix="1" applyNumberFormat="1" applyFont="1" applyFill="1" applyAlignment="1" applyProtection="1">
      <alignment horizontal="center" vertical="center"/>
    </xf>
    <xf numFmtId="37" fontId="10" fillId="0" borderId="0" xfId="9" applyNumberFormat="1" applyFont="1" applyFill="1" applyAlignment="1" applyProtection="1">
      <alignment horizontal="center" vertical="center"/>
    </xf>
    <xf numFmtId="0" fontId="3" fillId="0" borderId="11" xfId="9" applyNumberFormat="1" applyFont="1" applyFill="1" applyBorder="1" applyAlignment="1" applyProtection="1">
      <alignment vertical="center"/>
    </xf>
    <xf numFmtId="0" fontId="3" fillId="0" borderId="4" xfId="9" applyNumberFormat="1" applyFont="1" applyFill="1" applyBorder="1" applyAlignment="1" applyProtection="1">
      <alignment vertical="center"/>
    </xf>
    <xf numFmtId="0" fontId="3" fillId="0" borderId="4" xfId="9" applyNumberFormat="1" applyFont="1" applyFill="1" applyBorder="1" applyAlignment="1" applyProtection="1">
      <alignment horizontal="right" vertical="center"/>
    </xf>
    <xf numFmtId="0" fontId="4" fillId="0" borderId="0" xfId="12" applyNumberFormat="1" applyFont="1" applyFill="1" applyAlignment="1" applyProtection="1">
      <alignment vertical="center"/>
    </xf>
    <xf numFmtId="0" fontId="3" fillId="0" borderId="17" xfId="9" applyNumberFormat="1" applyFont="1" applyFill="1" applyBorder="1" applyAlignment="1" applyProtection="1">
      <alignment vertical="center"/>
    </xf>
    <xf numFmtId="0" fontId="3" fillId="0" borderId="18" xfId="9" applyNumberFormat="1" applyFont="1" applyFill="1" applyBorder="1" applyAlignment="1" applyProtection="1">
      <alignment vertical="center"/>
    </xf>
    <xf numFmtId="37" fontId="3" fillId="0" borderId="18" xfId="9" applyNumberFormat="1" applyFont="1" applyFill="1" applyBorder="1" applyAlignment="1" applyProtection="1">
      <alignment vertical="center"/>
    </xf>
    <xf numFmtId="0" fontId="3" fillId="0" borderId="19" xfId="9" applyNumberFormat="1" applyFont="1" applyFill="1" applyBorder="1" applyAlignment="1" applyProtection="1">
      <alignment vertical="center"/>
    </xf>
    <xf numFmtId="0" fontId="2" fillId="0" borderId="0" xfId="9" applyNumberFormat="1" applyFill="1" applyBorder="1" applyAlignment="1" applyProtection="1">
      <alignment vertical="center"/>
    </xf>
    <xf numFmtId="0" fontId="3" fillId="0" borderId="0" xfId="9" applyNumberFormat="1" applyFont="1" applyFill="1" applyBorder="1" applyAlignment="1" applyProtection="1">
      <alignment vertical="center"/>
    </xf>
    <xf numFmtId="0" fontId="3" fillId="0" borderId="0" xfId="9" applyNumberFormat="1" applyFont="1" applyFill="1" applyBorder="1" applyAlignment="1" applyProtection="1">
      <alignment horizontal="center" vertical="center"/>
    </xf>
    <xf numFmtId="0" fontId="3" fillId="0" borderId="0" xfId="9" applyNumberFormat="1" applyFont="1" applyFill="1" applyBorder="1" applyAlignment="1" applyProtection="1">
      <alignment horizontal="centerContinuous" vertical="center"/>
    </xf>
    <xf numFmtId="0" fontId="4" fillId="0" borderId="0" xfId="9" applyNumberFormat="1" applyFont="1" applyFill="1" applyBorder="1" applyAlignment="1" applyProtection="1">
      <alignment horizontal="centerContinuous" vertical="center"/>
    </xf>
    <xf numFmtId="37" fontId="3" fillId="0" borderId="0" xfId="9" applyNumberFormat="1" applyFont="1" applyFill="1" applyBorder="1" applyAlignment="1" applyProtection="1">
      <alignment vertical="center"/>
    </xf>
    <xf numFmtId="0" fontId="10" fillId="0" borderId="0" xfId="9" applyNumberFormat="1" applyFont="1" applyFill="1" applyBorder="1" applyAlignment="1" applyProtection="1">
      <alignment horizontal="center" vertical="center"/>
    </xf>
    <xf numFmtId="37" fontId="3" fillId="0" borderId="0" xfId="9" applyNumberFormat="1" applyFont="1" applyFill="1" applyBorder="1" applyAlignment="1" applyProtection="1">
      <alignment horizontal="center" vertical="center"/>
    </xf>
    <xf numFmtId="0" fontId="3" fillId="0" borderId="0" xfId="9" applyNumberFormat="1" applyFont="1" applyFill="1" applyBorder="1" applyAlignment="1" applyProtection="1">
      <alignment horizontal="right" vertical="center"/>
    </xf>
    <xf numFmtId="0" fontId="4" fillId="0" borderId="0" xfId="12" applyNumberFormat="1" applyFont="1" applyFill="1" applyBorder="1" applyAlignment="1" applyProtection="1">
      <alignment vertical="center"/>
    </xf>
    <xf numFmtId="37" fontId="3" fillId="0" borderId="15" xfId="3" applyNumberFormat="1" applyFont="1" applyFill="1" applyBorder="1" applyAlignment="1" applyProtection="1">
      <alignment vertical="center"/>
      <protection locked="0"/>
    </xf>
    <xf numFmtId="37" fontId="3" fillId="0" borderId="15" xfId="5" applyNumberFormat="1" applyFont="1" applyFill="1" applyBorder="1" applyAlignment="1" applyProtection="1">
      <alignment vertical="center"/>
      <protection locked="0"/>
    </xf>
    <xf numFmtId="37" fontId="3" fillId="0" borderId="7" xfId="7" applyNumberFormat="1" applyFont="1" applyFill="1" applyBorder="1" applyAlignment="1" applyProtection="1">
      <alignment vertical="center"/>
      <protection locked="0"/>
    </xf>
    <xf numFmtId="37" fontId="3" fillId="0" borderId="7" xfId="6" applyNumberFormat="1" applyFont="1" applyFill="1" applyBorder="1" applyAlignment="1" applyProtection="1">
      <alignment vertical="center"/>
      <protection locked="0"/>
    </xf>
    <xf numFmtId="43" fontId="3" fillId="0" borderId="22" xfId="1" applyFont="1" applyFill="1" applyBorder="1" applyAlignment="1" applyProtection="1">
      <alignment vertical="center"/>
      <protection locked="0"/>
    </xf>
    <xf numFmtId="9" fontId="3" fillId="0" borderId="12" xfId="2" applyFont="1" applyFill="1" applyBorder="1" applyAlignment="1" applyProtection="1">
      <alignment vertical="center"/>
    </xf>
    <xf numFmtId="37" fontId="9" fillId="0" borderId="7" xfId="6" applyNumberFormat="1" applyFont="1" applyFill="1" applyBorder="1" applyAlignment="1" applyProtection="1">
      <alignment vertical="center"/>
      <protection locked="0"/>
    </xf>
    <xf numFmtId="37" fontId="3" fillId="0" borderId="0" xfId="7" applyNumberFormat="1" applyFont="1" applyFill="1" applyBorder="1" applyAlignment="1" applyProtection="1">
      <alignment vertical="center"/>
    </xf>
    <xf numFmtId="37" fontId="3" fillId="0" borderId="22" xfId="7" applyNumberFormat="1" applyFont="1" applyFill="1" applyBorder="1" applyAlignment="1" applyProtection="1">
      <alignment vertical="center"/>
      <protection locked="0"/>
    </xf>
    <xf numFmtId="37" fontId="9" fillId="0" borderId="7" xfId="8" applyNumberFormat="1" applyFill="1" applyBorder="1" applyAlignment="1" applyProtection="1">
      <alignment vertical="center"/>
      <protection locked="0"/>
    </xf>
    <xf numFmtId="37" fontId="9" fillId="0" borderId="7" xfId="8" applyNumberFormat="1" applyFont="1" applyFill="1" applyBorder="1" applyAlignment="1" applyProtection="1">
      <alignment vertical="center"/>
      <protection locked="0"/>
    </xf>
    <xf numFmtId="37" fontId="9" fillId="0" borderId="25" xfId="8" applyNumberFormat="1" applyFill="1" applyBorder="1" applyAlignment="1" applyProtection="1">
      <alignment vertical="center"/>
      <protection locked="0"/>
    </xf>
    <xf numFmtId="37" fontId="9" fillId="0" borderId="27" xfId="8" applyNumberFormat="1" applyFont="1" applyFill="1" applyBorder="1" applyAlignment="1" applyProtection="1">
      <alignment vertical="center"/>
      <protection locked="0"/>
    </xf>
    <xf numFmtId="37" fontId="9" fillId="0" borderId="27" xfId="8" applyNumberFormat="1" applyFill="1" applyBorder="1" applyAlignment="1" applyProtection="1">
      <alignment vertical="center"/>
      <protection locked="0"/>
    </xf>
    <xf numFmtId="37" fontId="3" fillId="0" borderId="7" xfId="10" applyNumberFormat="1" applyFont="1" applyFill="1" applyBorder="1" applyAlignment="1" applyProtection="1">
      <alignment vertical="center"/>
      <protection locked="0"/>
    </xf>
    <xf numFmtId="37" fontId="3" fillId="0" borderId="7" xfId="9" applyNumberFormat="1" applyFont="1" applyFill="1" applyBorder="1" applyAlignment="1" applyProtection="1">
      <alignment vertical="center"/>
      <protection locked="0"/>
    </xf>
  </cellXfs>
  <cellStyles count="13">
    <cellStyle name="Comma" xfId="1" builtinId="3"/>
    <cellStyle name="Comma 47" xfId="11"/>
    <cellStyle name="Normal" xfId="0" builtinId="0"/>
    <cellStyle name="Normal 13" xfId="3"/>
    <cellStyle name="Normal 13 15" xfId="9"/>
    <cellStyle name="Normal 13 2" xfId="10"/>
    <cellStyle name="Normal 14" xfId="4"/>
    <cellStyle name="Normal 2" xfId="5"/>
    <cellStyle name="Normal 2 9" xfId="7"/>
    <cellStyle name="Normal_P031" xfId="12"/>
    <cellStyle name="Normal_P034" xfId="6"/>
    <cellStyle name="Normal_P035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37</xdr:row>
      <xdr:rowOff>59530</xdr:rowOff>
    </xdr:from>
    <xdr:to>
      <xdr:col>13</xdr:col>
      <xdr:colOff>154901</xdr:colOff>
      <xdr:row>44</xdr:row>
      <xdr:rowOff>10375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E00-000001F40000}"/>
            </a:ext>
          </a:extLst>
        </xdr:cNvPr>
        <xdr:cNvSpPr txBox="1">
          <a:spLocks noChangeArrowheads="1"/>
        </xdr:cNvSpPr>
      </xdr:nvSpPr>
      <xdr:spPr bwMode="auto">
        <a:xfrm>
          <a:off x="4991100" y="4479130"/>
          <a:ext cx="1097876" cy="81762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TOTAL ROAD AND EQUIPMENT LEASED FROM OTHERS IS LESS THAN 5% OF TOTAL OWNED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-1%20KCSR%202023%20With%20formulas%20ref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Documents%20and%20Settings\DEFAULT\Local%20Settings\Temporary%20Internet%20Files\Content.IE5\KL3H66WW\GTC%20R1%20Sch%20400%20to%20Sch%205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c0001\AppData\Local\Microsoft\Windows\Temporary%20Internet%20Files\Content.Outlook\QW6F0DH9\Sch%20410%20SLC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nn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0124\Local%20Settings\Temporary%20Internet%20Files\Content.Outlook\EH7SMQVD\1999Deta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"/>
      <sheetName val="Cover"/>
      <sheetName val="Title"/>
      <sheetName val="Notice"/>
      <sheetName val="Contents"/>
      <sheetName val="Special Notice"/>
      <sheetName val="1 SchA"/>
      <sheetName val="2 SchB"/>
      <sheetName val="3 SchC"/>
      <sheetName val="4 SchC"/>
      <sheetName val="4b"/>
      <sheetName val="5 S200"/>
      <sheetName val="6 S200"/>
      <sheetName val="7 S200"/>
      <sheetName val="8 S200"/>
      <sheetName val="9 S200"/>
      <sheetName val="10 S200"/>
      <sheetName val="16 S210"/>
      <sheetName val="17 S210"/>
      <sheetName val="18"/>
      <sheetName val="210A"/>
      <sheetName val="20 S220"/>
      <sheetName val="21 S240"/>
      <sheetName val="22 S240"/>
      <sheetName val="23 S245"/>
      <sheetName val="S250 Part A"/>
      <sheetName val="S250 Part B"/>
      <sheetName val="24"/>
      <sheetName val="25"/>
      <sheetName val="26 S310"/>
      <sheetName val="27 S310"/>
      <sheetName val="28 S310"/>
      <sheetName val="29 S310"/>
      <sheetName val="30 S310A"/>
      <sheetName val="31"/>
      <sheetName val="32 S330"/>
      <sheetName val="33 S330"/>
      <sheetName val="34 S332"/>
      <sheetName val="35 S335"/>
      <sheetName val="36 S342"/>
      <sheetName val="37"/>
      <sheetName val="38 S352A"/>
      <sheetName val="39 S352B"/>
      <sheetName val="40"/>
      <sheetName val="41 S410"/>
      <sheetName val="42 S410"/>
      <sheetName val="43 S410"/>
      <sheetName val="44 S410"/>
      <sheetName val="45 S410"/>
      <sheetName val="46 S410"/>
      <sheetName val="47 S410"/>
      <sheetName val="48 S412"/>
      <sheetName val="49 S414"/>
      <sheetName val="50"/>
      <sheetName val="51"/>
      <sheetName val="52 S415"/>
      <sheetName val="53 S415"/>
      <sheetName val="415A"/>
      <sheetName val="54 S417"/>
      <sheetName val="55 S450"/>
      <sheetName val="56 S450"/>
      <sheetName val="57 S501"/>
      <sheetName val="58 S502"/>
      <sheetName val="59 S510"/>
      <sheetName val="60"/>
      <sheetName val="61 S512"/>
      <sheetName val="62"/>
      <sheetName val="63 S700"/>
      <sheetName val="64 S702"/>
      <sheetName val="65"/>
      <sheetName val="66 S710"/>
      <sheetName val="67 S710"/>
      <sheetName val="68 S710"/>
      <sheetName val="69 S710"/>
      <sheetName val="70 S710"/>
      <sheetName val="71 S710"/>
      <sheetName val="72 S710S"/>
      <sheetName val="73 S720"/>
      <sheetName val="74 S750"/>
      <sheetName val="75"/>
      <sheetName val="76"/>
      <sheetName val="77 S755"/>
      <sheetName val="78 S755"/>
      <sheetName val="79 S755"/>
      <sheetName val="80 S755"/>
      <sheetName val="81 ptc"/>
      <sheetName val="82 P330"/>
      <sheetName val="83 P330"/>
      <sheetName val="84 P332"/>
      <sheetName val="85 P335"/>
      <sheetName val="86 P352B"/>
      <sheetName val="87-93 P410"/>
      <sheetName val="94 - 95 P700"/>
      <sheetName val="96-97 P710 landscape "/>
      <sheetName val="98-101 P710 Portrait"/>
      <sheetName val="102 P710S"/>
      <sheetName val="103 P720"/>
      <sheetName val="PTC Grants"/>
      <sheetName val="105"/>
      <sheetName val="106"/>
      <sheetName val="107"/>
      <sheetName val="1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45"/>
      <sheetName val="Page 46"/>
      <sheetName val="Page 47"/>
      <sheetName val="Page 48"/>
      <sheetName val="Page 49"/>
      <sheetName val="Page 50"/>
      <sheetName val="Page 51"/>
    </sheetNames>
    <sheetDataSet>
      <sheetData sheetId="0">
        <row r="1">
          <cell r="E1" t="str">
            <v>S C H E D U L E  4 1 0  R A I L W A Y  O P E R A T I N G  E X P E N S E S</v>
          </cell>
        </row>
      </sheetData>
      <sheetData sheetId="1">
        <row r="1">
          <cell r="E1" t="str">
            <v>S C H E D U L E  4 1 0  R A I L W A Y  O P E R A T I N G  E X P E N S E S</v>
          </cell>
        </row>
      </sheetData>
      <sheetData sheetId="2">
        <row r="1">
          <cell r="E1" t="str">
            <v>S C H E D U L E  4 1 0  R A I L W A Y  O P E R A T I N G  E X P E N S E S</v>
          </cell>
        </row>
      </sheetData>
      <sheetData sheetId="3">
        <row r="1">
          <cell r="E1" t="str">
            <v>S C H E D U L E  4 1 0  R A I L W A Y  O P E R A T I N G  E X P E N S E S</v>
          </cell>
        </row>
      </sheetData>
      <sheetData sheetId="4">
        <row r="1">
          <cell r="E1" t="str">
            <v>S C H E D U L E  4 1 0  R A I L W A Y  O P E R A T I N G  E X P E N S E S</v>
          </cell>
        </row>
      </sheetData>
      <sheetData sheetId="5">
        <row r="1">
          <cell r="E1" t="str">
            <v>S C H E D U L E  4 1 0  R A I L W A Y  O P E R A T I N G  E X P E N S E S</v>
          </cell>
        </row>
      </sheetData>
      <sheetData sheetId="6">
        <row r="1">
          <cell r="E1" t="str">
            <v>S C H E D U L E  4 1 0  R A I L W A Y  O P E R A T I N G  E X P E N S E 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detail"/>
      <sheetName val="01locos"/>
      <sheetName val="00detail"/>
      <sheetName val="00locos"/>
      <sheetName val="00leased"/>
      <sheetName val="00-15830"/>
      <sheetName val="99detail"/>
      <sheetName val="99locos"/>
      <sheetName val="ret-bill99"/>
      <sheetName val="99leased"/>
      <sheetName val="99loco"/>
      <sheetName val="R1-98"/>
      <sheetName val="98detail"/>
      <sheetName val="ret-bill98"/>
      <sheetName val="98loco"/>
      <sheetName val="ldgr97"/>
      <sheetName val="kccl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SOO Loco Fleet List - Dec 31, 1999</v>
          </cell>
        </row>
        <row r="3">
          <cell r="A3" t="str">
            <v>MODIFY AT YEAR END FOR R-1 REPORTING</v>
          </cell>
        </row>
        <row r="4">
          <cell r="G4" t="str">
            <v>LF = Long term financing lease (Soo Rd).</v>
          </cell>
        </row>
        <row r="5">
          <cell r="G5" t="str">
            <v>LO = Long term operating lease (Soo Yd).</v>
          </cell>
        </row>
        <row r="6">
          <cell r="G6" t="str">
            <v>O = Owned</v>
          </cell>
        </row>
        <row r="7">
          <cell r="G7" t="str">
            <v>OT = Equip Trust</v>
          </cell>
        </row>
        <row r="8">
          <cell r="A8" t="str">
            <v>CORE ROAD Class Locomotives under SOO ownership</v>
          </cell>
        </row>
        <row r="10">
          <cell r="A10" t="str">
            <v>Init</v>
          </cell>
          <cell r="B10" t="str">
            <v>Number</v>
          </cell>
          <cell r="C10" t="str">
            <v>Class</v>
          </cell>
          <cell r="D10" t="str">
            <v>H.P.</v>
          </cell>
          <cell r="E10" t="str">
            <v>Built</v>
          </cell>
          <cell r="F10" t="str">
            <v>Weight</v>
          </cell>
          <cell r="G10" t="str">
            <v>Property</v>
          </cell>
          <cell r="H10" t="str">
            <v>Type</v>
          </cell>
          <cell r="I10" t="str">
            <v>Comments</v>
          </cell>
        </row>
        <row r="11">
          <cell r="A11" t="str">
            <v>SOO</v>
          </cell>
          <cell r="B11">
            <v>402</v>
          </cell>
          <cell r="C11" t="str">
            <v>GP9</v>
          </cell>
          <cell r="D11">
            <v>1750</v>
          </cell>
          <cell r="E11">
            <v>1954</v>
          </cell>
          <cell r="F11">
            <v>246340</v>
          </cell>
          <cell r="G11" t="str">
            <v>O</v>
          </cell>
          <cell r="H11" t="str">
            <v>YARD</v>
          </cell>
        </row>
        <row r="12">
          <cell r="A12" t="str">
            <v>SOO</v>
          </cell>
          <cell r="B12">
            <v>405</v>
          </cell>
          <cell r="C12" t="str">
            <v>GP9</v>
          </cell>
          <cell r="D12">
            <v>1750</v>
          </cell>
          <cell r="E12">
            <v>1954</v>
          </cell>
          <cell r="F12">
            <v>246340</v>
          </cell>
          <cell r="G12" t="str">
            <v>O</v>
          </cell>
          <cell r="H12" t="str">
            <v>YARD</v>
          </cell>
        </row>
        <row r="13">
          <cell r="A13" t="str">
            <v>SOO</v>
          </cell>
          <cell r="B13">
            <v>414</v>
          </cell>
          <cell r="C13" t="str">
            <v>GP9</v>
          </cell>
          <cell r="D13">
            <v>1750</v>
          </cell>
          <cell r="E13">
            <v>1954</v>
          </cell>
          <cell r="F13">
            <v>246340</v>
          </cell>
          <cell r="G13" t="str">
            <v>O</v>
          </cell>
          <cell r="H13" t="str">
            <v>YARD</v>
          </cell>
        </row>
        <row r="14">
          <cell r="A14" t="str">
            <v>SOO</v>
          </cell>
          <cell r="B14">
            <v>532</v>
          </cell>
          <cell r="C14" t="str">
            <v>SD10</v>
          </cell>
          <cell r="D14">
            <v>1800</v>
          </cell>
          <cell r="E14">
            <v>1954</v>
          </cell>
          <cell r="F14">
            <v>297000</v>
          </cell>
          <cell r="G14" t="str">
            <v>O</v>
          </cell>
          <cell r="H14" t="str">
            <v>YARD</v>
          </cell>
        </row>
        <row r="15">
          <cell r="A15" t="str">
            <v>CP</v>
          </cell>
          <cell r="B15">
            <v>534</v>
          </cell>
          <cell r="C15" t="str">
            <v>SD10</v>
          </cell>
          <cell r="D15">
            <v>1800</v>
          </cell>
          <cell r="E15">
            <v>1956</v>
          </cell>
          <cell r="F15">
            <v>299800</v>
          </cell>
          <cell r="G15" t="str">
            <v>O</v>
          </cell>
          <cell r="H15" t="str">
            <v>YARD</v>
          </cell>
        </row>
        <row r="16">
          <cell r="A16" t="str">
            <v>SOO</v>
          </cell>
          <cell r="B16">
            <v>543</v>
          </cell>
          <cell r="C16" t="str">
            <v>SD10</v>
          </cell>
          <cell r="D16">
            <v>1800</v>
          </cell>
          <cell r="E16">
            <v>1953</v>
          </cell>
          <cell r="F16">
            <v>340000</v>
          </cell>
          <cell r="G16" t="str">
            <v>O</v>
          </cell>
          <cell r="H16" t="str">
            <v>YARD</v>
          </cell>
        </row>
        <row r="17">
          <cell r="A17" t="str">
            <v>SOO</v>
          </cell>
          <cell r="B17">
            <v>738</v>
          </cell>
          <cell r="C17" t="str">
            <v>SD40</v>
          </cell>
          <cell r="D17">
            <v>3000</v>
          </cell>
          <cell r="E17">
            <v>1969</v>
          </cell>
          <cell r="F17">
            <v>367500</v>
          </cell>
          <cell r="G17" t="str">
            <v>O</v>
          </cell>
          <cell r="H17" t="str">
            <v>ROAD</v>
          </cell>
        </row>
        <row r="18">
          <cell r="A18" t="str">
            <v>SOO</v>
          </cell>
          <cell r="B18">
            <v>739</v>
          </cell>
          <cell r="C18" t="str">
            <v>SD40</v>
          </cell>
          <cell r="D18">
            <v>3000</v>
          </cell>
          <cell r="E18">
            <v>1969</v>
          </cell>
          <cell r="F18">
            <v>367500</v>
          </cell>
          <cell r="G18" t="str">
            <v>O</v>
          </cell>
          <cell r="H18" t="str">
            <v>ROAD</v>
          </cell>
        </row>
        <row r="19">
          <cell r="A19" t="str">
            <v>CP</v>
          </cell>
          <cell r="B19">
            <v>740</v>
          </cell>
          <cell r="C19" t="str">
            <v>SD40</v>
          </cell>
          <cell r="D19">
            <v>3000</v>
          </cell>
          <cell r="E19">
            <v>1969</v>
          </cell>
          <cell r="F19">
            <v>367500</v>
          </cell>
          <cell r="G19" t="str">
            <v>O</v>
          </cell>
          <cell r="H19" t="str">
            <v>ROAD</v>
          </cell>
        </row>
        <row r="20">
          <cell r="A20" t="str">
            <v>CP</v>
          </cell>
          <cell r="B20">
            <v>741</v>
          </cell>
          <cell r="C20" t="str">
            <v>SD40</v>
          </cell>
          <cell r="D20">
            <v>3000</v>
          </cell>
          <cell r="E20">
            <v>1969</v>
          </cell>
          <cell r="F20">
            <v>367500</v>
          </cell>
          <cell r="G20" t="str">
            <v>O</v>
          </cell>
          <cell r="H20" t="str">
            <v>ROAD</v>
          </cell>
        </row>
        <row r="21">
          <cell r="A21" t="str">
            <v>SOO</v>
          </cell>
          <cell r="B21">
            <v>745</v>
          </cell>
          <cell r="C21" t="str">
            <v>SD40</v>
          </cell>
          <cell r="D21">
            <v>3000</v>
          </cell>
          <cell r="E21">
            <v>1969</v>
          </cell>
          <cell r="F21">
            <v>367500</v>
          </cell>
          <cell r="G21" t="str">
            <v>O</v>
          </cell>
          <cell r="H21" t="str">
            <v>ROAD</v>
          </cell>
        </row>
        <row r="22">
          <cell r="A22" t="str">
            <v>SOO</v>
          </cell>
          <cell r="B22">
            <v>746</v>
          </cell>
          <cell r="C22" t="str">
            <v>SD40</v>
          </cell>
          <cell r="D22">
            <v>3000</v>
          </cell>
          <cell r="E22">
            <v>1970</v>
          </cell>
          <cell r="F22">
            <v>367500</v>
          </cell>
          <cell r="G22" t="str">
            <v>O</v>
          </cell>
          <cell r="H22" t="str">
            <v>ROAD</v>
          </cell>
        </row>
        <row r="23">
          <cell r="A23" t="str">
            <v>SOO</v>
          </cell>
          <cell r="B23">
            <v>747</v>
          </cell>
          <cell r="C23" t="str">
            <v>SD40</v>
          </cell>
          <cell r="D23">
            <v>3000</v>
          </cell>
          <cell r="E23">
            <v>1970</v>
          </cell>
          <cell r="F23">
            <v>367500</v>
          </cell>
          <cell r="G23" t="str">
            <v>O</v>
          </cell>
          <cell r="H23" t="str">
            <v>ROAD</v>
          </cell>
        </row>
        <row r="24">
          <cell r="A24" t="str">
            <v>SOO</v>
          </cell>
          <cell r="B24">
            <v>748</v>
          </cell>
          <cell r="C24" t="str">
            <v>SD40</v>
          </cell>
          <cell r="D24">
            <v>3000</v>
          </cell>
          <cell r="E24">
            <v>1970</v>
          </cell>
          <cell r="F24">
            <v>367500</v>
          </cell>
          <cell r="G24" t="str">
            <v>O</v>
          </cell>
          <cell r="H24" t="str">
            <v>ROAD</v>
          </cell>
        </row>
        <row r="25">
          <cell r="A25" t="str">
            <v>CP</v>
          </cell>
          <cell r="B25">
            <v>749</v>
          </cell>
          <cell r="C25" t="str">
            <v>SD40</v>
          </cell>
          <cell r="D25">
            <v>3000</v>
          </cell>
          <cell r="E25">
            <v>1970</v>
          </cell>
          <cell r="F25">
            <v>367500</v>
          </cell>
          <cell r="G25" t="str">
            <v>O</v>
          </cell>
          <cell r="H25" t="str">
            <v>ROAD</v>
          </cell>
        </row>
        <row r="26">
          <cell r="A26" t="str">
            <v>CP</v>
          </cell>
          <cell r="B26">
            <v>751</v>
          </cell>
          <cell r="C26" t="str">
            <v>SD40</v>
          </cell>
          <cell r="D26">
            <v>3000</v>
          </cell>
          <cell r="E26">
            <v>1971</v>
          </cell>
          <cell r="F26">
            <v>367500</v>
          </cell>
          <cell r="G26" t="str">
            <v>O</v>
          </cell>
          <cell r="H26" t="str">
            <v>ROAD</v>
          </cell>
        </row>
        <row r="27">
          <cell r="A27" t="str">
            <v>CP</v>
          </cell>
          <cell r="B27">
            <v>752</v>
          </cell>
          <cell r="C27" t="str">
            <v>SD40</v>
          </cell>
          <cell r="D27">
            <v>3000</v>
          </cell>
          <cell r="E27">
            <v>1971</v>
          </cell>
          <cell r="F27">
            <v>367500</v>
          </cell>
          <cell r="G27" t="str">
            <v>O</v>
          </cell>
          <cell r="H27" t="str">
            <v>ROAD</v>
          </cell>
        </row>
        <row r="28">
          <cell r="A28" t="str">
            <v>SOO</v>
          </cell>
          <cell r="B28">
            <v>754</v>
          </cell>
          <cell r="C28" t="str">
            <v xml:space="preserve">SD40 </v>
          </cell>
          <cell r="D28">
            <v>3000</v>
          </cell>
          <cell r="E28">
            <v>1971</v>
          </cell>
          <cell r="F28">
            <v>367500</v>
          </cell>
          <cell r="G28" t="str">
            <v>O</v>
          </cell>
          <cell r="H28" t="str">
            <v>YARD</v>
          </cell>
          <cell r="I28" t="str">
            <v>hump sell?</v>
          </cell>
        </row>
        <row r="29">
          <cell r="A29" t="str">
            <v>SOO</v>
          </cell>
          <cell r="B29">
            <v>755</v>
          </cell>
          <cell r="C29" t="str">
            <v>SD40</v>
          </cell>
          <cell r="D29">
            <v>3000</v>
          </cell>
          <cell r="E29">
            <v>1971</v>
          </cell>
          <cell r="F29">
            <v>367500</v>
          </cell>
          <cell r="G29" t="str">
            <v>O</v>
          </cell>
          <cell r="H29" t="str">
            <v>ROAD</v>
          </cell>
        </row>
        <row r="30">
          <cell r="A30" t="str">
            <v>SOO</v>
          </cell>
          <cell r="B30">
            <v>756</v>
          </cell>
          <cell r="C30" t="str">
            <v>SD40</v>
          </cell>
          <cell r="D30">
            <v>3000</v>
          </cell>
          <cell r="E30">
            <v>1971</v>
          </cell>
          <cell r="F30">
            <v>367500</v>
          </cell>
          <cell r="G30" t="str">
            <v>O</v>
          </cell>
          <cell r="H30" t="str">
            <v>ROAD</v>
          </cell>
        </row>
        <row r="31">
          <cell r="A31" t="str">
            <v>SOO</v>
          </cell>
          <cell r="B31">
            <v>757</v>
          </cell>
          <cell r="C31" t="str">
            <v>SD40-2</v>
          </cell>
          <cell r="D31">
            <v>3000</v>
          </cell>
          <cell r="E31">
            <v>1972</v>
          </cell>
          <cell r="F31">
            <v>367500</v>
          </cell>
          <cell r="G31" t="str">
            <v>O</v>
          </cell>
          <cell r="H31" t="str">
            <v>ROAD</v>
          </cell>
        </row>
        <row r="32">
          <cell r="A32" t="str">
            <v>SOO</v>
          </cell>
          <cell r="B32">
            <v>758</v>
          </cell>
          <cell r="C32" t="str">
            <v>SD40-2</v>
          </cell>
          <cell r="D32">
            <v>3000</v>
          </cell>
          <cell r="E32">
            <v>1972</v>
          </cell>
          <cell r="F32">
            <v>367500</v>
          </cell>
          <cell r="G32" t="str">
            <v>O</v>
          </cell>
          <cell r="H32" t="str">
            <v>ROAD</v>
          </cell>
        </row>
        <row r="33">
          <cell r="A33" t="str">
            <v>SOO</v>
          </cell>
          <cell r="B33">
            <v>759</v>
          </cell>
          <cell r="C33" t="str">
            <v>SD40-2</v>
          </cell>
          <cell r="D33">
            <v>3000</v>
          </cell>
          <cell r="E33">
            <v>1972</v>
          </cell>
          <cell r="F33">
            <v>367500</v>
          </cell>
          <cell r="G33" t="str">
            <v>O</v>
          </cell>
          <cell r="H33" t="str">
            <v>ROAD</v>
          </cell>
        </row>
        <row r="34">
          <cell r="A34" t="str">
            <v>CP</v>
          </cell>
          <cell r="B34">
            <v>760</v>
          </cell>
          <cell r="C34" t="str">
            <v>SD40-2</v>
          </cell>
          <cell r="D34">
            <v>3000</v>
          </cell>
          <cell r="E34">
            <v>1972</v>
          </cell>
          <cell r="F34">
            <v>367500</v>
          </cell>
          <cell r="G34" t="str">
            <v>O</v>
          </cell>
          <cell r="H34" t="str">
            <v>ROAD</v>
          </cell>
        </row>
        <row r="35">
          <cell r="A35" t="str">
            <v>SOO</v>
          </cell>
          <cell r="B35">
            <v>761</v>
          </cell>
          <cell r="C35" t="str">
            <v>SD40-2</v>
          </cell>
          <cell r="D35">
            <v>3000</v>
          </cell>
          <cell r="E35">
            <v>1972</v>
          </cell>
          <cell r="F35">
            <v>367500</v>
          </cell>
          <cell r="G35" t="str">
            <v>O</v>
          </cell>
          <cell r="H35" t="str">
            <v>ROAD</v>
          </cell>
        </row>
        <row r="36">
          <cell r="A36" t="str">
            <v>CP</v>
          </cell>
          <cell r="B36">
            <v>762</v>
          </cell>
          <cell r="C36" t="str">
            <v>SD40-2</v>
          </cell>
          <cell r="D36">
            <v>3000</v>
          </cell>
          <cell r="E36">
            <v>1973</v>
          </cell>
          <cell r="F36">
            <v>367500</v>
          </cell>
          <cell r="G36" t="str">
            <v>O</v>
          </cell>
          <cell r="H36" t="str">
            <v>ROAD</v>
          </cell>
        </row>
        <row r="37">
          <cell r="A37" t="str">
            <v>SOO</v>
          </cell>
          <cell r="B37">
            <v>763</v>
          </cell>
          <cell r="C37" t="str">
            <v>SD40-2</v>
          </cell>
          <cell r="D37">
            <v>3000</v>
          </cell>
          <cell r="E37">
            <v>1973</v>
          </cell>
          <cell r="F37">
            <v>367500</v>
          </cell>
          <cell r="G37" t="str">
            <v>O</v>
          </cell>
          <cell r="H37" t="str">
            <v>ROAD</v>
          </cell>
        </row>
        <row r="38">
          <cell r="A38" t="str">
            <v>SOO</v>
          </cell>
          <cell r="B38">
            <v>764</v>
          </cell>
          <cell r="C38" t="str">
            <v>SD40-2</v>
          </cell>
          <cell r="D38">
            <v>3000</v>
          </cell>
          <cell r="E38">
            <v>1973</v>
          </cell>
          <cell r="F38">
            <v>367500</v>
          </cell>
          <cell r="G38" t="str">
            <v>O</v>
          </cell>
          <cell r="H38" t="str">
            <v>ROAD</v>
          </cell>
        </row>
        <row r="39">
          <cell r="A39" t="str">
            <v>SOO</v>
          </cell>
          <cell r="B39">
            <v>765</v>
          </cell>
          <cell r="C39" t="str">
            <v>SD40-2</v>
          </cell>
          <cell r="D39">
            <v>3000</v>
          </cell>
          <cell r="E39">
            <v>1973</v>
          </cell>
          <cell r="F39">
            <v>367500</v>
          </cell>
          <cell r="G39" t="str">
            <v>O</v>
          </cell>
          <cell r="H39" t="str">
            <v>ROAD</v>
          </cell>
        </row>
        <row r="40">
          <cell r="A40" t="str">
            <v>SOO</v>
          </cell>
          <cell r="B40">
            <v>767</v>
          </cell>
          <cell r="C40" t="str">
            <v>SD40-2</v>
          </cell>
          <cell r="D40">
            <v>3000</v>
          </cell>
          <cell r="E40">
            <v>1973</v>
          </cell>
          <cell r="F40">
            <v>367500</v>
          </cell>
          <cell r="G40" t="str">
            <v>O</v>
          </cell>
          <cell r="H40" t="str">
            <v>ROAD</v>
          </cell>
        </row>
        <row r="41">
          <cell r="A41" t="str">
            <v>SOO</v>
          </cell>
          <cell r="B41">
            <v>768</v>
          </cell>
          <cell r="C41" t="str">
            <v>SD40-2</v>
          </cell>
          <cell r="D41">
            <v>3000</v>
          </cell>
          <cell r="E41">
            <v>1973</v>
          </cell>
          <cell r="F41">
            <v>367500</v>
          </cell>
          <cell r="G41" t="str">
            <v>O</v>
          </cell>
          <cell r="H41" t="str">
            <v>ROAD</v>
          </cell>
        </row>
        <row r="42">
          <cell r="A42" t="str">
            <v>SOO</v>
          </cell>
          <cell r="B42">
            <v>769</v>
          </cell>
          <cell r="C42" t="str">
            <v>SD40-2</v>
          </cell>
          <cell r="D42">
            <v>3000</v>
          </cell>
          <cell r="E42">
            <v>1973</v>
          </cell>
          <cell r="F42">
            <v>367500</v>
          </cell>
          <cell r="G42" t="str">
            <v>O</v>
          </cell>
          <cell r="H42" t="str">
            <v>ROAD</v>
          </cell>
        </row>
        <row r="43">
          <cell r="A43" t="str">
            <v>SOO</v>
          </cell>
          <cell r="B43">
            <v>770</v>
          </cell>
          <cell r="C43" t="str">
            <v>SD40-2</v>
          </cell>
          <cell r="D43">
            <v>3000</v>
          </cell>
          <cell r="E43">
            <v>1973</v>
          </cell>
          <cell r="F43">
            <v>367500</v>
          </cell>
          <cell r="G43" t="str">
            <v>O</v>
          </cell>
          <cell r="H43" t="str">
            <v>ROAD</v>
          </cell>
        </row>
        <row r="44">
          <cell r="A44" t="str">
            <v>SOO</v>
          </cell>
          <cell r="B44">
            <v>771</v>
          </cell>
          <cell r="C44" t="str">
            <v>SD40-2</v>
          </cell>
          <cell r="D44">
            <v>3000</v>
          </cell>
          <cell r="E44">
            <v>1973</v>
          </cell>
          <cell r="F44">
            <v>367500</v>
          </cell>
          <cell r="G44" t="str">
            <v>O</v>
          </cell>
          <cell r="H44" t="str">
            <v>ROAD</v>
          </cell>
        </row>
        <row r="45">
          <cell r="A45" t="str">
            <v>SOO</v>
          </cell>
          <cell r="B45">
            <v>772</v>
          </cell>
          <cell r="C45" t="str">
            <v>SD40-2</v>
          </cell>
          <cell r="D45">
            <v>3000</v>
          </cell>
          <cell r="E45">
            <v>1973</v>
          </cell>
          <cell r="F45">
            <v>367500</v>
          </cell>
          <cell r="G45" t="str">
            <v>O</v>
          </cell>
          <cell r="H45" t="str">
            <v>ROAD</v>
          </cell>
        </row>
        <row r="46">
          <cell r="A46" t="str">
            <v>SOO</v>
          </cell>
          <cell r="B46">
            <v>774</v>
          </cell>
          <cell r="C46" t="str">
            <v>SD40-2</v>
          </cell>
          <cell r="D46">
            <v>3000</v>
          </cell>
          <cell r="E46">
            <v>1973</v>
          </cell>
          <cell r="F46">
            <v>367500</v>
          </cell>
          <cell r="G46" t="str">
            <v>O</v>
          </cell>
          <cell r="H46" t="str">
            <v>ROAD</v>
          </cell>
        </row>
        <row r="47">
          <cell r="A47" t="str">
            <v>SOO</v>
          </cell>
          <cell r="B47">
            <v>775</v>
          </cell>
          <cell r="C47" t="str">
            <v>SD40-2</v>
          </cell>
          <cell r="D47">
            <v>3000</v>
          </cell>
          <cell r="E47">
            <v>1974</v>
          </cell>
          <cell r="F47">
            <v>367500</v>
          </cell>
          <cell r="G47" t="str">
            <v>O</v>
          </cell>
          <cell r="H47" t="str">
            <v>ROAD</v>
          </cell>
        </row>
        <row r="48">
          <cell r="A48" t="str">
            <v>CP</v>
          </cell>
          <cell r="B48">
            <v>776</v>
          </cell>
          <cell r="C48" t="str">
            <v>SD40-2</v>
          </cell>
          <cell r="D48">
            <v>3000</v>
          </cell>
          <cell r="E48">
            <v>1974</v>
          </cell>
          <cell r="F48">
            <v>367500</v>
          </cell>
          <cell r="G48" t="str">
            <v>O</v>
          </cell>
          <cell r="H48" t="str">
            <v>ROAD</v>
          </cell>
        </row>
        <row r="49">
          <cell r="A49" t="str">
            <v>CP</v>
          </cell>
          <cell r="B49">
            <v>777</v>
          </cell>
          <cell r="C49" t="str">
            <v>SD40-2</v>
          </cell>
          <cell r="D49">
            <v>3000</v>
          </cell>
          <cell r="E49">
            <v>1974</v>
          </cell>
          <cell r="F49">
            <v>367500</v>
          </cell>
          <cell r="G49" t="str">
            <v>O</v>
          </cell>
          <cell r="H49" t="str">
            <v>ROAD</v>
          </cell>
        </row>
        <row r="50">
          <cell r="A50" t="str">
            <v>CP</v>
          </cell>
          <cell r="B50">
            <v>778</v>
          </cell>
          <cell r="C50" t="str">
            <v>SD40-2</v>
          </cell>
          <cell r="D50">
            <v>3000</v>
          </cell>
          <cell r="E50">
            <v>1974</v>
          </cell>
          <cell r="F50">
            <v>367500</v>
          </cell>
          <cell r="G50" t="str">
            <v>O</v>
          </cell>
          <cell r="H50" t="str">
            <v>ROAD</v>
          </cell>
        </row>
        <row r="51">
          <cell r="A51" t="str">
            <v>CP</v>
          </cell>
          <cell r="B51">
            <v>779</v>
          </cell>
          <cell r="C51" t="str">
            <v>SD40-2</v>
          </cell>
          <cell r="D51">
            <v>3000</v>
          </cell>
          <cell r="E51">
            <v>1974</v>
          </cell>
          <cell r="F51">
            <v>367500</v>
          </cell>
          <cell r="G51" t="str">
            <v>O</v>
          </cell>
          <cell r="H51" t="str">
            <v>ROAD</v>
          </cell>
        </row>
        <row r="52">
          <cell r="A52" t="str">
            <v>CP</v>
          </cell>
          <cell r="B52">
            <v>780</v>
          </cell>
          <cell r="C52" t="str">
            <v>SD40-2</v>
          </cell>
          <cell r="D52">
            <v>3000</v>
          </cell>
          <cell r="E52">
            <v>1974</v>
          </cell>
          <cell r="F52">
            <v>367500</v>
          </cell>
          <cell r="G52" t="str">
            <v>O</v>
          </cell>
          <cell r="H52" t="str">
            <v>ROAD</v>
          </cell>
        </row>
        <row r="53">
          <cell r="A53" t="str">
            <v>SOO</v>
          </cell>
          <cell r="B53">
            <v>781</v>
          </cell>
          <cell r="C53" t="str">
            <v>SD40-2</v>
          </cell>
          <cell r="D53">
            <v>3000</v>
          </cell>
          <cell r="E53">
            <v>1974</v>
          </cell>
          <cell r="F53">
            <v>367500</v>
          </cell>
          <cell r="G53" t="str">
            <v>O</v>
          </cell>
          <cell r="H53" t="str">
            <v>ROAD</v>
          </cell>
        </row>
        <row r="54">
          <cell r="A54" t="str">
            <v>CP</v>
          </cell>
          <cell r="B54">
            <v>783</v>
          </cell>
          <cell r="C54" t="str">
            <v>SD40-2</v>
          </cell>
          <cell r="D54">
            <v>3000</v>
          </cell>
          <cell r="E54">
            <v>1974</v>
          </cell>
          <cell r="F54">
            <v>367500</v>
          </cell>
          <cell r="G54" t="str">
            <v>O</v>
          </cell>
          <cell r="H54" t="str">
            <v>ROAD</v>
          </cell>
        </row>
        <row r="55">
          <cell r="A55" t="str">
            <v>CP</v>
          </cell>
          <cell r="B55">
            <v>784</v>
          </cell>
          <cell r="C55" t="str">
            <v>SD40-2</v>
          </cell>
          <cell r="D55">
            <v>3000</v>
          </cell>
          <cell r="E55">
            <v>1974</v>
          </cell>
          <cell r="F55">
            <v>367500</v>
          </cell>
          <cell r="G55" t="str">
            <v>O</v>
          </cell>
          <cell r="H55" t="str">
            <v>ROAD</v>
          </cell>
        </row>
        <row r="56">
          <cell r="A56" t="str">
            <v>CP</v>
          </cell>
          <cell r="B56">
            <v>785</v>
          </cell>
          <cell r="C56" t="str">
            <v>SD40-2</v>
          </cell>
          <cell r="D56">
            <v>3000</v>
          </cell>
          <cell r="E56">
            <v>1974</v>
          </cell>
          <cell r="F56">
            <v>367500</v>
          </cell>
          <cell r="G56" t="str">
            <v>O</v>
          </cell>
          <cell r="H56" t="str">
            <v>ROAD</v>
          </cell>
        </row>
        <row r="57">
          <cell r="A57" t="str">
            <v>CP</v>
          </cell>
          <cell r="B57">
            <v>786</v>
          </cell>
          <cell r="C57" t="str">
            <v>SD40-2</v>
          </cell>
          <cell r="D57">
            <v>3000</v>
          </cell>
          <cell r="E57">
            <v>1974</v>
          </cell>
          <cell r="F57">
            <v>367500</v>
          </cell>
          <cell r="G57" t="str">
            <v>O</v>
          </cell>
          <cell r="H57" t="str">
            <v>ROAD</v>
          </cell>
        </row>
        <row r="58">
          <cell r="A58" t="str">
            <v>SOO</v>
          </cell>
          <cell r="B58">
            <v>788</v>
          </cell>
          <cell r="C58" t="str">
            <v>SD40-2</v>
          </cell>
          <cell r="D58">
            <v>3000</v>
          </cell>
          <cell r="E58">
            <v>1975</v>
          </cell>
          <cell r="F58">
            <v>367500</v>
          </cell>
          <cell r="G58" t="str">
            <v>O</v>
          </cell>
          <cell r="H58" t="str">
            <v>ROAD</v>
          </cell>
        </row>
        <row r="59">
          <cell r="A59" t="str">
            <v>SOO</v>
          </cell>
          <cell r="B59">
            <v>789</v>
          </cell>
          <cell r="C59" t="str">
            <v>SD40-2</v>
          </cell>
          <cell r="D59">
            <v>3000</v>
          </cell>
          <cell r="E59">
            <v>1975</v>
          </cell>
          <cell r="F59">
            <v>367500</v>
          </cell>
          <cell r="G59" t="str">
            <v>O</v>
          </cell>
          <cell r="H59" t="str">
            <v>ROAD</v>
          </cell>
        </row>
        <row r="60">
          <cell r="A60" t="str">
            <v>SOO</v>
          </cell>
          <cell r="B60">
            <v>1400</v>
          </cell>
          <cell r="C60" t="str">
            <v>SW1500</v>
          </cell>
          <cell r="D60">
            <v>1500</v>
          </cell>
          <cell r="E60">
            <v>1966</v>
          </cell>
          <cell r="F60">
            <v>247180</v>
          </cell>
          <cell r="G60" t="str">
            <v>O</v>
          </cell>
          <cell r="H60" t="str">
            <v>YARD</v>
          </cell>
        </row>
        <row r="61">
          <cell r="A61" t="str">
            <v>SOO</v>
          </cell>
          <cell r="B61">
            <v>1401</v>
          </cell>
          <cell r="C61" t="str">
            <v>SW1500</v>
          </cell>
          <cell r="D61">
            <v>1500</v>
          </cell>
          <cell r="E61">
            <v>1966</v>
          </cell>
          <cell r="F61">
            <v>247180</v>
          </cell>
          <cell r="G61" t="str">
            <v>O</v>
          </cell>
          <cell r="H61" t="str">
            <v>YARD</v>
          </cell>
        </row>
        <row r="62">
          <cell r="A62" t="str">
            <v>CP</v>
          </cell>
          <cell r="B62">
            <v>1404</v>
          </cell>
          <cell r="C62" t="str">
            <v>MP15-AC</v>
          </cell>
          <cell r="D62">
            <v>1500</v>
          </cell>
          <cell r="E62">
            <v>1975</v>
          </cell>
          <cell r="F62">
            <v>248000</v>
          </cell>
          <cell r="G62" t="str">
            <v>LO</v>
          </cell>
          <cell r="H62" t="str">
            <v>YARD</v>
          </cell>
        </row>
        <row r="63">
          <cell r="A63" t="str">
            <v>CP</v>
          </cell>
          <cell r="B63">
            <v>1429</v>
          </cell>
          <cell r="C63" t="str">
            <v>MP15-AC</v>
          </cell>
          <cell r="D63">
            <v>1500</v>
          </cell>
          <cell r="E63">
            <v>1975</v>
          </cell>
          <cell r="F63">
            <v>249000</v>
          </cell>
          <cell r="G63" t="str">
            <v>LO</v>
          </cell>
          <cell r="H63" t="str">
            <v>YARD</v>
          </cell>
        </row>
        <row r="64">
          <cell r="A64" t="str">
            <v>CP</v>
          </cell>
          <cell r="B64">
            <v>1434</v>
          </cell>
          <cell r="C64" t="str">
            <v>MP15</v>
          </cell>
          <cell r="D64">
            <v>1500</v>
          </cell>
          <cell r="E64">
            <v>1975</v>
          </cell>
          <cell r="F64">
            <v>248000</v>
          </cell>
          <cell r="G64" t="str">
            <v>LO</v>
          </cell>
          <cell r="H64" t="str">
            <v>YARD</v>
          </cell>
        </row>
        <row r="65">
          <cell r="A65" t="str">
            <v>CP</v>
          </cell>
          <cell r="B65">
            <v>1435</v>
          </cell>
          <cell r="C65" t="str">
            <v>MP15</v>
          </cell>
          <cell r="D65">
            <v>1500</v>
          </cell>
          <cell r="E65">
            <v>1975</v>
          </cell>
          <cell r="F65">
            <v>248000</v>
          </cell>
          <cell r="G65" t="str">
            <v>LO</v>
          </cell>
          <cell r="H65" t="str">
            <v>YARD</v>
          </cell>
        </row>
        <row r="66">
          <cell r="A66" t="str">
            <v>CP</v>
          </cell>
          <cell r="B66">
            <v>1436</v>
          </cell>
          <cell r="C66" t="str">
            <v>MP15</v>
          </cell>
          <cell r="D66">
            <v>1500</v>
          </cell>
          <cell r="E66">
            <v>1975</v>
          </cell>
          <cell r="F66">
            <v>248000</v>
          </cell>
          <cell r="G66" t="str">
            <v>LO</v>
          </cell>
          <cell r="H66" t="str">
            <v>YARD</v>
          </cell>
        </row>
        <row r="67">
          <cell r="A67" t="str">
            <v>CP</v>
          </cell>
          <cell r="B67">
            <v>1437</v>
          </cell>
          <cell r="C67" t="str">
            <v>MP15</v>
          </cell>
          <cell r="D67">
            <v>1500</v>
          </cell>
          <cell r="E67">
            <v>1975</v>
          </cell>
          <cell r="F67">
            <v>248000</v>
          </cell>
          <cell r="G67" t="str">
            <v>LO</v>
          </cell>
          <cell r="H67" t="str">
            <v>YARD</v>
          </cell>
        </row>
        <row r="68">
          <cell r="A68" t="str">
            <v>CP</v>
          </cell>
          <cell r="B68">
            <v>1511</v>
          </cell>
          <cell r="C68" t="str">
            <v>GP7</v>
          </cell>
          <cell r="D68">
            <v>1500</v>
          </cell>
          <cell r="E68">
            <v>1953</v>
          </cell>
          <cell r="F68">
            <v>260000</v>
          </cell>
          <cell r="G68" t="str">
            <v>O</v>
          </cell>
          <cell r="H68" t="str">
            <v>YARD</v>
          </cell>
        </row>
        <row r="69">
          <cell r="A69" t="str">
            <v>CP</v>
          </cell>
          <cell r="B69">
            <v>1512</v>
          </cell>
          <cell r="C69" t="str">
            <v>GP9</v>
          </cell>
          <cell r="D69">
            <v>1750</v>
          </cell>
          <cell r="E69">
            <v>1954</v>
          </cell>
          <cell r="F69">
            <v>260000</v>
          </cell>
          <cell r="G69" t="str">
            <v>O</v>
          </cell>
          <cell r="H69" t="str">
            <v>YARD</v>
          </cell>
        </row>
        <row r="70">
          <cell r="A70" t="str">
            <v>CP</v>
          </cell>
          <cell r="B70">
            <v>1513</v>
          </cell>
          <cell r="C70" t="str">
            <v>GP9</v>
          </cell>
          <cell r="D70">
            <v>1750</v>
          </cell>
          <cell r="E70">
            <v>1954</v>
          </cell>
          <cell r="F70">
            <v>260000</v>
          </cell>
          <cell r="G70" t="str">
            <v>O</v>
          </cell>
          <cell r="H70" t="str">
            <v>YARD</v>
          </cell>
        </row>
        <row r="71">
          <cell r="A71" t="str">
            <v>SOO</v>
          </cell>
          <cell r="B71">
            <v>1532</v>
          </cell>
          <cell r="C71" t="str">
            <v>MP15-AC</v>
          </cell>
          <cell r="D71">
            <v>1500</v>
          </cell>
          <cell r="E71">
            <v>1975</v>
          </cell>
          <cell r="F71">
            <v>248000</v>
          </cell>
          <cell r="G71" t="str">
            <v>LO</v>
          </cell>
          <cell r="H71" t="str">
            <v>YARD</v>
          </cell>
        </row>
        <row r="72">
          <cell r="A72" t="str">
            <v>SOO</v>
          </cell>
          <cell r="B72">
            <v>1533</v>
          </cell>
          <cell r="C72" t="str">
            <v>MP15-AC</v>
          </cell>
          <cell r="D72">
            <v>1500</v>
          </cell>
          <cell r="E72">
            <v>1975</v>
          </cell>
          <cell r="F72">
            <v>249000</v>
          </cell>
          <cell r="G72" t="str">
            <v>LO</v>
          </cell>
          <cell r="H72" t="str">
            <v>YARD</v>
          </cell>
        </row>
        <row r="73">
          <cell r="A73" t="str">
            <v>SOO</v>
          </cell>
          <cell r="B73">
            <v>1535</v>
          </cell>
          <cell r="C73" t="str">
            <v>MP15-AC</v>
          </cell>
          <cell r="D73">
            <v>1500</v>
          </cell>
          <cell r="E73">
            <v>1975</v>
          </cell>
          <cell r="F73">
            <v>249000</v>
          </cell>
          <cell r="G73" t="str">
            <v>LO</v>
          </cell>
          <cell r="H73" t="str">
            <v>YARD</v>
          </cell>
        </row>
        <row r="74">
          <cell r="A74" t="str">
            <v>SOO</v>
          </cell>
          <cell r="B74">
            <v>1536</v>
          </cell>
          <cell r="C74" t="str">
            <v>MP15-AC</v>
          </cell>
          <cell r="D74">
            <v>1500</v>
          </cell>
          <cell r="E74">
            <v>1975</v>
          </cell>
          <cell r="F74">
            <v>249500</v>
          </cell>
          <cell r="G74" t="str">
            <v>LO</v>
          </cell>
          <cell r="H74" t="str">
            <v>YARD</v>
          </cell>
        </row>
        <row r="75">
          <cell r="A75" t="str">
            <v>SOO</v>
          </cell>
          <cell r="B75">
            <v>1537</v>
          </cell>
          <cell r="C75" t="str">
            <v>MP15-AC</v>
          </cell>
          <cell r="D75">
            <v>1500</v>
          </cell>
          <cell r="E75">
            <v>1975</v>
          </cell>
          <cell r="F75">
            <v>249100</v>
          </cell>
          <cell r="G75" t="str">
            <v>LO</v>
          </cell>
          <cell r="H75" t="str">
            <v>YARD</v>
          </cell>
        </row>
        <row r="76">
          <cell r="A76" t="str">
            <v>SOO</v>
          </cell>
          <cell r="B76">
            <v>1538</v>
          </cell>
          <cell r="C76" t="str">
            <v>MP15-AC</v>
          </cell>
          <cell r="D76">
            <v>1500</v>
          </cell>
          <cell r="E76">
            <v>1975</v>
          </cell>
          <cell r="F76">
            <v>249000</v>
          </cell>
          <cell r="G76" t="str">
            <v>LO</v>
          </cell>
          <cell r="H76" t="str">
            <v>YARD</v>
          </cell>
        </row>
        <row r="77">
          <cell r="A77" t="str">
            <v>SOO</v>
          </cell>
          <cell r="B77">
            <v>1539</v>
          </cell>
          <cell r="C77" t="str">
            <v>MP15-AC</v>
          </cell>
          <cell r="D77">
            <v>1500</v>
          </cell>
          <cell r="E77">
            <v>1975</v>
          </cell>
          <cell r="F77">
            <v>249000</v>
          </cell>
          <cell r="G77" t="str">
            <v>LO</v>
          </cell>
          <cell r="H77" t="str">
            <v>YARD</v>
          </cell>
        </row>
        <row r="78">
          <cell r="A78" t="str">
            <v>SOO</v>
          </cell>
          <cell r="B78">
            <v>1540</v>
          </cell>
          <cell r="C78" t="str">
            <v>MP15-AC</v>
          </cell>
          <cell r="D78">
            <v>1500</v>
          </cell>
          <cell r="E78">
            <v>1975</v>
          </cell>
          <cell r="F78">
            <v>248000</v>
          </cell>
          <cell r="G78" t="str">
            <v>LO</v>
          </cell>
          <cell r="H78" t="str">
            <v>YARD</v>
          </cell>
        </row>
        <row r="79">
          <cell r="A79" t="str">
            <v>SOO</v>
          </cell>
          <cell r="B79">
            <v>1541</v>
          </cell>
          <cell r="C79" t="str">
            <v>MP15-AC</v>
          </cell>
          <cell r="D79">
            <v>1500</v>
          </cell>
          <cell r="E79">
            <v>1975</v>
          </cell>
          <cell r="F79">
            <v>249000</v>
          </cell>
          <cell r="G79" t="str">
            <v>LO</v>
          </cell>
          <cell r="H79" t="str">
            <v>YARD</v>
          </cell>
        </row>
        <row r="80">
          <cell r="A80" t="str">
            <v>SOO</v>
          </cell>
          <cell r="B80">
            <v>1542</v>
          </cell>
          <cell r="C80" t="str">
            <v>MP15-AC</v>
          </cell>
          <cell r="D80">
            <v>1500</v>
          </cell>
          <cell r="E80">
            <v>1975</v>
          </cell>
          <cell r="F80">
            <v>249000</v>
          </cell>
          <cell r="G80" t="str">
            <v>LO</v>
          </cell>
          <cell r="H80" t="str">
            <v>YARD</v>
          </cell>
        </row>
        <row r="81">
          <cell r="A81" t="str">
            <v>SOO</v>
          </cell>
          <cell r="B81">
            <v>1543</v>
          </cell>
          <cell r="C81" t="str">
            <v>MP15-AC</v>
          </cell>
          <cell r="D81">
            <v>1500</v>
          </cell>
          <cell r="E81">
            <v>1975</v>
          </cell>
          <cell r="F81">
            <v>249000</v>
          </cell>
          <cell r="G81" t="str">
            <v>LO</v>
          </cell>
          <cell r="H81" t="str">
            <v>YARD</v>
          </cell>
        </row>
        <row r="82">
          <cell r="A82" t="str">
            <v>SOO</v>
          </cell>
          <cell r="B82">
            <v>1544</v>
          </cell>
          <cell r="C82" t="str">
            <v>MP15-AC</v>
          </cell>
          <cell r="D82">
            <v>1500</v>
          </cell>
          <cell r="E82">
            <v>1975</v>
          </cell>
          <cell r="F82">
            <v>249500</v>
          </cell>
          <cell r="G82" t="str">
            <v>LO</v>
          </cell>
          <cell r="H82" t="str">
            <v>YARD</v>
          </cell>
        </row>
        <row r="83">
          <cell r="A83" t="str">
            <v>SOO</v>
          </cell>
          <cell r="B83">
            <v>1545</v>
          </cell>
          <cell r="C83" t="str">
            <v>MP15-AC</v>
          </cell>
          <cell r="D83">
            <v>1500</v>
          </cell>
          <cell r="E83">
            <v>1975</v>
          </cell>
          <cell r="F83">
            <v>248000</v>
          </cell>
          <cell r="G83" t="str">
            <v>LO</v>
          </cell>
          <cell r="H83" t="str">
            <v>YARD</v>
          </cell>
        </row>
        <row r="84">
          <cell r="A84" t="str">
            <v>SOO</v>
          </cell>
          <cell r="B84">
            <v>1546</v>
          </cell>
          <cell r="C84" t="str">
            <v>MP15-AC</v>
          </cell>
          <cell r="D84">
            <v>1500</v>
          </cell>
          <cell r="E84">
            <v>1975</v>
          </cell>
          <cell r="F84">
            <v>249200</v>
          </cell>
          <cell r="G84" t="str">
            <v>LO</v>
          </cell>
          <cell r="H84" t="str">
            <v>YARD</v>
          </cell>
        </row>
        <row r="85">
          <cell r="A85" t="str">
            <v>SOO</v>
          </cell>
          <cell r="B85">
            <v>1547</v>
          </cell>
          <cell r="C85" t="str">
            <v>MP15-AC</v>
          </cell>
          <cell r="D85">
            <v>1500</v>
          </cell>
          <cell r="E85">
            <v>1975</v>
          </cell>
          <cell r="F85">
            <v>249000</v>
          </cell>
          <cell r="G85" t="str">
            <v>LO</v>
          </cell>
          <cell r="H85" t="str">
            <v>YARD</v>
          </cell>
        </row>
        <row r="86">
          <cell r="A86" t="str">
            <v>SOO</v>
          </cell>
          <cell r="B86">
            <v>1548</v>
          </cell>
          <cell r="C86" t="str">
            <v>MP15-AC</v>
          </cell>
          <cell r="D86">
            <v>1500</v>
          </cell>
          <cell r="E86">
            <v>1975</v>
          </cell>
          <cell r="F86">
            <v>249000</v>
          </cell>
          <cell r="G86" t="str">
            <v>LO</v>
          </cell>
          <cell r="H86" t="str">
            <v>YARD</v>
          </cell>
        </row>
        <row r="87">
          <cell r="A87" t="str">
            <v>SOO</v>
          </cell>
          <cell r="B87">
            <v>1549</v>
          </cell>
          <cell r="C87" t="str">
            <v>MP15-AC</v>
          </cell>
          <cell r="D87">
            <v>1500</v>
          </cell>
          <cell r="E87">
            <v>1975</v>
          </cell>
          <cell r="F87">
            <v>249000</v>
          </cell>
          <cell r="G87" t="str">
            <v>LO</v>
          </cell>
          <cell r="H87" t="str">
            <v>YARD</v>
          </cell>
        </row>
        <row r="88">
          <cell r="A88" t="str">
            <v>SOO</v>
          </cell>
          <cell r="B88">
            <v>1550</v>
          </cell>
          <cell r="C88" t="str">
            <v>MP15-AC</v>
          </cell>
          <cell r="D88">
            <v>1500</v>
          </cell>
          <cell r="E88">
            <v>1975</v>
          </cell>
          <cell r="F88">
            <v>249000</v>
          </cell>
          <cell r="G88" t="str">
            <v>LO</v>
          </cell>
          <cell r="H88" t="str">
            <v>YARD</v>
          </cell>
        </row>
        <row r="89">
          <cell r="A89" t="str">
            <v>SOO</v>
          </cell>
          <cell r="B89">
            <v>1551</v>
          </cell>
          <cell r="C89" t="str">
            <v>MP15-AC</v>
          </cell>
          <cell r="D89">
            <v>1500</v>
          </cell>
          <cell r="E89">
            <v>1975</v>
          </cell>
          <cell r="F89">
            <v>249000</v>
          </cell>
          <cell r="G89" t="str">
            <v>LO</v>
          </cell>
          <cell r="H89" t="str">
            <v>YARD</v>
          </cell>
        </row>
        <row r="90">
          <cell r="A90" t="str">
            <v>SOO</v>
          </cell>
          <cell r="B90">
            <v>1552</v>
          </cell>
          <cell r="C90" t="str">
            <v>MP15-AC</v>
          </cell>
          <cell r="D90">
            <v>1500</v>
          </cell>
          <cell r="E90">
            <v>1975</v>
          </cell>
          <cell r="F90">
            <v>248000</v>
          </cell>
          <cell r="G90" t="str">
            <v>LO</v>
          </cell>
          <cell r="H90" t="str">
            <v>YARD</v>
          </cell>
        </row>
        <row r="91">
          <cell r="A91" t="str">
            <v>SOO</v>
          </cell>
          <cell r="B91">
            <v>1553</v>
          </cell>
          <cell r="C91" t="str">
            <v>MP15-AC</v>
          </cell>
          <cell r="D91">
            <v>1500</v>
          </cell>
          <cell r="E91">
            <v>1975</v>
          </cell>
          <cell r="F91">
            <v>249000</v>
          </cell>
          <cell r="G91" t="str">
            <v>LO</v>
          </cell>
          <cell r="H91" t="str">
            <v>YARD</v>
          </cell>
        </row>
        <row r="92">
          <cell r="A92" t="str">
            <v>SOO</v>
          </cell>
          <cell r="B92">
            <v>1554</v>
          </cell>
          <cell r="C92" t="str">
            <v>MP15-AC</v>
          </cell>
          <cell r="D92">
            <v>1500</v>
          </cell>
          <cell r="E92">
            <v>1975</v>
          </cell>
          <cell r="F92">
            <v>249600</v>
          </cell>
          <cell r="G92" t="str">
            <v>LO</v>
          </cell>
          <cell r="H92" t="str">
            <v>YARD</v>
          </cell>
        </row>
        <row r="93">
          <cell r="A93" t="str">
            <v>SOO</v>
          </cell>
          <cell r="B93">
            <v>1555</v>
          </cell>
          <cell r="C93" t="str">
            <v>MP15-AC</v>
          </cell>
          <cell r="D93">
            <v>1500</v>
          </cell>
          <cell r="E93">
            <v>1975</v>
          </cell>
          <cell r="F93">
            <v>249000</v>
          </cell>
          <cell r="G93" t="str">
            <v>LO</v>
          </cell>
          <cell r="H93" t="str">
            <v>YARD</v>
          </cell>
        </row>
        <row r="94">
          <cell r="A94" t="str">
            <v>SOO</v>
          </cell>
          <cell r="B94">
            <v>1556</v>
          </cell>
          <cell r="C94" t="str">
            <v>MP15-AC</v>
          </cell>
          <cell r="D94">
            <v>1500</v>
          </cell>
          <cell r="E94">
            <v>1975</v>
          </cell>
          <cell r="F94">
            <v>249000</v>
          </cell>
          <cell r="G94" t="str">
            <v>LO</v>
          </cell>
          <cell r="H94" t="str">
            <v>YARD</v>
          </cell>
        </row>
        <row r="95">
          <cell r="A95" t="str">
            <v>SOO</v>
          </cell>
          <cell r="B95">
            <v>1557</v>
          </cell>
          <cell r="C95" t="str">
            <v>MP15-AC</v>
          </cell>
          <cell r="D95">
            <v>1500</v>
          </cell>
          <cell r="E95">
            <v>1975</v>
          </cell>
          <cell r="F95">
            <v>249000</v>
          </cell>
          <cell r="G95" t="str">
            <v>LO</v>
          </cell>
          <cell r="H95" t="str">
            <v>YARD</v>
          </cell>
        </row>
        <row r="96">
          <cell r="A96" t="str">
            <v>SOO</v>
          </cell>
          <cell r="B96">
            <v>1558</v>
          </cell>
          <cell r="C96" t="str">
            <v>MP15-AC</v>
          </cell>
          <cell r="D96">
            <v>1500</v>
          </cell>
          <cell r="E96">
            <v>1975</v>
          </cell>
          <cell r="F96">
            <v>249000</v>
          </cell>
          <cell r="G96" t="str">
            <v>LO</v>
          </cell>
          <cell r="H96" t="str">
            <v>YARD</v>
          </cell>
        </row>
        <row r="97">
          <cell r="A97" t="str">
            <v>SOO</v>
          </cell>
          <cell r="B97">
            <v>1560</v>
          </cell>
          <cell r="C97" t="str">
            <v>MP15-AC</v>
          </cell>
          <cell r="D97">
            <v>1500</v>
          </cell>
          <cell r="E97">
            <v>1975</v>
          </cell>
          <cell r="F97">
            <v>248000</v>
          </cell>
          <cell r="G97" t="str">
            <v>LO</v>
          </cell>
          <cell r="H97" t="str">
            <v>YARD</v>
          </cell>
        </row>
        <row r="98">
          <cell r="A98" t="str">
            <v>SOO</v>
          </cell>
          <cell r="B98">
            <v>1561</v>
          </cell>
          <cell r="C98" t="str">
            <v>MP15-AC</v>
          </cell>
          <cell r="D98">
            <v>1500</v>
          </cell>
          <cell r="E98">
            <v>1975</v>
          </cell>
          <cell r="F98">
            <v>249000</v>
          </cell>
          <cell r="G98" t="str">
            <v>LO</v>
          </cell>
          <cell r="H98" t="str">
            <v>YARD</v>
          </cell>
        </row>
        <row r="99">
          <cell r="A99" t="str">
            <v>SOO</v>
          </cell>
          <cell r="B99">
            <v>1562</v>
          </cell>
          <cell r="C99" t="str">
            <v>MP15-AC</v>
          </cell>
          <cell r="D99">
            <v>1500</v>
          </cell>
          <cell r="E99">
            <v>1975</v>
          </cell>
          <cell r="F99">
            <v>249000</v>
          </cell>
          <cell r="G99" t="str">
            <v>LO</v>
          </cell>
          <cell r="H99" t="str">
            <v>YARD</v>
          </cell>
        </row>
        <row r="100">
          <cell r="A100" t="str">
            <v>SOO</v>
          </cell>
          <cell r="B100">
            <v>1563</v>
          </cell>
          <cell r="C100" t="str">
            <v>MP15-AC</v>
          </cell>
          <cell r="D100">
            <v>1500</v>
          </cell>
          <cell r="E100">
            <v>1975</v>
          </cell>
          <cell r="F100">
            <v>249000</v>
          </cell>
          <cell r="G100" t="str">
            <v>LO</v>
          </cell>
          <cell r="H100" t="str">
            <v>YARD</v>
          </cell>
        </row>
        <row r="101">
          <cell r="A101" t="str">
            <v>SOO</v>
          </cell>
          <cell r="B101">
            <v>2008</v>
          </cell>
          <cell r="C101" t="str">
            <v>GP40</v>
          </cell>
          <cell r="D101">
            <v>3000</v>
          </cell>
          <cell r="E101">
            <v>1966</v>
          </cell>
          <cell r="F101">
            <v>267940</v>
          </cell>
          <cell r="G101" t="str">
            <v>O</v>
          </cell>
          <cell r="H101" t="str">
            <v>ROAD</v>
          </cell>
        </row>
        <row r="102">
          <cell r="A102" t="str">
            <v>SOO</v>
          </cell>
          <cell r="B102">
            <v>2010</v>
          </cell>
          <cell r="C102" t="str">
            <v>GP40</v>
          </cell>
          <cell r="D102">
            <v>3000</v>
          </cell>
          <cell r="E102">
            <v>1966</v>
          </cell>
          <cell r="F102">
            <v>265500</v>
          </cell>
          <cell r="G102" t="str">
            <v>O</v>
          </cell>
          <cell r="H102" t="str">
            <v>ROAD</v>
          </cell>
        </row>
        <row r="103">
          <cell r="A103" t="str">
            <v>SOO</v>
          </cell>
          <cell r="B103">
            <v>2011</v>
          </cell>
          <cell r="C103" t="str">
            <v>GP40</v>
          </cell>
          <cell r="D103">
            <v>3000</v>
          </cell>
          <cell r="E103">
            <v>1966</v>
          </cell>
          <cell r="F103">
            <v>268600</v>
          </cell>
          <cell r="G103" t="str">
            <v>O</v>
          </cell>
          <cell r="H103" t="str">
            <v>ROAD</v>
          </cell>
        </row>
        <row r="104">
          <cell r="A104" t="str">
            <v>SOO</v>
          </cell>
          <cell r="B104">
            <v>2015</v>
          </cell>
          <cell r="C104" t="str">
            <v>GP40</v>
          </cell>
          <cell r="D104">
            <v>3000</v>
          </cell>
          <cell r="E104">
            <v>1966</v>
          </cell>
          <cell r="F104">
            <v>268500</v>
          </cell>
          <cell r="G104" t="str">
            <v>O</v>
          </cell>
          <cell r="H104" t="str">
            <v>ROAD</v>
          </cell>
        </row>
        <row r="105">
          <cell r="A105" t="str">
            <v>SOO</v>
          </cell>
          <cell r="B105">
            <v>2016</v>
          </cell>
          <cell r="C105" t="str">
            <v>GP40</v>
          </cell>
          <cell r="D105">
            <v>3000</v>
          </cell>
          <cell r="E105">
            <v>1966</v>
          </cell>
          <cell r="F105">
            <v>268500</v>
          </cell>
          <cell r="G105" t="str">
            <v>O</v>
          </cell>
          <cell r="H105" t="str">
            <v>ROAD</v>
          </cell>
        </row>
        <row r="106">
          <cell r="A106" t="str">
            <v>SOO</v>
          </cell>
          <cell r="B106">
            <v>2026</v>
          </cell>
          <cell r="C106" t="str">
            <v>GP40</v>
          </cell>
          <cell r="D106">
            <v>3000</v>
          </cell>
          <cell r="E106">
            <v>1967</v>
          </cell>
          <cell r="F106">
            <v>265900</v>
          </cell>
          <cell r="G106" t="str">
            <v>O</v>
          </cell>
          <cell r="H106" t="str">
            <v>ROAD</v>
          </cell>
        </row>
        <row r="107">
          <cell r="A107" t="str">
            <v>SOO</v>
          </cell>
          <cell r="B107">
            <v>2032</v>
          </cell>
          <cell r="C107" t="str">
            <v>GP40</v>
          </cell>
          <cell r="D107">
            <v>3000</v>
          </cell>
          <cell r="E107">
            <v>1967</v>
          </cell>
          <cell r="F107">
            <v>268000</v>
          </cell>
          <cell r="G107" t="str">
            <v>O</v>
          </cell>
          <cell r="H107" t="str">
            <v>ROAD</v>
          </cell>
        </row>
        <row r="108">
          <cell r="A108" t="str">
            <v>SOO</v>
          </cell>
          <cell r="B108">
            <v>2033</v>
          </cell>
          <cell r="C108" t="str">
            <v>GP40</v>
          </cell>
          <cell r="D108">
            <v>3000</v>
          </cell>
          <cell r="E108">
            <v>1967</v>
          </cell>
          <cell r="F108">
            <v>267400</v>
          </cell>
          <cell r="G108" t="str">
            <v>O</v>
          </cell>
          <cell r="H108" t="str">
            <v>ROAD</v>
          </cell>
        </row>
        <row r="109">
          <cell r="A109" t="str">
            <v>SOO</v>
          </cell>
          <cell r="B109">
            <v>2035</v>
          </cell>
          <cell r="C109" t="str">
            <v>GP40</v>
          </cell>
          <cell r="D109">
            <v>3000</v>
          </cell>
          <cell r="E109">
            <v>1967</v>
          </cell>
          <cell r="F109">
            <v>268900</v>
          </cell>
          <cell r="G109" t="str">
            <v>O</v>
          </cell>
          <cell r="H109" t="str">
            <v>ROAD</v>
          </cell>
        </row>
        <row r="110">
          <cell r="A110" t="str">
            <v>SOO</v>
          </cell>
          <cell r="B110">
            <v>2036</v>
          </cell>
          <cell r="C110" t="str">
            <v>GP40</v>
          </cell>
          <cell r="D110">
            <v>3000</v>
          </cell>
          <cell r="E110">
            <v>1967</v>
          </cell>
          <cell r="F110">
            <v>267500</v>
          </cell>
          <cell r="G110" t="str">
            <v>O</v>
          </cell>
          <cell r="H110" t="str">
            <v>ROAD</v>
          </cell>
        </row>
        <row r="111">
          <cell r="A111" t="str">
            <v>SOO</v>
          </cell>
          <cell r="B111">
            <v>2041</v>
          </cell>
          <cell r="C111" t="str">
            <v>GP40</v>
          </cell>
          <cell r="D111">
            <v>3000</v>
          </cell>
          <cell r="E111">
            <v>1967</v>
          </cell>
          <cell r="F111">
            <v>268000</v>
          </cell>
          <cell r="G111" t="str">
            <v>O</v>
          </cell>
          <cell r="H111" t="str">
            <v>ROAD</v>
          </cell>
        </row>
        <row r="112">
          <cell r="A112" t="str">
            <v>SOO</v>
          </cell>
          <cell r="B112">
            <v>2046</v>
          </cell>
          <cell r="C112" t="str">
            <v>GP40</v>
          </cell>
          <cell r="D112">
            <v>3000</v>
          </cell>
          <cell r="E112">
            <v>1967</v>
          </cell>
          <cell r="F112">
            <v>269200</v>
          </cell>
          <cell r="G112" t="str">
            <v>O</v>
          </cell>
          <cell r="H112" t="str">
            <v>ROAD</v>
          </cell>
        </row>
        <row r="113">
          <cell r="A113" t="str">
            <v>SOO</v>
          </cell>
          <cell r="B113">
            <v>2057</v>
          </cell>
          <cell r="C113" t="str">
            <v>GP40</v>
          </cell>
          <cell r="D113">
            <v>3000</v>
          </cell>
          <cell r="E113">
            <v>1967</v>
          </cell>
          <cell r="F113">
            <v>268000</v>
          </cell>
          <cell r="G113" t="str">
            <v>O</v>
          </cell>
          <cell r="H113" t="str">
            <v>ROAD</v>
          </cell>
        </row>
        <row r="114">
          <cell r="A114" t="str">
            <v>SOO</v>
          </cell>
          <cell r="B114">
            <v>2064</v>
          </cell>
          <cell r="C114" t="str">
            <v>GP40</v>
          </cell>
          <cell r="D114">
            <v>3000</v>
          </cell>
          <cell r="E114">
            <v>1968</v>
          </cell>
          <cell r="F114">
            <v>267300</v>
          </cell>
          <cell r="G114" t="str">
            <v>O</v>
          </cell>
          <cell r="H114" t="str">
            <v>ROAD</v>
          </cell>
        </row>
        <row r="115">
          <cell r="A115" t="str">
            <v>SOO</v>
          </cell>
          <cell r="B115">
            <v>2066</v>
          </cell>
          <cell r="C115" t="str">
            <v>GP40</v>
          </cell>
          <cell r="D115">
            <v>3000</v>
          </cell>
          <cell r="E115">
            <v>1969</v>
          </cell>
          <cell r="F115">
            <v>267300</v>
          </cell>
          <cell r="G115" t="str">
            <v>O</v>
          </cell>
          <cell r="H115" t="str">
            <v>ROAD</v>
          </cell>
        </row>
        <row r="116">
          <cell r="A116" t="str">
            <v>SOO</v>
          </cell>
          <cell r="B116">
            <v>2403</v>
          </cell>
          <cell r="C116" t="str">
            <v>GP9</v>
          </cell>
          <cell r="D116">
            <v>1750</v>
          </cell>
          <cell r="E116">
            <v>1954</v>
          </cell>
          <cell r="F116">
            <v>246340</v>
          </cell>
          <cell r="G116" t="str">
            <v>O</v>
          </cell>
          <cell r="H116" t="str">
            <v>YARD</v>
          </cell>
        </row>
        <row r="117">
          <cell r="A117" t="str">
            <v>CP</v>
          </cell>
          <cell r="B117">
            <v>3013</v>
          </cell>
          <cell r="C117" t="str">
            <v>GP38</v>
          </cell>
          <cell r="D117">
            <v>2000</v>
          </cell>
          <cell r="E117">
            <v>1971</v>
          </cell>
          <cell r="F117">
            <v>262000</v>
          </cell>
          <cell r="G117" t="str">
            <v>O</v>
          </cell>
          <cell r="H117" t="str">
            <v>ROAD</v>
          </cell>
        </row>
        <row r="118">
          <cell r="A118" t="str">
            <v>CP</v>
          </cell>
          <cell r="B118">
            <v>3014</v>
          </cell>
          <cell r="C118" t="str">
            <v>GP38</v>
          </cell>
          <cell r="D118">
            <v>2000</v>
          </cell>
          <cell r="E118">
            <v>1971</v>
          </cell>
          <cell r="F118">
            <v>262000</v>
          </cell>
          <cell r="G118" t="str">
            <v>O</v>
          </cell>
          <cell r="H118" t="str">
            <v>ROAD</v>
          </cell>
        </row>
        <row r="119">
          <cell r="A119" t="str">
            <v>CP</v>
          </cell>
          <cell r="B119">
            <v>3015</v>
          </cell>
          <cell r="C119" t="str">
            <v>GP38</v>
          </cell>
          <cell r="D119">
            <v>2000</v>
          </cell>
          <cell r="E119">
            <v>1971</v>
          </cell>
          <cell r="F119">
            <v>262000</v>
          </cell>
          <cell r="G119" t="str">
            <v>O</v>
          </cell>
          <cell r="H119" t="str">
            <v>ROAD</v>
          </cell>
        </row>
        <row r="120">
          <cell r="A120" t="str">
            <v>CP</v>
          </cell>
          <cell r="B120">
            <v>3017</v>
          </cell>
          <cell r="C120" t="str">
            <v>GP38</v>
          </cell>
          <cell r="D120">
            <v>2000</v>
          </cell>
          <cell r="E120">
            <v>1971</v>
          </cell>
          <cell r="F120">
            <v>262000</v>
          </cell>
          <cell r="G120" t="str">
            <v>O</v>
          </cell>
          <cell r="H120" t="str">
            <v>ROAD</v>
          </cell>
        </row>
        <row r="121">
          <cell r="A121" t="str">
            <v>CP</v>
          </cell>
          <cell r="B121">
            <v>3018</v>
          </cell>
          <cell r="C121" t="str">
            <v>GP38</v>
          </cell>
          <cell r="D121">
            <v>2000</v>
          </cell>
          <cell r="E121">
            <v>1971</v>
          </cell>
          <cell r="F121">
            <v>262000</v>
          </cell>
          <cell r="G121" t="str">
            <v>O</v>
          </cell>
          <cell r="H121" t="str">
            <v>ROAD</v>
          </cell>
        </row>
        <row r="122">
          <cell r="A122" t="str">
            <v>CP</v>
          </cell>
          <cell r="B122">
            <v>3019</v>
          </cell>
          <cell r="C122" t="str">
            <v>GP38</v>
          </cell>
          <cell r="D122">
            <v>2000</v>
          </cell>
          <cell r="E122">
            <v>1971</v>
          </cell>
          <cell r="F122">
            <v>262000</v>
          </cell>
          <cell r="G122" t="str">
            <v>O</v>
          </cell>
          <cell r="H122" t="str">
            <v>ROAD</v>
          </cell>
        </row>
        <row r="123">
          <cell r="A123" t="str">
            <v>SOO</v>
          </cell>
          <cell r="B123">
            <v>4400</v>
          </cell>
          <cell r="C123" t="str">
            <v>GP38-2</v>
          </cell>
          <cell r="D123">
            <v>2000</v>
          </cell>
          <cell r="E123">
            <v>1977</v>
          </cell>
          <cell r="F123">
            <v>267000</v>
          </cell>
          <cell r="G123" t="str">
            <v>O</v>
          </cell>
          <cell r="H123" t="str">
            <v>ROAD</v>
          </cell>
        </row>
        <row r="124">
          <cell r="A124" t="str">
            <v>SOO</v>
          </cell>
          <cell r="B124">
            <v>4401</v>
          </cell>
          <cell r="C124" t="str">
            <v>GP38-2</v>
          </cell>
          <cell r="D124">
            <v>2000</v>
          </cell>
          <cell r="E124">
            <v>1977</v>
          </cell>
          <cell r="F124">
            <v>267000</v>
          </cell>
          <cell r="G124" t="str">
            <v>O</v>
          </cell>
          <cell r="H124" t="str">
            <v>ROAD</v>
          </cell>
        </row>
        <row r="125">
          <cell r="A125" t="str">
            <v>SOO</v>
          </cell>
          <cell r="B125">
            <v>4402</v>
          </cell>
          <cell r="C125" t="str">
            <v>GP38-2</v>
          </cell>
          <cell r="D125">
            <v>2000</v>
          </cell>
          <cell r="E125">
            <v>1977</v>
          </cell>
          <cell r="F125">
            <v>267000</v>
          </cell>
          <cell r="G125" t="str">
            <v>O</v>
          </cell>
          <cell r="H125" t="str">
            <v>ROAD</v>
          </cell>
        </row>
        <row r="126">
          <cell r="A126" t="str">
            <v>SOO</v>
          </cell>
          <cell r="B126">
            <v>4403</v>
          </cell>
          <cell r="C126" t="str">
            <v>GP38-2</v>
          </cell>
          <cell r="D126">
            <v>2000</v>
          </cell>
          <cell r="E126">
            <v>1977</v>
          </cell>
          <cell r="F126">
            <v>267000</v>
          </cell>
          <cell r="G126" t="str">
            <v>O</v>
          </cell>
          <cell r="H126" t="str">
            <v>ROAD</v>
          </cell>
        </row>
        <row r="127">
          <cell r="A127" t="str">
            <v>CP</v>
          </cell>
          <cell r="B127">
            <v>4404</v>
          </cell>
          <cell r="C127" t="str">
            <v>GP38-2</v>
          </cell>
          <cell r="D127">
            <v>2000</v>
          </cell>
          <cell r="E127">
            <v>1977</v>
          </cell>
          <cell r="F127">
            <v>267000</v>
          </cell>
          <cell r="G127" t="str">
            <v>O</v>
          </cell>
          <cell r="H127" t="str">
            <v>ROAD</v>
          </cell>
        </row>
        <row r="128">
          <cell r="A128" t="str">
            <v>SOO</v>
          </cell>
          <cell r="B128">
            <v>4405</v>
          </cell>
          <cell r="C128" t="str">
            <v>GP38-2</v>
          </cell>
          <cell r="D128">
            <v>2000</v>
          </cell>
          <cell r="E128">
            <v>1977</v>
          </cell>
          <cell r="F128">
            <v>267000</v>
          </cell>
          <cell r="G128" t="str">
            <v>O</v>
          </cell>
          <cell r="H128" t="str">
            <v>ROAD</v>
          </cell>
        </row>
        <row r="129">
          <cell r="A129" t="str">
            <v>CP</v>
          </cell>
          <cell r="B129">
            <v>4406</v>
          </cell>
          <cell r="C129" t="str">
            <v>GP38-2</v>
          </cell>
          <cell r="D129">
            <v>2000</v>
          </cell>
          <cell r="E129">
            <v>1977</v>
          </cell>
          <cell r="F129">
            <v>267000</v>
          </cell>
          <cell r="G129" t="str">
            <v>O</v>
          </cell>
          <cell r="H129" t="str">
            <v>ROAD</v>
          </cell>
        </row>
        <row r="130">
          <cell r="A130" t="str">
            <v>CP</v>
          </cell>
          <cell r="B130">
            <v>4407</v>
          </cell>
          <cell r="C130" t="str">
            <v>GP38-2</v>
          </cell>
          <cell r="D130">
            <v>2000</v>
          </cell>
          <cell r="E130">
            <v>1978</v>
          </cell>
          <cell r="F130">
            <v>267000</v>
          </cell>
          <cell r="G130" t="str">
            <v>O</v>
          </cell>
          <cell r="H130" t="str">
            <v>ROAD</v>
          </cell>
        </row>
        <row r="131">
          <cell r="A131" t="str">
            <v>SOO</v>
          </cell>
          <cell r="B131">
            <v>4409</v>
          </cell>
          <cell r="C131" t="str">
            <v>GP38-2</v>
          </cell>
          <cell r="D131">
            <v>2000</v>
          </cell>
          <cell r="E131">
            <v>1978</v>
          </cell>
          <cell r="F131">
            <v>267000</v>
          </cell>
          <cell r="G131" t="str">
            <v>O</v>
          </cell>
          <cell r="H131" t="str">
            <v>ROAD</v>
          </cell>
        </row>
        <row r="132">
          <cell r="A132" t="str">
            <v>SOO</v>
          </cell>
          <cell r="B132">
            <v>4410</v>
          </cell>
          <cell r="C132" t="str">
            <v>GP38-2</v>
          </cell>
          <cell r="D132">
            <v>2000</v>
          </cell>
          <cell r="E132">
            <v>1978</v>
          </cell>
          <cell r="F132">
            <v>267000</v>
          </cell>
          <cell r="G132" t="str">
            <v>O</v>
          </cell>
          <cell r="H132" t="str">
            <v>ROAD</v>
          </cell>
        </row>
        <row r="133">
          <cell r="A133" t="str">
            <v>SOO</v>
          </cell>
          <cell r="B133">
            <v>4411</v>
          </cell>
          <cell r="C133" t="str">
            <v>GP38-2</v>
          </cell>
          <cell r="D133">
            <v>2000</v>
          </cell>
          <cell r="E133">
            <v>1978</v>
          </cell>
          <cell r="F133">
            <v>267000</v>
          </cell>
          <cell r="G133" t="str">
            <v>O</v>
          </cell>
          <cell r="H133" t="str">
            <v>ROAD</v>
          </cell>
        </row>
        <row r="134">
          <cell r="A134" t="str">
            <v>SOO</v>
          </cell>
          <cell r="B134">
            <v>4412</v>
          </cell>
          <cell r="C134" t="str">
            <v>GP38-2</v>
          </cell>
          <cell r="D134">
            <v>2000</v>
          </cell>
          <cell r="E134">
            <v>1978</v>
          </cell>
          <cell r="F134">
            <v>267000</v>
          </cell>
          <cell r="G134" t="str">
            <v>O</v>
          </cell>
          <cell r="H134" t="str">
            <v>ROAD</v>
          </cell>
        </row>
        <row r="135">
          <cell r="A135" t="str">
            <v>SOO</v>
          </cell>
          <cell r="B135">
            <v>4413</v>
          </cell>
          <cell r="C135" t="str">
            <v>GP38-2</v>
          </cell>
          <cell r="D135">
            <v>2000</v>
          </cell>
          <cell r="E135">
            <v>1978</v>
          </cell>
          <cell r="F135">
            <v>267000</v>
          </cell>
          <cell r="G135" t="str">
            <v>O</v>
          </cell>
          <cell r="H135" t="str">
            <v>ROAD</v>
          </cell>
        </row>
        <row r="136">
          <cell r="A136" t="str">
            <v>SOO</v>
          </cell>
          <cell r="B136">
            <v>4414</v>
          </cell>
          <cell r="C136" t="str">
            <v>GP38-2</v>
          </cell>
          <cell r="D136">
            <v>2000</v>
          </cell>
          <cell r="E136">
            <v>1978</v>
          </cell>
          <cell r="F136">
            <v>267000</v>
          </cell>
          <cell r="G136" t="str">
            <v>O</v>
          </cell>
          <cell r="H136" t="str">
            <v>ROAD</v>
          </cell>
        </row>
        <row r="137">
          <cell r="A137" t="str">
            <v>SOO</v>
          </cell>
          <cell r="B137">
            <v>4415</v>
          </cell>
          <cell r="C137" t="str">
            <v>GP38-2</v>
          </cell>
          <cell r="D137">
            <v>2000</v>
          </cell>
          <cell r="E137">
            <v>1978</v>
          </cell>
          <cell r="F137">
            <v>267000</v>
          </cell>
          <cell r="G137" t="str">
            <v>O</v>
          </cell>
          <cell r="H137" t="str">
            <v>ROAD</v>
          </cell>
        </row>
        <row r="138">
          <cell r="A138" t="str">
            <v>SOO</v>
          </cell>
          <cell r="B138">
            <v>4416</v>
          </cell>
          <cell r="C138" t="str">
            <v>GP38-2</v>
          </cell>
          <cell r="D138">
            <v>2000</v>
          </cell>
          <cell r="E138">
            <v>1979</v>
          </cell>
          <cell r="F138">
            <v>267000</v>
          </cell>
          <cell r="G138" t="str">
            <v>O</v>
          </cell>
          <cell r="H138" t="str">
            <v>ROAD</v>
          </cell>
        </row>
        <row r="139">
          <cell r="A139" t="str">
            <v>SOO</v>
          </cell>
          <cell r="B139">
            <v>4417</v>
          </cell>
          <cell r="C139" t="str">
            <v>GP38-2</v>
          </cell>
          <cell r="D139">
            <v>2000</v>
          </cell>
          <cell r="E139">
            <v>1979</v>
          </cell>
          <cell r="F139">
            <v>267000</v>
          </cell>
          <cell r="G139" t="str">
            <v>O</v>
          </cell>
          <cell r="H139" t="str">
            <v>ROAD</v>
          </cell>
        </row>
        <row r="140">
          <cell r="A140" t="str">
            <v>SOO</v>
          </cell>
          <cell r="B140">
            <v>4418</v>
          </cell>
          <cell r="C140" t="str">
            <v>GP38-2</v>
          </cell>
          <cell r="D140">
            <v>2000</v>
          </cell>
          <cell r="E140">
            <v>1979</v>
          </cell>
          <cell r="F140">
            <v>267000</v>
          </cell>
          <cell r="G140" t="str">
            <v>O</v>
          </cell>
          <cell r="H140" t="str">
            <v>ROAD</v>
          </cell>
        </row>
        <row r="141">
          <cell r="A141" t="str">
            <v>SOO</v>
          </cell>
          <cell r="B141">
            <v>4419</v>
          </cell>
          <cell r="C141" t="str">
            <v>GP38-2</v>
          </cell>
          <cell r="D141">
            <v>2000</v>
          </cell>
          <cell r="E141">
            <v>1979</v>
          </cell>
          <cell r="F141">
            <v>267000</v>
          </cell>
          <cell r="G141" t="str">
            <v>O</v>
          </cell>
          <cell r="H141" t="str">
            <v>ROAD</v>
          </cell>
        </row>
        <row r="142">
          <cell r="A142" t="str">
            <v>SOO</v>
          </cell>
          <cell r="B142">
            <v>4420</v>
          </cell>
          <cell r="C142" t="str">
            <v>GP38-2</v>
          </cell>
          <cell r="D142">
            <v>2000</v>
          </cell>
          <cell r="E142">
            <v>1979</v>
          </cell>
          <cell r="F142">
            <v>267000</v>
          </cell>
          <cell r="G142" t="str">
            <v>O</v>
          </cell>
          <cell r="H142" t="str">
            <v>ROAD</v>
          </cell>
        </row>
        <row r="143">
          <cell r="A143" t="str">
            <v>SOO</v>
          </cell>
          <cell r="B143">
            <v>4421</v>
          </cell>
          <cell r="C143" t="str">
            <v>GP38-2</v>
          </cell>
          <cell r="D143">
            <v>2000</v>
          </cell>
          <cell r="E143">
            <v>1979</v>
          </cell>
          <cell r="F143">
            <v>267000</v>
          </cell>
          <cell r="G143" t="str">
            <v>O</v>
          </cell>
          <cell r="H143" t="str">
            <v>ROAD</v>
          </cell>
        </row>
        <row r="144">
          <cell r="A144" t="str">
            <v>CP</v>
          </cell>
          <cell r="B144">
            <v>4422</v>
          </cell>
          <cell r="C144" t="str">
            <v>GP38-2</v>
          </cell>
          <cell r="D144">
            <v>2000</v>
          </cell>
          <cell r="E144">
            <v>1979</v>
          </cell>
          <cell r="F144">
            <v>267000</v>
          </cell>
          <cell r="G144" t="str">
            <v>O</v>
          </cell>
          <cell r="H144" t="str">
            <v>ROAD</v>
          </cell>
        </row>
        <row r="145">
          <cell r="A145" t="str">
            <v>SOO</v>
          </cell>
          <cell r="B145">
            <v>4423</v>
          </cell>
          <cell r="C145" t="str">
            <v>GP38-2</v>
          </cell>
          <cell r="D145">
            <v>2000</v>
          </cell>
          <cell r="E145">
            <v>1979</v>
          </cell>
          <cell r="F145">
            <v>267000</v>
          </cell>
          <cell r="G145" t="str">
            <v>O</v>
          </cell>
          <cell r="H145" t="str">
            <v>ROAD</v>
          </cell>
        </row>
        <row r="146">
          <cell r="A146" t="str">
            <v>SOO</v>
          </cell>
          <cell r="B146">
            <v>4424</v>
          </cell>
          <cell r="C146" t="str">
            <v>GP38-2</v>
          </cell>
          <cell r="D146">
            <v>2000</v>
          </cell>
          <cell r="E146">
            <v>1979</v>
          </cell>
          <cell r="F146">
            <v>267000</v>
          </cell>
          <cell r="G146" t="str">
            <v>O</v>
          </cell>
          <cell r="H146" t="str">
            <v>ROAD</v>
          </cell>
        </row>
        <row r="147">
          <cell r="A147" t="str">
            <v>SOO</v>
          </cell>
          <cell r="B147">
            <v>4425</v>
          </cell>
          <cell r="C147" t="str">
            <v>GP38-2</v>
          </cell>
          <cell r="D147">
            <v>2000</v>
          </cell>
          <cell r="E147">
            <v>1979</v>
          </cell>
          <cell r="F147">
            <v>267000</v>
          </cell>
          <cell r="G147" t="str">
            <v>O</v>
          </cell>
          <cell r="H147" t="str">
            <v>ROAD</v>
          </cell>
        </row>
        <row r="148">
          <cell r="A148" t="str">
            <v>SOO</v>
          </cell>
          <cell r="B148">
            <v>4426</v>
          </cell>
          <cell r="C148" t="str">
            <v>GP38-2</v>
          </cell>
          <cell r="D148">
            <v>2000</v>
          </cell>
          <cell r="E148">
            <v>1979</v>
          </cell>
          <cell r="F148">
            <v>267000</v>
          </cell>
          <cell r="G148" t="str">
            <v>O</v>
          </cell>
          <cell r="H148" t="str">
            <v>ROAD</v>
          </cell>
        </row>
        <row r="149">
          <cell r="A149" t="str">
            <v>SOO</v>
          </cell>
          <cell r="B149">
            <v>4427</v>
          </cell>
          <cell r="C149" t="str">
            <v>GP38-2</v>
          </cell>
          <cell r="D149">
            <v>2000</v>
          </cell>
          <cell r="E149">
            <v>1979</v>
          </cell>
          <cell r="F149">
            <v>267000</v>
          </cell>
          <cell r="G149" t="str">
            <v>O</v>
          </cell>
          <cell r="H149" t="str">
            <v>ROAD</v>
          </cell>
        </row>
        <row r="150">
          <cell r="A150" t="str">
            <v>SOO</v>
          </cell>
          <cell r="B150">
            <v>4428</v>
          </cell>
          <cell r="C150" t="str">
            <v>GP38-2</v>
          </cell>
          <cell r="D150">
            <v>2000</v>
          </cell>
          <cell r="E150">
            <v>1979</v>
          </cell>
          <cell r="F150">
            <v>267000</v>
          </cell>
          <cell r="G150" t="str">
            <v>O</v>
          </cell>
          <cell r="H150" t="str">
            <v>ROAD</v>
          </cell>
        </row>
        <row r="151">
          <cell r="A151" t="str">
            <v>SOO</v>
          </cell>
          <cell r="B151">
            <v>4429</v>
          </cell>
          <cell r="C151" t="str">
            <v>GP38-2</v>
          </cell>
          <cell r="D151">
            <v>2000</v>
          </cell>
          <cell r="E151">
            <v>1979</v>
          </cell>
          <cell r="F151">
            <v>267000</v>
          </cell>
          <cell r="G151" t="str">
            <v>O</v>
          </cell>
          <cell r="H151" t="str">
            <v>ROAD</v>
          </cell>
        </row>
        <row r="152">
          <cell r="A152" t="str">
            <v>SOO</v>
          </cell>
          <cell r="B152">
            <v>4431</v>
          </cell>
          <cell r="C152" t="str">
            <v>GP38-2</v>
          </cell>
          <cell r="D152">
            <v>2000</v>
          </cell>
          <cell r="E152">
            <v>1979</v>
          </cell>
          <cell r="F152">
            <v>267000</v>
          </cell>
          <cell r="G152" t="str">
            <v>O</v>
          </cell>
          <cell r="H152" t="str">
            <v>ROAD</v>
          </cell>
        </row>
        <row r="153">
          <cell r="A153" t="str">
            <v>SOO</v>
          </cell>
          <cell r="B153">
            <v>4432</v>
          </cell>
          <cell r="C153" t="str">
            <v>GP38-2</v>
          </cell>
          <cell r="D153">
            <v>2000</v>
          </cell>
          <cell r="E153">
            <v>1979</v>
          </cell>
          <cell r="F153">
            <v>267000</v>
          </cell>
          <cell r="G153" t="str">
            <v>O</v>
          </cell>
          <cell r="H153" t="str">
            <v>ROAD</v>
          </cell>
        </row>
        <row r="154">
          <cell r="A154" t="str">
            <v>SOO</v>
          </cell>
          <cell r="B154">
            <v>4433</v>
          </cell>
          <cell r="C154" t="str">
            <v>GP38-2</v>
          </cell>
          <cell r="D154">
            <v>2000</v>
          </cell>
          <cell r="E154">
            <v>1979</v>
          </cell>
          <cell r="F154">
            <v>267000</v>
          </cell>
          <cell r="G154" t="str">
            <v>O</v>
          </cell>
          <cell r="H154" t="str">
            <v>ROAD</v>
          </cell>
        </row>
        <row r="155">
          <cell r="A155" t="str">
            <v>SOO</v>
          </cell>
          <cell r="B155">
            <v>4434</v>
          </cell>
          <cell r="C155" t="str">
            <v>GP38-2</v>
          </cell>
          <cell r="D155">
            <v>2000</v>
          </cell>
          <cell r="E155">
            <v>1979</v>
          </cell>
          <cell r="F155">
            <v>267000</v>
          </cell>
          <cell r="G155" t="str">
            <v>O</v>
          </cell>
          <cell r="H155" t="str">
            <v>ROAD</v>
          </cell>
        </row>
        <row r="156">
          <cell r="A156" t="str">
            <v>SOO</v>
          </cell>
          <cell r="B156">
            <v>4435</v>
          </cell>
          <cell r="C156" t="str">
            <v>GP38-2</v>
          </cell>
          <cell r="D156">
            <v>2000</v>
          </cell>
          <cell r="E156">
            <v>1979</v>
          </cell>
          <cell r="F156">
            <v>267000</v>
          </cell>
          <cell r="G156" t="str">
            <v>O</v>
          </cell>
          <cell r="H156" t="str">
            <v>ROAD</v>
          </cell>
        </row>
        <row r="157">
          <cell r="A157" t="str">
            <v>SOO</v>
          </cell>
          <cell r="B157">
            <v>4436</v>
          </cell>
          <cell r="C157" t="str">
            <v>GP38-2</v>
          </cell>
          <cell r="D157">
            <v>2000</v>
          </cell>
          <cell r="E157">
            <v>1980</v>
          </cell>
          <cell r="F157">
            <v>267000</v>
          </cell>
          <cell r="G157" t="str">
            <v>O</v>
          </cell>
          <cell r="H157" t="str">
            <v>ROAD</v>
          </cell>
        </row>
        <row r="158">
          <cell r="A158" t="str">
            <v>CP</v>
          </cell>
          <cell r="B158">
            <v>4437</v>
          </cell>
          <cell r="C158" t="str">
            <v>GP38-2</v>
          </cell>
          <cell r="D158">
            <v>2000</v>
          </cell>
          <cell r="E158">
            <v>1980</v>
          </cell>
          <cell r="F158">
            <v>267000</v>
          </cell>
          <cell r="G158" t="str">
            <v>O</v>
          </cell>
          <cell r="H158" t="str">
            <v>ROAD</v>
          </cell>
        </row>
        <row r="159">
          <cell r="A159" t="str">
            <v>SOO</v>
          </cell>
          <cell r="B159">
            <v>4438</v>
          </cell>
          <cell r="C159" t="str">
            <v>GP38-2</v>
          </cell>
          <cell r="D159">
            <v>2000</v>
          </cell>
          <cell r="E159">
            <v>1980</v>
          </cell>
          <cell r="F159">
            <v>267000</v>
          </cell>
          <cell r="G159" t="str">
            <v>O</v>
          </cell>
          <cell r="H159" t="str">
            <v>ROAD</v>
          </cell>
        </row>
        <row r="160">
          <cell r="A160" t="str">
            <v>SOO</v>
          </cell>
          <cell r="B160">
            <v>4439</v>
          </cell>
          <cell r="C160" t="str">
            <v>GP38-2</v>
          </cell>
          <cell r="D160">
            <v>2000</v>
          </cell>
          <cell r="E160">
            <v>1980</v>
          </cell>
          <cell r="F160">
            <v>267000</v>
          </cell>
          <cell r="G160" t="str">
            <v>O</v>
          </cell>
          <cell r="H160" t="str">
            <v>ROAD</v>
          </cell>
        </row>
        <row r="161">
          <cell r="A161" t="str">
            <v>CP</v>
          </cell>
          <cell r="B161">
            <v>4440</v>
          </cell>
          <cell r="C161" t="str">
            <v>GP38-2</v>
          </cell>
          <cell r="D161">
            <v>2000</v>
          </cell>
          <cell r="E161">
            <v>1980</v>
          </cell>
          <cell r="F161">
            <v>267000</v>
          </cell>
          <cell r="G161" t="str">
            <v>O</v>
          </cell>
          <cell r="H161" t="str">
            <v>ROAD</v>
          </cell>
        </row>
        <row r="162">
          <cell r="A162" t="str">
            <v>SOO</v>
          </cell>
          <cell r="B162">
            <v>4441</v>
          </cell>
          <cell r="C162" t="str">
            <v>GP38-2</v>
          </cell>
          <cell r="D162">
            <v>2000</v>
          </cell>
          <cell r="E162">
            <v>1980</v>
          </cell>
          <cell r="F162">
            <v>267000</v>
          </cell>
          <cell r="G162" t="str">
            <v>O</v>
          </cell>
          <cell r="H162" t="str">
            <v>ROAD</v>
          </cell>
        </row>
        <row r="163">
          <cell r="A163" t="str">
            <v>SOO</v>
          </cell>
          <cell r="B163">
            <v>4442</v>
          </cell>
          <cell r="C163" t="str">
            <v>GP38-2</v>
          </cell>
          <cell r="D163">
            <v>2000</v>
          </cell>
          <cell r="E163">
            <v>1980</v>
          </cell>
          <cell r="F163">
            <v>267000</v>
          </cell>
          <cell r="G163" t="str">
            <v>O</v>
          </cell>
          <cell r="H163" t="str">
            <v>ROAD</v>
          </cell>
        </row>
        <row r="164">
          <cell r="A164" t="str">
            <v>SOO</v>
          </cell>
          <cell r="B164">
            <v>4443</v>
          </cell>
          <cell r="C164" t="str">
            <v>GP38-2</v>
          </cell>
          <cell r="D164">
            <v>2000</v>
          </cell>
          <cell r="E164">
            <v>1980</v>
          </cell>
          <cell r="F164">
            <v>267000</v>
          </cell>
          <cell r="G164" t="str">
            <v>O</v>
          </cell>
          <cell r="H164" t="str">
            <v>ROAD</v>
          </cell>
        </row>
        <row r="165">
          <cell r="A165" t="str">
            <v>SOO</v>
          </cell>
          <cell r="B165">
            <v>4444</v>
          </cell>
          <cell r="C165" t="str">
            <v>GP38-2</v>
          </cell>
          <cell r="D165">
            <v>2000</v>
          </cell>
          <cell r="E165">
            <v>1981</v>
          </cell>
          <cell r="F165">
            <v>267000</v>
          </cell>
          <cell r="G165" t="str">
            <v>O</v>
          </cell>
          <cell r="H165" t="str">
            <v>ROAD</v>
          </cell>
        </row>
        <row r="166">
          <cell r="A166" t="str">
            <v>SOO</v>
          </cell>
          <cell r="B166">
            <v>4445</v>
          </cell>
          <cell r="C166" t="str">
            <v>GP38-2</v>
          </cell>
          <cell r="D166">
            <v>2000</v>
          </cell>
          <cell r="E166">
            <v>1981</v>
          </cell>
          <cell r="F166">
            <v>267000</v>
          </cell>
          <cell r="G166" t="str">
            <v>O</v>
          </cell>
          <cell r="H166" t="str">
            <v>ROAD</v>
          </cell>
        </row>
        <row r="167">
          <cell r="A167" t="str">
            <v>SOO</v>
          </cell>
          <cell r="B167">
            <v>4446</v>
          </cell>
          <cell r="C167" t="str">
            <v>GP38-2</v>
          </cell>
          <cell r="D167">
            <v>2000</v>
          </cell>
          <cell r="E167">
            <v>1981</v>
          </cell>
          <cell r="F167">
            <v>267000</v>
          </cell>
          <cell r="G167" t="str">
            <v>O</v>
          </cell>
          <cell r="H167" t="str">
            <v>ROAD</v>
          </cell>
        </row>
        <row r="168">
          <cell r="A168" t="str">
            <v>SOO</v>
          </cell>
          <cell r="B168">
            <v>4447</v>
          </cell>
          <cell r="C168" t="str">
            <v>GP38-2</v>
          </cell>
          <cell r="D168">
            <v>2000</v>
          </cell>
          <cell r="E168">
            <v>1981</v>
          </cell>
          <cell r="F168">
            <v>267000</v>
          </cell>
          <cell r="G168" t="str">
            <v>O</v>
          </cell>
          <cell r="H168" t="str">
            <v>ROAD</v>
          </cell>
        </row>
        <row r="169">
          <cell r="A169" t="str">
            <v>SOO</v>
          </cell>
          <cell r="B169">
            <v>4448</v>
          </cell>
          <cell r="C169" t="str">
            <v>GP38-2</v>
          </cell>
          <cell r="D169">
            <v>2000</v>
          </cell>
          <cell r="E169">
            <v>1981</v>
          </cell>
          <cell r="F169">
            <v>267000</v>
          </cell>
          <cell r="G169" t="str">
            <v>O</v>
          </cell>
          <cell r="H169" t="str">
            <v>ROAD</v>
          </cell>
        </row>
        <row r="170">
          <cell r="A170" t="str">
            <v>SOO</v>
          </cell>
          <cell r="B170">
            <v>4449</v>
          </cell>
          <cell r="C170" t="str">
            <v>GP38-2</v>
          </cell>
          <cell r="D170">
            <v>2000</v>
          </cell>
          <cell r="E170">
            <v>1981</v>
          </cell>
          <cell r="F170">
            <v>267000</v>
          </cell>
          <cell r="G170" t="str">
            <v>O</v>
          </cell>
          <cell r="H170" t="str">
            <v>ROAD</v>
          </cell>
        </row>
        <row r="171">
          <cell r="A171" t="str">
            <v>SOO</v>
          </cell>
          <cell r="B171">
            <v>4450</v>
          </cell>
          <cell r="C171" t="str">
            <v>GP38-2</v>
          </cell>
          <cell r="D171">
            <v>2000</v>
          </cell>
          <cell r="E171">
            <v>1981</v>
          </cell>
          <cell r="F171">
            <v>267000</v>
          </cell>
          <cell r="G171" t="str">
            <v>O</v>
          </cell>
          <cell r="H171" t="str">
            <v>ROAD</v>
          </cell>
        </row>
        <row r="172">
          <cell r="A172" t="str">
            <v>SOO</v>
          </cell>
          <cell r="B172">
            <v>4451</v>
          </cell>
          <cell r="C172" t="str">
            <v>GP38-2</v>
          </cell>
          <cell r="D172">
            <v>2000</v>
          </cell>
          <cell r="E172">
            <v>1983</v>
          </cell>
          <cell r="F172">
            <v>267000</v>
          </cell>
          <cell r="G172" t="str">
            <v>O</v>
          </cell>
          <cell r="H172" t="str">
            <v>ROAD</v>
          </cell>
        </row>
        <row r="173">
          <cell r="A173" t="str">
            <v>SOO</v>
          </cell>
          <cell r="B173">
            <v>4452</v>
          </cell>
          <cell r="C173" t="str">
            <v>GP38-2</v>
          </cell>
          <cell r="D173">
            <v>2000</v>
          </cell>
          <cell r="E173">
            <v>1983</v>
          </cell>
          <cell r="F173">
            <v>267000</v>
          </cell>
          <cell r="G173" t="str">
            <v>O</v>
          </cell>
          <cell r="H173" t="str">
            <v>ROAD</v>
          </cell>
        </row>
        <row r="174">
          <cell r="A174" t="str">
            <v>SOO</v>
          </cell>
          <cell r="B174">
            <v>4506</v>
          </cell>
          <cell r="C174" t="str">
            <v>GP38-2</v>
          </cell>
          <cell r="D174">
            <v>2000</v>
          </cell>
          <cell r="E174">
            <v>1974</v>
          </cell>
          <cell r="F174">
            <v>248000</v>
          </cell>
          <cell r="G174" t="str">
            <v>O</v>
          </cell>
          <cell r="H174" t="str">
            <v>ROAD</v>
          </cell>
        </row>
        <row r="175">
          <cell r="A175" t="str">
            <v>CP</v>
          </cell>
          <cell r="B175">
            <v>4507</v>
          </cell>
          <cell r="C175" t="str">
            <v>GP38-2</v>
          </cell>
          <cell r="D175">
            <v>2000</v>
          </cell>
          <cell r="E175">
            <v>1974</v>
          </cell>
          <cell r="F175">
            <v>249000</v>
          </cell>
          <cell r="G175" t="str">
            <v>O</v>
          </cell>
          <cell r="H175" t="str">
            <v>ROAD</v>
          </cell>
        </row>
        <row r="176">
          <cell r="A176" t="str">
            <v>SOO</v>
          </cell>
          <cell r="B176">
            <v>4508</v>
          </cell>
          <cell r="C176" t="str">
            <v>GP38-2</v>
          </cell>
          <cell r="D176">
            <v>2000</v>
          </cell>
          <cell r="E176">
            <v>1974</v>
          </cell>
          <cell r="F176">
            <v>249000</v>
          </cell>
          <cell r="G176" t="str">
            <v>O</v>
          </cell>
          <cell r="H176" t="str">
            <v>ROAD</v>
          </cell>
        </row>
        <row r="177">
          <cell r="A177" t="str">
            <v>SOO</v>
          </cell>
          <cell r="B177">
            <v>4509</v>
          </cell>
          <cell r="C177" t="str">
            <v>GP38-2</v>
          </cell>
          <cell r="D177">
            <v>2000</v>
          </cell>
          <cell r="E177">
            <v>1974</v>
          </cell>
          <cell r="F177">
            <v>249000</v>
          </cell>
          <cell r="G177" t="str">
            <v>O</v>
          </cell>
          <cell r="H177" t="str">
            <v>ROAD</v>
          </cell>
        </row>
        <row r="178">
          <cell r="A178" t="str">
            <v>SOO</v>
          </cell>
          <cell r="B178">
            <v>4510</v>
          </cell>
          <cell r="C178" t="str">
            <v>GP38-2</v>
          </cell>
          <cell r="D178">
            <v>2000</v>
          </cell>
          <cell r="E178">
            <v>1974</v>
          </cell>
          <cell r="F178">
            <v>249000</v>
          </cell>
          <cell r="G178" t="str">
            <v>O</v>
          </cell>
          <cell r="H178" t="str">
            <v>ROAD</v>
          </cell>
        </row>
        <row r="179">
          <cell r="A179" t="str">
            <v>SOO</v>
          </cell>
          <cell r="B179">
            <v>4511</v>
          </cell>
          <cell r="C179" t="str">
            <v>GP38-2</v>
          </cell>
          <cell r="D179">
            <v>2000</v>
          </cell>
          <cell r="E179">
            <v>1974</v>
          </cell>
          <cell r="F179">
            <v>249000</v>
          </cell>
          <cell r="G179" t="str">
            <v>O</v>
          </cell>
          <cell r="H179" t="str">
            <v>ROAD</v>
          </cell>
        </row>
        <row r="180">
          <cell r="A180" t="str">
            <v>SOO</v>
          </cell>
          <cell r="B180">
            <v>4512</v>
          </cell>
          <cell r="C180" t="str">
            <v>GP38-2</v>
          </cell>
          <cell r="D180">
            <v>2000</v>
          </cell>
          <cell r="E180">
            <v>1974</v>
          </cell>
          <cell r="F180">
            <v>249000</v>
          </cell>
          <cell r="G180" t="str">
            <v>O</v>
          </cell>
          <cell r="H180" t="str">
            <v>ROAD</v>
          </cell>
        </row>
        <row r="181">
          <cell r="A181" t="str">
            <v>SOO</v>
          </cell>
          <cell r="B181">
            <v>4513</v>
          </cell>
          <cell r="C181" t="str">
            <v>GP38-2</v>
          </cell>
          <cell r="D181">
            <v>2000</v>
          </cell>
          <cell r="E181">
            <v>1979</v>
          </cell>
          <cell r="F181">
            <v>249000</v>
          </cell>
          <cell r="G181" t="str">
            <v>O</v>
          </cell>
          <cell r="H181" t="str">
            <v>ROAD</v>
          </cell>
        </row>
        <row r="182">
          <cell r="A182" t="str">
            <v>SOO</v>
          </cell>
          <cell r="B182">
            <v>4514</v>
          </cell>
          <cell r="C182" t="str">
            <v>GP38-2</v>
          </cell>
          <cell r="D182">
            <v>2000</v>
          </cell>
          <cell r="E182">
            <v>1979</v>
          </cell>
          <cell r="F182">
            <v>249500</v>
          </cell>
          <cell r="G182" t="str">
            <v>O</v>
          </cell>
          <cell r="H182" t="str">
            <v>ROAD</v>
          </cell>
        </row>
        <row r="183">
          <cell r="A183" t="str">
            <v>SOO</v>
          </cell>
          <cell r="B183">
            <v>4515</v>
          </cell>
          <cell r="C183" t="str">
            <v>GP38-2</v>
          </cell>
          <cell r="D183">
            <v>2000</v>
          </cell>
          <cell r="E183">
            <v>1974</v>
          </cell>
          <cell r="F183">
            <v>249500</v>
          </cell>
          <cell r="G183" t="str">
            <v>O</v>
          </cell>
          <cell r="H183" t="str">
            <v>ROAD</v>
          </cell>
        </row>
        <row r="184">
          <cell r="A184" t="str">
            <v>SOO</v>
          </cell>
          <cell r="B184">
            <v>4598</v>
          </cell>
          <cell r="C184" t="str">
            <v>GP39-2</v>
          </cell>
          <cell r="D184">
            <v>2000</v>
          </cell>
          <cell r="E184">
            <v>1978</v>
          </cell>
          <cell r="F184">
            <v>270000</v>
          </cell>
          <cell r="G184" t="str">
            <v>O</v>
          </cell>
          <cell r="H184" t="str">
            <v>ROAD</v>
          </cell>
        </row>
        <row r="185">
          <cell r="A185" t="str">
            <v>SOO</v>
          </cell>
          <cell r="B185">
            <v>4599</v>
          </cell>
          <cell r="C185" t="str">
            <v>GP39-2</v>
          </cell>
          <cell r="D185">
            <v>2000</v>
          </cell>
          <cell r="E185">
            <v>1978</v>
          </cell>
          <cell r="F185">
            <v>270000</v>
          </cell>
          <cell r="G185" t="str">
            <v>O</v>
          </cell>
          <cell r="H185" t="str">
            <v>ROAD</v>
          </cell>
        </row>
        <row r="186">
          <cell r="A186" t="str">
            <v>SOO</v>
          </cell>
          <cell r="B186">
            <v>4600</v>
          </cell>
          <cell r="C186" t="str">
            <v>GP40</v>
          </cell>
          <cell r="D186">
            <v>3000</v>
          </cell>
          <cell r="E186">
            <v>1967</v>
          </cell>
          <cell r="F186">
            <v>263840</v>
          </cell>
          <cell r="G186" t="str">
            <v>O</v>
          </cell>
          <cell r="H186" t="str">
            <v>ROAD</v>
          </cell>
        </row>
        <row r="187">
          <cell r="A187" t="str">
            <v>SOO</v>
          </cell>
          <cell r="B187">
            <v>4601</v>
          </cell>
          <cell r="C187" t="str">
            <v>GP40</v>
          </cell>
          <cell r="D187">
            <v>3000</v>
          </cell>
          <cell r="E187">
            <v>1967</v>
          </cell>
          <cell r="F187">
            <v>263840</v>
          </cell>
          <cell r="G187" t="str">
            <v>O</v>
          </cell>
          <cell r="H187" t="str">
            <v>ROAD</v>
          </cell>
        </row>
        <row r="188">
          <cell r="A188" t="str">
            <v>CP</v>
          </cell>
          <cell r="B188">
            <v>4602</v>
          </cell>
          <cell r="C188" t="str">
            <v>GP40</v>
          </cell>
          <cell r="D188">
            <v>3000</v>
          </cell>
          <cell r="E188">
            <v>1966</v>
          </cell>
          <cell r="F188">
            <v>268500</v>
          </cell>
          <cell r="G188" t="str">
            <v>O</v>
          </cell>
          <cell r="H188" t="str">
            <v>ROAD</v>
          </cell>
        </row>
        <row r="189">
          <cell r="A189" t="str">
            <v>SOO</v>
          </cell>
          <cell r="B189">
            <v>4603</v>
          </cell>
          <cell r="C189" t="str">
            <v>GP40</v>
          </cell>
          <cell r="D189">
            <v>3000</v>
          </cell>
          <cell r="E189">
            <v>1967</v>
          </cell>
          <cell r="F189">
            <v>263840</v>
          </cell>
          <cell r="G189" t="str">
            <v>O</v>
          </cell>
          <cell r="H189" t="str">
            <v>ROAD</v>
          </cell>
        </row>
        <row r="190">
          <cell r="A190" t="str">
            <v>CP</v>
          </cell>
          <cell r="B190">
            <v>4607</v>
          </cell>
          <cell r="C190" t="str">
            <v>GP40</v>
          </cell>
          <cell r="D190">
            <v>3000</v>
          </cell>
          <cell r="E190">
            <v>1966</v>
          </cell>
          <cell r="F190">
            <v>268100</v>
          </cell>
          <cell r="G190" t="str">
            <v>O</v>
          </cell>
          <cell r="H190" t="str">
            <v>ROAD</v>
          </cell>
        </row>
        <row r="191">
          <cell r="A191" t="str">
            <v>CP</v>
          </cell>
          <cell r="B191">
            <v>4608</v>
          </cell>
          <cell r="C191" t="str">
            <v>GP40</v>
          </cell>
          <cell r="D191">
            <v>3000</v>
          </cell>
          <cell r="E191">
            <v>1966</v>
          </cell>
          <cell r="F191">
            <v>268200</v>
          </cell>
          <cell r="G191" t="str">
            <v>O</v>
          </cell>
          <cell r="H191" t="str">
            <v>ROAD</v>
          </cell>
        </row>
        <row r="192">
          <cell r="A192" t="str">
            <v>CP</v>
          </cell>
          <cell r="B192">
            <v>4611</v>
          </cell>
          <cell r="C192" t="str">
            <v>GP40</v>
          </cell>
          <cell r="D192">
            <v>3000</v>
          </cell>
          <cell r="E192">
            <v>1966</v>
          </cell>
          <cell r="F192">
            <v>267500</v>
          </cell>
          <cell r="G192" t="str">
            <v>O</v>
          </cell>
          <cell r="H192" t="str">
            <v>ROAD</v>
          </cell>
        </row>
        <row r="193">
          <cell r="A193" t="str">
            <v>CP</v>
          </cell>
          <cell r="B193">
            <v>4617</v>
          </cell>
          <cell r="C193" t="str">
            <v>GP40</v>
          </cell>
          <cell r="D193">
            <v>3000</v>
          </cell>
          <cell r="E193">
            <v>1967</v>
          </cell>
          <cell r="F193">
            <v>268400</v>
          </cell>
          <cell r="G193" t="str">
            <v>O</v>
          </cell>
          <cell r="H193" t="str">
            <v>ROAD</v>
          </cell>
        </row>
        <row r="194">
          <cell r="A194" t="str">
            <v>CP</v>
          </cell>
          <cell r="B194">
            <v>4618</v>
          </cell>
          <cell r="C194" t="str">
            <v>GP40</v>
          </cell>
          <cell r="D194">
            <v>3000</v>
          </cell>
          <cell r="E194">
            <v>1967</v>
          </cell>
          <cell r="F194">
            <v>268400</v>
          </cell>
          <cell r="G194" t="str">
            <v>O</v>
          </cell>
          <cell r="H194" t="str">
            <v>ROAD</v>
          </cell>
        </row>
        <row r="195">
          <cell r="A195" t="str">
            <v>CP</v>
          </cell>
          <cell r="B195">
            <v>4620</v>
          </cell>
          <cell r="C195" t="str">
            <v>GP40</v>
          </cell>
          <cell r="D195">
            <v>3000</v>
          </cell>
          <cell r="E195">
            <v>1967</v>
          </cell>
          <cell r="F195">
            <v>267600</v>
          </cell>
          <cell r="G195" t="str">
            <v>O</v>
          </cell>
          <cell r="H195" t="str">
            <v>ROAD</v>
          </cell>
        </row>
        <row r="196">
          <cell r="A196" t="str">
            <v>SOO</v>
          </cell>
          <cell r="B196">
            <v>4648</v>
          </cell>
          <cell r="C196" t="str">
            <v>GP40</v>
          </cell>
          <cell r="D196">
            <v>3000</v>
          </cell>
          <cell r="E196">
            <v>1966</v>
          </cell>
          <cell r="F196">
            <v>267400</v>
          </cell>
          <cell r="G196" t="str">
            <v>O</v>
          </cell>
          <cell r="H196" t="str">
            <v>ROAD</v>
          </cell>
        </row>
        <row r="197">
          <cell r="A197" t="str">
            <v>SOO</v>
          </cell>
          <cell r="B197">
            <v>6000</v>
          </cell>
          <cell r="C197" t="str">
            <v>SD60</v>
          </cell>
          <cell r="D197">
            <v>3800</v>
          </cell>
          <cell r="E197">
            <v>1987</v>
          </cell>
          <cell r="F197">
            <v>390000</v>
          </cell>
          <cell r="G197" t="str">
            <v>LF</v>
          </cell>
          <cell r="H197" t="str">
            <v>ROAD</v>
          </cell>
        </row>
        <row r="198">
          <cell r="A198" t="str">
            <v>SOO</v>
          </cell>
          <cell r="B198">
            <v>6001</v>
          </cell>
          <cell r="C198" t="str">
            <v>SD60</v>
          </cell>
          <cell r="D198">
            <v>3800</v>
          </cell>
          <cell r="E198">
            <v>1987</v>
          </cell>
          <cell r="F198">
            <v>390000</v>
          </cell>
          <cell r="G198" t="str">
            <v>LF</v>
          </cell>
          <cell r="H198" t="str">
            <v>ROAD</v>
          </cell>
        </row>
        <row r="199">
          <cell r="A199" t="str">
            <v>SOO</v>
          </cell>
          <cell r="B199">
            <v>6002</v>
          </cell>
          <cell r="C199" t="str">
            <v>SD60</v>
          </cell>
          <cell r="D199">
            <v>3800</v>
          </cell>
          <cell r="E199">
            <v>1987</v>
          </cell>
          <cell r="F199">
            <v>390000</v>
          </cell>
          <cell r="G199" t="str">
            <v>LF</v>
          </cell>
          <cell r="H199" t="str">
            <v>ROAD</v>
          </cell>
        </row>
        <row r="200">
          <cell r="A200" t="str">
            <v>SOO</v>
          </cell>
          <cell r="B200">
            <v>6003</v>
          </cell>
          <cell r="C200" t="str">
            <v>SD60</v>
          </cell>
          <cell r="D200">
            <v>3800</v>
          </cell>
          <cell r="E200">
            <v>1987</v>
          </cell>
          <cell r="F200">
            <v>390000</v>
          </cell>
          <cell r="G200" t="str">
            <v>LF</v>
          </cell>
          <cell r="H200" t="str">
            <v>ROAD</v>
          </cell>
        </row>
        <row r="201">
          <cell r="A201" t="str">
            <v>SOO</v>
          </cell>
          <cell r="B201">
            <v>6004</v>
          </cell>
          <cell r="C201" t="str">
            <v>SD60</v>
          </cell>
          <cell r="D201">
            <v>3800</v>
          </cell>
          <cell r="E201">
            <v>1987</v>
          </cell>
          <cell r="F201">
            <v>390000</v>
          </cell>
          <cell r="G201" t="str">
            <v>LF</v>
          </cell>
          <cell r="H201" t="str">
            <v>ROAD</v>
          </cell>
        </row>
        <row r="202">
          <cell r="A202" t="str">
            <v>SOO</v>
          </cell>
          <cell r="B202">
            <v>6005</v>
          </cell>
          <cell r="C202" t="str">
            <v>SD60</v>
          </cell>
          <cell r="D202">
            <v>3800</v>
          </cell>
          <cell r="E202">
            <v>1987</v>
          </cell>
          <cell r="F202">
            <v>390000</v>
          </cell>
          <cell r="G202" t="str">
            <v>LF</v>
          </cell>
          <cell r="H202" t="str">
            <v>ROAD</v>
          </cell>
        </row>
        <row r="203">
          <cell r="A203" t="str">
            <v>SOO</v>
          </cell>
          <cell r="B203">
            <v>6006</v>
          </cell>
          <cell r="C203" t="str">
            <v>SD60</v>
          </cell>
          <cell r="D203">
            <v>3800</v>
          </cell>
          <cell r="E203">
            <v>1987</v>
          </cell>
          <cell r="F203">
            <v>390000</v>
          </cell>
          <cell r="G203" t="str">
            <v>LF</v>
          </cell>
          <cell r="H203" t="str">
            <v>ROAD</v>
          </cell>
        </row>
        <row r="204">
          <cell r="A204" t="str">
            <v>SOO</v>
          </cell>
          <cell r="B204">
            <v>6007</v>
          </cell>
          <cell r="C204" t="str">
            <v>SD60</v>
          </cell>
          <cell r="D204">
            <v>3800</v>
          </cell>
          <cell r="E204">
            <v>1987</v>
          </cell>
          <cell r="F204">
            <v>390000</v>
          </cell>
          <cell r="G204" t="str">
            <v>LF</v>
          </cell>
          <cell r="H204" t="str">
            <v>ROAD</v>
          </cell>
        </row>
        <row r="205">
          <cell r="A205" t="str">
            <v>SOO</v>
          </cell>
          <cell r="B205">
            <v>6008</v>
          </cell>
          <cell r="C205" t="str">
            <v>SD60</v>
          </cell>
          <cell r="D205">
            <v>3800</v>
          </cell>
          <cell r="E205">
            <v>1987</v>
          </cell>
          <cell r="F205">
            <v>390000</v>
          </cell>
          <cell r="G205" t="str">
            <v>LF</v>
          </cell>
          <cell r="H205" t="str">
            <v>ROAD</v>
          </cell>
        </row>
        <row r="206">
          <cell r="A206" t="str">
            <v>SOO</v>
          </cell>
          <cell r="B206">
            <v>6009</v>
          </cell>
          <cell r="C206" t="str">
            <v>SD60</v>
          </cell>
          <cell r="D206">
            <v>3800</v>
          </cell>
          <cell r="E206">
            <v>1987</v>
          </cell>
          <cell r="F206">
            <v>390000</v>
          </cell>
          <cell r="G206" t="str">
            <v>LF</v>
          </cell>
          <cell r="H206" t="str">
            <v>ROAD</v>
          </cell>
        </row>
        <row r="207">
          <cell r="A207" t="str">
            <v>SOO</v>
          </cell>
          <cell r="B207">
            <v>6010</v>
          </cell>
          <cell r="C207" t="str">
            <v>SD60</v>
          </cell>
          <cell r="D207">
            <v>3800</v>
          </cell>
          <cell r="E207">
            <v>1987</v>
          </cell>
          <cell r="F207">
            <v>390000</v>
          </cell>
          <cell r="G207" t="str">
            <v>LF</v>
          </cell>
          <cell r="H207" t="str">
            <v>ROAD</v>
          </cell>
        </row>
        <row r="208">
          <cell r="A208" t="str">
            <v>SOO</v>
          </cell>
          <cell r="B208">
            <v>6011</v>
          </cell>
          <cell r="C208" t="str">
            <v>SD60</v>
          </cell>
          <cell r="D208">
            <v>3800</v>
          </cell>
          <cell r="E208">
            <v>1987</v>
          </cell>
          <cell r="F208">
            <v>390000</v>
          </cell>
          <cell r="G208" t="str">
            <v>LF</v>
          </cell>
          <cell r="H208" t="str">
            <v>ROAD</v>
          </cell>
        </row>
        <row r="209">
          <cell r="A209" t="str">
            <v>SOO</v>
          </cell>
          <cell r="B209">
            <v>6012</v>
          </cell>
          <cell r="C209" t="str">
            <v>SD60</v>
          </cell>
          <cell r="D209">
            <v>3800</v>
          </cell>
          <cell r="E209">
            <v>1987</v>
          </cell>
          <cell r="F209">
            <v>390000</v>
          </cell>
          <cell r="G209" t="str">
            <v>LF</v>
          </cell>
          <cell r="H209" t="str">
            <v>ROAD</v>
          </cell>
        </row>
        <row r="210">
          <cell r="A210" t="str">
            <v>SOO</v>
          </cell>
          <cell r="B210">
            <v>6013</v>
          </cell>
          <cell r="C210" t="str">
            <v>SD60</v>
          </cell>
          <cell r="D210">
            <v>3800</v>
          </cell>
          <cell r="E210">
            <v>1987</v>
          </cell>
          <cell r="F210">
            <v>390000</v>
          </cell>
          <cell r="G210" t="str">
            <v>LF</v>
          </cell>
          <cell r="H210" t="str">
            <v>ROAD</v>
          </cell>
        </row>
        <row r="211">
          <cell r="A211" t="str">
            <v>SOO</v>
          </cell>
          <cell r="B211">
            <v>6014</v>
          </cell>
          <cell r="C211" t="str">
            <v>SD60</v>
          </cell>
          <cell r="D211">
            <v>3800</v>
          </cell>
          <cell r="E211">
            <v>1987</v>
          </cell>
          <cell r="F211">
            <v>390000</v>
          </cell>
          <cell r="G211" t="str">
            <v>LF</v>
          </cell>
          <cell r="H211" t="str">
            <v>ROAD</v>
          </cell>
        </row>
        <row r="212">
          <cell r="A212" t="str">
            <v>SOO</v>
          </cell>
          <cell r="B212">
            <v>6015</v>
          </cell>
          <cell r="C212" t="str">
            <v>SD60</v>
          </cell>
          <cell r="D212">
            <v>3800</v>
          </cell>
          <cell r="E212">
            <v>1987</v>
          </cell>
          <cell r="F212">
            <v>390000</v>
          </cell>
          <cell r="G212" t="str">
            <v>LF</v>
          </cell>
          <cell r="H212" t="str">
            <v>ROAD</v>
          </cell>
        </row>
        <row r="213">
          <cell r="A213" t="str">
            <v>SOO</v>
          </cell>
          <cell r="B213">
            <v>6016</v>
          </cell>
          <cell r="C213" t="str">
            <v>SD60</v>
          </cell>
          <cell r="D213">
            <v>3800</v>
          </cell>
          <cell r="E213">
            <v>1987</v>
          </cell>
          <cell r="F213">
            <v>390000</v>
          </cell>
          <cell r="G213" t="str">
            <v>LF</v>
          </cell>
          <cell r="H213" t="str">
            <v>ROAD</v>
          </cell>
        </row>
        <row r="214">
          <cell r="A214" t="str">
            <v>SOO</v>
          </cell>
          <cell r="B214">
            <v>6017</v>
          </cell>
          <cell r="C214" t="str">
            <v>SD60</v>
          </cell>
          <cell r="D214">
            <v>3800</v>
          </cell>
          <cell r="E214">
            <v>1987</v>
          </cell>
          <cell r="F214">
            <v>390000</v>
          </cell>
          <cell r="G214" t="str">
            <v>LF</v>
          </cell>
          <cell r="H214" t="str">
            <v>ROAD</v>
          </cell>
        </row>
        <row r="215">
          <cell r="A215" t="str">
            <v>SOO</v>
          </cell>
          <cell r="B215">
            <v>6018</v>
          </cell>
          <cell r="C215" t="str">
            <v>SD60</v>
          </cell>
          <cell r="D215">
            <v>3800</v>
          </cell>
          <cell r="E215">
            <v>1987</v>
          </cell>
          <cell r="F215">
            <v>390000</v>
          </cell>
          <cell r="G215" t="str">
            <v>LF</v>
          </cell>
          <cell r="H215" t="str">
            <v>ROAD</v>
          </cell>
        </row>
        <row r="216">
          <cell r="A216" t="str">
            <v>SOO</v>
          </cell>
          <cell r="B216">
            <v>6019</v>
          </cell>
          <cell r="C216" t="str">
            <v>SD60</v>
          </cell>
          <cell r="D216">
            <v>3800</v>
          </cell>
          <cell r="E216">
            <v>1987</v>
          </cell>
          <cell r="F216">
            <v>390000</v>
          </cell>
          <cell r="G216" t="str">
            <v>LF</v>
          </cell>
          <cell r="H216" t="str">
            <v>ROAD</v>
          </cell>
        </row>
        <row r="217">
          <cell r="A217" t="str">
            <v>SOO</v>
          </cell>
          <cell r="B217">
            <v>6020</v>
          </cell>
          <cell r="C217" t="str">
            <v>SD60</v>
          </cell>
          <cell r="D217">
            <v>3800</v>
          </cell>
          <cell r="E217">
            <v>1987</v>
          </cell>
          <cell r="F217">
            <v>390000</v>
          </cell>
          <cell r="G217" t="str">
            <v>LF</v>
          </cell>
          <cell r="H217" t="str">
            <v>ROAD</v>
          </cell>
        </row>
        <row r="218">
          <cell r="A218" t="str">
            <v>SOO</v>
          </cell>
          <cell r="B218">
            <v>6021</v>
          </cell>
          <cell r="C218" t="str">
            <v>SD60</v>
          </cell>
          <cell r="D218">
            <v>3800</v>
          </cell>
          <cell r="E218">
            <v>1989</v>
          </cell>
          <cell r="F218">
            <v>388160</v>
          </cell>
          <cell r="G218" t="str">
            <v>LF</v>
          </cell>
          <cell r="H218" t="str">
            <v>ROAD</v>
          </cell>
        </row>
        <row r="219">
          <cell r="A219" t="str">
            <v>SOO</v>
          </cell>
          <cell r="B219">
            <v>6022</v>
          </cell>
          <cell r="C219" t="str">
            <v>SD60</v>
          </cell>
          <cell r="D219">
            <v>3800</v>
          </cell>
          <cell r="E219">
            <v>1989</v>
          </cell>
          <cell r="F219">
            <v>396500</v>
          </cell>
          <cell r="G219" t="str">
            <v>LF</v>
          </cell>
          <cell r="H219" t="str">
            <v>ROAD</v>
          </cell>
        </row>
        <row r="220">
          <cell r="A220" t="str">
            <v>SOO</v>
          </cell>
          <cell r="B220">
            <v>6023</v>
          </cell>
          <cell r="C220" t="str">
            <v>SD60</v>
          </cell>
          <cell r="D220">
            <v>3800</v>
          </cell>
          <cell r="E220">
            <v>1989</v>
          </cell>
          <cell r="F220">
            <v>390000</v>
          </cell>
          <cell r="G220" t="str">
            <v>LF</v>
          </cell>
          <cell r="H220" t="str">
            <v>ROAD</v>
          </cell>
        </row>
        <row r="221">
          <cell r="A221" t="str">
            <v>SOO</v>
          </cell>
          <cell r="B221">
            <v>6024</v>
          </cell>
          <cell r="C221" t="str">
            <v>SD60</v>
          </cell>
          <cell r="D221">
            <v>3800</v>
          </cell>
          <cell r="E221">
            <v>1989</v>
          </cell>
          <cell r="F221">
            <v>390000</v>
          </cell>
          <cell r="G221" t="str">
            <v>LF</v>
          </cell>
          <cell r="H221" t="str">
            <v>ROAD</v>
          </cell>
        </row>
        <row r="222">
          <cell r="A222" t="str">
            <v>SOO</v>
          </cell>
          <cell r="B222">
            <v>6025</v>
          </cell>
          <cell r="C222" t="str">
            <v>SD60</v>
          </cell>
          <cell r="D222">
            <v>3800</v>
          </cell>
          <cell r="E222">
            <v>1989</v>
          </cell>
          <cell r="F222">
            <v>390000</v>
          </cell>
          <cell r="G222" t="str">
            <v>LF</v>
          </cell>
          <cell r="H222" t="str">
            <v>ROAD</v>
          </cell>
        </row>
        <row r="223">
          <cell r="A223" t="str">
            <v>SOO</v>
          </cell>
          <cell r="B223">
            <v>6026</v>
          </cell>
          <cell r="C223" t="str">
            <v>SD60</v>
          </cell>
          <cell r="D223">
            <v>3800</v>
          </cell>
          <cell r="E223">
            <v>1989</v>
          </cell>
          <cell r="F223">
            <v>390000</v>
          </cell>
          <cell r="G223" t="str">
            <v>LF</v>
          </cell>
          <cell r="H223" t="str">
            <v>ROAD</v>
          </cell>
        </row>
        <row r="224">
          <cell r="A224" t="str">
            <v>SOO</v>
          </cell>
          <cell r="B224">
            <v>6027</v>
          </cell>
          <cell r="C224" t="str">
            <v>SD60</v>
          </cell>
          <cell r="D224">
            <v>3800</v>
          </cell>
          <cell r="E224">
            <v>1989</v>
          </cell>
          <cell r="F224">
            <v>390000</v>
          </cell>
          <cell r="G224" t="str">
            <v>LF</v>
          </cell>
          <cell r="H224" t="str">
            <v>ROAD</v>
          </cell>
        </row>
        <row r="225">
          <cell r="A225" t="str">
            <v>SOO</v>
          </cell>
          <cell r="B225">
            <v>6028</v>
          </cell>
          <cell r="C225" t="str">
            <v>SD60</v>
          </cell>
          <cell r="D225">
            <v>3800</v>
          </cell>
          <cell r="E225">
            <v>1989</v>
          </cell>
          <cell r="F225">
            <v>390000</v>
          </cell>
          <cell r="G225" t="str">
            <v>LF</v>
          </cell>
          <cell r="H225" t="str">
            <v>ROAD</v>
          </cell>
        </row>
        <row r="226">
          <cell r="A226" t="str">
            <v>SOO</v>
          </cell>
          <cell r="B226">
            <v>6029</v>
          </cell>
          <cell r="C226" t="str">
            <v>SD60</v>
          </cell>
          <cell r="D226">
            <v>3800</v>
          </cell>
          <cell r="E226">
            <v>1989</v>
          </cell>
          <cell r="F226">
            <v>390000</v>
          </cell>
          <cell r="G226" t="str">
            <v>LF</v>
          </cell>
          <cell r="H226" t="str">
            <v>ROAD</v>
          </cell>
        </row>
        <row r="227">
          <cell r="A227" t="str">
            <v>SOO</v>
          </cell>
          <cell r="B227">
            <v>6030</v>
          </cell>
          <cell r="C227" t="str">
            <v>SD60</v>
          </cell>
          <cell r="D227">
            <v>3800</v>
          </cell>
          <cell r="E227">
            <v>1989</v>
          </cell>
          <cell r="F227">
            <v>390000</v>
          </cell>
          <cell r="G227" t="str">
            <v>LF</v>
          </cell>
          <cell r="H227" t="str">
            <v>ROAD</v>
          </cell>
        </row>
        <row r="228">
          <cell r="A228" t="str">
            <v>SOO</v>
          </cell>
          <cell r="B228">
            <v>6031</v>
          </cell>
          <cell r="C228" t="str">
            <v>SD60</v>
          </cell>
          <cell r="D228">
            <v>3800</v>
          </cell>
          <cell r="E228">
            <v>1989</v>
          </cell>
          <cell r="F228">
            <v>390000</v>
          </cell>
          <cell r="G228" t="str">
            <v>LF</v>
          </cell>
          <cell r="H228" t="str">
            <v>ROAD</v>
          </cell>
        </row>
        <row r="229">
          <cell r="A229" t="str">
            <v>SOO</v>
          </cell>
          <cell r="B229">
            <v>6032</v>
          </cell>
          <cell r="C229" t="str">
            <v>SD60</v>
          </cell>
          <cell r="D229">
            <v>3800</v>
          </cell>
          <cell r="E229">
            <v>1989</v>
          </cell>
          <cell r="F229">
            <v>390000</v>
          </cell>
          <cell r="G229" t="str">
            <v>LF</v>
          </cell>
          <cell r="H229" t="str">
            <v>ROAD</v>
          </cell>
        </row>
        <row r="230">
          <cell r="A230" t="str">
            <v>SOO</v>
          </cell>
          <cell r="B230">
            <v>6033</v>
          </cell>
          <cell r="C230" t="str">
            <v>SD60</v>
          </cell>
          <cell r="D230">
            <v>3800</v>
          </cell>
          <cell r="E230">
            <v>1989</v>
          </cell>
          <cell r="F230">
            <v>390000</v>
          </cell>
          <cell r="G230" t="str">
            <v>LF</v>
          </cell>
          <cell r="H230" t="str">
            <v>ROAD</v>
          </cell>
        </row>
        <row r="231">
          <cell r="A231" t="str">
            <v>SOO</v>
          </cell>
          <cell r="B231">
            <v>6034</v>
          </cell>
          <cell r="C231" t="str">
            <v>SD60</v>
          </cell>
          <cell r="D231">
            <v>3800</v>
          </cell>
          <cell r="E231">
            <v>1989</v>
          </cell>
          <cell r="F231">
            <v>390000</v>
          </cell>
          <cell r="G231" t="str">
            <v>LF</v>
          </cell>
          <cell r="H231" t="str">
            <v>ROAD</v>
          </cell>
        </row>
        <row r="232">
          <cell r="A232" t="str">
            <v>SOO</v>
          </cell>
          <cell r="B232">
            <v>6035</v>
          </cell>
          <cell r="C232" t="str">
            <v>SD60</v>
          </cell>
          <cell r="D232">
            <v>3800</v>
          </cell>
          <cell r="E232">
            <v>1989</v>
          </cell>
          <cell r="F232">
            <v>390000</v>
          </cell>
          <cell r="G232" t="str">
            <v>LF</v>
          </cell>
          <cell r="H232" t="str">
            <v>ROAD</v>
          </cell>
        </row>
        <row r="233">
          <cell r="A233" t="str">
            <v>SOO</v>
          </cell>
          <cell r="B233">
            <v>6036</v>
          </cell>
          <cell r="C233" t="str">
            <v>SD60</v>
          </cell>
          <cell r="D233">
            <v>3800</v>
          </cell>
          <cell r="E233">
            <v>1989</v>
          </cell>
          <cell r="F233">
            <v>390000</v>
          </cell>
          <cell r="G233" t="str">
            <v>LF</v>
          </cell>
          <cell r="H233" t="str">
            <v>ROAD</v>
          </cell>
        </row>
        <row r="234">
          <cell r="A234" t="str">
            <v>SOO</v>
          </cell>
          <cell r="B234">
            <v>6037</v>
          </cell>
          <cell r="C234" t="str">
            <v>SD60</v>
          </cell>
          <cell r="D234">
            <v>3800</v>
          </cell>
          <cell r="E234">
            <v>1989</v>
          </cell>
          <cell r="F234">
            <v>390000</v>
          </cell>
          <cell r="G234" t="str">
            <v>LF</v>
          </cell>
          <cell r="H234" t="str">
            <v>ROAD</v>
          </cell>
        </row>
        <row r="235">
          <cell r="A235" t="str">
            <v>SOO</v>
          </cell>
          <cell r="B235">
            <v>6038</v>
          </cell>
          <cell r="C235" t="str">
            <v>SD60</v>
          </cell>
          <cell r="D235">
            <v>3800</v>
          </cell>
          <cell r="E235">
            <v>1989</v>
          </cell>
          <cell r="F235">
            <v>390000</v>
          </cell>
          <cell r="G235" t="str">
            <v>LF</v>
          </cell>
          <cell r="H235" t="str">
            <v>ROAD</v>
          </cell>
        </row>
        <row r="236">
          <cell r="A236" t="str">
            <v>SOO</v>
          </cell>
          <cell r="B236">
            <v>6039</v>
          </cell>
          <cell r="C236" t="str">
            <v>SD60</v>
          </cell>
          <cell r="D236">
            <v>3800</v>
          </cell>
          <cell r="E236">
            <v>1989</v>
          </cell>
          <cell r="F236">
            <v>390000</v>
          </cell>
          <cell r="G236" t="str">
            <v>LF</v>
          </cell>
          <cell r="H236" t="str">
            <v>ROAD</v>
          </cell>
        </row>
        <row r="237">
          <cell r="A237" t="str">
            <v>SOO</v>
          </cell>
          <cell r="B237">
            <v>6040</v>
          </cell>
          <cell r="C237" t="str">
            <v>SD60</v>
          </cell>
          <cell r="D237">
            <v>3800</v>
          </cell>
          <cell r="E237">
            <v>1989</v>
          </cell>
          <cell r="F237">
            <v>390000</v>
          </cell>
          <cell r="G237" t="str">
            <v>LF</v>
          </cell>
          <cell r="H237" t="str">
            <v>ROAD</v>
          </cell>
        </row>
        <row r="238">
          <cell r="A238" t="str">
            <v>SOO</v>
          </cell>
          <cell r="B238">
            <v>6041</v>
          </cell>
          <cell r="C238" t="str">
            <v>SD60</v>
          </cell>
          <cell r="D238">
            <v>3800</v>
          </cell>
          <cell r="E238">
            <v>1989</v>
          </cell>
          <cell r="F238">
            <v>390000</v>
          </cell>
          <cell r="G238" t="str">
            <v>LF</v>
          </cell>
          <cell r="H238" t="str">
            <v>ROAD</v>
          </cell>
        </row>
        <row r="239">
          <cell r="A239" t="str">
            <v>SOO</v>
          </cell>
          <cell r="B239">
            <v>6042</v>
          </cell>
          <cell r="C239" t="str">
            <v>SD60</v>
          </cell>
          <cell r="D239">
            <v>3800</v>
          </cell>
          <cell r="E239">
            <v>1989</v>
          </cell>
          <cell r="F239">
            <v>390000</v>
          </cell>
          <cell r="G239" t="str">
            <v>LF</v>
          </cell>
          <cell r="H239" t="str">
            <v>ROAD</v>
          </cell>
        </row>
        <row r="240">
          <cell r="A240" t="str">
            <v>SOO</v>
          </cell>
          <cell r="B240">
            <v>6043</v>
          </cell>
          <cell r="C240" t="str">
            <v>SD60</v>
          </cell>
          <cell r="D240">
            <v>3800</v>
          </cell>
          <cell r="E240">
            <v>1989</v>
          </cell>
          <cell r="F240">
            <v>390000</v>
          </cell>
          <cell r="G240" t="str">
            <v>LF</v>
          </cell>
          <cell r="H240" t="str">
            <v>ROAD</v>
          </cell>
        </row>
        <row r="241">
          <cell r="A241" t="str">
            <v>SOO</v>
          </cell>
          <cell r="B241">
            <v>6044</v>
          </cell>
          <cell r="C241" t="str">
            <v>SD60</v>
          </cell>
          <cell r="D241">
            <v>3800</v>
          </cell>
          <cell r="E241">
            <v>1989</v>
          </cell>
          <cell r="F241">
            <v>390000</v>
          </cell>
          <cell r="G241" t="str">
            <v>LF</v>
          </cell>
          <cell r="H241" t="str">
            <v>ROAD</v>
          </cell>
        </row>
        <row r="242">
          <cell r="A242" t="str">
            <v>SOO</v>
          </cell>
          <cell r="B242">
            <v>6045</v>
          </cell>
          <cell r="C242" t="str">
            <v>SD60</v>
          </cell>
          <cell r="D242">
            <v>3800</v>
          </cell>
          <cell r="E242">
            <v>1989</v>
          </cell>
          <cell r="F242">
            <v>390000</v>
          </cell>
          <cell r="G242" t="str">
            <v>LF</v>
          </cell>
          <cell r="H242" t="str">
            <v>ROAD</v>
          </cell>
        </row>
        <row r="243">
          <cell r="A243" t="str">
            <v>SOO</v>
          </cell>
          <cell r="B243">
            <v>6046</v>
          </cell>
          <cell r="C243" t="str">
            <v>SD60</v>
          </cell>
          <cell r="D243">
            <v>3800</v>
          </cell>
          <cell r="E243">
            <v>1989</v>
          </cell>
          <cell r="F243">
            <v>390000</v>
          </cell>
          <cell r="G243" t="str">
            <v>LF</v>
          </cell>
          <cell r="H243" t="str">
            <v>ROAD</v>
          </cell>
        </row>
        <row r="244">
          <cell r="A244" t="str">
            <v>SOO</v>
          </cell>
          <cell r="B244">
            <v>6047</v>
          </cell>
          <cell r="C244" t="str">
            <v>SD60</v>
          </cell>
          <cell r="D244">
            <v>3800</v>
          </cell>
          <cell r="E244">
            <v>1989</v>
          </cell>
          <cell r="F244">
            <v>390000</v>
          </cell>
          <cell r="G244" t="str">
            <v>LF</v>
          </cell>
          <cell r="H244" t="str">
            <v>ROAD</v>
          </cell>
        </row>
        <row r="245">
          <cell r="A245" t="str">
            <v>SOO</v>
          </cell>
          <cell r="B245">
            <v>6048</v>
          </cell>
          <cell r="C245" t="str">
            <v>SD60</v>
          </cell>
          <cell r="D245">
            <v>3800</v>
          </cell>
          <cell r="E245">
            <v>1989</v>
          </cell>
          <cell r="F245">
            <v>390000</v>
          </cell>
          <cell r="G245" t="str">
            <v>LF</v>
          </cell>
          <cell r="H245" t="str">
            <v>ROAD</v>
          </cell>
        </row>
        <row r="246">
          <cell r="A246" t="str">
            <v>SOO</v>
          </cell>
          <cell r="B246">
            <v>6049</v>
          </cell>
          <cell r="C246" t="str">
            <v>SD60</v>
          </cell>
          <cell r="D246">
            <v>3800</v>
          </cell>
          <cell r="E246">
            <v>1989</v>
          </cell>
          <cell r="F246">
            <v>390000</v>
          </cell>
          <cell r="G246" t="str">
            <v>LF</v>
          </cell>
          <cell r="H246" t="str">
            <v>ROAD</v>
          </cell>
        </row>
        <row r="247">
          <cell r="A247" t="str">
            <v>SOO</v>
          </cell>
          <cell r="B247">
            <v>6050</v>
          </cell>
          <cell r="C247" t="str">
            <v>SD60</v>
          </cell>
          <cell r="D247">
            <v>3800</v>
          </cell>
          <cell r="E247">
            <v>1989</v>
          </cell>
          <cell r="F247">
            <v>390000</v>
          </cell>
          <cell r="G247" t="str">
            <v>LF</v>
          </cell>
          <cell r="H247" t="str">
            <v>ROAD</v>
          </cell>
        </row>
        <row r="248">
          <cell r="A248" t="str">
            <v>SOO</v>
          </cell>
          <cell r="B248">
            <v>6051</v>
          </cell>
          <cell r="C248" t="str">
            <v>SD60</v>
          </cell>
          <cell r="D248">
            <v>3800</v>
          </cell>
          <cell r="E248">
            <v>1989</v>
          </cell>
          <cell r="F248">
            <v>390000</v>
          </cell>
          <cell r="G248" t="str">
            <v>LF</v>
          </cell>
          <cell r="H248" t="str">
            <v>ROAD</v>
          </cell>
        </row>
        <row r="249">
          <cell r="A249" t="str">
            <v>SOO</v>
          </cell>
          <cell r="B249">
            <v>6052</v>
          </cell>
          <cell r="C249" t="str">
            <v>SD60</v>
          </cell>
          <cell r="D249">
            <v>3800</v>
          </cell>
          <cell r="E249">
            <v>1989</v>
          </cell>
          <cell r="F249">
            <v>390000</v>
          </cell>
          <cell r="G249" t="str">
            <v>LF</v>
          </cell>
          <cell r="H249" t="str">
            <v>ROAD</v>
          </cell>
        </row>
        <row r="250">
          <cell r="A250" t="str">
            <v>SOO</v>
          </cell>
          <cell r="B250">
            <v>6053</v>
          </cell>
          <cell r="C250" t="str">
            <v>SD60</v>
          </cell>
          <cell r="D250">
            <v>3800</v>
          </cell>
          <cell r="E250">
            <v>1989</v>
          </cell>
          <cell r="F250">
            <v>390000</v>
          </cell>
          <cell r="G250" t="str">
            <v>LF</v>
          </cell>
          <cell r="H250" t="str">
            <v>ROAD</v>
          </cell>
        </row>
        <row r="251">
          <cell r="A251" t="str">
            <v>SOO</v>
          </cell>
          <cell r="B251">
            <v>6054</v>
          </cell>
          <cell r="C251" t="str">
            <v>SD60</v>
          </cell>
          <cell r="D251">
            <v>3800</v>
          </cell>
          <cell r="E251">
            <v>1989</v>
          </cell>
          <cell r="F251">
            <v>390000</v>
          </cell>
          <cell r="G251" t="str">
            <v>LF</v>
          </cell>
          <cell r="H251" t="str">
            <v>ROAD</v>
          </cell>
        </row>
        <row r="252">
          <cell r="A252" t="str">
            <v>SOO</v>
          </cell>
          <cell r="B252">
            <v>6055</v>
          </cell>
          <cell r="C252" t="str">
            <v>SD60</v>
          </cell>
          <cell r="D252">
            <v>3800</v>
          </cell>
          <cell r="E252">
            <v>1989</v>
          </cell>
          <cell r="F252">
            <v>390000</v>
          </cell>
          <cell r="G252" t="str">
            <v>LF</v>
          </cell>
          <cell r="H252" t="str">
            <v>ROAD</v>
          </cell>
        </row>
        <row r="253">
          <cell r="A253" t="str">
            <v>SOO</v>
          </cell>
          <cell r="B253">
            <v>6056</v>
          </cell>
          <cell r="C253" t="str">
            <v>SD60</v>
          </cell>
          <cell r="D253">
            <v>3800</v>
          </cell>
          <cell r="E253">
            <v>1989</v>
          </cell>
          <cell r="F253">
            <v>390000</v>
          </cell>
          <cell r="G253" t="str">
            <v>LF</v>
          </cell>
          <cell r="H253" t="str">
            <v>ROAD</v>
          </cell>
        </row>
        <row r="254">
          <cell r="A254" t="str">
            <v>SOO</v>
          </cell>
          <cell r="B254">
            <v>6057</v>
          </cell>
          <cell r="C254" t="str">
            <v>SD60</v>
          </cell>
          <cell r="D254">
            <v>3800</v>
          </cell>
          <cell r="E254">
            <v>1989</v>
          </cell>
          <cell r="F254">
            <v>390000</v>
          </cell>
          <cell r="G254" t="str">
            <v>LF</v>
          </cell>
          <cell r="H254" t="str">
            <v>ROAD</v>
          </cell>
        </row>
        <row r="255">
          <cell r="A255" t="str">
            <v>SOO</v>
          </cell>
          <cell r="B255">
            <v>6058</v>
          </cell>
          <cell r="C255" t="str">
            <v>SD60</v>
          </cell>
          <cell r="D255">
            <v>3800</v>
          </cell>
          <cell r="E255">
            <v>1989</v>
          </cell>
          <cell r="F255">
            <v>401000</v>
          </cell>
          <cell r="G255" t="str">
            <v>LF</v>
          </cell>
          <cell r="H255" t="str">
            <v>ROAD</v>
          </cell>
        </row>
        <row r="256">
          <cell r="A256" t="str">
            <v>SOO</v>
          </cell>
          <cell r="B256">
            <v>6059</v>
          </cell>
          <cell r="C256" t="str">
            <v>SD60</v>
          </cell>
          <cell r="D256">
            <v>3800</v>
          </cell>
          <cell r="E256">
            <v>1989</v>
          </cell>
          <cell r="F256">
            <v>401000</v>
          </cell>
          <cell r="G256" t="str">
            <v>LF</v>
          </cell>
          <cell r="H256" t="str">
            <v>ROAD</v>
          </cell>
        </row>
        <row r="257">
          <cell r="A257" t="str">
            <v>SOO</v>
          </cell>
          <cell r="B257">
            <v>6060</v>
          </cell>
          <cell r="C257" t="str">
            <v>SD60</v>
          </cell>
          <cell r="D257">
            <v>3800</v>
          </cell>
          <cell r="E257">
            <v>1989</v>
          </cell>
          <cell r="F257">
            <v>401000</v>
          </cell>
          <cell r="G257" t="str">
            <v>OT</v>
          </cell>
          <cell r="H257" t="str">
            <v>ROAD</v>
          </cell>
        </row>
        <row r="258">
          <cell r="A258" t="str">
            <v>SOO</v>
          </cell>
          <cell r="B258">
            <v>6061</v>
          </cell>
          <cell r="C258" t="str">
            <v>SD60</v>
          </cell>
          <cell r="D258">
            <v>3800</v>
          </cell>
          <cell r="E258">
            <v>1989</v>
          </cell>
          <cell r="F258">
            <v>401000</v>
          </cell>
          <cell r="G258" t="str">
            <v>OT</v>
          </cell>
          <cell r="H258" t="str">
            <v>ROAD</v>
          </cell>
        </row>
        <row r="259">
          <cell r="A259" t="str">
            <v>SOO</v>
          </cell>
          <cell r="B259">
            <v>6062</v>
          </cell>
          <cell r="C259" t="str">
            <v>SD60</v>
          </cell>
          <cell r="D259">
            <v>3800</v>
          </cell>
          <cell r="E259">
            <v>1989</v>
          </cell>
          <cell r="F259">
            <v>401000</v>
          </cell>
          <cell r="G259" t="str">
            <v>OT</v>
          </cell>
          <cell r="H259" t="str">
            <v>ROAD</v>
          </cell>
        </row>
        <row r="260">
          <cell r="A260" t="str">
            <v>SOO</v>
          </cell>
          <cell r="B260">
            <v>6240</v>
          </cell>
          <cell r="C260" t="str">
            <v>SD39</v>
          </cell>
          <cell r="D260">
            <v>2300</v>
          </cell>
          <cell r="E260">
            <v>1968</v>
          </cell>
          <cell r="F260">
            <v>370000</v>
          </cell>
          <cell r="G260" t="str">
            <v>O</v>
          </cell>
          <cell r="H260" t="str">
            <v>ROAD</v>
          </cell>
        </row>
        <row r="261">
          <cell r="A261" t="str">
            <v>SOO</v>
          </cell>
          <cell r="B261">
            <v>6241</v>
          </cell>
          <cell r="C261" t="str">
            <v>SD39</v>
          </cell>
          <cell r="D261">
            <v>2300</v>
          </cell>
          <cell r="E261">
            <v>1968</v>
          </cell>
          <cell r="F261">
            <v>370000</v>
          </cell>
          <cell r="G261" t="str">
            <v>O</v>
          </cell>
          <cell r="H261" t="str">
            <v>ROAD</v>
          </cell>
        </row>
        <row r="262">
          <cell r="A262" t="str">
            <v>CP</v>
          </cell>
          <cell r="B262">
            <v>6400</v>
          </cell>
          <cell r="C262" t="str">
            <v>SD40</v>
          </cell>
          <cell r="D262">
            <v>3000</v>
          </cell>
          <cell r="E262">
            <v>1970</v>
          </cell>
          <cell r="F262">
            <v>398000</v>
          </cell>
          <cell r="G262" t="str">
            <v>O</v>
          </cell>
          <cell r="H262" t="str">
            <v>ROAD</v>
          </cell>
        </row>
        <row r="263">
          <cell r="A263" t="str">
            <v>CP</v>
          </cell>
          <cell r="B263">
            <v>6403</v>
          </cell>
          <cell r="C263" t="str">
            <v>SD40</v>
          </cell>
          <cell r="D263">
            <v>3000</v>
          </cell>
          <cell r="E263">
            <v>1970</v>
          </cell>
          <cell r="F263">
            <v>398000</v>
          </cell>
          <cell r="G263" t="str">
            <v>O</v>
          </cell>
          <cell r="H263" t="str">
            <v>ROAD</v>
          </cell>
        </row>
        <row r="264">
          <cell r="A264" t="str">
            <v>CP</v>
          </cell>
          <cell r="B264">
            <v>6404</v>
          </cell>
          <cell r="C264" t="str">
            <v>SD40</v>
          </cell>
          <cell r="D264">
            <v>3000</v>
          </cell>
          <cell r="E264">
            <v>1970</v>
          </cell>
          <cell r="F264">
            <v>398000</v>
          </cell>
          <cell r="G264" t="str">
            <v>O</v>
          </cell>
          <cell r="H264" t="str">
            <v>ROAD</v>
          </cell>
        </row>
        <row r="265">
          <cell r="A265" t="str">
            <v>CP</v>
          </cell>
          <cell r="B265">
            <v>6405</v>
          </cell>
          <cell r="C265" t="str">
            <v>SD40</v>
          </cell>
          <cell r="D265">
            <v>3000</v>
          </cell>
          <cell r="E265">
            <v>1970</v>
          </cell>
          <cell r="F265">
            <v>398000</v>
          </cell>
          <cell r="G265" t="str">
            <v>O</v>
          </cell>
          <cell r="H265" t="str">
            <v>ROAD</v>
          </cell>
        </row>
        <row r="266">
          <cell r="A266" t="str">
            <v>CP</v>
          </cell>
          <cell r="B266">
            <v>6406</v>
          </cell>
          <cell r="C266" t="str">
            <v>SD40</v>
          </cell>
          <cell r="D266">
            <v>3000</v>
          </cell>
          <cell r="E266">
            <v>1970</v>
          </cell>
          <cell r="F266">
            <v>363000</v>
          </cell>
          <cell r="G266" t="str">
            <v>O</v>
          </cell>
          <cell r="H266" t="str">
            <v>ROAD</v>
          </cell>
        </row>
        <row r="267">
          <cell r="A267" t="str">
            <v>CP</v>
          </cell>
          <cell r="B267">
            <v>6407</v>
          </cell>
          <cell r="C267" t="str">
            <v>SD40</v>
          </cell>
          <cell r="D267">
            <v>3000</v>
          </cell>
          <cell r="E267">
            <v>1970</v>
          </cell>
          <cell r="F267">
            <v>363000</v>
          </cell>
          <cell r="G267" t="str">
            <v>O</v>
          </cell>
          <cell r="H267" t="str">
            <v>ROAD</v>
          </cell>
        </row>
        <row r="268">
          <cell r="A268" t="str">
            <v>CP</v>
          </cell>
          <cell r="B268">
            <v>6408</v>
          </cell>
          <cell r="C268" t="str">
            <v>SD40</v>
          </cell>
          <cell r="D268">
            <v>3000</v>
          </cell>
          <cell r="E268">
            <v>1970</v>
          </cell>
          <cell r="F268">
            <v>363000</v>
          </cell>
          <cell r="G268" t="str">
            <v>O</v>
          </cell>
          <cell r="H268" t="str">
            <v>ROAD</v>
          </cell>
        </row>
        <row r="269">
          <cell r="A269" t="str">
            <v>CP</v>
          </cell>
          <cell r="B269">
            <v>6409</v>
          </cell>
          <cell r="C269" t="str">
            <v>SD40</v>
          </cell>
          <cell r="D269">
            <v>3000</v>
          </cell>
          <cell r="E269">
            <v>1970</v>
          </cell>
          <cell r="F269">
            <v>363000</v>
          </cell>
          <cell r="G269" t="str">
            <v>O</v>
          </cell>
          <cell r="H269" t="str">
            <v>ROAD</v>
          </cell>
        </row>
        <row r="270">
          <cell r="A270" t="str">
            <v>CP</v>
          </cell>
          <cell r="B270">
            <v>6410</v>
          </cell>
          <cell r="C270" t="str">
            <v>SD40</v>
          </cell>
          <cell r="D270">
            <v>3000</v>
          </cell>
          <cell r="E270">
            <v>1970</v>
          </cell>
          <cell r="F270">
            <v>363000</v>
          </cell>
          <cell r="G270" t="str">
            <v>O</v>
          </cell>
          <cell r="H270" t="str">
            <v>ROAD</v>
          </cell>
        </row>
        <row r="271">
          <cell r="A271" t="str">
            <v>CP</v>
          </cell>
          <cell r="B271">
            <v>6411</v>
          </cell>
          <cell r="C271" t="str">
            <v>SD40</v>
          </cell>
          <cell r="D271">
            <v>3000</v>
          </cell>
          <cell r="E271">
            <v>1969</v>
          </cell>
          <cell r="F271">
            <v>365000</v>
          </cell>
          <cell r="G271" t="str">
            <v>O</v>
          </cell>
          <cell r="H271" t="str">
            <v>ROAD</v>
          </cell>
        </row>
        <row r="272">
          <cell r="A272" t="str">
            <v>SOO</v>
          </cell>
          <cell r="B272">
            <v>6450</v>
          </cell>
          <cell r="C272" t="str">
            <v>SD40</v>
          </cell>
          <cell r="D272">
            <v>3000</v>
          </cell>
          <cell r="E272">
            <v>1971</v>
          </cell>
          <cell r="F272">
            <v>379000</v>
          </cell>
          <cell r="G272" t="str">
            <v>O</v>
          </cell>
          <cell r="H272" t="str">
            <v>YARD</v>
          </cell>
          <cell r="I272" t="str">
            <v>hump sell?</v>
          </cell>
        </row>
        <row r="273">
          <cell r="A273" t="str">
            <v>SOO</v>
          </cell>
          <cell r="B273">
            <v>6601</v>
          </cell>
          <cell r="C273" t="str">
            <v>SD40-2</v>
          </cell>
          <cell r="D273">
            <v>3000</v>
          </cell>
          <cell r="E273">
            <v>1979</v>
          </cell>
          <cell r="F273">
            <v>367500</v>
          </cell>
          <cell r="G273" t="str">
            <v>O</v>
          </cell>
          <cell r="H273" t="str">
            <v>ROAD</v>
          </cell>
        </row>
        <row r="274">
          <cell r="A274" t="str">
            <v>SOO</v>
          </cell>
          <cell r="B274">
            <v>6602</v>
          </cell>
          <cell r="C274" t="str">
            <v>SD40-2</v>
          </cell>
          <cell r="D274">
            <v>3000</v>
          </cell>
          <cell r="E274">
            <v>1980</v>
          </cell>
          <cell r="F274">
            <v>367500</v>
          </cell>
          <cell r="G274" t="str">
            <v>O</v>
          </cell>
          <cell r="H274" t="str">
            <v>ROAD</v>
          </cell>
        </row>
        <row r="275">
          <cell r="A275" t="str">
            <v>CP</v>
          </cell>
          <cell r="B275">
            <v>6603</v>
          </cell>
          <cell r="C275" t="str">
            <v>SD40-2</v>
          </cell>
          <cell r="D275">
            <v>3000</v>
          </cell>
          <cell r="E275">
            <v>1980</v>
          </cell>
          <cell r="F275">
            <v>367500</v>
          </cell>
          <cell r="G275" t="str">
            <v>O</v>
          </cell>
          <cell r="H275" t="str">
            <v>ROAD</v>
          </cell>
        </row>
        <row r="276">
          <cell r="A276" t="str">
            <v>SOO</v>
          </cell>
          <cell r="B276">
            <v>6604</v>
          </cell>
          <cell r="C276" t="str">
            <v>SD40-2</v>
          </cell>
          <cell r="D276">
            <v>3000</v>
          </cell>
          <cell r="E276">
            <v>1980</v>
          </cell>
          <cell r="F276">
            <v>367500</v>
          </cell>
          <cell r="G276" t="str">
            <v>O</v>
          </cell>
          <cell r="H276" t="str">
            <v>ROAD</v>
          </cell>
        </row>
        <row r="277">
          <cell r="A277" t="str">
            <v>SOO</v>
          </cell>
          <cell r="B277">
            <v>6606</v>
          </cell>
          <cell r="C277" t="str">
            <v>SD40-2</v>
          </cell>
          <cell r="D277">
            <v>3000</v>
          </cell>
          <cell r="E277">
            <v>1980</v>
          </cell>
          <cell r="F277">
            <v>367500</v>
          </cell>
          <cell r="G277" t="str">
            <v>O</v>
          </cell>
          <cell r="H277" t="str">
            <v>ROAD</v>
          </cell>
        </row>
        <row r="278">
          <cell r="A278" t="str">
            <v>CP</v>
          </cell>
          <cell r="B278">
            <v>6607</v>
          </cell>
          <cell r="C278" t="str">
            <v>SD40-2</v>
          </cell>
          <cell r="D278">
            <v>3000</v>
          </cell>
          <cell r="E278">
            <v>1980</v>
          </cell>
          <cell r="F278">
            <v>367500</v>
          </cell>
          <cell r="G278" t="str">
            <v>O</v>
          </cell>
          <cell r="H278" t="str">
            <v>ROAD</v>
          </cell>
        </row>
        <row r="279">
          <cell r="A279" t="str">
            <v>SOO</v>
          </cell>
          <cell r="B279">
            <v>6608</v>
          </cell>
          <cell r="C279" t="str">
            <v>SD40-2</v>
          </cell>
          <cell r="D279">
            <v>3000</v>
          </cell>
          <cell r="E279">
            <v>1980</v>
          </cell>
          <cell r="F279">
            <v>367500</v>
          </cell>
          <cell r="G279" t="str">
            <v>O</v>
          </cell>
          <cell r="H279" t="str">
            <v>ROAD</v>
          </cell>
        </row>
        <row r="280">
          <cell r="A280" t="str">
            <v>SOO</v>
          </cell>
          <cell r="B280">
            <v>6609</v>
          </cell>
          <cell r="C280" t="str">
            <v>SD40-2</v>
          </cell>
          <cell r="D280">
            <v>3000</v>
          </cell>
          <cell r="E280">
            <v>1980</v>
          </cell>
          <cell r="F280">
            <v>367500</v>
          </cell>
          <cell r="G280" t="str">
            <v>O</v>
          </cell>
          <cell r="H280" t="str">
            <v>ROAD</v>
          </cell>
        </row>
        <row r="281">
          <cell r="A281" t="str">
            <v>SOO</v>
          </cell>
          <cell r="B281">
            <v>6610</v>
          </cell>
          <cell r="C281" t="str">
            <v>SD40-2</v>
          </cell>
          <cell r="D281">
            <v>3000</v>
          </cell>
          <cell r="E281">
            <v>1980</v>
          </cell>
          <cell r="F281">
            <v>367500</v>
          </cell>
          <cell r="G281" t="str">
            <v>O</v>
          </cell>
          <cell r="H281" t="str">
            <v>ROAD</v>
          </cell>
        </row>
        <row r="282">
          <cell r="A282" t="str">
            <v>SOO</v>
          </cell>
          <cell r="B282">
            <v>6611</v>
          </cell>
          <cell r="C282" t="str">
            <v>SD40-2</v>
          </cell>
          <cell r="D282">
            <v>3000</v>
          </cell>
          <cell r="E282">
            <v>1980</v>
          </cell>
          <cell r="F282">
            <v>367500</v>
          </cell>
          <cell r="G282" t="str">
            <v>O</v>
          </cell>
          <cell r="H282" t="str">
            <v>ROAD</v>
          </cell>
        </row>
        <row r="283">
          <cell r="A283" t="str">
            <v>SOO</v>
          </cell>
          <cell r="B283">
            <v>6612</v>
          </cell>
          <cell r="C283" t="str">
            <v>SD40-2</v>
          </cell>
          <cell r="D283">
            <v>3000</v>
          </cell>
          <cell r="E283">
            <v>1980</v>
          </cell>
          <cell r="F283">
            <v>367500</v>
          </cell>
          <cell r="G283" t="str">
            <v>O</v>
          </cell>
          <cell r="H283" t="str">
            <v>ROAD</v>
          </cell>
        </row>
        <row r="284">
          <cell r="A284" t="str">
            <v>SOO</v>
          </cell>
          <cell r="B284">
            <v>6613</v>
          </cell>
          <cell r="C284" t="str">
            <v>SD40-2</v>
          </cell>
          <cell r="D284">
            <v>3000</v>
          </cell>
          <cell r="E284">
            <v>1980</v>
          </cell>
          <cell r="F284">
            <v>367500</v>
          </cell>
          <cell r="G284" t="str">
            <v>O</v>
          </cell>
          <cell r="H284" t="str">
            <v>ROAD</v>
          </cell>
        </row>
        <row r="285">
          <cell r="A285" t="str">
            <v>SOO</v>
          </cell>
          <cell r="B285">
            <v>6614</v>
          </cell>
          <cell r="C285" t="str">
            <v>SD40-2</v>
          </cell>
          <cell r="D285">
            <v>3000</v>
          </cell>
          <cell r="E285">
            <v>1981</v>
          </cell>
          <cell r="F285">
            <v>390000</v>
          </cell>
          <cell r="G285" t="str">
            <v>OT</v>
          </cell>
          <cell r="H285" t="str">
            <v>ROAD</v>
          </cell>
        </row>
        <row r="286">
          <cell r="A286" t="str">
            <v>SOO</v>
          </cell>
          <cell r="B286">
            <v>6615</v>
          </cell>
          <cell r="C286" t="str">
            <v>SD40-2</v>
          </cell>
          <cell r="D286">
            <v>3000</v>
          </cell>
          <cell r="E286">
            <v>1981</v>
          </cell>
          <cell r="F286">
            <v>390000</v>
          </cell>
          <cell r="G286" t="str">
            <v>OT</v>
          </cell>
          <cell r="H286" t="str">
            <v>ROAD</v>
          </cell>
        </row>
        <row r="287">
          <cell r="A287" t="str">
            <v>SOO</v>
          </cell>
          <cell r="B287">
            <v>6616</v>
          </cell>
          <cell r="C287" t="str">
            <v>SD40-2</v>
          </cell>
          <cell r="D287">
            <v>3000</v>
          </cell>
          <cell r="E287">
            <v>1981</v>
          </cell>
          <cell r="F287">
            <v>390000</v>
          </cell>
          <cell r="G287" t="str">
            <v>OT</v>
          </cell>
          <cell r="H287" t="str">
            <v>ROAD</v>
          </cell>
        </row>
        <row r="288">
          <cell r="A288" t="str">
            <v>SOO</v>
          </cell>
          <cell r="B288">
            <v>6617</v>
          </cell>
          <cell r="C288" t="str">
            <v>SD40-2</v>
          </cell>
          <cell r="D288">
            <v>3000</v>
          </cell>
          <cell r="E288">
            <v>1983</v>
          </cell>
          <cell r="F288">
            <v>381994</v>
          </cell>
          <cell r="G288" t="str">
            <v>O</v>
          </cell>
          <cell r="H288" t="str">
            <v>ROAD</v>
          </cell>
        </row>
        <row r="289">
          <cell r="A289" t="str">
            <v>CP</v>
          </cell>
          <cell r="B289">
            <v>8263</v>
          </cell>
          <cell r="C289" t="str">
            <v>GP9</v>
          </cell>
          <cell r="D289">
            <v>1750</v>
          </cell>
          <cell r="E289">
            <v>1954</v>
          </cell>
          <cell r="F289">
            <v>246340</v>
          </cell>
          <cell r="G289" t="str">
            <v>O</v>
          </cell>
          <cell r="H289" t="str">
            <v>ROAD</v>
          </cell>
          <cell r="I289" t="str">
            <v>former 2404</v>
          </cell>
        </row>
        <row r="290">
          <cell r="A290" t="str">
            <v>CP</v>
          </cell>
          <cell r="B290">
            <v>8264</v>
          </cell>
          <cell r="C290" t="str">
            <v>GP9</v>
          </cell>
          <cell r="D290">
            <v>1750</v>
          </cell>
          <cell r="E290">
            <v>1954</v>
          </cell>
          <cell r="F290">
            <v>246340</v>
          </cell>
          <cell r="G290" t="str">
            <v>O</v>
          </cell>
          <cell r="H290" t="str">
            <v>ROAD</v>
          </cell>
          <cell r="I290" t="str">
            <v>former 2405</v>
          </cell>
        </row>
        <row r="291">
          <cell r="A291" t="str">
            <v>CP</v>
          </cell>
          <cell r="B291">
            <v>8270</v>
          </cell>
          <cell r="C291" t="str">
            <v>GP9</v>
          </cell>
          <cell r="D291">
            <v>1750</v>
          </cell>
          <cell r="E291">
            <v>1957</v>
          </cell>
          <cell r="F291">
            <v>246340</v>
          </cell>
          <cell r="G291" t="str">
            <v>O</v>
          </cell>
          <cell r="H291" t="str">
            <v>ROAD</v>
          </cell>
          <cell r="I291" t="str">
            <v>former 2411</v>
          </cell>
        </row>
        <row r="292">
          <cell r="A292" t="str">
            <v>CP</v>
          </cell>
          <cell r="B292">
            <v>8275</v>
          </cell>
          <cell r="C292" t="str">
            <v>GP9</v>
          </cell>
          <cell r="D292">
            <v>1750</v>
          </cell>
          <cell r="E292">
            <v>1955</v>
          </cell>
          <cell r="F292">
            <v>251540</v>
          </cell>
          <cell r="G292" t="str">
            <v>O</v>
          </cell>
          <cell r="H292" t="str">
            <v>ROAD</v>
          </cell>
          <cell r="I292" t="str">
            <v>former 2555</v>
          </cell>
        </row>
        <row r="293">
          <cell r="A293" t="str">
            <v>CP</v>
          </cell>
          <cell r="B293">
            <v>8500</v>
          </cell>
          <cell r="C293" t="str">
            <v>AC4400CW</v>
          </cell>
          <cell r="D293">
            <v>4400</v>
          </cell>
          <cell r="E293">
            <v>1998</v>
          </cell>
          <cell r="F293">
            <v>420000</v>
          </cell>
          <cell r="G293" t="str">
            <v>O</v>
          </cell>
          <cell r="H293" t="str">
            <v>ROAD</v>
          </cell>
        </row>
        <row r="294">
          <cell r="A294" t="str">
            <v>CP</v>
          </cell>
          <cell r="B294">
            <v>8501</v>
          </cell>
          <cell r="C294" t="str">
            <v>AC4400CW</v>
          </cell>
          <cell r="D294">
            <v>4400</v>
          </cell>
          <cell r="E294">
            <v>1998</v>
          </cell>
          <cell r="F294">
            <v>420000</v>
          </cell>
          <cell r="G294" t="str">
            <v>O</v>
          </cell>
          <cell r="H294" t="str">
            <v>ROAD</v>
          </cell>
        </row>
        <row r="295">
          <cell r="A295" t="str">
            <v>CP</v>
          </cell>
          <cell r="B295">
            <v>8502</v>
          </cell>
          <cell r="C295" t="str">
            <v>AC4400CW</v>
          </cell>
          <cell r="D295">
            <v>4400</v>
          </cell>
          <cell r="E295">
            <v>1998</v>
          </cell>
          <cell r="F295">
            <v>420000</v>
          </cell>
          <cell r="G295" t="str">
            <v>O</v>
          </cell>
          <cell r="H295" t="str">
            <v>ROAD</v>
          </cell>
        </row>
        <row r="296">
          <cell r="A296" t="str">
            <v>CP</v>
          </cell>
          <cell r="B296">
            <v>8503</v>
          </cell>
          <cell r="C296" t="str">
            <v>AC4400CW</v>
          </cell>
          <cell r="D296">
            <v>4400</v>
          </cell>
          <cell r="E296">
            <v>1998</v>
          </cell>
          <cell r="F296">
            <v>420000</v>
          </cell>
          <cell r="G296" t="str">
            <v>O</v>
          </cell>
          <cell r="H296" t="str">
            <v>ROAD</v>
          </cell>
        </row>
        <row r="297">
          <cell r="A297" t="str">
            <v>CP</v>
          </cell>
          <cell r="B297">
            <v>8504</v>
          </cell>
          <cell r="C297" t="str">
            <v>AC4400CW</v>
          </cell>
          <cell r="D297">
            <v>4400</v>
          </cell>
          <cell r="E297">
            <v>1998</v>
          </cell>
          <cell r="F297">
            <v>420000</v>
          </cell>
          <cell r="G297" t="str">
            <v>O</v>
          </cell>
          <cell r="H297" t="str">
            <v>ROAD</v>
          </cell>
        </row>
        <row r="298">
          <cell r="A298" t="str">
            <v>CP</v>
          </cell>
          <cell r="B298">
            <v>8505</v>
          </cell>
          <cell r="C298" t="str">
            <v>AC4400CW</v>
          </cell>
          <cell r="D298">
            <v>4400</v>
          </cell>
          <cell r="E298">
            <v>1998</v>
          </cell>
          <cell r="F298">
            <v>420000</v>
          </cell>
          <cell r="G298" t="str">
            <v>O</v>
          </cell>
          <cell r="H298" t="str">
            <v>ROAD</v>
          </cell>
        </row>
        <row r="299">
          <cell r="A299" t="str">
            <v>CP</v>
          </cell>
          <cell r="B299">
            <v>8506</v>
          </cell>
          <cell r="C299" t="str">
            <v>AC4400CW</v>
          </cell>
          <cell r="D299">
            <v>4400</v>
          </cell>
          <cell r="E299">
            <v>1998</v>
          </cell>
          <cell r="F299">
            <v>420000</v>
          </cell>
          <cell r="G299" t="str">
            <v>O</v>
          </cell>
          <cell r="H299" t="str">
            <v>ROAD</v>
          </cell>
        </row>
        <row r="300">
          <cell r="A300" t="str">
            <v>CP</v>
          </cell>
          <cell r="B300">
            <v>8507</v>
          </cell>
          <cell r="C300" t="str">
            <v>AC4400CW</v>
          </cell>
          <cell r="D300">
            <v>4400</v>
          </cell>
          <cell r="E300">
            <v>1998</v>
          </cell>
          <cell r="F300">
            <v>420000</v>
          </cell>
          <cell r="G300" t="str">
            <v>O</v>
          </cell>
          <cell r="H300" t="str">
            <v>ROAD</v>
          </cell>
        </row>
        <row r="301">
          <cell r="A301" t="str">
            <v>CP</v>
          </cell>
          <cell r="B301">
            <v>8508</v>
          </cell>
          <cell r="C301" t="str">
            <v>AC4400CW</v>
          </cell>
          <cell r="D301">
            <v>4400</v>
          </cell>
          <cell r="E301">
            <v>1998</v>
          </cell>
          <cell r="F301">
            <v>420000</v>
          </cell>
          <cell r="G301" t="str">
            <v>O</v>
          </cell>
          <cell r="H301" t="str">
            <v>ROAD</v>
          </cell>
        </row>
        <row r="302">
          <cell r="A302" t="str">
            <v>CP</v>
          </cell>
          <cell r="B302">
            <v>8509</v>
          </cell>
          <cell r="C302" t="str">
            <v>AC4400CW</v>
          </cell>
          <cell r="D302">
            <v>4400</v>
          </cell>
          <cell r="E302">
            <v>1998</v>
          </cell>
          <cell r="F302">
            <v>420000</v>
          </cell>
          <cell r="G302" t="str">
            <v>O</v>
          </cell>
          <cell r="H302" t="str">
            <v>ROAD</v>
          </cell>
        </row>
        <row r="303">
          <cell r="A303" t="str">
            <v>CP</v>
          </cell>
          <cell r="B303">
            <v>8510</v>
          </cell>
          <cell r="C303" t="str">
            <v>AC4400CW</v>
          </cell>
          <cell r="D303">
            <v>4400</v>
          </cell>
          <cell r="E303">
            <v>1998</v>
          </cell>
          <cell r="F303">
            <v>420000</v>
          </cell>
          <cell r="G303" t="str">
            <v>O</v>
          </cell>
          <cell r="H303" t="str">
            <v>ROAD</v>
          </cell>
        </row>
        <row r="304">
          <cell r="A304" t="str">
            <v>CP</v>
          </cell>
          <cell r="B304">
            <v>8511</v>
          </cell>
          <cell r="C304" t="str">
            <v>AC4400CW</v>
          </cell>
          <cell r="D304">
            <v>4400</v>
          </cell>
          <cell r="E304">
            <v>1998</v>
          </cell>
          <cell r="F304">
            <v>420000</v>
          </cell>
          <cell r="G304" t="str">
            <v>O</v>
          </cell>
          <cell r="H304" t="str">
            <v>ROAD</v>
          </cell>
        </row>
        <row r="305">
          <cell r="A305" t="str">
            <v>CP</v>
          </cell>
          <cell r="B305">
            <v>8512</v>
          </cell>
          <cell r="C305" t="str">
            <v>AC4400CW</v>
          </cell>
          <cell r="D305">
            <v>4400</v>
          </cell>
          <cell r="E305">
            <v>1998</v>
          </cell>
          <cell r="F305">
            <v>420000</v>
          </cell>
          <cell r="G305" t="str">
            <v>O</v>
          </cell>
          <cell r="H305" t="str">
            <v>ROAD</v>
          </cell>
        </row>
        <row r="306">
          <cell r="A306" t="str">
            <v>CP</v>
          </cell>
          <cell r="B306">
            <v>8513</v>
          </cell>
          <cell r="C306" t="str">
            <v>AC4400CW</v>
          </cell>
          <cell r="D306">
            <v>4400</v>
          </cell>
          <cell r="E306">
            <v>1998</v>
          </cell>
          <cell r="F306">
            <v>420000</v>
          </cell>
          <cell r="G306" t="str">
            <v>O</v>
          </cell>
          <cell r="H306" t="str">
            <v>ROAD</v>
          </cell>
        </row>
        <row r="307">
          <cell r="A307" t="str">
            <v>CP</v>
          </cell>
          <cell r="B307">
            <v>8514</v>
          </cell>
          <cell r="C307" t="str">
            <v>AC4400CW</v>
          </cell>
          <cell r="D307">
            <v>4400</v>
          </cell>
          <cell r="E307">
            <v>1998</v>
          </cell>
          <cell r="F307">
            <v>420000</v>
          </cell>
          <cell r="G307" t="str">
            <v>O</v>
          </cell>
          <cell r="H307" t="str">
            <v>ROAD</v>
          </cell>
        </row>
        <row r="308">
          <cell r="A308" t="str">
            <v>CP</v>
          </cell>
          <cell r="B308">
            <v>8515</v>
          </cell>
          <cell r="C308" t="str">
            <v>AC4400CW</v>
          </cell>
          <cell r="D308">
            <v>4400</v>
          </cell>
          <cell r="E308">
            <v>1998</v>
          </cell>
          <cell r="F308">
            <v>420000</v>
          </cell>
          <cell r="G308" t="str">
            <v>O</v>
          </cell>
          <cell r="H308" t="str">
            <v>ROAD</v>
          </cell>
        </row>
        <row r="309">
          <cell r="A309" t="str">
            <v>CP</v>
          </cell>
          <cell r="B309">
            <v>8516</v>
          </cell>
          <cell r="C309" t="str">
            <v>AC4400CW</v>
          </cell>
          <cell r="D309">
            <v>4400</v>
          </cell>
          <cell r="E309">
            <v>1998</v>
          </cell>
          <cell r="F309">
            <v>420000</v>
          </cell>
          <cell r="G309" t="str">
            <v>O</v>
          </cell>
          <cell r="H309" t="str">
            <v>ROAD</v>
          </cell>
        </row>
        <row r="310">
          <cell r="A310" t="str">
            <v>CP</v>
          </cell>
          <cell r="B310">
            <v>8517</v>
          </cell>
          <cell r="C310" t="str">
            <v>AC4400CW</v>
          </cell>
          <cell r="D310">
            <v>4400</v>
          </cell>
          <cell r="E310">
            <v>1998</v>
          </cell>
          <cell r="F310">
            <v>420000</v>
          </cell>
          <cell r="G310" t="str">
            <v>O</v>
          </cell>
          <cell r="H310" t="str">
            <v>ROAD</v>
          </cell>
        </row>
        <row r="311">
          <cell r="A311" t="str">
            <v>CP</v>
          </cell>
          <cell r="B311">
            <v>8518</v>
          </cell>
          <cell r="C311" t="str">
            <v>AC4400CW</v>
          </cell>
          <cell r="D311">
            <v>4400</v>
          </cell>
          <cell r="E311">
            <v>1998</v>
          </cell>
          <cell r="F311">
            <v>420000</v>
          </cell>
          <cell r="G311" t="str">
            <v>O</v>
          </cell>
          <cell r="H311" t="str">
            <v>ROAD</v>
          </cell>
        </row>
        <row r="312">
          <cell r="A312" t="str">
            <v>CP</v>
          </cell>
          <cell r="B312">
            <v>8519</v>
          </cell>
          <cell r="C312" t="str">
            <v>AC4400CW</v>
          </cell>
          <cell r="D312">
            <v>4400</v>
          </cell>
          <cell r="E312">
            <v>1998</v>
          </cell>
          <cell r="F312">
            <v>420000</v>
          </cell>
          <cell r="G312" t="str">
            <v>O</v>
          </cell>
          <cell r="H312" t="str">
            <v>ROAD</v>
          </cell>
        </row>
        <row r="313">
          <cell r="A313" t="str">
            <v>CP</v>
          </cell>
          <cell r="B313">
            <v>8520</v>
          </cell>
          <cell r="C313" t="str">
            <v>AC4400CW</v>
          </cell>
          <cell r="D313">
            <v>4400</v>
          </cell>
          <cell r="E313">
            <v>1998</v>
          </cell>
          <cell r="F313">
            <v>420000</v>
          </cell>
          <cell r="G313" t="str">
            <v>O</v>
          </cell>
          <cell r="H313" t="str">
            <v>ROAD</v>
          </cell>
        </row>
        <row r="314">
          <cell r="A314" t="str">
            <v>CP</v>
          </cell>
          <cell r="B314">
            <v>8521</v>
          </cell>
          <cell r="C314" t="str">
            <v>AC4400CW</v>
          </cell>
          <cell r="D314">
            <v>4400</v>
          </cell>
          <cell r="E314">
            <v>1998</v>
          </cell>
          <cell r="F314">
            <v>420000</v>
          </cell>
          <cell r="G314" t="str">
            <v>O</v>
          </cell>
          <cell r="H314" t="str">
            <v>ROAD</v>
          </cell>
        </row>
        <row r="315">
          <cell r="A315" t="str">
            <v>CP</v>
          </cell>
          <cell r="B315">
            <v>8522</v>
          </cell>
          <cell r="C315" t="str">
            <v>AC4400CW</v>
          </cell>
          <cell r="D315">
            <v>4400</v>
          </cell>
          <cell r="E315">
            <v>1998</v>
          </cell>
          <cell r="F315">
            <v>420000</v>
          </cell>
          <cell r="G315" t="str">
            <v>O</v>
          </cell>
          <cell r="H315" t="str">
            <v>ROAD</v>
          </cell>
        </row>
        <row r="316">
          <cell r="A316" t="str">
            <v>CP</v>
          </cell>
          <cell r="B316">
            <v>8523</v>
          </cell>
          <cell r="C316" t="str">
            <v>AC4400CW</v>
          </cell>
          <cell r="D316">
            <v>4400</v>
          </cell>
          <cell r="E316">
            <v>1998</v>
          </cell>
          <cell r="F316">
            <v>420000</v>
          </cell>
          <cell r="G316" t="str">
            <v>O</v>
          </cell>
          <cell r="H316" t="str">
            <v>ROAD</v>
          </cell>
        </row>
        <row r="317">
          <cell r="A317" t="str">
            <v>CP</v>
          </cell>
          <cell r="B317">
            <v>8524</v>
          </cell>
          <cell r="C317" t="str">
            <v>AC4400CW</v>
          </cell>
          <cell r="D317">
            <v>4400</v>
          </cell>
          <cell r="E317">
            <v>1998</v>
          </cell>
          <cell r="F317">
            <v>420000</v>
          </cell>
          <cell r="G317" t="str">
            <v>O</v>
          </cell>
          <cell r="H317" t="str">
            <v>ROAD</v>
          </cell>
        </row>
        <row r="318">
          <cell r="A318" t="str">
            <v>CP</v>
          </cell>
          <cell r="B318">
            <v>8525</v>
          </cell>
          <cell r="C318" t="str">
            <v>AC4400CW</v>
          </cell>
          <cell r="D318">
            <v>4400</v>
          </cell>
          <cell r="E318">
            <v>1998</v>
          </cell>
          <cell r="F318">
            <v>420000</v>
          </cell>
          <cell r="G318" t="str">
            <v>O</v>
          </cell>
          <cell r="H318" t="str">
            <v>ROAD</v>
          </cell>
        </row>
        <row r="319">
          <cell r="A319" t="str">
            <v>CP</v>
          </cell>
          <cell r="B319">
            <v>8526</v>
          </cell>
          <cell r="C319" t="str">
            <v>AC4400CW</v>
          </cell>
          <cell r="D319">
            <v>4400</v>
          </cell>
          <cell r="E319">
            <v>1998</v>
          </cell>
          <cell r="F319">
            <v>420000</v>
          </cell>
          <cell r="G319" t="str">
            <v>O</v>
          </cell>
          <cell r="H319" t="str">
            <v>ROAD</v>
          </cell>
        </row>
        <row r="320">
          <cell r="A320" t="str">
            <v>CP</v>
          </cell>
          <cell r="B320">
            <v>8527</v>
          </cell>
          <cell r="C320" t="str">
            <v>AC4400CW</v>
          </cell>
          <cell r="D320">
            <v>4400</v>
          </cell>
          <cell r="E320">
            <v>1998</v>
          </cell>
          <cell r="F320">
            <v>420000</v>
          </cell>
          <cell r="G320" t="str">
            <v>O</v>
          </cell>
          <cell r="H320" t="str">
            <v>ROAD</v>
          </cell>
        </row>
        <row r="321">
          <cell r="A321" t="str">
            <v>CP</v>
          </cell>
          <cell r="B321">
            <v>8528</v>
          </cell>
          <cell r="C321" t="str">
            <v>AC4400CW</v>
          </cell>
          <cell r="D321">
            <v>4400</v>
          </cell>
          <cell r="E321">
            <v>1998</v>
          </cell>
          <cell r="F321">
            <v>420000</v>
          </cell>
          <cell r="G321" t="str">
            <v>O</v>
          </cell>
          <cell r="H321" t="str">
            <v>ROAD</v>
          </cell>
        </row>
        <row r="322">
          <cell r="A322" t="str">
            <v>CP</v>
          </cell>
          <cell r="B322">
            <v>8529</v>
          </cell>
          <cell r="C322" t="str">
            <v>AC4400CW</v>
          </cell>
          <cell r="D322">
            <v>4400</v>
          </cell>
          <cell r="E322">
            <v>1998</v>
          </cell>
          <cell r="F322">
            <v>420000</v>
          </cell>
          <cell r="G322" t="str">
            <v>O</v>
          </cell>
          <cell r="H322" t="str">
            <v>ROAD</v>
          </cell>
        </row>
        <row r="323">
          <cell r="A323" t="str">
            <v>CP</v>
          </cell>
          <cell r="B323">
            <v>8530</v>
          </cell>
          <cell r="C323" t="str">
            <v>AC4400CW</v>
          </cell>
          <cell r="D323">
            <v>4400</v>
          </cell>
          <cell r="E323">
            <v>1998</v>
          </cell>
          <cell r="F323">
            <v>420000</v>
          </cell>
          <cell r="G323" t="str">
            <v>O</v>
          </cell>
          <cell r="H323" t="str">
            <v>ROAD</v>
          </cell>
        </row>
        <row r="324">
          <cell r="A324" t="str">
            <v>CP</v>
          </cell>
          <cell r="B324">
            <v>8531</v>
          </cell>
          <cell r="C324" t="str">
            <v>AC4400CW</v>
          </cell>
          <cell r="D324">
            <v>4400</v>
          </cell>
          <cell r="E324">
            <v>1998</v>
          </cell>
          <cell r="F324">
            <v>420000</v>
          </cell>
          <cell r="G324" t="str">
            <v>O</v>
          </cell>
          <cell r="H324" t="str">
            <v>ROAD</v>
          </cell>
        </row>
        <row r="325">
          <cell r="A325" t="str">
            <v>CP</v>
          </cell>
          <cell r="B325">
            <v>8532</v>
          </cell>
          <cell r="C325" t="str">
            <v>AC4400CW</v>
          </cell>
          <cell r="D325">
            <v>4400</v>
          </cell>
          <cell r="E325">
            <v>1998</v>
          </cell>
          <cell r="F325">
            <v>420000</v>
          </cell>
          <cell r="G325" t="str">
            <v>O</v>
          </cell>
          <cell r="H325" t="str">
            <v>ROAD</v>
          </cell>
        </row>
        <row r="326">
          <cell r="A326" t="str">
            <v>CP</v>
          </cell>
          <cell r="B326">
            <v>8533</v>
          </cell>
          <cell r="C326" t="str">
            <v>AC4400CW</v>
          </cell>
          <cell r="D326">
            <v>4400</v>
          </cell>
          <cell r="E326">
            <v>1998</v>
          </cell>
          <cell r="F326">
            <v>420000</v>
          </cell>
          <cell r="G326" t="str">
            <v>O</v>
          </cell>
          <cell r="H326" t="str">
            <v>ROAD</v>
          </cell>
        </row>
        <row r="327">
          <cell r="A327" t="str">
            <v>CP</v>
          </cell>
          <cell r="B327">
            <v>8534</v>
          </cell>
          <cell r="C327" t="str">
            <v>AC4400CW</v>
          </cell>
          <cell r="D327">
            <v>4400</v>
          </cell>
          <cell r="E327">
            <v>1998</v>
          </cell>
          <cell r="F327">
            <v>420000</v>
          </cell>
          <cell r="G327" t="str">
            <v>O</v>
          </cell>
          <cell r="H327" t="str">
            <v>ROAD</v>
          </cell>
        </row>
        <row r="328">
          <cell r="A328" t="str">
            <v>CP</v>
          </cell>
          <cell r="B328">
            <v>8535</v>
          </cell>
          <cell r="C328" t="str">
            <v>AC4400CW</v>
          </cell>
          <cell r="D328">
            <v>4400</v>
          </cell>
          <cell r="E328">
            <v>1998</v>
          </cell>
          <cell r="F328">
            <v>420000</v>
          </cell>
          <cell r="G328" t="str">
            <v>O</v>
          </cell>
          <cell r="H328" t="str">
            <v>ROAD</v>
          </cell>
        </row>
        <row r="329">
          <cell r="A329" t="str">
            <v>CP</v>
          </cell>
          <cell r="B329">
            <v>8536</v>
          </cell>
          <cell r="C329" t="str">
            <v>AC4400CW</v>
          </cell>
          <cell r="D329">
            <v>4400</v>
          </cell>
          <cell r="E329">
            <v>1998</v>
          </cell>
          <cell r="F329">
            <v>420000</v>
          </cell>
          <cell r="G329" t="str">
            <v>O</v>
          </cell>
          <cell r="H329" t="str">
            <v>ROAD</v>
          </cell>
        </row>
        <row r="330">
          <cell r="A330" t="str">
            <v>CP</v>
          </cell>
          <cell r="B330">
            <v>8537</v>
          </cell>
          <cell r="C330" t="str">
            <v>AC4400CW</v>
          </cell>
          <cell r="D330">
            <v>4400</v>
          </cell>
          <cell r="E330">
            <v>1998</v>
          </cell>
          <cell r="F330">
            <v>420000</v>
          </cell>
          <cell r="G330" t="str">
            <v>O</v>
          </cell>
          <cell r="H330" t="str">
            <v>ROAD</v>
          </cell>
        </row>
        <row r="331">
          <cell r="A331" t="str">
            <v>CP</v>
          </cell>
          <cell r="B331">
            <v>8538</v>
          </cell>
          <cell r="C331" t="str">
            <v>AC4400CW</v>
          </cell>
          <cell r="D331">
            <v>4400</v>
          </cell>
          <cell r="E331">
            <v>1998</v>
          </cell>
          <cell r="F331">
            <v>420000</v>
          </cell>
          <cell r="G331" t="str">
            <v>O</v>
          </cell>
          <cell r="H331" t="str">
            <v>ROAD</v>
          </cell>
        </row>
        <row r="332">
          <cell r="A332" t="str">
            <v>CP</v>
          </cell>
          <cell r="B332">
            <v>8539</v>
          </cell>
          <cell r="C332" t="str">
            <v>AC4400CW</v>
          </cell>
          <cell r="D332">
            <v>4400</v>
          </cell>
          <cell r="E332">
            <v>1998</v>
          </cell>
          <cell r="F332">
            <v>420000</v>
          </cell>
          <cell r="G332" t="str">
            <v>O</v>
          </cell>
          <cell r="H332" t="str">
            <v>ROAD</v>
          </cell>
        </row>
        <row r="333">
          <cell r="A333" t="str">
            <v>CP</v>
          </cell>
          <cell r="B333">
            <v>8540</v>
          </cell>
          <cell r="C333" t="str">
            <v>AC4400CW</v>
          </cell>
          <cell r="D333">
            <v>4400</v>
          </cell>
          <cell r="E333">
            <v>1998</v>
          </cell>
          <cell r="F333">
            <v>420000</v>
          </cell>
          <cell r="G333" t="str">
            <v>O</v>
          </cell>
          <cell r="H333" t="str">
            <v>ROAD</v>
          </cell>
        </row>
        <row r="334">
          <cell r="A334" t="str">
            <v>CP</v>
          </cell>
          <cell r="B334">
            <v>8541</v>
          </cell>
          <cell r="C334" t="str">
            <v>AC4400CW</v>
          </cell>
          <cell r="D334">
            <v>4400</v>
          </cell>
          <cell r="E334">
            <v>1998</v>
          </cell>
          <cell r="F334">
            <v>420000</v>
          </cell>
          <cell r="G334" t="str">
            <v>O</v>
          </cell>
          <cell r="H334" t="str">
            <v>ROAD</v>
          </cell>
        </row>
        <row r="335">
          <cell r="A335" t="str">
            <v>CP</v>
          </cell>
          <cell r="B335">
            <v>8542</v>
          </cell>
          <cell r="C335" t="str">
            <v>AC4400CW</v>
          </cell>
          <cell r="D335">
            <v>4400</v>
          </cell>
          <cell r="E335">
            <v>1998</v>
          </cell>
          <cell r="F335">
            <v>420000</v>
          </cell>
          <cell r="G335" t="str">
            <v>O</v>
          </cell>
          <cell r="H335" t="str">
            <v>ROAD</v>
          </cell>
        </row>
        <row r="336">
          <cell r="A336" t="str">
            <v>CP</v>
          </cell>
          <cell r="B336">
            <v>8543</v>
          </cell>
          <cell r="C336" t="str">
            <v>AC4400CW</v>
          </cell>
          <cell r="D336">
            <v>4400</v>
          </cell>
          <cell r="E336">
            <v>1998</v>
          </cell>
          <cell r="F336">
            <v>420000</v>
          </cell>
          <cell r="G336" t="str">
            <v>O</v>
          </cell>
          <cell r="H336" t="str">
            <v>ROAD</v>
          </cell>
        </row>
        <row r="337">
          <cell r="A337" t="str">
            <v>CP</v>
          </cell>
          <cell r="B337">
            <v>8544</v>
          </cell>
          <cell r="C337" t="str">
            <v>AC4400CW</v>
          </cell>
          <cell r="D337">
            <v>4400</v>
          </cell>
          <cell r="E337">
            <v>1998</v>
          </cell>
          <cell r="F337">
            <v>420000</v>
          </cell>
          <cell r="G337" t="str">
            <v>O</v>
          </cell>
          <cell r="H337" t="str">
            <v>ROAD</v>
          </cell>
        </row>
        <row r="338">
          <cell r="A338" t="str">
            <v>CP</v>
          </cell>
          <cell r="B338">
            <v>8545</v>
          </cell>
          <cell r="C338" t="str">
            <v>AC4400CW</v>
          </cell>
          <cell r="D338">
            <v>4400</v>
          </cell>
          <cell r="E338">
            <v>1998</v>
          </cell>
          <cell r="F338">
            <v>420000</v>
          </cell>
          <cell r="G338" t="str">
            <v>O</v>
          </cell>
          <cell r="H338" t="str">
            <v>ROAD</v>
          </cell>
        </row>
        <row r="339">
          <cell r="A339" t="str">
            <v>CP</v>
          </cell>
          <cell r="B339">
            <v>8546</v>
          </cell>
          <cell r="C339" t="str">
            <v>AC4400CW</v>
          </cell>
          <cell r="D339">
            <v>4400</v>
          </cell>
          <cell r="E339">
            <v>1998</v>
          </cell>
          <cell r="F339">
            <v>420000</v>
          </cell>
          <cell r="G339" t="str">
            <v>O</v>
          </cell>
          <cell r="H339" t="str">
            <v>ROAD</v>
          </cell>
        </row>
        <row r="340">
          <cell r="A340" t="str">
            <v>CP</v>
          </cell>
          <cell r="B340">
            <v>8547</v>
          </cell>
          <cell r="C340" t="str">
            <v>AC4400CW</v>
          </cell>
          <cell r="D340">
            <v>4400</v>
          </cell>
          <cell r="E340">
            <v>1998</v>
          </cell>
          <cell r="F340">
            <v>420000</v>
          </cell>
          <cell r="G340" t="str">
            <v>O</v>
          </cell>
          <cell r="H340" t="str">
            <v>ROAD</v>
          </cell>
        </row>
        <row r="341">
          <cell r="A341" t="str">
            <v>CP</v>
          </cell>
          <cell r="B341">
            <v>8548</v>
          </cell>
          <cell r="C341" t="str">
            <v>AC4400CW</v>
          </cell>
          <cell r="D341">
            <v>4400</v>
          </cell>
          <cell r="E341">
            <v>1998</v>
          </cell>
          <cell r="F341">
            <v>420000</v>
          </cell>
          <cell r="G341" t="str">
            <v>O</v>
          </cell>
          <cell r="H341" t="str">
            <v>ROAD</v>
          </cell>
        </row>
        <row r="342">
          <cell r="A342" t="str">
            <v>CP</v>
          </cell>
          <cell r="B342">
            <v>8549</v>
          </cell>
          <cell r="C342" t="str">
            <v>AC4400CW</v>
          </cell>
          <cell r="D342">
            <v>4400</v>
          </cell>
          <cell r="E342">
            <v>1998</v>
          </cell>
          <cell r="F342">
            <v>420000</v>
          </cell>
          <cell r="G342" t="str">
            <v>O</v>
          </cell>
          <cell r="H342" t="str">
            <v>ROAD</v>
          </cell>
        </row>
        <row r="343">
          <cell r="A343" t="str">
            <v>CP</v>
          </cell>
          <cell r="B343">
            <v>8550</v>
          </cell>
          <cell r="C343" t="str">
            <v>AC4400CW</v>
          </cell>
          <cell r="D343">
            <v>4400</v>
          </cell>
          <cell r="E343">
            <v>1998</v>
          </cell>
          <cell r="F343">
            <v>420000</v>
          </cell>
          <cell r="G343" t="str">
            <v>O</v>
          </cell>
          <cell r="H343" t="str">
            <v>ROAD</v>
          </cell>
        </row>
        <row r="344">
          <cell r="A344" t="str">
            <v>CP</v>
          </cell>
          <cell r="B344">
            <v>8551</v>
          </cell>
          <cell r="C344" t="str">
            <v>AC4400CW</v>
          </cell>
          <cell r="D344">
            <v>4400</v>
          </cell>
          <cell r="E344">
            <v>1998</v>
          </cell>
          <cell r="F344">
            <v>420000</v>
          </cell>
          <cell r="G344" t="str">
            <v>O</v>
          </cell>
          <cell r="H344" t="str">
            <v>ROAD</v>
          </cell>
        </row>
        <row r="345">
          <cell r="A345" t="str">
            <v>CP</v>
          </cell>
          <cell r="B345">
            <v>8552</v>
          </cell>
          <cell r="C345" t="str">
            <v>AC4400CW</v>
          </cell>
          <cell r="D345">
            <v>4400</v>
          </cell>
          <cell r="E345">
            <v>1998</v>
          </cell>
          <cell r="F345">
            <v>420000</v>
          </cell>
          <cell r="G345" t="str">
            <v>O</v>
          </cell>
          <cell r="H345" t="str">
            <v>ROAD</v>
          </cell>
        </row>
        <row r="346">
          <cell r="A346" t="str">
            <v>CP</v>
          </cell>
          <cell r="B346">
            <v>8553</v>
          </cell>
          <cell r="C346" t="str">
            <v>AC4400CW</v>
          </cell>
          <cell r="D346">
            <v>4400</v>
          </cell>
          <cell r="E346">
            <v>1998</v>
          </cell>
          <cell r="F346">
            <v>420000</v>
          </cell>
          <cell r="G346" t="str">
            <v>O</v>
          </cell>
          <cell r="H346" t="str">
            <v>ROAD</v>
          </cell>
        </row>
        <row r="347">
          <cell r="A347" t="str">
            <v>CP</v>
          </cell>
          <cell r="B347">
            <v>8554</v>
          </cell>
          <cell r="C347" t="str">
            <v>AC4400CW</v>
          </cell>
          <cell r="D347">
            <v>4400</v>
          </cell>
          <cell r="E347">
            <v>1998</v>
          </cell>
          <cell r="F347">
            <v>420000</v>
          </cell>
          <cell r="G347" t="str">
            <v>O</v>
          </cell>
          <cell r="H347" t="str">
            <v>ROAD</v>
          </cell>
        </row>
        <row r="348">
          <cell r="A348" t="str">
            <v>CP</v>
          </cell>
          <cell r="B348">
            <v>8555</v>
          </cell>
          <cell r="C348" t="str">
            <v>AC4400CW</v>
          </cell>
          <cell r="D348">
            <v>4400</v>
          </cell>
          <cell r="E348">
            <v>1998</v>
          </cell>
          <cell r="F348">
            <v>420000</v>
          </cell>
          <cell r="G348" t="str">
            <v>O</v>
          </cell>
          <cell r="H348" t="str">
            <v>ROAD</v>
          </cell>
        </row>
        <row r="349">
          <cell r="A349" t="str">
            <v>CP</v>
          </cell>
          <cell r="B349">
            <v>8556</v>
          </cell>
          <cell r="C349" t="str">
            <v>AC4400CW</v>
          </cell>
          <cell r="D349">
            <v>4400</v>
          </cell>
          <cell r="E349">
            <v>1998</v>
          </cell>
          <cell r="F349">
            <v>420000</v>
          </cell>
          <cell r="G349" t="str">
            <v>O</v>
          </cell>
          <cell r="H349" t="str">
            <v>ROAD</v>
          </cell>
        </row>
        <row r="350">
          <cell r="A350" t="str">
            <v>CP</v>
          </cell>
          <cell r="B350">
            <v>8557</v>
          </cell>
          <cell r="C350" t="str">
            <v>AC4400CW</v>
          </cell>
          <cell r="D350">
            <v>4400</v>
          </cell>
          <cell r="E350">
            <v>1998</v>
          </cell>
          <cell r="F350">
            <v>420000</v>
          </cell>
          <cell r="G350" t="str">
            <v>O</v>
          </cell>
          <cell r="H350" t="str">
            <v>ROAD</v>
          </cell>
        </row>
        <row r="351">
          <cell r="A351" t="str">
            <v>CP</v>
          </cell>
          <cell r="B351">
            <v>8558</v>
          </cell>
          <cell r="C351" t="str">
            <v>AC4400CW</v>
          </cell>
          <cell r="D351">
            <v>4400</v>
          </cell>
          <cell r="E351">
            <v>1998</v>
          </cell>
          <cell r="F351">
            <v>420000</v>
          </cell>
          <cell r="G351" t="str">
            <v>O</v>
          </cell>
          <cell r="H351" t="str">
            <v>ROAD</v>
          </cell>
        </row>
        <row r="352">
          <cell r="A352" t="str">
            <v>CP</v>
          </cell>
          <cell r="B352">
            <v>8559</v>
          </cell>
          <cell r="C352" t="str">
            <v>AC4400CW</v>
          </cell>
          <cell r="D352">
            <v>4400</v>
          </cell>
          <cell r="E352">
            <v>1998</v>
          </cell>
          <cell r="F352">
            <v>420000</v>
          </cell>
          <cell r="G352" t="str">
            <v>O</v>
          </cell>
          <cell r="H352" t="str">
            <v>ROAD</v>
          </cell>
        </row>
        <row r="353">
          <cell r="A353" t="str">
            <v>CP</v>
          </cell>
          <cell r="B353">
            <v>8560</v>
          </cell>
          <cell r="C353" t="str">
            <v>AC4400CW</v>
          </cell>
          <cell r="D353">
            <v>4400</v>
          </cell>
          <cell r="E353">
            <v>1998</v>
          </cell>
          <cell r="F353">
            <v>420000</v>
          </cell>
          <cell r="G353" t="str">
            <v>O</v>
          </cell>
          <cell r="H353" t="str">
            <v>ROAD</v>
          </cell>
        </row>
        <row r="354">
          <cell r="A354" t="str">
            <v>CP</v>
          </cell>
          <cell r="B354">
            <v>8561</v>
          </cell>
          <cell r="C354" t="str">
            <v>AC4400CW</v>
          </cell>
          <cell r="D354">
            <v>4400</v>
          </cell>
          <cell r="E354">
            <v>1998</v>
          </cell>
          <cell r="F354">
            <v>420000</v>
          </cell>
          <cell r="G354" t="str">
            <v>O</v>
          </cell>
          <cell r="H354" t="str">
            <v>ROAD</v>
          </cell>
        </row>
        <row r="355">
          <cell r="A355" t="str">
            <v>CP</v>
          </cell>
          <cell r="B355">
            <v>8562</v>
          </cell>
          <cell r="C355" t="str">
            <v>AC4400CW</v>
          </cell>
          <cell r="D355">
            <v>4400</v>
          </cell>
          <cell r="E355">
            <v>1998</v>
          </cell>
          <cell r="F355">
            <v>420000</v>
          </cell>
          <cell r="G355" t="str">
            <v>O</v>
          </cell>
          <cell r="H355" t="str">
            <v>ROAD</v>
          </cell>
        </row>
        <row r="356">
          <cell r="A356" t="str">
            <v>CP</v>
          </cell>
          <cell r="B356">
            <v>8563</v>
          </cell>
          <cell r="C356" t="str">
            <v>AC4400CW</v>
          </cell>
          <cell r="D356">
            <v>4400</v>
          </cell>
          <cell r="E356">
            <v>1998</v>
          </cell>
          <cell r="F356">
            <v>420000</v>
          </cell>
          <cell r="G356" t="str">
            <v>O</v>
          </cell>
          <cell r="H356" t="str">
            <v>ROAD</v>
          </cell>
        </row>
        <row r="357">
          <cell r="A357" t="str">
            <v>CP</v>
          </cell>
          <cell r="B357">
            <v>8564</v>
          </cell>
          <cell r="C357" t="str">
            <v>AC4400CW</v>
          </cell>
          <cell r="D357">
            <v>4400</v>
          </cell>
          <cell r="E357">
            <v>1998</v>
          </cell>
          <cell r="F357">
            <v>420000</v>
          </cell>
          <cell r="G357" t="str">
            <v>O</v>
          </cell>
          <cell r="H357" t="str">
            <v>ROAD</v>
          </cell>
        </row>
        <row r="358">
          <cell r="A358" t="str">
            <v>CP</v>
          </cell>
          <cell r="B358">
            <v>8565</v>
          </cell>
          <cell r="C358" t="str">
            <v>AC4400CW</v>
          </cell>
          <cell r="D358">
            <v>4400</v>
          </cell>
          <cell r="E358">
            <v>1998</v>
          </cell>
          <cell r="F358">
            <v>420000</v>
          </cell>
          <cell r="G358" t="str">
            <v>O</v>
          </cell>
          <cell r="H358" t="str">
            <v>ROAD</v>
          </cell>
        </row>
        <row r="359">
          <cell r="A359" t="str">
            <v>CP</v>
          </cell>
          <cell r="B359">
            <v>8566</v>
          </cell>
          <cell r="C359" t="str">
            <v>AC4400CW</v>
          </cell>
          <cell r="D359">
            <v>4400</v>
          </cell>
          <cell r="E359">
            <v>1998</v>
          </cell>
          <cell r="F359">
            <v>420000</v>
          </cell>
          <cell r="G359" t="str">
            <v>O</v>
          </cell>
          <cell r="H359" t="str">
            <v>ROAD</v>
          </cell>
        </row>
        <row r="360">
          <cell r="A360" t="str">
            <v>CP</v>
          </cell>
          <cell r="B360">
            <v>8567</v>
          </cell>
          <cell r="C360" t="str">
            <v>AC4400CW</v>
          </cell>
          <cell r="D360">
            <v>4400</v>
          </cell>
          <cell r="E360">
            <v>1998</v>
          </cell>
          <cell r="F360">
            <v>420000</v>
          </cell>
          <cell r="G360" t="str">
            <v>O</v>
          </cell>
          <cell r="H360" t="str">
            <v>ROAD</v>
          </cell>
        </row>
        <row r="361">
          <cell r="A361" t="str">
            <v>CP</v>
          </cell>
          <cell r="B361">
            <v>8568</v>
          </cell>
          <cell r="C361" t="str">
            <v>AC4400CW</v>
          </cell>
          <cell r="D361">
            <v>4400</v>
          </cell>
          <cell r="E361">
            <v>1998</v>
          </cell>
          <cell r="F361">
            <v>420000</v>
          </cell>
          <cell r="G361" t="str">
            <v>O</v>
          </cell>
          <cell r="H361" t="str">
            <v>ROAD</v>
          </cell>
        </row>
        <row r="362">
          <cell r="A362" t="str">
            <v>CP</v>
          </cell>
          <cell r="B362">
            <v>8569</v>
          </cell>
          <cell r="C362" t="str">
            <v>AC4400CW</v>
          </cell>
          <cell r="D362">
            <v>4400</v>
          </cell>
          <cell r="E362">
            <v>1998</v>
          </cell>
          <cell r="F362">
            <v>420000</v>
          </cell>
          <cell r="G362" t="str">
            <v>O</v>
          </cell>
          <cell r="H362" t="str">
            <v>ROAD</v>
          </cell>
        </row>
        <row r="363">
          <cell r="A363" t="str">
            <v>CP</v>
          </cell>
          <cell r="B363">
            <v>8570</v>
          </cell>
          <cell r="C363" t="str">
            <v>AC4400CW</v>
          </cell>
          <cell r="D363">
            <v>4400</v>
          </cell>
          <cell r="E363">
            <v>1998</v>
          </cell>
          <cell r="F363">
            <v>420000</v>
          </cell>
          <cell r="G363" t="str">
            <v>O</v>
          </cell>
          <cell r="H363" t="str">
            <v>ROAD</v>
          </cell>
        </row>
        <row r="364">
          <cell r="A364" t="str">
            <v>CP</v>
          </cell>
          <cell r="B364">
            <v>8571</v>
          </cell>
          <cell r="C364" t="str">
            <v>AC4400CW</v>
          </cell>
          <cell r="D364">
            <v>4400</v>
          </cell>
          <cell r="E364">
            <v>1998</v>
          </cell>
          <cell r="F364">
            <v>420000</v>
          </cell>
          <cell r="G364" t="str">
            <v>O</v>
          </cell>
          <cell r="H364" t="str">
            <v>ROAD</v>
          </cell>
        </row>
        <row r="365">
          <cell r="A365" t="str">
            <v>CP</v>
          </cell>
          <cell r="B365">
            <v>8572</v>
          </cell>
          <cell r="C365" t="str">
            <v>AC4400CW</v>
          </cell>
          <cell r="D365">
            <v>4400</v>
          </cell>
          <cell r="E365">
            <v>1998</v>
          </cell>
          <cell r="F365">
            <v>420000</v>
          </cell>
          <cell r="G365" t="str">
            <v>O</v>
          </cell>
          <cell r="H365" t="str">
            <v>ROAD</v>
          </cell>
        </row>
        <row r="366">
          <cell r="A366" t="str">
            <v>CP</v>
          </cell>
          <cell r="B366">
            <v>8573</v>
          </cell>
          <cell r="C366" t="str">
            <v>AC4400CW</v>
          </cell>
          <cell r="D366">
            <v>4400</v>
          </cell>
          <cell r="E366">
            <v>1998</v>
          </cell>
          <cell r="F366">
            <v>420000</v>
          </cell>
          <cell r="G366" t="str">
            <v>O</v>
          </cell>
          <cell r="H366" t="str">
            <v>ROAD</v>
          </cell>
        </row>
        <row r="367">
          <cell r="A367" t="str">
            <v>CP</v>
          </cell>
          <cell r="B367">
            <v>8574</v>
          </cell>
          <cell r="C367" t="str">
            <v>AC4400CW</v>
          </cell>
          <cell r="D367">
            <v>4400</v>
          </cell>
          <cell r="E367">
            <v>1998</v>
          </cell>
          <cell r="F367">
            <v>420000</v>
          </cell>
          <cell r="G367" t="str">
            <v>O</v>
          </cell>
          <cell r="H367" t="str">
            <v>ROAD</v>
          </cell>
        </row>
        <row r="368">
          <cell r="A368" t="str">
            <v>CP</v>
          </cell>
          <cell r="B368">
            <v>8575</v>
          </cell>
          <cell r="C368" t="str">
            <v>AC4400CW</v>
          </cell>
          <cell r="D368">
            <v>4400</v>
          </cell>
          <cell r="E368">
            <v>1998</v>
          </cell>
          <cell r="F368">
            <v>420000</v>
          </cell>
          <cell r="G368" t="str">
            <v>O</v>
          </cell>
          <cell r="H368" t="str">
            <v>ROAD</v>
          </cell>
        </row>
        <row r="369">
          <cell r="A369" t="str">
            <v>CP</v>
          </cell>
          <cell r="B369">
            <v>8576</v>
          </cell>
          <cell r="C369" t="str">
            <v>AC4400CW</v>
          </cell>
          <cell r="D369">
            <v>4400</v>
          </cell>
          <cell r="E369">
            <v>1998</v>
          </cell>
          <cell r="F369">
            <v>420000</v>
          </cell>
          <cell r="G369" t="str">
            <v>O</v>
          </cell>
          <cell r="H369" t="str">
            <v>ROAD</v>
          </cell>
          <cell r="I369" t="str">
            <v>buy</v>
          </cell>
        </row>
        <row r="370">
          <cell r="A370" t="str">
            <v>CP</v>
          </cell>
          <cell r="B370">
            <v>8577</v>
          </cell>
          <cell r="C370" t="str">
            <v>AC4400CW</v>
          </cell>
          <cell r="D370">
            <v>4400</v>
          </cell>
          <cell r="E370">
            <v>1998</v>
          </cell>
          <cell r="F370">
            <v>420000</v>
          </cell>
          <cell r="G370" t="str">
            <v>O</v>
          </cell>
          <cell r="H370" t="str">
            <v>ROAD</v>
          </cell>
          <cell r="I370" t="str">
            <v>buy</v>
          </cell>
        </row>
        <row r="371">
          <cell r="A371" t="str">
            <v>CP</v>
          </cell>
          <cell r="B371">
            <v>8578</v>
          </cell>
          <cell r="C371" t="str">
            <v>AC4400CW</v>
          </cell>
          <cell r="D371">
            <v>4400</v>
          </cell>
          <cell r="E371">
            <v>1998</v>
          </cell>
          <cell r="F371">
            <v>420000</v>
          </cell>
          <cell r="G371" t="str">
            <v>O</v>
          </cell>
          <cell r="H371" t="str">
            <v>ROAD</v>
          </cell>
          <cell r="I371" t="str">
            <v>buy</v>
          </cell>
        </row>
        <row r="372">
          <cell r="A372" t="str">
            <v>CP</v>
          </cell>
          <cell r="B372">
            <v>8579</v>
          </cell>
          <cell r="C372" t="str">
            <v>AC4400CW</v>
          </cell>
          <cell r="D372">
            <v>4400</v>
          </cell>
          <cell r="E372">
            <v>1998</v>
          </cell>
          <cell r="F372">
            <v>420000</v>
          </cell>
          <cell r="G372" t="str">
            <v>O</v>
          </cell>
          <cell r="H372" t="str">
            <v>ROAD</v>
          </cell>
        </row>
        <row r="373">
          <cell r="A373" t="str">
            <v>CP</v>
          </cell>
          <cell r="B373">
            <v>8580</v>
          </cell>
          <cell r="C373" t="str">
            <v>AC4400CW</v>
          </cell>
          <cell r="D373">
            <v>4400</v>
          </cell>
          <cell r="E373">
            <v>1998</v>
          </cell>
          <cell r="F373">
            <v>420000</v>
          </cell>
          <cell r="G373" t="str">
            <v>O</v>
          </cell>
          <cell r="H373" t="str">
            <v>ROAD</v>
          </cell>
        </row>
        <row r="375">
          <cell r="B375">
            <v>363</v>
          </cell>
          <cell r="D375">
            <v>1107800</v>
          </cell>
          <cell r="F375">
            <v>123619294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detail"/>
      <sheetName val="99locos"/>
      <sheetName val="ret-bill99"/>
      <sheetName val="99leased"/>
      <sheetName val="99loco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37449.410385300929</v>
          </cell>
          <cell r="C1" t="str">
            <v>4Q 1999 LEASE REPORT</v>
          </cell>
          <cell r="F1" t="str">
            <v>LONG-TERM OPERATING LEASES (prepared by MMM)</v>
          </cell>
        </row>
        <row r="2">
          <cell r="O2" t="str">
            <v>Thereafter--------------------------------------------------------------------------------------------------------</v>
          </cell>
        </row>
        <row r="3">
          <cell r="A3" t="str">
            <v>R-1</v>
          </cell>
          <cell r="B3" t="str">
            <v>LEASE TITLE</v>
          </cell>
          <cell r="D3" t="str">
            <v>LEASE</v>
          </cell>
          <cell r="I3" t="str">
            <v>DATE OF</v>
          </cell>
          <cell r="J3" t="str">
            <v>PYMTS</v>
          </cell>
          <cell r="K3" t="str">
            <v>PER</v>
          </cell>
          <cell r="V3" t="str">
            <v xml:space="preserve">               </v>
          </cell>
          <cell r="W3" t="str">
            <v>2009 &amp;</v>
          </cell>
          <cell r="AA3" t="str">
            <v>2005 &amp;</v>
          </cell>
        </row>
        <row r="4">
          <cell r="A4" t="str">
            <v>LINE</v>
          </cell>
          <cell r="B4" t="str">
            <v>(Lessor/Trustee)</v>
          </cell>
          <cell r="C4" t="str">
            <v>DA#</v>
          </cell>
          <cell r="D4" t="str">
            <v>DATE</v>
          </cell>
          <cell r="E4" t="str">
            <v>MARK</v>
          </cell>
          <cell r="F4" t="str">
            <v>CAR SERIES</v>
          </cell>
          <cell r="G4" t="str">
            <v>QTY</v>
          </cell>
          <cell r="H4" t="str">
            <v>PYMT/UNIT</v>
          </cell>
          <cell r="I4" t="str">
            <v>LAST PYMT</v>
          </cell>
          <cell r="J4" t="str">
            <v>LEFT</v>
          </cell>
          <cell r="K4" t="str">
            <v>YR</v>
          </cell>
          <cell r="L4" t="str">
            <v>2000</v>
          </cell>
          <cell r="M4" t="str">
            <v>2001</v>
          </cell>
          <cell r="N4" t="str">
            <v>2002</v>
          </cell>
          <cell r="O4" t="str">
            <v>2003</v>
          </cell>
          <cell r="P4" t="str">
            <v>2004</v>
          </cell>
          <cell r="Q4" t="str">
            <v>2005</v>
          </cell>
          <cell r="R4" t="str">
            <v>2006</v>
          </cell>
          <cell r="T4" t="str">
            <v>2007</v>
          </cell>
          <cell r="V4" t="str">
            <v>2008</v>
          </cell>
          <cell r="W4" t="str">
            <v>BEYOND</v>
          </cell>
          <cell r="Y4" t="str">
            <v>TOTAL</v>
          </cell>
          <cell r="AA4" t="str">
            <v>AFTER</v>
          </cell>
        </row>
        <row r="5">
          <cell r="A5">
            <v>42</v>
          </cell>
          <cell r="B5" t="str">
            <v>CK INDUSTRIES</v>
          </cell>
          <cell r="C5" t="str">
            <v>7404</v>
          </cell>
          <cell r="D5" t="str">
            <v>2-28-86</v>
          </cell>
          <cell r="E5" t="str">
            <v>SOO</v>
          </cell>
          <cell r="F5" t="str">
            <v>62300-62519</v>
          </cell>
          <cell r="G5">
            <v>78</v>
          </cell>
          <cell r="H5" t="str">
            <v>310.00</v>
          </cell>
          <cell r="I5" t="str">
            <v>4/01</v>
          </cell>
          <cell r="J5" t="str">
            <v>16</v>
          </cell>
          <cell r="K5" t="str">
            <v>12</v>
          </cell>
          <cell r="L5">
            <v>290160</v>
          </cell>
          <cell r="M5">
            <v>96720</v>
          </cell>
          <cell r="Y5">
            <v>386880</v>
          </cell>
          <cell r="AA5">
            <v>0</v>
          </cell>
        </row>
        <row r="6">
          <cell r="B6" t="str">
            <v>COLONIAL PACIFIC LEASING</v>
          </cell>
          <cell r="C6" t="str">
            <v>7638</v>
          </cell>
          <cell r="D6" t="str">
            <v>10-3-88</v>
          </cell>
          <cell r="E6" t="str">
            <v>ETTX</v>
          </cell>
          <cell r="F6" t="str">
            <v>RACKS</v>
          </cell>
          <cell r="G6">
            <v>41</v>
          </cell>
          <cell r="H6" t="str">
            <v>FLUCTUATING</v>
          </cell>
          <cell r="I6" t="str">
            <v>6/00</v>
          </cell>
          <cell r="J6" t="str">
            <v>2</v>
          </cell>
          <cell r="K6" t="str">
            <v>4</v>
          </cell>
          <cell r="L6">
            <v>92193</v>
          </cell>
          <cell r="M6" t="str">
            <v xml:space="preserve">      </v>
          </cell>
          <cell r="Y6">
            <v>92193</v>
          </cell>
          <cell r="AA6">
            <v>0</v>
          </cell>
        </row>
        <row r="7">
          <cell r="B7" t="str">
            <v>COLONIAL PACIFIC LEASING</v>
          </cell>
          <cell r="C7" t="str">
            <v>7707</v>
          </cell>
          <cell r="D7" t="str">
            <v>5-23-89</v>
          </cell>
          <cell r="E7" t="str">
            <v>TTGX</v>
          </cell>
          <cell r="F7" t="str">
            <v>RACKS</v>
          </cell>
          <cell r="G7">
            <v>79</v>
          </cell>
          <cell r="H7" t="str">
            <v>FLUCTUATING</v>
          </cell>
          <cell r="I7" t="str">
            <v>4/01</v>
          </cell>
          <cell r="J7" t="str">
            <v>6</v>
          </cell>
          <cell r="K7" t="str">
            <v>4</v>
          </cell>
          <cell r="L7">
            <v>332143</v>
          </cell>
          <cell r="M7">
            <v>166072</v>
          </cell>
          <cell r="N7" t="str">
            <v xml:space="preserve">        </v>
          </cell>
          <cell r="Y7">
            <v>498215</v>
          </cell>
          <cell r="AA7">
            <v>0</v>
          </cell>
        </row>
        <row r="8">
          <cell r="A8" t="str">
            <v>loco</v>
          </cell>
          <cell r="B8" t="str">
            <v>CONNELL FINANCE</v>
          </cell>
          <cell r="C8" t="str">
            <v>7350</v>
          </cell>
          <cell r="D8" t="str">
            <v>1-15-91</v>
          </cell>
          <cell r="E8" t="str">
            <v>SOO</v>
          </cell>
          <cell r="F8" t="str">
            <v>1532-1563,1404,1429,1434-1437</v>
          </cell>
          <cell r="G8">
            <v>36</v>
          </cell>
          <cell r="H8" t="str">
            <v>3497.92</v>
          </cell>
          <cell r="I8" t="str">
            <v>1/03</v>
          </cell>
          <cell r="J8" t="str">
            <v>37</v>
          </cell>
          <cell r="K8" t="str">
            <v>12</v>
          </cell>
          <cell r="L8">
            <v>1511101</v>
          </cell>
          <cell r="M8">
            <v>1511101</v>
          </cell>
          <cell r="N8">
            <v>1511101</v>
          </cell>
          <cell r="O8">
            <v>125925</v>
          </cell>
          <cell r="P8" t="str">
            <v xml:space="preserve">          </v>
          </cell>
          <cell r="Y8">
            <v>4659228</v>
          </cell>
          <cell r="AA8">
            <v>0</v>
          </cell>
        </row>
        <row r="9">
          <cell r="A9">
            <v>38</v>
          </cell>
          <cell r="B9" t="str">
            <v>FIRST NATL BANK MD - ALLFIRST</v>
          </cell>
          <cell r="C9" t="str">
            <v>7353</v>
          </cell>
          <cell r="D9" t="str">
            <v>3-15-93</v>
          </cell>
          <cell r="E9" t="str">
            <v>MILW</v>
          </cell>
          <cell r="F9" t="str">
            <v>4784-4806</v>
          </cell>
          <cell r="G9">
            <v>18</v>
          </cell>
          <cell r="H9" t="str">
            <v>350.00</v>
          </cell>
          <cell r="I9" t="str">
            <v>3/03</v>
          </cell>
          <cell r="J9" t="str">
            <v>39</v>
          </cell>
          <cell r="K9" t="str">
            <v>12</v>
          </cell>
          <cell r="L9">
            <v>75600</v>
          </cell>
          <cell r="M9">
            <v>75600</v>
          </cell>
          <cell r="N9">
            <v>75600</v>
          </cell>
          <cell r="O9">
            <v>18900</v>
          </cell>
          <cell r="P9" t="str">
            <v xml:space="preserve">        </v>
          </cell>
          <cell r="Y9">
            <v>245700</v>
          </cell>
          <cell r="AA9">
            <v>0</v>
          </cell>
        </row>
        <row r="10">
          <cell r="A10" t="str">
            <v>loco</v>
          </cell>
          <cell r="B10" t="str">
            <v>FIRST UNION NATL BANK-MERID(A)</v>
          </cell>
          <cell r="C10" t="str">
            <v>7689</v>
          </cell>
          <cell r="D10" t="str">
            <v>4-14-89</v>
          </cell>
          <cell r="E10" t="str">
            <v>SOO</v>
          </cell>
          <cell r="F10" t="str">
            <v>6021-6041</v>
          </cell>
          <cell r="G10">
            <v>21</v>
          </cell>
          <cell r="H10" t="str">
            <v>FLUCTUATING</v>
          </cell>
          <cell r="I10" t="str">
            <v>7/09</v>
          </cell>
          <cell r="J10" t="str">
            <v>20</v>
          </cell>
          <cell r="K10" t="str">
            <v>2</v>
          </cell>
          <cell r="L10">
            <v>2986342</v>
          </cell>
          <cell r="M10">
            <v>2986342</v>
          </cell>
          <cell r="N10">
            <v>2986342</v>
          </cell>
          <cell r="O10">
            <v>2986342</v>
          </cell>
          <cell r="P10">
            <v>2986342</v>
          </cell>
          <cell r="Q10">
            <v>2986342</v>
          </cell>
          <cell r="R10">
            <v>2986342</v>
          </cell>
          <cell r="T10">
            <v>2986342</v>
          </cell>
          <cell r="V10">
            <v>2986342</v>
          </cell>
          <cell r="W10">
            <v>2986341</v>
          </cell>
          <cell r="Y10">
            <v>29863419</v>
          </cell>
          <cell r="AA10">
            <v>14931709</v>
          </cell>
        </row>
        <row r="11">
          <cell r="A11" t="str">
            <v>loco</v>
          </cell>
          <cell r="B11" t="str">
            <v>FIRST UNION NATL BANK-MERID(B)</v>
          </cell>
          <cell r="C11" t="str">
            <v>7689</v>
          </cell>
          <cell r="D11" t="str">
            <v>11-9-89</v>
          </cell>
          <cell r="E11" t="str">
            <v>SOO</v>
          </cell>
          <cell r="F11" t="str">
            <v>6042-6057</v>
          </cell>
          <cell r="G11">
            <v>16</v>
          </cell>
          <cell r="H11" t="str">
            <v>FLUCTUATING</v>
          </cell>
          <cell r="I11" t="str">
            <v>7/09</v>
          </cell>
          <cell r="J11" t="str">
            <v>20</v>
          </cell>
          <cell r="K11" t="str">
            <v>2</v>
          </cell>
          <cell r="L11">
            <v>2070097</v>
          </cell>
          <cell r="M11">
            <v>2070098</v>
          </cell>
          <cell r="N11">
            <v>2090097</v>
          </cell>
          <cell r="O11">
            <v>1432859</v>
          </cell>
          <cell r="P11">
            <v>2010834</v>
          </cell>
          <cell r="Q11">
            <v>2005328</v>
          </cell>
          <cell r="R11">
            <v>1999305</v>
          </cell>
          <cell r="T11">
            <v>1992698</v>
          </cell>
          <cell r="V11">
            <v>1985531</v>
          </cell>
          <cell r="W11">
            <v>3064126</v>
          </cell>
          <cell r="Y11">
            <v>20720973</v>
          </cell>
          <cell r="AA11">
            <v>11046988</v>
          </cell>
        </row>
        <row r="12">
          <cell r="A12" t="str">
            <v>loco</v>
          </cell>
          <cell r="B12" t="str">
            <v>FIRST UNION NATL BANK-MERID(C)</v>
          </cell>
          <cell r="C12" t="str">
            <v>7689</v>
          </cell>
          <cell r="D12" t="str">
            <v>12-1-89</v>
          </cell>
          <cell r="E12" t="str">
            <v>SOO</v>
          </cell>
          <cell r="F12" t="str">
            <v>6058-6059</v>
          </cell>
          <cell r="G12">
            <v>2</v>
          </cell>
          <cell r="H12" t="str">
            <v>FLUCTUATING</v>
          </cell>
          <cell r="I12" t="str">
            <v>7/09</v>
          </cell>
          <cell r="J12" t="str">
            <v>20</v>
          </cell>
          <cell r="K12" t="str">
            <v>2</v>
          </cell>
          <cell r="L12">
            <v>268343</v>
          </cell>
          <cell r="M12">
            <v>268343</v>
          </cell>
          <cell r="N12">
            <v>268343</v>
          </cell>
          <cell r="O12">
            <v>185400</v>
          </cell>
          <cell r="P12">
            <v>260628</v>
          </cell>
          <cell r="Q12">
            <v>259912</v>
          </cell>
          <cell r="R12">
            <v>259129</v>
          </cell>
          <cell r="T12">
            <v>258272</v>
          </cell>
          <cell r="V12">
            <v>257333</v>
          </cell>
          <cell r="W12">
            <v>397719</v>
          </cell>
          <cell r="Y12">
            <v>2683422</v>
          </cell>
          <cell r="AA12">
            <v>1432365</v>
          </cell>
        </row>
        <row r="13">
          <cell r="A13">
            <v>42</v>
          </cell>
          <cell r="B13" t="str">
            <v>FIRST UNION RAIL-PACRAIL</v>
          </cell>
          <cell r="C13" t="str">
            <v>7403</v>
          </cell>
          <cell r="D13" t="str">
            <v>9-30-87</v>
          </cell>
          <cell r="E13" t="str">
            <v>SOO</v>
          </cell>
          <cell r="F13" t="str">
            <v>62523-62631</v>
          </cell>
          <cell r="G13">
            <v>105</v>
          </cell>
          <cell r="H13" t="str">
            <v>450.00</v>
          </cell>
          <cell r="I13" t="str">
            <v>11/01</v>
          </cell>
          <cell r="J13" t="str">
            <v>23</v>
          </cell>
          <cell r="K13" t="str">
            <v>12</v>
          </cell>
          <cell r="L13">
            <v>567000</v>
          </cell>
          <cell r="M13">
            <v>519750</v>
          </cell>
          <cell r="Y13">
            <v>1086750</v>
          </cell>
          <cell r="AA13">
            <v>0</v>
          </cell>
        </row>
        <row r="14">
          <cell r="B14" t="str">
            <v xml:space="preserve">GATX  </v>
          </cell>
          <cell r="C14" t="str">
            <v>7427</v>
          </cell>
          <cell r="D14" t="str">
            <v>02-01-90</v>
          </cell>
          <cell r="E14" t="str">
            <v>GACX</v>
          </cell>
          <cell r="F14" t="str">
            <v>46065-47202</v>
          </cell>
          <cell r="G14">
            <v>8</v>
          </cell>
          <cell r="H14" t="str">
            <v>310.00</v>
          </cell>
          <cell r="I14" t="str">
            <v>2/01</v>
          </cell>
          <cell r="J14" t="str">
            <v>14</v>
          </cell>
          <cell r="K14" t="str">
            <v>12</v>
          </cell>
          <cell r="L14">
            <v>29760</v>
          </cell>
          <cell r="M14">
            <v>4960</v>
          </cell>
          <cell r="N14" t="str">
            <v xml:space="preserve">             </v>
          </cell>
          <cell r="Y14">
            <v>34720</v>
          </cell>
          <cell r="AA14">
            <v>0</v>
          </cell>
        </row>
        <row r="15">
          <cell r="A15">
            <v>42</v>
          </cell>
          <cell r="B15" t="str">
            <v>GATX CAPITAL</v>
          </cell>
          <cell r="C15" t="str">
            <v>7405</v>
          </cell>
          <cell r="D15" t="str">
            <v>2-28-86</v>
          </cell>
          <cell r="E15" t="str">
            <v>SOO</v>
          </cell>
          <cell r="F15" t="str">
            <v>62301-62517</v>
          </cell>
          <cell r="G15">
            <v>74</v>
          </cell>
          <cell r="H15" t="str">
            <v>335.00</v>
          </cell>
          <cell r="I15" t="str">
            <v>4/00</v>
          </cell>
          <cell r="J15" t="str">
            <v>4</v>
          </cell>
          <cell r="K15" t="str">
            <v>12</v>
          </cell>
          <cell r="L15">
            <v>99160</v>
          </cell>
          <cell r="Y15">
            <v>99160</v>
          </cell>
          <cell r="AA15">
            <v>0</v>
          </cell>
        </row>
        <row r="16">
          <cell r="A16" t="str">
            <v xml:space="preserve">           </v>
          </cell>
          <cell r="B16" t="str">
            <v>GREENBRIER</v>
          </cell>
          <cell r="C16" t="str">
            <v>7854</v>
          </cell>
          <cell r="D16" t="str">
            <v>3-4-94</v>
          </cell>
          <cell r="E16" t="str">
            <v>SOO</v>
          </cell>
          <cell r="F16" t="str">
            <v>RACKS</v>
          </cell>
          <cell r="G16">
            <v>351</v>
          </cell>
          <cell r="H16" t="str">
            <v>1050.00</v>
          </cell>
          <cell r="I16" t="str">
            <v>8/00</v>
          </cell>
          <cell r="J16" t="str">
            <v>8</v>
          </cell>
          <cell r="K16" t="str">
            <v>12</v>
          </cell>
          <cell r="L16">
            <v>2948400</v>
          </cell>
          <cell r="M16" t="str">
            <v xml:space="preserve">           </v>
          </cell>
          <cell r="Y16">
            <v>2948400</v>
          </cell>
          <cell r="AA16">
            <v>0</v>
          </cell>
        </row>
        <row r="17">
          <cell r="B17" t="str">
            <v>GREENBRIER</v>
          </cell>
          <cell r="C17" t="str">
            <v>7854</v>
          </cell>
          <cell r="D17" t="str">
            <v>3-4-94</v>
          </cell>
          <cell r="E17" t="str">
            <v>ETTX,TTGX</v>
          </cell>
          <cell r="F17" t="str">
            <v>RACKS</v>
          </cell>
          <cell r="G17">
            <v>161</v>
          </cell>
          <cell r="H17" t="str">
            <v>502.82</v>
          </cell>
          <cell r="I17" t="str">
            <v>8/00</v>
          </cell>
          <cell r="J17" t="str">
            <v>8</v>
          </cell>
          <cell r="K17" t="str">
            <v>12</v>
          </cell>
          <cell r="L17">
            <v>647632</v>
          </cell>
          <cell r="M17" t="str">
            <v xml:space="preserve">            </v>
          </cell>
          <cell r="Y17">
            <v>647632</v>
          </cell>
          <cell r="AA17">
            <v>0</v>
          </cell>
        </row>
        <row r="18">
          <cell r="B18" t="str">
            <v>HARVEST STATES</v>
          </cell>
          <cell r="C18" t="str">
            <v>7870</v>
          </cell>
          <cell r="E18" t="str">
            <v>PRIVATE</v>
          </cell>
          <cell r="F18" t="str">
            <v>VARIOUS MARKS</v>
          </cell>
          <cell r="G18">
            <v>9</v>
          </cell>
          <cell r="H18" t="str">
            <v>545.00</v>
          </cell>
          <cell r="I18" t="str">
            <v>10/00</v>
          </cell>
          <cell r="J18" t="str">
            <v>10</v>
          </cell>
          <cell r="K18" t="str">
            <v>12</v>
          </cell>
          <cell r="L18">
            <v>49050</v>
          </cell>
          <cell r="M18" t="str">
            <v xml:space="preserve">          </v>
          </cell>
          <cell r="Y18">
            <v>49050</v>
          </cell>
          <cell r="AA18">
            <v>0</v>
          </cell>
        </row>
        <row r="19">
          <cell r="A19">
            <v>42</v>
          </cell>
          <cell r="B19" t="str">
            <v>WILMINGTON TRUST</v>
          </cell>
          <cell r="C19" t="str">
            <v>7722</v>
          </cell>
          <cell r="D19" t="str">
            <v>12-28-89</v>
          </cell>
          <cell r="E19" t="str">
            <v>SOO</v>
          </cell>
          <cell r="F19" t="str">
            <v>COAL CARS</v>
          </cell>
          <cell r="G19">
            <v>296</v>
          </cell>
          <cell r="H19" t="str">
            <v>FLUCTUATING</v>
          </cell>
          <cell r="I19" t="str">
            <v>6/05</v>
          </cell>
          <cell r="J19" t="str">
            <v>11</v>
          </cell>
          <cell r="K19" t="str">
            <v>2</v>
          </cell>
          <cell r="L19">
            <v>1390569</v>
          </cell>
          <cell r="M19">
            <v>1386254</v>
          </cell>
          <cell r="N19">
            <v>1381522</v>
          </cell>
          <cell r="O19">
            <v>1386569</v>
          </cell>
          <cell r="P19">
            <v>2752024</v>
          </cell>
          <cell r="Q19">
            <v>59222</v>
          </cell>
          <cell r="R19" t="str">
            <v xml:space="preserve">          </v>
          </cell>
          <cell r="Y19">
            <v>8356160</v>
          </cell>
          <cell r="AA19">
            <v>59222</v>
          </cell>
        </row>
        <row r="20">
          <cell r="A20" t="str">
            <v>loco</v>
          </cell>
          <cell r="B20" t="str">
            <v xml:space="preserve">WILMINGTON TRUST                      </v>
          </cell>
          <cell r="C20" t="str">
            <v>7593</v>
          </cell>
          <cell r="D20" t="str">
            <v>12-11-87</v>
          </cell>
          <cell r="E20" t="str">
            <v>SOO</v>
          </cell>
          <cell r="F20" t="str">
            <v>6000-6020</v>
          </cell>
          <cell r="G20">
            <v>21</v>
          </cell>
          <cell r="H20" t="str">
            <v>FLUCTUATING</v>
          </cell>
          <cell r="I20" t="str">
            <v>7/02</v>
          </cell>
          <cell r="J20" t="str">
            <v>6</v>
          </cell>
          <cell r="K20" t="str">
            <v>2</v>
          </cell>
          <cell r="L20">
            <v>2803088</v>
          </cell>
          <cell r="M20">
            <v>2803088</v>
          </cell>
          <cell r="N20">
            <v>2803098</v>
          </cell>
          <cell r="O20" t="str">
            <v xml:space="preserve">             </v>
          </cell>
          <cell r="Y20">
            <v>8409274</v>
          </cell>
          <cell r="AA20">
            <v>0</v>
          </cell>
        </row>
        <row r="21">
          <cell r="E21" t="str">
            <v>TOTAL SOO RETAINED</v>
          </cell>
          <cell r="G21">
            <v>1316</v>
          </cell>
          <cell r="L21">
            <v>16160638</v>
          </cell>
          <cell r="M21">
            <v>11888328</v>
          </cell>
          <cell r="N21">
            <v>11116103</v>
          </cell>
          <cell r="O21">
            <v>6135995</v>
          </cell>
          <cell r="P21">
            <v>8009828</v>
          </cell>
          <cell r="Q21">
            <v>5310804</v>
          </cell>
          <cell r="R21">
            <v>5244776</v>
          </cell>
          <cell r="T21">
            <v>5237312</v>
          </cell>
          <cell r="V21">
            <v>5229206</v>
          </cell>
          <cell r="W21">
            <v>6448186</v>
          </cell>
          <cell r="Y21">
            <v>80781176</v>
          </cell>
          <cell r="AA21">
            <v>27470284</v>
          </cell>
        </row>
        <row r="32">
          <cell r="B32">
            <v>37449.410385300929</v>
          </cell>
          <cell r="C32" t="str">
            <v>OPLS4Q99</v>
          </cell>
          <cell r="F32" t="str">
            <v>LONG-TERM OPERATING LEASES - SIGNED AFE - NO LEASE IN MINNEAPOLIS</v>
          </cell>
        </row>
        <row r="33">
          <cell r="O33" t="str">
            <v>Thereafter--------------------------------------------------------------------------------------------------------</v>
          </cell>
        </row>
        <row r="34">
          <cell r="B34" t="str">
            <v>LEASE TITLE</v>
          </cell>
          <cell r="D34" t="str">
            <v>LEASE</v>
          </cell>
          <cell r="I34" t="str">
            <v>DATE OF</v>
          </cell>
          <cell r="J34" t="str">
            <v>PYMTS</v>
          </cell>
          <cell r="K34" t="str">
            <v>PER</v>
          </cell>
          <cell r="W34" t="str">
            <v>2009 &amp;</v>
          </cell>
          <cell r="AA34" t="str">
            <v>2005 &amp;</v>
          </cell>
        </row>
        <row r="35">
          <cell r="B35" t="str">
            <v>(Lessor/Trustee)</v>
          </cell>
          <cell r="C35" t="str">
            <v>DA#</v>
          </cell>
          <cell r="D35" t="str">
            <v>DATE</v>
          </cell>
          <cell r="E35" t="str">
            <v>MARK</v>
          </cell>
          <cell r="F35" t="str">
            <v>CAR SERIES</v>
          </cell>
          <cell r="G35" t="str">
            <v>QTY</v>
          </cell>
          <cell r="H35" t="str">
            <v>PYMT/UNIT</v>
          </cell>
          <cell r="I35" t="str">
            <v>LAST PYMT</v>
          </cell>
          <cell r="J35" t="str">
            <v>LEFT</v>
          </cell>
          <cell r="K35" t="str">
            <v>YR</v>
          </cell>
          <cell r="L35" t="str">
            <v>2000</v>
          </cell>
          <cell r="M35" t="str">
            <v>2001</v>
          </cell>
          <cell r="N35" t="str">
            <v>2002</v>
          </cell>
          <cell r="O35" t="str">
            <v>2003</v>
          </cell>
          <cell r="P35" t="str">
            <v>2004</v>
          </cell>
          <cell r="Q35" t="str">
            <v>2005</v>
          </cell>
          <cell r="R35" t="str">
            <v>2006</v>
          </cell>
          <cell r="T35" t="str">
            <v>2007</v>
          </cell>
          <cell r="V35" t="str">
            <v>2008</v>
          </cell>
          <cell r="W35" t="str">
            <v>BEYOND</v>
          </cell>
          <cell r="Y35" t="str">
            <v>TOTAL</v>
          </cell>
          <cell r="AA35" t="str">
            <v>AFTER</v>
          </cell>
        </row>
        <row r="36">
          <cell r="Y36">
            <v>0</v>
          </cell>
          <cell r="AA36">
            <v>0</v>
          </cell>
        </row>
        <row r="37">
          <cell r="B37" t="str">
            <v>DAVID JOSEPH</v>
          </cell>
          <cell r="C37" t="str">
            <v>7839</v>
          </cell>
          <cell r="D37" t="str">
            <v>9-17-92</v>
          </cell>
          <cell r="E37" t="str">
            <v>SSMX</v>
          </cell>
          <cell r="F37" t="str">
            <v>5000-5174</v>
          </cell>
          <cell r="G37">
            <v>170</v>
          </cell>
          <cell r="H37" t="str">
            <v>375.00</v>
          </cell>
          <cell r="I37" t="str">
            <v>3/00</v>
          </cell>
          <cell r="J37" t="str">
            <v>3</v>
          </cell>
          <cell r="K37" t="str">
            <v>12</v>
          </cell>
          <cell r="L37">
            <v>191250</v>
          </cell>
          <cell r="Y37">
            <v>191250</v>
          </cell>
          <cell r="AA37">
            <v>0</v>
          </cell>
        </row>
        <row r="38">
          <cell r="B38" t="str">
            <v>DAVID JOSEPH</v>
          </cell>
          <cell r="C38" t="str">
            <v>7839</v>
          </cell>
          <cell r="D38" t="str">
            <v>4-96</v>
          </cell>
          <cell r="E38" t="str">
            <v>DDJX</v>
          </cell>
          <cell r="F38" t="str">
            <v>732-902</v>
          </cell>
          <cell r="G38">
            <v>105</v>
          </cell>
          <cell r="H38" t="str">
            <v>350.00</v>
          </cell>
          <cell r="I38" t="str">
            <v>12/02</v>
          </cell>
          <cell r="J38" t="str">
            <v>36</v>
          </cell>
          <cell r="K38" t="str">
            <v>12</v>
          </cell>
          <cell r="L38">
            <v>441000</v>
          </cell>
          <cell r="M38">
            <v>441000</v>
          </cell>
          <cell r="N38">
            <v>441000</v>
          </cell>
          <cell r="Y38">
            <v>1323000</v>
          </cell>
          <cell r="AA38">
            <v>0</v>
          </cell>
        </row>
        <row r="39">
          <cell r="A39">
            <v>42</v>
          </cell>
          <cell r="B39" t="str">
            <v>FIRST UNION RAIL</v>
          </cell>
          <cell r="C39" t="str">
            <v>7646</v>
          </cell>
          <cell r="D39" t="str">
            <v>9-30-88</v>
          </cell>
          <cell r="E39" t="str">
            <v>SOO</v>
          </cell>
          <cell r="F39" t="str">
            <v>62780-62798</v>
          </cell>
          <cell r="G39">
            <v>18</v>
          </cell>
          <cell r="H39" t="str">
            <v>350.00</v>
          </cell>
          <cell r="I39" t="str">
            <v>1/00</v>
          </cell>
          <cell r="J39" t="str">
            <v>1</v>
          </cell>
          <cell r="K39" t="str">
            <v>12</v>
          </cell>
          <cell r="L39">
            <v>6300</v>
          </cell>
          <cell r="M39" t="str">
            <v xml:space="preserve">        </v>
          </cell>
          <cell r="Y39">
            <v>6300</v>
          </cell>
          <cell r="AA39">
            <v>0</v>
          </cell>
        </row>
        <row r="40">
          <cell r="B40" t="str">
            <v>GATX</v>
          </cell>
          <cell r="E40" t="str">
            <v>GACX</v>
          </cell>
          <cell r="F40" t="str">
            <v>7372-7401</v>
          </cell>
          <cell r="G40">
            <v>30</v>
          </cell>
          <cell r="H40" t="str">
            <v>605.00</v>
          </cell>
          <cell r="I40" t="str">
            <v>4/30/03</v>
          </cell>
          <cell r="J40" t="str">
            <v>40</v>
          </cell>
          <cell r="K40" t="str">
            <v>12</v>
          </cell>
          <cell r="L40">
            <v>217800</v>
          </cell>
          <cell r="M40">
            <v>217800</v>
          </cell>
          <cell r="N40">
            <v>217800</v>
          </cell>
          <cell r="O40">
            <v>72600</v>
          </cell>
          <cell r="Y40">
            <v>726000</v>
          </cell>
          <cell r="AA40">
            <v>0</v>
          </cell>
        </row>
        <row r="41">
          <cell r="A41">
            <v>41</v>
          </cell>
          <cell r="B41" t="str">
            <v>GATX</v>
          </cell>
          <cell r="C41" t="str">
            <v>7645</v>
          </cell>
          <cell r="D41" t="str">
            <v>3-22-89</v>
          </cell>
          <cell r="E41" t="str">
            <v>SOO</v>
          </cell>
          <cell r="F41" t="str">
            <v>109800-109824</v>
          </cell>
          <cell r="G41">
            <v>25</v>
          </cell>
          <cell r="H41" t="str">
            <v>710.00</v>
          </cell>
          <cell r="I41" t="str">
            <v>2/01</v>
          </cell>
          <cell r="J41" t="str">
            <v>14</v>
          </cell>
          <cell r="K41" t="str">
            <v>12</v>
          </cell>
          <cell r="L41">
            <v>213000</v>
          </cell>
          <cell r="M41">
            <v>35500</v>
          </cell>
          <cell r="N41" t="str">
            <v xml:space="preserve">          </v>
          </cell>
          <cell r="Y41">
            <v>248500</v>
          </cell>
          <cell r="AA41">
            <v>0</v>
          </cell>
        </row>
        <row r="42">
          <cell r="A42">
            <v>41</v>
          </cell>
          <cell r="B42" t="str">
            <v>GATX</v>
          </cell>
          <cell r="C42" t="str">
            <v>7708</v>
          </cell>
          <cell r="D42" t="str">
            <v>8-31-89</v>
          </cell>
          <cell r="E42" t="str">
            <v>SOO</v>
          </cell>
          <cell r="F42" t="str">
            <v>109825-109849</v>
          </cell>
          <cell r="G42">
            <v>25</v>
          </cell>
          <cell r="H42" t="str">
            <v>740.00</v>
          </cell>
          <cell r="I42" t="str">
            <v>2/01</v>
          </cell>
          <cell r="J42" t="str">
            <v>14</v>
          </cell>
          <cell r="K42" t="str">
            <v>12</v>
          </cell>
          <cell r="L42">
            <v>222000</v>
          </cell>
          <cell r="M42">
            <v>37000</v>
          </cell>
          <cell r="N42" t="str">
            <v xml:space="preserve">            </v>
          </cell>
          <cell r="Y42">
            <v>259000</v>
          </cell>
          <cell r="AA42">
            <v>0</v>
          </cell>
        </row>
        <row r="43">
          <cell r="A43">
            <v>41</v>
          </cell>
          <cell r="B43" t="str">
            <v>GATX</v>
          </cell>
          <cell r="C43" t="str">
            <v>7337</v>
          </cell>
          <cell r="D43" t="str">
            <v>10-1-91</v>
          </cell>
          <cell r="E43" t="str">
            <v>MILW</v>
          </cell>
          <cell r="F43" t="str">
            <v>MILW 109927-109999</v>
          </cell>
          <cell r="G43">
            <v>27</v>
          </cell>
          <cell r="H43" t="str">
            <v>460.00</v>
          </cell>
          <cell r="I43" t="str">
            <v>5/00</v>
          </cell>
          <cell r="J43" t="str">
            <v>5</v>
          </cell>
          <cell r="K43" t="str">
            <v>12</v>
          </cell>
          <cell r="L43">
            <v>62100</v>
          </cell>
          <cell r="Y43">
            <v>62100</v>
          </cell>
          <cell r="AA43">
            <v>0</v>
          </cell>
        </row>
        <row r="44">
          <cell r="A44">
            <v>41</v>
          </cell>
          <cell r="B44" t="str">
            <v>GATX CAPITAL</v>
          </cell>
          <cell r="C44" t="str">
            <v>6237</v>
          </cell>
          <cell r="D44" t="str">
            <v/>
          </cell>
          <cell r="E44" t="str">
            <v>SOO</v>
          </cell>
          <cell r="F44" t="str">
            <v>72031-70449</v>
          </cell>
          <cell r="G44">
            <v>69</v>
          </cell>
          <cell r="H44" t="str">
            <v>150.00</v>
          </cell>
          <cell r="I44" t="str">
            <v>2/02</v>
          </cell>
          <cell r="J44" t="str">
            <v>26</v>
          </cell>
          <cell r="K44" t="str">
            <v>12</v>
          </cell>
          <cell r="L44">
            <v>124200</v>
          </cell>
          <cell r="M44">
            <v>124200</v>
          </cell>
          <cell r="N44">
            <v>20700</v>
          </cell>
          <cell r="O44" t="str">
            <v xml:space="preserve">           </v>
          </cell>
          <cell r="Y44">
            <v>269100</v>
          </cell>
          <cell r="AA44">
            <v>0</v>
          </cell>
        </row>
        <row r="45">
          <cell r="A45">
            <v>38</v>
          </cell>
          <cell r="B45" t="str">
            <v>GATX CAPITAL</v>
          </cell>
          <cell r="C45" t="str">
            <v>7345</v>
          </cell>
          <cell r="D45" t="str">
            <v>9-20-78</v>
          </cell>
          <cell r="E45" t="str">
            <v>MILW</v>
          </cell>
          <cell r="F45" t="str">
            <v>4292-4331</v>
          </cell>
          <cell r="G45">
            <v>20</v>
          </cell>
          <cell r="H45" t="str">
            <v>350.00</v>
          </cell>
          <cell r="I45" t="str">
            <v>12/01</v>
          </cell>
          <cell r="J45" t="str">
            <v>24</v>
          </cell>
          <cell r="K45" t="str">
            <v>12</v>
          </cell>
          <cell r="L45">
            <v>84000</v>
          </cell>
          <cell r="M45">
            <v>84000</v>
          </cell>
          <cell r="Y45">
            <v>168000</v>
          </cell>
          <cell r="AA45">
            <v>0</v>
          </cell>
        </row>
        <row r="46">
          <cell r="A46">
            <v>38</v>
          </cell>
          <cell r="B46" t="str">
            <v xml:space="preserve">GATX CAPITAL </v>
          </cell>
          <cell r="C46" t="str">
            <v>7348</v>
          </cell>
          <cell r="D46" t="str">
            <v>1-15-79</v>
          </cell>
          <cell r="E46" t="str">
            <v>MILW</v>
          </cell>
          <cell r="F46" t="str">
            <v>50600-50899</v>
          </cell>
          <cell r="G46">
            <v>145</v>
          </cell>
          <cell r="H46" t="str">
            <v>325.00</v>
          </cell>
          <cell r="I46" t="str">
            <v>3/01</v>
          </cell>
          <cell r="J46" t="str">
            <v>15</v>
          </cell>
          <cell r="K46" t="str">
            <v>12</v>
          </cell>
          <cell r="L46">
            <v>565500</v>
          </cell>
          <cell r="M46">
            <v>141375</v>
          </cell>
          <cell r="Y46">
            <v>706875</v>
          </cell>
          <cell r="AA46">
            <v>0</v>
          </cell>
        </row>
        <row r="47">
          <cell r="A47">
            <v>41</v>
          </cell>
          <cell r="B47" t="str">
            <v>GE</v>
          </cell>
          <cell r="C47" t="str">
            <v>RD302</v>
          </cell>
          <cell r="E47" t="str">
            <v>SOO</v>
          </cell>
          <cell r="F47" t="str">
            <v>SOO121700-867</v>
          </cell>
          <cell r="G47">
            <v>168</v>
          </cell>
          <cell r="H47" t="str">
            <v>349.23</v>
          </cell>
          <cell r="I47" t="str">
            <v>2/28/09</v>
          </cell>
          <cell r="J47" t="str">
            <v>110</v>
          </cell>
          <cell r="K47" t="str">
            <v>12</v>
          </cell>
          <cell r="L47">
            <v>704048</v>
          </cell>
          <cell r="M47">
            <v>704048</v>
          </cell>
          <cell r="N47">
            <v>704048</v>
          </cell>
          <cell r="O47">
            <v>704048</v>
          </cell>
          <cell r="P47">
            <v>704048</v>
          </cell>
          <cell r="Q47">
            <v>704048</v>
          </cell>
          <cell r="R47">
            <v>704048</v>
          </cell>
          <cell r="T47">
            <v>704048</v>
          </cell>
          <cell r="V47">
            <v>704048</v>
          </cell>
          <cell r="W47">
            <v>117341</v>
          </cell>
          <cell r="Y47">
            <v>6453773</v>
          </cell>
          <cell r="AA47">
            <v>2933533</v>
          </cell>
        </row>
        <row r="48">
          <cell r="B48" t="str">
            <v>GE EARLY TERMINATION PENALTY</v>
          </cell>
          <cell r="W48">
            <v>2619994</v>
          </cell>
          <cell r="Y48">
            <v>2619994</v>
          </cell>
          <cell r="AA48">
            <v>2619994</v>
          </cell>
        </row>
        <row r="49">
          <cell r="A49">
            <v>41</v>
          </cell>
          <cell r="B49" t="str">
            <v>GE</v>
          </cell>
          <cell r="C49" t="str">
            <v>7627</v>
          </cell>
          <cell r="E49" t="str">
            <v>SOO</v>
          </cell>
          <cell r="F49" t="str">
            <v>SOO 111000-111064</v>
          </cell>
          <cell r="G49">
            <v>24</v>
          </cell>
          <cell r="H49" t="str">
            <v>380.00</v>
          </cell>
          <cell r="I49" t="str">
            <v>2/01</v>
          </cell>
          <cell r="J49" t="str">
            <v>14</v>
          </cell>
          <cell r="K49" t="str">
            <v>12</v>
          </cell>
          <cell r="L49">
            <v>109440</v>
          </cell>
          <cell r="M49">
            <v>18240</v>
          </cell>
          <cell r="V49" t="str">
            <v xml:space="preserve">                  </v>
          </cell>
          <cell r="W49" t="str">
            <v xml:space="preserve">                  </v>
          </cell>
          <cell r="X49" t="str">
            <v xml:space="preserve">            </v>
          </cell>
          <cell r="Y49">
            <v>127680</v>
          </cell>
          <cell r="AA49">
            <v>0</v>
          </cell>
        </row>
        <row r="50">
          <cell r="B50" t="str">
            <v>GE</v>
          </cell>
          <cell r="C50" t="str">
            <v>7847</v>
          </cell>
          <cell r="E50" t="str">
            <v>VARIOUS</v>
          </cell>
          <cell r="F50" t="str">
            <v>TLCX,TLDX</v>
          </cell>
          <cell r="G50">
            <v>11</v>
          </cell>
          <cell r="H50" t="str">
            <v>380.00</v>
          </cell>
          <cell r="I50" t="str">
            <v>2/01</v>
          </cell>
          <cell r="J50" t="str">
            <v>14</v>
          </cell>
          <cell r="K50" t="str">
            <v>12</v>
          </cell>
          <cell r="L50">
            <v>50160</v>
          </cell>
          <cell r="M50">
            <v>8360</v>
          </cell>
          <cell r="Y50">
            <v>58520</v>
          </cell>
          <cell r="AA50">
            <v>0</v>
          </cell>
        </row>
        <row r="51">
          <cell r="A51">
            <v>41</v>
          </cell>
          <cell r="B51" t="str">
            <v>GE</v>
          </cell>
          <cell r="C51" t="str">
            <v>7474</v>
          </cell>
          <cell r="E51" t="str">
            <v>SOO</v>
          </cell>
          <cell r="F51" t="str">
            <v>100000-100069</v>
          </cell>
          <cell r="G51">
            <v>64</v>
          </cell>
          <cell r="H51" t="str">
            <v>440.00</v>
          </cell>
          <cell r="I51" t="str">
            <v>10/04</v>
          </cell>
          <cell r="J51" t="str">
            <v>58</v>
          </cell>
          <cell r="K51" t="str">
            <v>12</v>
          </cell>
          <cell r="L51">
            <v>337920</v>
          </cell>
          <cell r="M51">
            <v>337920</v>
          </cell>
          <cell r="N51">
            <v>337920</v>
          </cell>
          <cell r="O51">
            <v>337920</v>
          </cell>
          <cell r="P51">
            <v>281600</v>
          </cell>
          <cell r="Y51">
            <v>1633280</v>
          </cell>
          <cell r="AA51">
            <v>0</v>
          </cell>
        </row>
        <row r="52">
          <cell r="A52">
            <v>38</v>
          </cell>
          <cell r="B52" t="str">
            <v>GE</v>
          </cell>
          <cell r="C52" t="str">
            <v>7327</v>
          </cell>
          <cell r="D52" t="str">
            <v>4-8-88</v>
          </cell>
          <cell r="E52" t="str">
            <v>MILW</v>
          </cell>
          <cell r="F52" t="str">
            <v>4762-4786</v>
          </cell>
          <cell r="G52">
            <v>23</v>
          </cell>
          <cell r="H52" t="str">
            <v>310.00</v>
          </cell>
          <cell r="I52" t="str">
            <v>11/08</v>
          </cell>
          <cell r="J52" t="str">
            <v>107</v>
          </cell>
          <cell r="K52" t="str">
            <v>12</v>
          </cell>
          <cell r="L52">
            <v>85560</v>
          </cell>
          <cell r="M52">
            <v>85560</v>
          </cell>
          <cell r="N52">
            <v>85560</v>
          </cell>
          <cell r="O52">
            <v>85560</v>
          </cell>
          <cell r="P52">
            <v>85560</v>
          </cell>
          <cell r="Q52">
            <v>85560</v>
          </cell>
          <cell r="R52">
            <v>85560</v>
          </cell>
          <cell r="T52">
            <v>85560</v>
          </cell>
          <cell r="V52">
            <v>78430</v>
          </cell>
          <cell r="Y52">
            <v>762910</v>
          </cell>
          <cell r="AA52">
            <v>335110</v>
          </cell>
        </row>
        <row r="53">
          <cell r="A53">
            <v>41</v>
          </cell>
          <cell r="B53" t="str">
            <v>GE</v>
          </cell>
          <cell r="C53" t="str">
            <v>7848</v>
          </cell>
          <cell r="E53" t="str">
            <v>SOO</v>
          </cell>
          <cell r="F53" t="str">
            <v>111004-111575</v>
          </cell>
          <cell r="G53">
            <v>67</v>
          </cell>
          <cell r="H53" t="str">
            <v>380.00</v>
          </cell>
          <cell r="I53" t="str">
            <v>2/01</v>
          </cell>
          <cell r="J53" t="str">
            <v>14</v>
          </cell>
          <cell r="K53" t="str">
            <v>12</v>
          </cell>
          <cell r="L53">
            <v>305520</v>
          </cell>
          <cell r="M53">
            <v>50920</v>
          </cell>
          <cell r="Y53">
            <v>356440</v>
          </cell>
          <cell r="AA53">
            <v>0</v>
          </cell>
        </row>
        <row r="54">
          <cell r="A54">
            <v>41</v>
          </cell>
          <cell r="B54" t="str">
            <v>GE</v>
          </cell>
          <cell r="C54" t="str">
            <v>7848</v>
          </cell>
          <cell r="E54" t="str">
            <v>MILW</v>
          </cell>
          <cell r="F54" t="str">
            <v>100175-101657 S30233-111086</v>
          </cell>
          <cell r="G54">
            <v>263</v>
          </cell>
          <cell r="H54" t="str">
            <v>400.00</v>
          </cell>
          <cell r="I54" t="str">
            <v>2/01</v>
          </cell>
          <cell r="J54" t="str">
            <v>14</v>
          </cell>
          <cell r="K54" t="str">
            <v>12</v>
          </cell>
          <cell r="L54">
            <v>1262400</v>
          </cell>
          <cell r="M54">
            <v>210400</v>
          </cell>
          <cell r="Y54">
            <v>1472800</v>
          </cell>
          <cell r="AA54">
            <v>0</v>
          </cell>
        </row>
        <row r="55">
          <cell r="A55">
            <v>41</v>
          </cell>
          <cell r="B55" t="str">
            <v>GE</v>
          </cell>
          <cell r="C55" t="str">
            <v>7849</v>
          </cell>
          <cell r="E55" t="str">
            <v>MILW</v>
          </cell>
          <cell r="F55" t="str">
            <v>MILW100000-151, VARIO</v>
          </cell>
          <cell r="G55">
            <v>27</v>
          </cell>
          <cell r="H55" t="str">
            <v>380.00</v>
          </cell>
          <cell r="I55" t="str">
            <v>2/01</v>
          </cell>
          <cell r="J55" t="str">
            <v>14</v>
          </cell>
          <cell r="K55" t="str">
            <v>12</v>
          </cell>
          <cell r="L55">
            <v>123120</v>
          </cell>
          <cell r="M55">
            <v>20520</v>
          </cell>
          <cell r="Y55">
            <v>143640</v>
          </cell>
          <cell r="AA55">
            <v>0</v>
          </cell>
        </row>
        <row r="56">
          <cell r="A56">
            <v>41</v>
          </cell>
          <cell r="B56" t="str">
            <v>GE</v>
          </cell>
          <cell r="C56" t="str">
            <v>7614</v>
          </cell>
          <cell r="E56" t="str">
            <v>SOO</v>
          </cell>
          <cell r="F56" t="str">
            <v>SOO100100-100279</v>
          </cell>
          <cell r="G56">
            <v>172</v>
          </cell>
          <cell r="H56" t="str">
            <v>440.00</v>
          </cell>
          <cell r="I56" t="str">
            <v>1/01</v>
          </cell>
          <cell r="J56" t="str">
            <v>13</v>
          </cell>
          <cell r="K56" t="str">
            <v>12</v>
          </cell>
          <cell r="L56">
            <v>908160</v>
          </cell>
          <cell r="M56">
            <v>75680</v>
          </cell>
          <cell r="Y56">
            <v>983840</v>
          </cell>
          <cell r="AA56">
            <v>0</v>
          </cell>
        </row>
        <row r="57">
          <cell r="A57">
            <v>41</v>
          </cell>
          <cell r="B57" t="str">
            <v>GE</v>
          </cell>
          <cell r="C57" t="str">
            <v>7876</v>
          </cell>
          <cell r="D57" t="str">
            <v>RD 300</v>
          </cell>
          <cell r="E57" t="str">
            <v>SOO</v>
          </cell>
          <cell r="F57" t="str">
            <v>SOO118770-119070</v>
          </cell>
          <cell r="G57">
            <v>300</v>
          </cell>
          <cell r="H57" t="str">
            <v>268.63</v>
          </cell>
          <cell r="I57" t="str">
            <v>10/31/07</v>
          </cell>
          <cell r="J57" t="str">
            <v>94</v>
          </cell>
          <cell r="K57" t="str">
            <v>12</v>
          </cell>
          <cell r="L57">
            <v>967068</v>
          </cell>
          <cell r="M57">
            <v>967068</v>
          </cell>
          <cell r="N57">
            <v>967068</v>
          </cell>
          <cell r="O57">
            <v>967068</v>
          </cell>
          <cell r="P57">
            <v>967068</v>
          </cell>
          <cell r="Q57">
            <v>967068</v>
          </cell>
          <cell r="R57">
            <v>967068</v>
          </cell>
          <cell r="T57">
            <v>805890</v>
          </cell>
          <cell r="Y57">
            <v>7575366</v>
          </cell>
          <cell r="AA57">
            <v>2740026</v>
          </cell>
        </row>
        <row r="58">
          <cell r="B58" t="str">
            <v>GE EARLY TERMINATION PENALTY</v>
          </cell>
          <cell r="T58">
            <v>3454952</v>
          </cell>
          <cell r="Y58">
            <v>3454952</v>
          </cell>
          <cell r="AA58">
            <v>3454952</v>
          </cell>
        </row>
        <row r="59">
          <cell r="B59" t="str">
            <v>GE</v>
          </cell>
          <cell r="C59" t="str">
            <v>7877</v>
          </cell>
          <cell r="E59" t="str">
            <v>VARIOUS</v>
          </cell>
          <cell r="F59" t="str">
            <v>AGLF MARKS</v>
          </cell>
          <cell r="G59">
            <v>73</v>
          </cell>
          <cell r="H59" t="str">
            <v>380.00</v>
          </cell>
          <cell r="I59" t="str">
            <v>2/01</v>
          </cell>
          <cell r="J59" t="str">
            <v>14</v>
          </cell>
          <cell r="K59" t="str">
            <v>12</v>
          </cell>
          <cell r="L59">
            <v>332880</v>
          </cell>
          <cell r="M59">
            <v>55480</v>
          </cell>
          <cell r="Y59">
            <v>388360</v>
          </cell>
          <cell r="AA59">
            <v>0</v>
          </cell>
        </row>
        <row r="60">
          <cell r="A60">
            <v>38</v>
          </cell>
          <cell r="B60" t="str">
            <v>GE</v>
          </cell>
          <cell r="C60" t="str">
            <v>7333</v>
          </cell>
          <cell r="E60" t="str">
            <v>MILW</v>
          </cell>
          <cell r="F60" t="str">
            <v>MILW 4501-4599</v>
          </cell>
          <cell r="G60">
            <v>59</v>
          </cell>
          <cell r="H60" t="str">
            <v>460.00</v>
          </cell>
          <cell r="I60" t="str">
            <v>3/03</v>
          </cell>
          <cell r="J60" t="str">
            <v>39</v>
          </cell>
          <cell r="K60" t="str">
            <v>12</v>
          </cell>
          <cell r="L60">
            <v>325680</v>
          </cell>
          <cell r="M60">
            <v>325680</v>
          </cell>
          <cell r="N60">
            <v>325680</v>
          </cell>
          <cell r="O60">
            <v>81420</v>
          </cell>
          <cell r="Y60">
            <v>1058460</v>
          </cell>
          <cell r="AA60">
            <v>0</v>
          </cell>
        </row>
        <row r="61">
          <cell r="A61">
            <v>41</v>
          </cell>
          <cell r="B61" t="str">
            <v>GE</v>
          </cell>
          <cell r="C61" t="str">
            <v>7878</v>
          </cell>
          <cell r="E61" t="str">
            <v>SOO</v>
          </cell>
          <cell r="F61" t="str">
            <v>SOO 21002-111368</v>
          </cell>
          <cell r="G61">
            <v>147</v>
          </cell>
          <cell r="H61" t="str">
            <v>380.00</v>
          </cell>
          <cell r="I61" t="str">
            <v>2/01</v>
          </cell>
          <cell r="J61" t="str">
            <v>14</v>
          </cell>
          <cell r="K61" t="str">
            <v>12</v>
          </cell>
          <cell r="L61">
            <v>670320</v>
          </cell>
          <cell r="M61">
            <v>111720</v>
          </cell>
          <cell r="Y61">
            <v>782040</v>
          </cell>
          <cell r="AA61">
            <v>0</v>
          </cell>
        </row>
        <row r="62">
          <cell r="B62" t="str">
            <v>GE</v>
          </cell>
          <cell r="C62" t="str">
            <v>7879</v>
          </cell>
          <cell r="E62" t="str">
            <v>MSDR</v>
          </cell>
          <cell r="F62" t="str">
            <v>MSDR 30100-30123</v>
          </cell>
          <cell r="G62">
            <v>22</v>
          </cell>
          <cell r="H62" t="str">
            <v>380.00</v>
          </cell>
          <cell r="I62" t="str">
            <v>2/01</v>
          </cell>
          <cell r="J62" t="str">
            <v>14</v>
          </cell>
          <cell r="K62" t="str">
            <v>12</v>
          </cell>
          <cell r="L62">
            <v>100320</v>
          </cell>
          <cell r="M62">
            <v>16720</v>
          </cell>
          <cell r="Y62">
            <v>117040</v>
          </cell>
          <cell r="AA62">
            <v>0</v>
          </cell>
        </row>
        <row r="63">
          <cell r="A63">
            <v>42</v>
          </cell>
          <cell r="B63" t="str">
            <v>GE</v>
          </cell>
          <cell r="C63" t="str">
            <v>7338</v>
          </cell>
          <cell r="D63" t="str">
            <v>10-1-88</v>
          </cell>
          <cell r="E63" t="str">
            <v>MILW</v>
          </cell>
          <cell r="F63" t="str">
            <v>MILW120000-120209</v>
          </cell>
          <cell r="G63">
            <v>195</v>
          </cell>
          <cell r="H63" t="str">
            <v>365.00</v>
          </cell>
          <cell r="I63" t="str">
            <v>7/01</v>
          </cell>
          <cell r="J63" t="str">
            <v>19</v>
          </cell>
          <cell r="K63" t="str">
            <v>12</v>
          </cell>
          <cell r="L63">
            <v>854100</v>
          </cell>
          <cell r="M63">
            <v>498225</v>
          </cell>
          <cell r="Y63">
            <v>1352325</v>
          </cell>
          <cell r="AA63">
            <v>0</v>
          </cell>
        </row>
        <row r="64">
          <cell r="A64">
            <v>41</v>
          </cell>
          <cell r="B64" t="str">
            <v>GE</v>
          </cell>
          <cell r="C64" t="str">
            <v>7339</v>
          </cell>
          <cell r="E64" t="str">
            <v>MILW</v>
          </cell>
          <cell r="F64" t="str">
            <v>MILW 96000-96096</v>
          </cell>
          <cell r="G64">
            <v>97</v>
          </cell>
          <cell r="H64" t="str">
            <v>400.00</v>
          </cell>
          <cell r="I64" t="str">
            <v>1/01</v>
          </cell>
          <cell r="J64" t="str">
            <v>13</v>
          </cell>
          <cell r="K64" t="str">
            <v>12</v>
          </cell>
          <cell r="L64">
            <v>465600</v>
          </cell>
          <cell r="M64">
            <v>38800</v>
          </cell>
          <cell r="Y64">
            <v>504400</v>
          </cell>
          <cell r="AA64">
            <v>0</v>
          </cell>
        </row>
        <row r="65">
          <cell r="A65">
            <v>41</v>
          </cell>
          <cell r="B65" t="str">
            <v xml:space="preserve">GE </v>
          </cell>
          <cell r="C65" t="str">
            <v>RD 301</v>
          </cell>
          <cell r="E65" t="str">
            <v>SOO</v>
          </cell>
          <cell r="F65" t="str">
            <v>SOO119072-120521</v>
          </cell>
          <cell r="G65">
            <v>1450</v>
          </cell>
          <cell r="H65" t="str">
            <v>233.79</v>
          </cell>
          <cell r="I65" t="str">
            <v>8/31/08</v>
          </cell>
          <cell r="J65" t="str">
            <v>104</v>
          </cell>
          <cell r="K65" t="str">
            <v>12</v>
          </cell>
          <cell r="L65">
            <v>4067946</v>
          </cell>
          <cell r="M65">
            <v>4067946</v>
          </cell>
          <cell r="N65">
            <v>4067946</v>
          </cell>
          <cell r="O65">
            <v>4067946</v>
          </cell>
          <cell r="P65">
            <v>4067946</v>
          </cell>
          <cell r="Q65">
            <v>4067946</v>
          </cell>
          <cell r="R65">
            <v>4067946</v>
          </cell>
          <cell r="T65">
            <v>4067946</v>
          </cell>
          <cell r="V65">
            <v>2711964</v>
          </cell>
          <cell r="Y65">
            <v>35255532</v>
          </cell>
          <cell r="AA65">
            <v>14915802</v>
          </cell>
        </row>
        <row r="66">
          <cell r="B66" t="str">
            <v>GE EARLY TERMINATION PENALTY</v>
          </cell>
          <cell r="V66">
            <v>15398687</v>
          </cell>
          <cell r="Y66">
            <v>15398687</v>
          </cell>
          <cell r="AA66">
            <v>15398687</v>
          </cell>
        </row>
        <row r="67">
          <cell r="A67">
            <v>41</v>
          </cell>
          <cell r="B67" t="str">
            <v xml:space="preserve">GE </v>
          </cell>
          <cell r="C67" t="str">
            <v>RD 303</v>
          </cell>
          <cell r="D67" t="str">
            <v>6-30-99</v>
          </cell>
          <cell r="E67" t="str">
            <v>SOO</v>
          </cell>
          <cell r="F67" t="str">
            <v>SOO 122000-123031</v>
          </cell>
          <cell r="G67">
            <v>979</v>
          </cell>
          <cell r="H67" t="str">
            <v>350.00</v>
          </cell>
          <cell r="I67" t="str">
            <v>8/31/00</v>
          </cell>
          <cell r="J67" t="str">
            <v>8</v>
          </cell>
          <cell r="K67" t="str">
            <v>12</v>
          </cell>
          <cell r="L67">
            <v>2741200</v>
          </cell>
          <cell r="Y67">
            <v>2741200</v>
          </cell>
          <cell r="AA67">
            <v>0</v>
          </cell>
        </row>
        <row r="68">
          <cell r="B68" t="str">
            <v xml:space="preserve">GE  </v>
          </cell>
          <cell r="C68" t="str">
            <v>7846</v>
          </cell>
          <cell r="E68" t="str">
            <v>VARIOUS</v>
          </cell>
          <cell r="F68" t="str">
            <v>PRIVATE MARKS</v>
          </cell>
          <cell r="G68">
            <v>70</v>
          </cell>
          <cell r="H68" t="str">
            <v>400.00</v>
          </cell>
          <cell r="I68" t="str">
            <v>2/01</v>
          </cell>
          <cell r="J68" t="str">
            <v>14</v>
          </cell>
          <cell r="K68" t="str">
            <v>12</v>
          </cell>
          <cell r="L68">
            <v>336000</v>
          </cell>
          <cell r="M68">
            <v>56000</v>
          </cell>
          <cell r="Y68">
            <v>392000</v>
          </cell>
          <cell r="AA68">
            <v>0</v>
          </cell>
        </row>
        <row r="69">
          <cell r="B69" t="str">
            <v>GE LEASE GUARANTEE FEE</v>
          </cell>
          <cell r="L69">
            <v>145000</v>
          </cell>
          <cell r="M69">
            <v>145000</v>
          </cell>
          <cell r="N69">
            <v>145000</v>
          </cell>
          <cell r="O69">
            <v>145000</v>
          </cell>
          <cell r="P69">
            <v>145000</v>
          </cell>
          <cell r="Q69">
            <v>145000</v>
          </cell>
          <cell r="R69">
            <v>145000</v>
          </cell>
          <cell r="T69">
            <v>145000</v>
          </cell>
          <cell r="V69">
            <v>145000</v>
          </cell>
          <cell r="Y69">
            <v>1305000</v>
          </cell>
          <cell r="AA69">
            <v>580000</v>
          </cell>
        </row>
        <row r="70">
          <cell r="B70" t="str">
            <v>GE LEASE RATIO COMMITMENT PER MIKE CUNNINGHAM 6-11-99</v>
          </cell>
          <cell r="F70" t="str">
            <v xml:space="preserve">                                                    </v>
          </cell>
          <cell r="G70">
            <v>394</v>
          </cell>
          <cell r="H70" t="str">
            <v>400.00</v>
          </cell>
          <cell r="I70" t="str">
            <v>8/02</v>
          </cell>
          <cell r="J70" t="str">
            <v>32</v>
          </cell>
          <cell r="K70" t="str">
            <v>12</v>
          </cell>
          <cell r="L70">
            <v>1891200</v>
          </cell>
          <cell r="M70">
            <v>1891200</v>
          </cell>
          <cell r="N70">
            <v>1260800</v>
          </cell>
          <cell r="Y70">
            <v>5043200</v>
          </cell>
          <cell r="AA70">
            <v>0</v>
          </cell>
        </row>
        <row r="71">
          <cell r="B71" t="str">
            <v>GE LEASE RATIO COMMITMENT PER MIKE CUNNINGHAM 6-11-99</v>
          </cell>
          <cell r="F71" t="str">
            <v xml:space="preserve">                                             </v>
          </cell>
          <cell r="G71">
            <v>393</v>
          </cell>
          <cell r="H71" t="str">
            <v>400.00</v>
          </cell>
          <cell r="I71" t="str">
            <v>8/03</v>
          </cell>
          <cell r="J71" t="str">
            <v>44</v>
          </cell>
          <cell r="K71" t="str">
            <v>12</v>
          </cell>
          <cell r="L71">
            <v>1886400</v>
          </cell>
          <cell r="M71">
            <v>1886400</v>
          </cell>
          <cell r="N71">
            <v>1886400</v>
          </cell>
          <cell r="O71">
            <v>1257600</v>
          </cell>
          <cell r="Y71">
            <v>6916800</v>
          </cell>
          <cell r="AA71">
            <v>0</v>
          </cell>
        </row>
        <row r="72">
          <cell r="B72" t="str">
            <v>GE LEASE RATIO COMMITMENT PER MIKE CUNNINGHAM 6-11-99</v>
          </cell>
          <cell r="G72">
            <v>393</v>
          </cell>
          <cell r="H72" t="str">
            <v>400.00</v>
          </cell>
          <cell r="I72" t="str">
            <v>8/04</v>
          </cell>
          <cell r="J72" t="str">
            <v>56</v>
          </cell>
          <cell r="K72" t="str">
            <v>12</v>
          </cell>
          <cell r="L72">
            <v>1886400</v>
          </cell>
          <cell r="M72">
            <v>1886400</v>
          </cell>
          <cell r="N72">
            <v>1886400</v>
          </cell>
          <cell r="O72">
            <v>1886400</v>
          </cell>
          <cell r="P72">
            <v>1257600</v>
          </cell>
          <cell r="Y72">
            <v>8803200</v>
          </cell>
          <cell r="AA72">
            <v>0</v>
          </cell>
        </row>
        <row r="73">
          <cell r="B73" t="str">
            <v>GE LEASE RATIO COMMITMENT PER MIKE CUNNINGHAM 6-11-99</v>
          </cell>
          <cell r="G73">
            <v>393</v>
          </cell>
          <cell r="H73" t="str">
            <v>400.00</v>
          </cell>
          <cell r="I73" t="str">
            <v>8/05</v>
          </cell>
          <cell r="J73" t="str">
            <v>68</v>
          </cell>
          <cell r="K73" t="str">
            <v>12</v>
          </cell>
          <cell r="L73">
            <v>1886400</v>
          </cell>
          <cell r="M73">
            <v>1886400</v>
          </cell>
          <cell r="N73">
            <v>1886400</v>
          </cell>
          <cell r="O73">
            <v>1886400</v>
          </cell>
          <cell r="P73">
            <v>1886400</v>
          </cell>
          <cell r="Q73">
            <v>1257600</v>
          </cell>
          <cell r="Y73">
            <v>10689600</v>
          </cell>
          <cell r="AA73">
            <v>1257600</v>
          </cell>
        </row>
        <row r="74">
          <cell r="B74" t="str">
            <v>HELM</v>
          </cell>
          <cell r="C74" t="str">
            <v>7355</v>
          </cell>
          <cell r="D74" t="str">
            <v>12-23-93</v>
          </cell>
          <cell r="E74" t="str">
            <v>TTGX</v>
          </cell>
          <cell r="F74" t="str">
            <v>910166-965881</v>
          </cell>
          <cell r="G74">
            <v>133</v>
          </cell>
          <cell r="H74" t="str">
            <v>175.00</v>
          </cell>
          <cell r="I74" t="str">
            <v>6/30/05</v>
          </cell>
          <cell r="J74" t="str">
            <v>22</v>
          </cell>
          <cell r="K74" t="str">
            <v>4</v>
          </cell>
          <cell r="L74">
            <v>279300</v>
          </cell>
          <cell r="M74">
            <v>279300</v>
          </cell>
          <cell r="N74">
            <v>279300</v>
          </cell>
          <cell r="O74">
            <v>279300</v>
          </cell>
          <cell r="P74">
            <v>279300</v>
          </cell>
          <cell r="Q74">
            <v>139650</v>
          </cell>
          <cell r="Y74">
            <v>1536150</v>
          </cell>
          <cell r="AA74">
            <v>139650</v>
          </cell>
        </row>
        <row r="75">
          <cell r="A75">
            <v>38</v>
          </cell>
          <cell r="B75" t="str">
            <v>HELM</v>
          </cell>
          <cell r="C75" t="str">
            <v>7334</v>
          </cell>
          <cell r="D75" t="str">
            <v>1-1-98</v>
          </cell>
          <cell r="E75" t="str">
            <v>MILW</v>
          </cell>
          <cell r="F75" t="str">
            <v>4744-4761</v>
          </cell>
          <cell r="G75">
            <v>16</v>
          </cell>
          <cell r="H75" t="str">
            <v>390.00</v>
          </cell>
          <cell r="I75" t="str">
            <v>12/31/02</v>
          </cell>
          <cell r="J75" t="str">
            <v>36</v>
          </cell>
          <cell r="K75" t="str">
            <v>12</v>
          </cell>
          <cell r="L75">
            <v>74880</v>
          </cell>
          <cell r="M75">
            <v>74880</v>
          </cell>
          <cell r="N75">
            <v>74880</v>
          </cell>
          <cell r="Y75">
            <v>224640</v>
          </cell>
          <cell r="AA75">
            <v>0</v>
          </cell>
        </row>
        <row r="76">
          <cell r="B76" t="str">
            <v>HELM</v>
          </cell>
          <cell r="C76" t="str">
            <v>7855</v>
          </cell>
          <cell r="E76" t="str">
            <v>TTGX</v>
          </cell>
          <cell r="F76" t="str">
            <v>253912-977244</v>
          </cell>
          <cell r="G76">
            <v>22</v>
          </cell>
          <cell r="H76" t="str">
            <v>505.00</v>
          </cell>
          <cell r="I76" t="str">
            <v>6/02</v>
          </cell>
          <cell r="J76" t="str">
            <v>10</v>
          </cell>
          <cell r="K76" t="str">
            <v>4</v>
          </cell>
          <cell r="L76">
            <v>133320</v>
          </cell>
          <cell r="M76">
            <v>133320</v>
          </cell>
          <cell r="N76">
            <v>66660</v>
          </cell>
          <cell r="Y76">
            <v>333300</v>
          </cell>
          <cell r="AA76">
            <v>0</v>
          </cell>
        </row>
        <row r="77">
          <cell r="B77" t="str">
            <v>PLM INVESTMENT</v>
          </cell>
          <cell r="C77" t="str">
            <v>7874</v>
          </cell>
          <cell r="D77" t="str">
            <v xml:space="preserve">           </v>
          </cell>
          <cell r="E77" t="str">
            <v>PCSX</v>
          </cell>
          <cell r="F77" t="str">
            <v>9201-9280</v>
          </cell>
          <cell r="G77">
            <v>39</v>
          </cell>
          <cell r="H77" t="str">
            <v>465.00</v>
          </cell>
          <cell r="I77" t="str">
            <v>2/02</v>
          </cell>
          <cell r="J77" t="str">
            <v>26</v>
          </cell>
          <cell r="K77" t="str">
            <v>12</v>
          </cell>
          <cell r="L77">
            <v>217620</v>
          </cell>
          <cell r="M77">
            <v>217620</v>
          </cell>
          <cell r="N77">
            <v>36270</v>
          </cell>
          <cell r="Y77">
            <v>471510</v>
          </cell>
          <cell r="AA77">
            <v>0</v>
          </cell>
        </row>
        <row r="78">
          <cell r="G78">
            <v>6628</v>
          </cell>
          <cell r="L78">
            <v>25275112</v>
          </cell>
          <cell r="M78">
            <v>17130682</v>
          </cell>
          <cell r="N78">
            <v>14689832</v>
          </cell>
          <cell r="O78">
            <v>11771262</v>
          </cell>
          <cell r="P78">
            <v>9674522</v>
          </cell>
          <cell r="Q78">
            <v>7366872</v>
          </cell>
          <cell r="R78">
            <v>5969622</v>
          </cell>
          <cell r="T78">
            <v>9263396</v>
          </cell>
          <cell r="V78">
            <v>19038129</v>
          </cell>
          <cell r="W78">
            <v>2737335</v>
          </cell>
          <cell r="Y78">
            <v>122916764</v>
          </cell>
          <cell r="AA78">
            <v>44375354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93"/>
  <sheetViews>
    <sheetView tabSelected="1" topLeftCell="A22" workbookViewId="0">
      <selection activeCell="F50" sqref="F50"/>
    </sheetView>
  </sheetViews>
  <sheetFormatPr defaultColWidth="7.35546875" defaultRowHeight="15" x14ac:dyDescent="0.4"/>
  <cols>
    <col min="1" max="2" width="3" style="3" customWidth="1"/>
    <col min="3" max="3" width="18.42578125" style="3" customWidth="1"/>
    <col min="4" max="4" width="5.7109375" style="3" customWidth="1"/>
    <col min="5" max="5" width="1.7109375" style="3" customWidth="1"/>
    <col min="6" max="6" width="5.5703125" style="3" customWidth="1"/>
    <col min="7" max="7" width="1.7109375" style="3" customWidth="1"/>
    <col min="8" max="8" width="6.7109375" style="3" customWidth="1"/>
    <col min="9" max="9" width="1.7109375" style="3" customWidth="1"/>
    <col min="10" max="10" width="3.5703125" style="3" customWidth="1"/>
    <col min="11" max="16384" width="7.35546875" style="3"/>
  </cols>
  <sheetData>
    <row r="1" spans="1:56" ht="14.1" customHeight="1" x14ac:dyDescent="0.4">
      <c r="A1" s="1">
        <v>32</v>
      </c>
      <c r="B1" s="1"/>
      <c r="C1" s="1"/>
      <c r="D1" s="1"/>
      <c r="E1" s="1"/>
      <c r="F1" s="1"/>
      <c r="G1" s="1"/>
      <c r="H1" s="1"/>
      <c r="I1" s="1"/>
      <c r="J1" s="2" t="s">
        <v>361</v>
      </c>
    </row>
    <row r="2" spans="1:56" ht="3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</row>
    <row r="3" spans="1:56" ht="5.0999999999999996" customHeight="1" thickTop="1" x14ac:dyDescent="0.4">
      <c r="A3" s="4"/>
      <c r="B3" s="5"/>
      <c r="C3" s="5"/>
      <c r="D3" s="5"/>
      <c r="E3" s="5"/>
      <c r="F3" s="5"/>
      <c r="G3" s="5"/>
      <c r="H3" s="5"/>
      <c r="I3" s="5"/>
      <c r="J3" s="6"/>
    </row>
    <row r="4" spans="1:56" ht="20.100000000000001" customHeight="1" x14ac:dyDescent="0.4">
      <c r="A4" s="7" t="s">
        <v>0</v>
      </c>
      <c r="B4" s="8"/>
      <c r="C4" s="8"/>
      <c r="D4" s="8"/>
      <c r="E4" s="8"/>
      <c r="F4" s="8"/>
      <c r="G4" s="8"/>
      <c r="H4" s="8"/>
      <c r="I4" s="8"/>
      <c r="J4" s="9"/>
    </row>
    <row r="5" spans="1:56" ht="15.95" customHeight="1" x14ac:dyDescent="0.4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56" ht="11.1" customHeight="1" x14ac:dyDescent="0.4">
      <c r="A6" s="10" t="s">
        <v>2</v>
      </c>
      <c r="B6" s="8"/>
      <c r="C6" s="8"/>
      <c r="D6" s="8"/>
      <c r="E6" s="8"/>
      <c r="F6" s="8"/>
      <c r="G6" s="8"/>
      <c r="H6" s="8"/>
      <c r="I6" s="8"/>
      <c r="J6" s="9"/>
    </row>
    <row r="7" spans="1:56" ht="11.1" customHeight="1" x14ac:dyDescent="0.4">
      <c r="A7" s="10"/>
      <c r="B7" s="8"/>
      <c r="C7" s="8"/>
      <c r="D7" s="8"/>
      <c r="E7" s="8"/>
      <c r="F7" s="8"/>
      <c r="G7" s="8"/>
      <c r="H7" s="8"/>
      <c r="I7" s="8"/>
      <c r="J7" s="9"/>
    </row>
    <row r="8" spans="1:56" ht="34.5" customHeight="1" x14ac:dyDescent="0.4">
      <c r="A8" s="11"/>
      <c r="B8" s="12"/>
      <c r="C8" s="12"/>
      <c r="D8" s="12"/>
      <c r="E8" s="12"/>
      <c r="F8" s="12"/>
      <c r="G8" s="12"/>
      <c r="H8" s="12"/>
      <c r="I8" s="12"/>
      <c r="J8" s="13"/>
    </row>
    <row r="9" spans="1:56" ht="9.9499999999999993" customHeight="1" x14ac:dyDescent="0.4">
      <c r="A9" s="14"/>
      <c r="B9" s="15"/>
      <c r="C9" s="15"/>
      <c r="D9" s="8"/>
      <c r="E9" s="16"/>
      <c r="F9" s="8" t="s">
        <v>3</v>
      </c>
      <c r="G9" s="16"/>
      <c r="H9" s="8" t="s">
        <v>3</v>
      </c>
      <c r="I9" s="16"/>
      <c r="J9" s="17"/>
    </row>
    <row r="10" spans="1:56" ht="9.9499999999999993" customHeight="1" x14ac:dyDescent="0.4">
      <c r="A10" s="14"/>
      <c r="B10" s="15"/>
      <c r="C10" s="15"/>
      <c r="D10" s="8"/>
      <c r="E10" s="16"/>
      <c r="F10" s="8" t="s">
        <v>4</v>
      </c>
      <c r="G10" s="16"/>
      <c r="H10" s="8" t="s">
        <v>4</v>
      </c>
      <c r="I10" s="16"/>
      <c r="J10" s="17"/>
    </row>
    <row r="11" spans="1:56" ht="9.9499999999999993" customHeight="1" x14ac:dyDescent="0.4">
      <c r="A11" s="14"/>
      <c r="B11" s="15"/>
      <c r="C11" s="15"/>
      <c r="D11" s="8" t="s">
        <v>5</v>
      </c>
      <c r="E11" s="16"/>
      <c r="F11" s="8" t="s">
        <v>6</v>
      </c>
      <c r="G11" s="16"/>
      <c r="H11" s="8" t="s">
        <v>7</v>
      </c>
      <c r="I11" s="16"/>
      <c r="J11" s="17"/>
    </row>
    <row r="12" spans="1:56" ht="9.9499999999999993" customHeight="1" x14ac:dyDescent="0.4">
      <c r="A12" s="18" t="s">
        <v>8</v>
      </c>
      <c r="B12" s="19" t="s">
        <v>9</v>
      </c>
      <c r="C12" s="15"/>
      <c r="D12" s="8" t="s">
        <v>10</v>
      </c>
      <c r="E12" s="16"/>
      <c r="F12" s="8" t="s">
        <v>11</v>
      </c>
      <c r="G12" s="16"/>
      <c r="H12" s="8" t="s">
        <v>12</v>
      </c>
      <c r="I12" s="16"/>
      <c r="J12" s="20" t="s">
        <v>8</v>
      </c>
    </row>
    <row r="13" spans="1:56" ht="9.9499999999999993" customHeight="1" x14ac:dyDescent="0.4">
      <c r="A13" s="18" t="s">
        <v>13</v>
      </c>
      <c r="B13" s="19" t="s">
        <v>14</v>
      </c>
      <c r="C13" s="19" t="s">
        <v>15</v>
      </c>
      <c r="D13" s="8" t="s">
        <v>16</v>
      </c>
      <c r="E13" s="16"/>
      <c r="F13" s="8" t="s">
        <v>17</v>
      </c>
      <c r="G13" s="16"/>
      <c r="H13" s="8" t="s">
        <v>18</v>
      </c>
      <c r="I13" s="16"/>
      <c r="J13" s="20" t="s">
        <v>13</v>
      </c>
    </row>
    <row r="14" spans="1:56" ht="14.1" customHeight="1" x14ac:dyDescent="0.4">
      <c r="A14" s="21"/>
      <c r="B14" s="22"/>
      <c r="C14" s="23" t="s">
        <v>19</v>
      </c>
      <c r="D14" s="24" t="s">
        <v>20</v>
      </c>
      <c r="E14" s="25"/>
      <c r="F14" s="24" t="s">
        <v>21</v>
      </c>
      <c r="G14" s="25"/>
      <c r="H14" s="24" t="s">
        <v>22</v>
      </c>
      <c r="I14" s="25"/>
      <c r="J14" s="13"/>
    </row>
    <row r="15" spans="1:56" ht="9.9499999999999993" customHeight="1" x14ac:dyDescent="0.4">
      <c r="A15" s="26" t="s">
        <v>23</v>
      </c>
      <c r="B15" s="27"/>
      <c r="C15" s="27" t="s">
        <v>24</v>
      </c>
      <c r="D15" s="313">
        <v>122373</v>
      </c>
      <c r="E15" s="27"/>
      <c r="F15" s="313">
        <f>F153+F292+F431+F570</f>
        <v>0</v>
      </c>
      <c r="G15" s="27"/>
      <c r="H15" s="313">
        <v>357650</v>
      </c>
      <c r="I15" s="27"/>
      <c r="J15" s="28" t="s">
        <v>23</v>
      </c>
      <c r="P15" s="29"/>
      <c r="R15" s="29"/>
      <c r="T15" s="29"/>
      <c r="AB15" s="30"/>
      <c r="AC15" s="29"/>
      <c r="AD15" s="30"/>
      <c r="AE15" s="29"/>
      <c r="AF15" s="30"/>
      <c r="AG15" s="29"/>
      <c r="AH15" s="29"/>
      <c r="AZ15" s="29"/>
      <c r="BB15" s="29"/>
      <c r="BD15" s="29"/>
    </row>
    <row r="16" spans="1:56" ht="9.9499999999999993" customHeight="1" x14ac:dyDescent="0.4">
      <c r="A16" s="21" t="s">
        <v>25</v>
      </c>
      <c r="B16" s="22"/>
      <c r="C16" s="22" t="s">
        <v>26</v>
      </c>
      <c r="D16" s="313">
        <v>379560</v>
      </c>
      <c r="E16" s="22"/>
      <c r="F16" s="313">
        <f t="shared" ref="F16:F43" si="0">F154+F293+F432+F571</f>
        <v>0</v>
      </c>
      <c r="G16" s="22"/>
      <c r="H16" s="313">
        <v>1967822</v>
      </c>
      <c r="I16" s="22"/>
      <c r="J16" s="13" t="s">
        <v>25</v>
      </c>
      <c r="P16" s="29"/>
      <c r="R16" s="29"/>
      <c r="T16" s="29"/>
      <c r="AB16" s="30"/>
      <c r="AC16" s="29"/>
      <c r="AD16" s="30"/>
      <c r="AE16" s="29"/>
      <c r="AF16" s="30"/>
      <c r="AG16" s="29"/>
      <c r="AZ16" s="29"/>
      <c r="BB16" s="29"/>
      <c r="BD16" s="29"/>
    </row>
    <row r="17" spans="1:59" ht="9.9499999999999993" customHeight="1" x14ac:dyDescent="0.4">
      <c r="A17" s="21" t="s">
        <v>27</v>
      </c>
      <c r="B17" s="22"/>
      <c r="C17" s="22" t="s">
        <v>28</v>
      </c>
      <c r="D17" s="313">
        <v>1664</v>
      </c>
      <c r="E17" s="22"/>
      <c r="F17" s="313">
        <f t="shared" si="0"/>
        <v>0</v>
      </c>
      <c r="G17" s="22"/>
      <c r="H17" s="313">
        <v>1043429</v>
      </c>
      <c r="I17" s="22"/>
      <c r="J17" s="13" t="s">
        <v>27</v>
      </c>
      <c r="P17" s="29"/>
      <c r="R17" s="29"/>
      <c r="T17" s="29"/>
      <c r="AB17" s="30"/>
      <c r="AC17" s="29"/>
      <c r="AD17" s="30"/>
      <c r="AE17" s="29"/>
      <c r="AF17" s="30"/>
      <c r="AG17" s="29"/>
      <c r="AZ17" s="29"/>
      <c r="BB17" s="29"/>
      <c r="BD17" s="29"/>
    </row>
    <row r="18" spans="1:59" ht="9.9499999999999993" customHeight="1" x14ac:dyDescent="0.4">
      <c r="A18" s="21" t="s">
        <v>29</v>
      </c>
      <c r="B18" s="22"/>
      <c r="C18" s="22" t="s">
        <v>30</v>
      </c>
      <c r="D18" s="313">
        <v>1065</v>
      </c>
      <c r="E18" s="22"/>
      <c r="F18" s="313">
        <f t="shared" si="0"/>
        <v>0</v>
      </c>
      <c r="G18" s="22"/>
      <c r="H18" s="313">
        <v>318</v>
      </c>
      <c r="I18" s="22"/>
      <c r="J18" s="13" t="s">
        <v>29</v>
      </c>
      <c r="P18" s="29"/>
      <c r="R18" s="29"/>
      <c r="T18" s="29"/>
      <c r="AB18" s="30"/>
      <c r="AC18" s="29"/>
      <c r="AD18" s="30"/>
      <c r="AE18" s="29"/>
      <c r="AF18" s="30"/>
      <c r="AG18" s="29"/>
      <c r="BB18" s="29"/>
    </row>
    <row r="19" spans="1:59" ht="9.9499999999999993" customHeight="1" x14ac:dyDescent="0.4">
      <c r="A19" s="21" t="s">
        <v>31</v>
      </c>
      <c r="B19" s="22"/>
      <c r="C19" s="22" t="s">
        <v>32</v>
      </c>
      <c r="D19" s="313">
        <v>683518</v>
      </c>
      <c r="E19" s="22"/>
      <c r="F19" s="313">
        <f t="shared" si="0"/>
        <v>0</v>
      </c>
      <c r="G19" s="22"/>
      <c r="H19" s="313">
        <v>2681324</v>
      </c>
      <c r="I19" s="22"/>
      <c r="J19" s="13" t="s">
        <v>31</v>
      </c>
      <c r="P19" s="29"/>
      <c r="R19" s="29"/>
      <c r="T19" s="29"/>
      <c r="AB19" s="30"/>
      <c r="AC19" s="29"/>
      <c r="AD19" s="30"/>
      <c r="AE19" s="29"/>
      <c r="AF19" s="30"/>
      <c r="AG19" s="29"/>
      <c r="AZ19" s="29"/>
      <c r="BB19" s="29"/>
      <c r="BD19" s="29"/>
    </row>
    <row r="20" spans="1:59" ht="9.9499999999999993" customHeight="1" x14ac:dyDescent="0.4">
      <c r="A20" s="21" t="s">
        <v>33</v>
      </c>
      <c r="B20" s="22"/>
      <c r="C20" s="22" t="s">
        <v>34</v>
      </c>
      <c r="D20" s="313">
        <v>0</v>
      </c>
      <c r="E20" s="22"/>
      <c r="F20" s="313">
        <f t="shared" si="0"/>
        <v>0</v>
      </c>
      <c r="G20" s="22"/>
      <c r="H20" s="313">
        <v>0</v>
      </c>
      <c r="I20" s="22"/>
      <c r="J20" s="13" t="s">
        <v>33</v>
      </c>
      <c r="P20" s="29"/>
      <c r="R20" s="29"/>
      <c r="T20" s="29"/>
      <c r="AB20" s="30"/>
      <c r="AC20" s="29"/>
      <c r="AD20" s="30"/>
      <c r="AE20" s="29"/>
      <c r="AF20" s="30"/>
      <c r="AG20" s="29"/>
      <c r="BB20" s="29"/>
    </row>
    <row r="21" spans="1:59" ht="9.9499999999999993" customHeight="1" x14ac:dyDescent="0.4">
      <c r="A21" s="21" t="s">
        <v>35</v>
      </c>
      <c r="B21" s="22"/>
      <c r="C21" s="22" t="s">
        <v>36</v>
      </c>
      <c r="D21" s="313">
        <v>1241323</v>
      </c>
      <c r="E21" s="22"/>
      <c r="F21" s="313">
        <f t="shared" si="0"/>
        <v>0</v>
      </c>
      <c r="G21" s="22"/>
      <c r="H21" s="313">
        <v>-309713</v>
      </c>
      <c r="I21" s="22"/>
      <c r="J21" s="13" t="s">
        <v>35</v>
      </c>
      <c r="P21" s="29"/>
      <c r="R21" s="29"/>
      <c r="T21" s="29"/>
      <c r="AB21" s="30"/>
      <c r="AC21" s="29"/>
      <c r="AD21" s="30"/>
      <c r="AE21" s="29"/>
      <c r="AF21" s="30"/>
      <c r="AG21" s="29"/>
      <c r="AZ21" s="29"/>
      <c r="BB21" s="29"/>
      <c r="BD21" s="29"/>
    </row>
    <row r="22" spans="1:59" ht="9.9499999999999993" customHeight="1" x14ac:dyDescent="0.4">
      <c r="A22" s="21" t="s">
        <v>37</v>
      </c>
      <c r="B22" s="22"/>
      <c r="C22" s="22" t="s">
        <v>38</v>
      </c>
      <c r="D22" s="313">
        <v>1560519</v>
      </c>
      <c r="E22" s="22"/>
      <c r="F22" s="313">
        <f t="shared" si="0"/>
        <v>0</v>
      </c>
      <c r="G22" s="22"/>
      <c r="H22" s="313">
        <v>232411</v>
      </c>
      <c r="I22" s="22"/>
      <c r="J22" s="13" t="s">
        <v>37</v>
      </c>
      <c r="P22" s="29"/>
      <c r="R22" s="29"/>
      <c r="T22" s="29"/>
      <c r="AB22" s="30"/>
      <c r="AC22" s="29"/>
      <c r="AD22" s="30"/>
      <c r="AE22" s="29"/>
      <c r="AF22" s="30"/>
      <c r="AG22" s="29"/>
      <c r="AZ22" s="29"/>
      <c r="BB22" s="29"/>
      <c r="BD22" s="29"/>
    </row>
    <row r="23" spans="1:59" ht="9.9499999999999993" customHeight="1" x14ac:dyDescent="0.4">
      <c r="A23" s="21" t="s">
        <v>39</v>
      </c>
      <c r="B23" s="22"/>
      <c r="C23" s="22" t="s">
        <v>40</v>
      </c>
      <c r="D23" s="313">
        <v>629698</v>
      </c>
      <c r="E23" s="22"/>
      <c r="F23" s="313">
        <f t="shared" si="0"/>
        <v>0</v>
      </c>
      <c r="G23" s="22"/>
      <c r="H23" s="313">
        <v>-172182</v>
      </c>
      <c r="I23" s="22"/>
      <c r="J23" s="13" t="s">
        <v>39</v>
      </c>
      <c r="P23" s="29"/>
      <c r="R23" s="29"/>
      <c r="T23" s="29"/>
      <c r="AB23" s="30"/>
      <c r="AC23" s="29"/>
      <c r="AD23" s="30"/>
      <c r="AE23" s="29"/>
      <c r="AF23" s="30"/>
      <c r="AG23" s="29"/>
      <c r="AZ23" s="29"/>
      <c r="BB23" s="29"/>
      <c r="BD23" s="29"/>
      <c r="BG23" s="29"/>
    </row>
    <row r="24" spans="1:59" ht="9.9499999999999993" customHeight="1" x14ac:dyDescent="0.4">
      <c r="A24" s="21" t="s">
        <v>41</v>
      </c>
      <c r="B24" s="22"/>
      <c r="C24" s="22" t="s">
        <v>42</v>
      </c>
      <c r="D24" s="313">
        <v>10999</v>
      </c>
      <c r="E24" s="22"/>
      <c r="F24" s="313">
        <f t="shared" si="0"/>
        <v>0</v>
      </c>
      <c r="G24" s="22"/>
      <c r="H24" s="313">
        <v>1817</v>
      </c>
      <c r="I24" s="22"/>
      <c r="J24" s="13" t="s">
        <v>41</v>
      </c>
      <c r="P24" s="29"/>
      <c r="R24" s="29"/>
      <c r="T24" s="29"/>
      <c r="AB24" s="30"/>
      <c r="AC24" s="29"/>
      <c r="AD24" s="30"/>
      <c r="AE24" s="29"/>
      <c r="AF24" s="30"/>
      <c r="AG24" s="29"/>
      <c r="AZ24" s="29"/>
      <c r="BB24" s="29"/>
      <c r="BD24" s="29"/>
    </row>
    <row r="25" spans="1:59" ht="9.9499999999999993" customHeight="1" x14ac:dyDescent="0.4">
      <c r="A25" s="21" t="s">
        <v>43</v>
      </c>
      <c r="B25" s="22"/>
      <c r="C25" s="22" t="s">
        <v>44</v>
      </c>
      <c r="D25" s="313">
        <v>160340</v>
      </c>
      <c r="E25" s="22"/>
      <c r="F25" s="313">
        <f t="shared" si="0"/>
        <v>0</v>
      </c>
      <c r="G25" s="22"/>
      <c r="H25" s="313">
        <v>616</v>
      </c>
      <c r="I25" s="22"/>
      <c r="J25" s="13" t="s">
        <v>43</v>
      </c>
      <c r="P25" s="29"/>
      <c r="R25" s="29"/>
      <c r="T25" s="29"/>
      <c r="AB25" s="30"/>
      <c r="AC25" s="29"/>
      <c r="AD25" s="30"/>
      <c r="AE25" s="29"/>
      <c r="AF25" s="30"/>
      <c r="AG25" s="29"/>
      <c r="AZ25" s="29"/>
      <c r="BB25" s="29"/>
      <c r="BD25" s="29"/>
    </row>
    <row r="26" spans="1:59" ht="9.9499999999999993" customHeight="1" x14ac:dyDescent="0.4">
      <c r="A26" s="21" t="s">
        <v>45</v>
      </c>
      <c r="B26" s="22"/>
      <c r="C26" s="22" t="s">
        <v>46</v>
      </c>
      <c r="D26" s="313">
        <v>874</v>
      </c>
      <c r="E26" s="22"/>
      <c r="F26" s="313">
        <f t="shared" si="0"/>
        <v>0</v>
      </c>
      <c r="G26" s="22"/>
      <c r="H26" s="313">
        <v>-392</v>
      </c>
      <c r="I26" s="22"/>
      <c r="J26" s="13" t="s">
        <v>45</v>
      </c>
      <c r="P26" s="29"/>
      <c r="R26" s="29"/>
      <c r="T26" s="29"/>
      <c r="AB26" s="30"/>
      <c r="AC26" s="29"/>
      <c r="AD26" s="30"/>
      <c r="AE26" s="29"/>
      <c r="AF26" s="30"/>
      <c r="AG26" s="29"/>
      <c r="AZ26" s="29"/>
      <c r="BB26" s="29"/>
      <c r="BD26" s="29"/>
    </row>
    <row r="27" spans="1:59" ht="9.9499999999999993" customHeight="1" x14ac:dyDescent="0.4">
      <c r="A27" s="21" t="s">
        <v>47</v>
      </c>
      <c r="B27" s="22"/>
      <c r="C27" s="22" t="s">
        <v>48</v>
      </c>
      <c r="D27" s="313">
        <v>12184</v>
      </c>
      <c r="E27" s="22"/>
      <c r="F27" s="313">
        <f t="shared" si="0"/>
        <v>0</v>
      </c>
      <c r="G27" s="22"/>
      <c r="H27" s="313">
        <v>-345</v>
      </c>
      <c r="I27" s="22"/>
      <c r="J27" s="13" t="s">
        <v>47</v>
      </c>
      <c r="P27" s="29"/>
      <c r="R27" s="29"/>
      <c r="T27" s="29"/>
      <c r="AB27" s="30"/>
      <c r="AC27" s="29"/>
      <c r="AD27" s="30"/>
      <c r="AE27" s="29"/>
      <c r="AF27" s="30"/>
      <c r="AG27" s="29"/>
      <c r="AZ27" s="29"/>
      <c r="BB27" s="29"/>
      <c r="BD27" s="29"/>
    </row>
    <row r="28" spans="1:59" ht="9.9499999999999993" customHeight="1" x14ac:dyDescent="0.4">
      <c r="A28" s="21" t="s">
        <v>49</v>
      </c>
      <c r="B28" s="22"/>
      <c r="C28" s="22" t="s">
        <v>50</v>
      </c>
      <c r="D28" s="313">
        <v>23507</v>
      </c>
      <c r="E28" s="22"/>
      <c r="F28" s="313">
        <f t="shared" si="0"/>
        <v>0</v>
      </c>
      <c r="G28" s="22"/>
      <c r="H28" s="313">
        <v>-5624</v>
      </c>
      <c r="I28" s="22"/>
      <c r="J28" s="13" t="s">
        <v>49</v>
      </c>
      <c r="P28" s="29"/>
      <c r="R28" s="29"/>
      <c r="T28" s="29"/>
      <c r="AB28" s="30"/>
      <c r="AC28" s="29"/>
      <c r="AD28" s="30"/>
      <c r="AE28" s="29"/>
      <c r="AF28" s="30"/>
      <c r="AG28" s="29"/>
      <c r="AZ28" s="29"/>
      <c r="BB28" s="29"/>
      <c r="BD28" s="29"/>
    </row>
    <row r="29" spans="1:59" ht="9.9499999999999993" customHeight="1" x14ac:dyDescent="0.4">
      <c r="A29" s="21" t="s">
        <v>51</v>
      </c>
      <c r="B29" s="22"/>
      <c r="C29" s="22" t="s">
        <v>52</v>
      </c>
      <c r="D29" s="313">
        <v>76480</v>
      </c>
      <c r="E29" s="22"/>
      <c r="F29" s="313">
        <f t="shared" si="0"/>
        <v>0</v>
      </c>
      <c r="G29" s="22"/>
      <c r="H29" s="313">
        <v>-24413</v>
      </c>
      <c r="I29" s="22"/>
      <c r="J29" s="13" t="s">
        <v>51</v>
      </c>
      <c r="P29" s="29"/>
      <c r="R29" s="29"/>
      <c r="T29" s="29"/>
      <c r="AB29" s="30"/>
      <c r="AC29" s="29"/>
      <c r="AD29" s="30"/>
      <c r="AE29" s="29"/>
      <c r="AF29" s="30"/>
      <c r="AG29" s="29"/>
      <c r="AZ29" s="29"/>
      <c r="BB29" s="29"/>
      <c r="BD29" s="29"/>
    </row>
    <row r="30" spans="1:59" ht="9.9499999999999993" customHeight="1" x14ac:dyDescent="0.4">
      <c r="A30" s="21" t="s">
        <v>53</v>
      </c>
      <c r="B30" s="22"/>
      <c r="C30" s="22" t="s">
        <v>54</v>
      </c>
      <c r="D30" s="313">
        <v>0</v>
      </c>
      <c r="E30" s="22"/>
      <c r="F30" s="313">
        <f t="shared" si="0"/>
        <v>0</v>
      </c>
      <c r="G30" s="22"/>
      <c r="H30" s="313">
        <v>0</v>
      </c>
      <c r="I30" s="22"/>
      <c r="J30" s="13" t="s">
        <v>53</v>
      </c>
      <c r="P30" s="29"/>
      <c r="R30" s="29"/>
      <c r="T30" s="29"/>
      <c r="AB30" s="30"/>
      <c r="AC30" s="29"/>
      <c r="AD30" s="30"/>
      <c r="AE30" s="29"/>
      <c r="AF30" s="30"/>
      <c r="AG30" s="29"/>
      <c r="AZ30" s="29"/>
      <c r="BB30" s="29"/>
      <c r="BD30" s="29"/>
    </row>
    <row r="31" spans="1:59" ht="9.9499999999999993" customHeight="1" x14ac:dyDescent="0.4">
      <c r="A31" s="21" t="s">
        <v>55</v>
      </c>
      <c r="B31" s="22"/>
      <c r="C31" s="22" t="s">
        <v>56</v>
      </c>
      <c r="D31" s="313">
        <v>8503</v>
      </c>
      <c r="E31" s="22"/>
      <c r="F31" s="313">
        <f t="shared" si="0"/>
        <v>0</v>
      </c>
      <c r="G31" s="22"/>
      <c r="H31" s="313">
        <v>-1569</v>
      </c>
      <c r="I31" s="22"/>
      <c r="J31" s="13" t="s">
        <v>55</v>
      </c>
      <c r="P31" s="29"/>
      <c r="R31" s="29"/>
      <c r="T31" s="29"/>
      <c r="AB31" s="30"/>
      <c r="AC31" s="29"/>
      <c r="AD31" s="30"/>
      <c r="AE31" s="29"/>
      <c r="AF31" s="30"/>
      <c r="AG31" s="29"/>
      <c r="BB31" s="29"/>
    </row>
    <row r="32" spans="1:59" ht="9.9499999999999993" customHeight="1" x14ac:dyDescent="0.4">
      <c r="A32" s="21" t="s">
        <v>57</v>
      </c>
      <c r="B32" s="22"/>
      <c r="C32" s="22" t="s">
        <v>58</v>
      </c>
      <c r="D32" s="313">
        <v>0</v>
      </c>
      <c r="E32" s="22"/>
      <c r="F32" s="313">
        <f t="shared" si="0"/>
        <v>0</v>
      </c>
      <c r="G32" s="22"/>
      <c r="H32" s="313">
        <v>0</v>
      </c>
      <c r="I32" s="22"/>
      <c r="J32" s="13" t="s">
        <v>57</v>
      </c>
      <c r="P32" s="29"/>
      <c r="R32" s="29"/>
      <c r="T32" s="29"/>
      <c r="AB32" s="30"/>
      <c r="AC32" s="29"/>
      <c r="AD32" s="30"/>
      <c r="AE32" s="29"/>
      <c r="AF32" s="30"/>
      <c r="AG32" s="29"/>
      <c r="AZ32" s="29"/>
      <c r="BB32" s="29"/>
      <c r="BD32" s="29"/>
    </row>
    <row r="33" spans="1:56" ht="9.9499999999999993" customHeight="1" x14ac:dyDescent="0.4">
      <c r="A33" s="21" t="s">
        <v>59</v>
      </c>
      <c r="B33" s="22"/>
      <c r="C33" s="22" t="s">
        <v>60</v>
      </c>
      <c r="D33" s="313">
        <v>95325</v>
      </c>
      <c r="E33" s="22"/>
      <c r="F33" s="313">
        <f t="shared" si="0"/>
        <v>0</v>
      </c>
      <c r="G33" s="22"/>
      <c r="H33" s="313">
        <v>-29915</v>
      </c>
      <c r="I33" s="22"/>
      <c r="J33" s="13" t="s">
        <v>59</v>
      </c>
      <c r="P33" s="29"/>
      <c r="R33" s="29"/>
      <c r="T33" s="29"/>
      <c r="AB33" s="30"/>
      <c r="AC33" s="29"/>
      <c r="AD33" s="30"/>
      <c r="AE33" s="29"/>
      <c r="AF33" s="30"/>
      <c r="AG33" s="29"/>
      <c r="AZ33" s="29"/>
      <c r="BB33" s="29"/>
      <c r="BD33" s="29"/>
    </row>
    <row r="34" spans="1:56" ht="9.9499999999999993" customHeight="1" x14ac:dyDescent="0.4">
      <c r="A34" s="21" t="s">
        <v>61</v>
      </c>
      <c r="B34" s="22"/>
      <c r="C34" s="22" t="s">
        <v>62</v>
      </c>
      <c r="D34" s="313">
        <v>123706</v>
      </c>
      <c r="E34" s="22"/>
      <c r="F34" s="313">
        <f t="shared" si="0"/>
        <v>0</v>
      </c>
      <c r="G34" s="22"/>
      <c r="H34" s="313">
        <v>-50830</v>
      </c>
      <c r="I34" s="22"/>
      <c r="J34" s="13" t="s">
        <v>61</v>
      </c>
      <c r="P34" s="29"/>
      <c r="R34" s="29"/>
      <c r="T34" s="29"/>
      <c r="AB34" s="30"/>
      <c r="AC34" s="29"/>
      <c r="AD34" s="30"/>
      <c r="AE34" s="29"/>
      <c r="AF34" s="30"/>
      <c r="AG34" s="29"/>
      <c r="AZ34" s="29"/>
      <c r="BB34" s="29"/>
      <c r="BD34" s="29"/>
    </row>
    <row r="35" spans="1:56" ht="9.9499999999999993" customHeight="1" x14ac:dyDescent="0.4">
      <c r="A35" s="21" t="s">
        <v>63</v>
      </c>
      <c r="B35" s="22"/>
      <c r="C35" s="22" t="s">
        <v>64</v>
      </c>
      <c r="D35" s="313">
        <v>303638</v>
      </c>
      <c r="E35" s="22"/>
      <c r="F35" s="313">
        <f t="shared" si="0"/>
        <v>0</v>
      </c>
      <c r="G35" s="22"/>
      <c r="H35" s="313">
        <v>-86858</v>
      </c>
      <c r="I35" s="22"/>
      <c r="J35" s="13" t="s">
        <v>63</v>
      </c>
      <c r="P35" s="29"/>
      <c r="R35" s="29"/>
      <c r="T35" s="29"/>
      <c r="AB35" s="30"/>
      <c r="AC35" s="29"/>
      <c r="AD35" s="30"/>
      <c r="AE35" s="29"/>
      <c r="AF35" s="30"/>
      <c r="AG35" s="29"/>
      <c r="AZ35" s="29"/>
      <c r="BB35" s="29"/>
      <c r="BD35" s="29"/>
    </row>
    <row r="36" spans="1:56" ht="9.9499999999999993" customHeight="1" x14ac:dyDescent="0.4">
      <c r="A36" s="21" t="s">
        <v>65</v>
      </c>
      <c r="B36" s="22"/>
      <c r="C36" s="22" t="s">
        <v>66</v>
      </c>
      <c r="D36" s="313">
        <v>0</v>
      </c>
      <c r="E36" s="22"/>
      <c r="F36" s="313">
        <f t="shared" si="0"/>
        <v>0</v>
      </c>
      <c r="G36" s="22"/>
      <c r="H36" s="313">
        <v>0</v>
      </c>
      <c r="I36" s="22"/>
      <c r="J36" s="13" t="s">
        <v>65</v>
      </c>
      <c r="P36" s="29"/>
      <c r="R36" s="29"/>
      <c r="T36" s="29"/>
      <c r="AB36" s="30"/>
      <c r="AC36" s="29"/>
      <c r="AD36" s="30"/>
      <c r="AE36" s="29"/>
      <c r="AF36" s="30"/>
      <c r="AG36" s="29"/>
      <c r="AZ36" s="29"/>
      <c r="BB36" s="29"/>
      <c r="BD36" s="29"/>
    </row>
    <row r="37" spans="1:56" ht="9.9499999999999993" customHeight="1" x14ac:dyDescent="0.4">
      <c r="A37" s="21" t="s">
        <v>67</v>
      </c>
      <c r="B37" s="22"/>
      <c r="C37" s="22" t="s">
        <v>68</v>
      </c>
      <c r="D37" s="313">
        <v>1129</v>
      </c>
      <c r="E37" s="22"/>
      <c r="F37" s="313">
        <f t="shared" si="0"/>
        <v>0</v>
      </c>
      <c r="G37" s="22"/>
      <c r="H37" s="313">
        <v>-422</v>
      </c>
      <c r="I37" s="22"/>
      <c r="J37" s="13" t="s">
        <v>67</v>
      </c>
      <c r="P37" s="29"/>
      <c r="R37" s="29"/>
      <c r="T37" s="29"/>
      <c r="AB37" s="30"/>
      <c r="AC37" s="29"/>
      <c r="AD37" s="30"/>
      <c r="AE37" s="29"/>
      <c r="AF37" s="30"/>
      <c r="AG37" s="29"/>
      <c r="AZ37" s="29"/>
      <c r="BB37" s="29"/>
      <c r="BD37" s="29"/>
    </row>
    <row r="38" spans="1:56" ht="9.9499999999999993" customHeight="1" x14ac:dyDescent="0.4">
      <c r="A38" s="21" t="s">
        <v>69</v>
      </c>
      <c r="B38" s="22"/>
      <c r="C38" s="22" t="s">
        <v>70</v>
      </c>
      <c r="D38" s="313">
        <v>6780</v>
      </c>
      <c r="E38" s="22"/>
      <c r="F38" s="313">
        <f t="shared" si="0"/>
        <v>0</v>
      </c>
      <c r="G38" s="22"/>
      <c r="H38" s="313">
        <v>-4000</v>
      </c>
      <c r="I38" s="22"/>
      <c r="J38" s="13" t="s">
        <v>69</v>
      </c>
      <c r="P38" s="29"/>
      <c r="R38" s="29"/>
      <c r="T38" s="29"/>
      <c r="AB38" s="30"/>
      <c r="AC38" s="29"/>
      <c r="AD38" s="30"/>
      <c r="AE38" s="29"/>
      <c r="AF38" s="30"/>
      <c r="AG38" s="29"/>
      <c r="AZ38" s="29"/>
      <c r="BB38" s="29"/>
      <c r="BD38" s="29"/>
    </row>
    <row r="39" spans="1:56" ht="9.9499999999999993" customHeight="1" x14ac:dyDescent="0.4">
      <c r="A39" s="21" t="s">
        <v>71</v>
      </c>
      <c r="B39" s="22"/>
      <c r="C39" s="22" t="s">
        <v>72</v>
      </c>
      <c r="D39" s="313">
        <v>84803</v>
      </c>
      <c r="E39" s="22"/>
      <c r="F39" s="313">
        <f t="shared" si="0"/>
        <v>0</v>
      </c>
      <c r="G39" s="22"/>
      <c r="H39" s="313">
        <v>-27611</v>
      </c>
      <c r="I39" s="22"/>
      <c r="J39" s="13" t="s">
        <v>71</v>
      </c>
      <c r="P39" s="29"/>
      <c r="R39" s="29"/>
      <c r="T39" s="29"/>
      <c r="AB39" s="30"/>
      <c r="AC39" s="29"/>
      <c r="AD39" s="30"/>
      <c r="AE39" s="29"/>
      <c r="AF39" s="30"/>
      <c r="AG39" s="29"/>
      <c r="AZ39" s="29"/>
      <c r="BB39" s="29"/>
      <c r="BD39" s="29"/>
    </row>
    <row r="40" spans="1:56" ht="9.9499999999999993" customHeight="1" x14ac:dyDescent="0.4">
      <c r="A40" s="21" t="s">
        <v>73</v>
      </c>
      <c r="B40" s="22"/>
      <c r="C40" s="22" t="s">
        <v>74</v>
      </c>
      <c r="D40" s="313">
        <v>208286</v>
      </c>
      <c r="E40" s="22"/>
      <c r="F40" s="313">
        <f t="shared" si="0"/>
        <v>0</v>
      </c>
      <c r="G40" s="22"/>
      <c r="H40" s="313">
        <v>115912</v>
      </c>
      <c r="I40" s="22"/>
      <c r="J40" s="13" t="s">
        <v>73</v>
      </c>
      <c r="P40" s="29"/>
      <c r="R40" s="29"/>
      <c r="T40" s="29"/>
      <c r="AB40" s="30"/>
      <c r="AC40" s="29"/>
      <c r="AD40" s="30"/>
      <c r="AE40" s="29"/>
      <c r="AF40" s="30"/>
      <c r="AG40" s="29"/>
      <c r="AZ40" s="29"/>
      <c r="BB40" s="29"/>
      <c r="BD40" s="29"/>
    </row>
    <row r="41" spans="1:56" ht="9.9499999999999993" customHeight="1" x14ac:dyDescent="0.4">
      <c r="A41" s="21" t="s">
        <v>75</v>
      </c>
      <c r="B41" s="22"/>
      <c r="C41" s="22" t="s">
        <v>76</v>
      </c>
      <c r="D41" s="313">
        <v>28772</v>
      </c>
      <c r="E41" s="22"/>
      <c r="F41" s="313">
        <f t="shared" si="0"/>
        <v>0</v>
      </c>
      <c r="G41" s="22"/>
      <c r="H41" s="313">
        <v>-14549</v>
      </c>
      <c r="I41" s="22"/>
      <c r="J41" s="13" t="s">
        <v>75</v>
      </c>
      <c r="P41" s="29"/>
      <c r="R41" s="29"/>
      <c r="T41" s="29"/>
      <c r="AB41" s="30"/>
      <c r="AC41" s="29"/>
      <c r="AD41" s="30"/>
      <c r="AE41" s="29"/>
      <c r="AF41" s="30"/>
      <c r="AG41" s="29"/>
      <c r="AZ41" s="29"/>
      <c r="BB41" s="29"/>
      <c r="BD41" s="29"/>
    </row>
    <row r="42" spans="1:56" ht="9.9499999999999993" customHeight="1" x14ac:dyDescent="0.4">
      <c r="A42" s="21" t="s">
        <v>77</v>
      </c>
      <c r="B42" s="22"/>
      <c r="C42" s="22" t="s">
        <v>78</v>
      </c>
      <c r="D42" s="313">
        <v>0</v>
      </c>
      <c r="E42" s="22"/>
      <c r="F42" s="313">
        <f t="shared" si="0"/>
        <v>0</v>
      </c>
      <c r="G42" s="22"/>
      <c r="H42" s="313">
        <v>0</v>
      </c>
      <c r="I42" s="22"/>
      <c r="J42" s="13" t="s">
        <v>77</v>
      </c>
      <c r="P42" s="29"/>
      <c r="R42" s="29"/>
      <c r="T42" s="29"/>
      <c r="AB42" s="30"/>
      <c r="AC42" s="29"/>
      <c r="AD42" s="30"/>
      <c r="AE42" s="29"/>
      <c r="AF42" s="30"/>
      <c r="AG42" s="29"/>
      <c r="AZ42" s="29"/>
      <c r="BB42" s="29"/>
      <c r="BD42" s="29"/>
    </row>
    <row r="43" spans="1:56" ht="9.9499999999999993" customHeight="1" x14ac:dyDescent="0.4">
      <c r="A43" s="21" t="s">
        <v>79</v>
      </c>
      <c r="B43" s="22"/>
      <c r="C43" s="22" t="s">
        <v>80</v>
      </c>
      <c r="D43" s="313">
        <v>0</v>
      </c>
      <c r="E43" s="22"/>
      <c r="F43" s="313">
        <f t="shared" si="0"/>
        <v>0</v>
      </c>
      <c r="G43" s="22"/>
      <c r="H43" s="313">
        <v>0</v>
      </c>
      <c r="I43" s="22"/>
      <c r="J43" s="13" t="s">
        <v>79</v>
      </c>
      <c r="P43" s="29"/>
      <c r="R43" s="29"/>
      <c r="T43" s="29"/>
      <c r="AB43" s="30"/>
      <c r="AC43" s="29"/>
      <c r="AD43" s="30"/>
      <c r="AE43" s="29"/>
      <c r="AF43" s="30"/>
      <c r="AG43" s="29"/>
      <c r="AZ43" s="29"/>
      <c r="BB43" s="29"/>
      <c r="BD43" s="29"/>
    </row>
    <row r="44" spans="1:56" ht="9.9499999999999993" customHeight="1" x14ac:dyDescent="0.4">
      <c r="A44" s="21" t="s">
        <v>81</v>
      </c>
      <c r="B44" s="22"/>
      <c r="C44" s="22" t="s">
        <v>82</v>
      </c>
      <c r="D44" s="31">
        <f>SUM(D15:D43)</f>
        <v>5765046</v>
      </c>
      <c r="E44" s="22"/>
      <c r="F44" s="31">
        <f>SUM(F15:F43)</f>
        <v>0</v>
      </c>
      <c r="G44" s="22"/>
      <c r="H44" s="31">
        <f>SUM(H15:H43)</f>
        <v>5672876</v>
      </c>
      <c r="I44" s="22"/>
      <c r="J44" s="13" t="s">
        <v>81</v>
      </c>
      <c r="P44" s="29"/>
      <c r="R44" s="29"/>
      <c r="T44" s="29"/>
      <c r="AB44" s="30"/>
      <c r="AC44" s="29"/>
      <c r="AD44" s="30"/>
      <c r="AE44" s="29"/>
      <c r="AF44" s="30"/>
      <c r="AG44" s="29"/>
      <c r="AZ44" s="29"/>
      <c r="BB44" s="29"/>
      <c r="BD44" s="29"/>
    </row>
    <row r="45" spans="1:56" ht="9.9499999999999993" customHeight="1" x14ac:dyDescent="0.4">
      <c r="A45" s="21" t="s">
        <v>83</v>
      </c>
      <c r="B45" s="22"/>
      <c r="C45" s="22" t="s">
        <v>84</v>
      </c>
      <c r="D45" s="313">
        <v>1094032</v>
      </c>
      <c r="E45" s="22"/>
      <c r="F45" s="313">
        <f t="shared" ref="F45:F52" si="1">F183+F322+F461+F600</f>
        <v>0</v>
      </c>
      <c r="G45" s="22"/>
      <c r="H45" s="313">
        <v>-306053</v>
      </c>
      <c r="I45" s="22"/>
      <c r="J45" s="13" t="s">
        <v>83</v>
      </c>
      <c r="P45" s="29"/>
      <c r="R45" s="29"/>
      <c r="T45" s="29"/>
      <c r="AB45" s="30"/>
      <c r="AC45" s="29"/>
      <c r="AD45" s="30"/>
      <c r="AE45" s="29"/>
      <c r="AF45" s="30"/>
      <c r="AG45" s="29"/>
      <c r="AZ45" s="29"/>
      <c r="BB45" s="29"/>
      <c r="BD45" s="29"/>
    </row>
    <row r="46" spans="1:56" ht="9.9499999999999993" customHeight="1" x14ac:dyDescent="0.4">
      <c r="A46" s="21" t="s">
        <v>85</v>
      </c>
      <c r="B46" s="22"/>
      <c r="C46" s="22" t="s">
        <v>86</v>
      </c>
      <c r="D46" s="313">
        <v>662049</v>
      </c>
      <c r="E46" s="22"/>
      <c r="F46" s="313">
        <f t="shared" si="1"/>
        <v>0</v>
      </c>
      <c r="G46" s="22"/>
      <c r="H46" s="313">
        <v>-60384</v>
      </c>
      <c r="I46" s="22"/>
      <c r="J46" s="13" t="s">
        <v>85</v>
      </c>
      <c r="P46" s="29"/>
      <c r="R46" s="29"/>
      <c r="T46" s="29"/>
      <c r="AB46" s="30"/>
      <c r="AC46" s="29"/>
      <c r="AD46" s="30"/>
      <c r="AE46" s="29"/>
      <c r="AF46" s="30"/>
      <c r="AG46" s="29"/>
      <c r="AZ46" s="29"/>
      <c r="BB46" s="29"/>
      <c r="BD46" s="29"/>
    </row>
    <row r="47" spans="1:56" ht="9.9499999999999993" customHeight="1" x14ac:dyDescent="0.4">
      <c r="A47" s="21" t="s">
        <v>87</v>
      </c>
      <c r="B47" s="22"/>
      <c r="C47" s="22" t="s">
        <v>88</v>
      </c>
      <c r="D47" s="313">
        <v>0</v>
      </c>
      <c r="E47" s="22"/>
      <c r="F47" s="313">
        <f t="shared" si="1"/>
        <v>0</v>
      </c>
      <c r="G47" s="22"/>
      <c r="H47" s="313">
        <v>0</v>
      </c>
      <c r="I47" s="22"/>
      <c r="J47" s="13" t="s">
        <v>87</v>
      </c>
      <c r="P47" s="29"/>
      <c r="R47" s="29"/>
      <c r="T47" s="29"/>
      <c r="AB47" s="30"/>
      <c r="AC47" s="29"/>
      <c r="AD47" s="30"/>
      <c r="AE47" s="29"/>
      <c r="AF47" s="30"/>
      <c r="AG47" s="29"/>
      <c r="AZ47" s="29"/>
      <c r="BB47" s="29"/>
      <c r="BD47" s="29"/>
    </row>
    <row r="48" spans="1:56" ht="9.9499999999999993" customHeight="1" x14ac:dyDescent="0.4">
      <c r="A48" s="21" t="s">
        <v>89</v>
      </c>
      <c r="B48" s="22"/>
      <c r="C48" s="22" t="s">
        <v>90</v>
      </c>
      <c r="D48" s="313">
        <v>0</v>
      </c>
      <c r="E48" s="22"/>
      <c r="F48" s="313">
        <f t="shared" si="1"/>
        <v>0</v>
      </c>
      <c r="G48" s="22"/>
      <c r="H48" s="313">
        <v>0</v>
      </c>
      <c r="I48" s="22"/>
      <c r="J48" s="13" t="s">
        <v>89</v>
      </c>
      <c r="P48" s="29"/>
      <c r="R48" s="29"/>
      <c r="T48" s="29"/>
      <c r="AB48" s="30"/>
      <c r="AC48" s="29"/>
      <c r="AD48" s="30"/>
      <c r="AE48" s="29"/>
      <c r="AF48" s="30"/>
      <c r="AG48" s="29"/>
      <c r="AZ48" s="29"/>
      <c r="BB48" s="29"/>
      <c r="BD48" s="29"/>
    </row>
    <row r="49" spans="1:56" ht="9.75" customHeight="1" x14ac:dyDescent="0.4">
      <c r="A49" s="21" t="s">
        <v>91</v>
      </c>
      <c r="B49" s="22"/>
      <c r="C49" s="22" t="s">
        <v>92</v>
      </c>
      <c r="D49" s="313">
        <v>0</v>
      </c>
      <c r="E49" s="22"/>
      <c r="F49" s="313">
        <f t="shared" si="1"/>
        <v>0</v>
      </c>
      <c r="G49" s="22"/>
      <c r="H49" s="313">
        <v>0</v>
      </c>
      <c r="I49" s="22"/>
      <c r="J49" s="13" t="s">
        <v>91</v>
      </c>
      <c r="P49" s="29"/>
      <c r="R49" s="29"/>
      <c r="T49" s="29"/>
      <c r="AB49" s="30"/>
      <c r="AC49" s="29"/>
      <c r="AD49" s="30"/>
      <c r="AE49" s="29"/>
      <c r="AF49" s="30"/>
      <c r="AG49" s="29"/>
      <c r="AZ49" s="29"/>
      <c r="BB49" s="29"/>
      <c r="BD49" s="29"/>
    </row>
    <row r="50" spans="1:56" ht="10.5" customHeight="1" x14ac:dyDescent="0.4">
      <c r="A50" s="21" t="s">
        <v>93</v>
      </c>
      <c r="B50" s="22"/>
      <c r="C50" s="22" t="s">
        <v>94</v>
      </c>
      <c r="D50" s="313">
        <v>33714</v>
      </c>
      <c r="E50" s="22"/>
      <c r="F50" s="313">
        <f t="shared" si="1"/>
        <v>0</v>
      </c>
      <c r="G50" s="22"/>
      <c r="H50" s="313">
        <v>-11443</v>
      </c>
      <c r="I50" s="22"/>
      <c r="J50" s="13" t="s">
        <v>93</v>
      </c>
      <c r="P50" s="29"/>
      <c r="R50" s="29"/>
      <c r="T50" s="29"/>
      <c r="AB50" s="30"/>
      <c r="AC50" s="29"/>
      <c r="AD50" s="30"/>
      <c r="AE50" s="29"/>
      <c r="AF50" s="30"/>
      <c r="AG50" s="29"/>
      <c r="AZ50" s="29"/>
      <c r="BB50" s="29"/>
      <c r="BD50" s="29"/>
    </row>
    <row r="51" spans="1:56" ht="10.5" customHeight="1" x14ac:dyDescent="0.4">
      <c r="A51" s="21" t="s">
        <v>95</v>
      </c>
      <c r="B51" s="22"/>
      <c r="C51" s="22" t="s">
        <v>96</v>
      </c>
      <c r="D51" s="313">
        <v>15695</v>
      </c>
      <c r="E51" s="22"/>
      <c r="F51" s="313">
        <f t="shared" si="1"/>
        <v>0</v>
      </c>
      <c r="G51" s="22"/>
      <c r="H51" s="313">
        <v>-7586</v>
      </c>
      <c r="I51" s="22"/>
      <c r="J51" s="13" t="s">
        <v>95</v>
      </c>
      <c r="P51" s="29"/>
      <c r="R51" s="29"/>
      <c r="T51" s="29"/>
      <c r="AB51" s="30"/>
      <c r="AC51" s="29"/>
      <c r="AD51" s="30"/>
      <c r="AE51" s="29"/>
      <c r="AF51" s="30"/>
      <c r="AG51" s="29"/>
      <c r="BB51" s="29"/>
    </row>
    <row r="52" spans="1:56" ht="10.5" customHeight="1" x14ac:dyDescent="0.4">
      <c r="A52" s="21" t="s">
        <v>97</v>
      </c>
      <c r="B52" s="22"/>
      <c r="C52" s="22" t="s">
        <v>98</v>
      </c>
      <c r="D52" s="313">
        <v>319362</v>
      </c>
      <c r="E52" s="22"/>
      <c r="F52" s="313">
        <f t="shared" si="1"/>
        <v>0</v>
      </c>
      <c r="G52" s="22"/>
      <c r="H52" s="313">
        <f>-256065</f>
        <v>-256065</v>
      </c>
      <c r="I52" s="22"/>
      <c r="J52" s="13" t="s">
        <v>97</v>
      </c>
      <c r="P52" s="29"/>
      <c r="R52" s="29"/>
      <c r="T52" s="29"/>
      <c r="AB52" s="30"/>
      <c r="AC52" s="29"/>
      <c r="AD52" s="30"/>
      <c r="AE52" s="29"/>
      <c r="AF52" s="30"/>
      <c r="AG52" s="29"/>
      <c r="AZ52" s="29"/>
      <c r="BB52" s="29"/>
      <c r="BD52" s="29"/>
    </row>
    <row r="53" spans="1:56" ht="9.75" customHeight="1" x14ac:dyDescent="0.4">
      <c r="A53" s="21" t="s">
        <v>99</v>
      </c>
      <c r="B53" s="22"/>
      <c r="C53" s="22" t="s">
        <v>100</v>
      </c>
      <c r="D53" s="32">
        <f>SUM(D45:D52)</f>
        <v>2124852</v>
      </c>
      <c r="E53" s="22"/>
      <c r="F53" s="31">
        <f>SUM(F45:F52)</f>
        <v>0</v>
      </c>
      <c r="G53" s="22"/>
      <c r="H53" s="31">
        <f>SUM(H45:H52)</f>
        <v>-641531</v>
      </c>
      <c r="I53" s="22"/>
      <c r="J53" s="13" t="s">
        <v>99</v>
      </c>
      <c r="P53" s="29"/>
      <c r="R53" s="29"/>
      <c r="T53" s="29"/>
      <c r="AB53" s="30"/>
      <c r="AC53" s="29"/>
      <c r="AD53" s="30"/>
      <c r="AE53" s="29"/>
      <c r="AF53" s="30"/>
      <c r="AG53" s="29"/>
      <c r="AZ53" s="29"/>
      <c r="BB53" s="29"/>
      <c r="BD53" s="29"/>
    </row>
    <row r="54" spans="1:56" ht="10.5" customHeight="1" x14ac:dyDescent="0.4">
      <c r="A54" s="21" t="s">
        <v>101</v>
      </c>
      <c r="B54" s="22"/>
      <c r="C54" s="22" t="s">
        <v>102</v>
      </c>
      <c r="D54" s="313">
        <v>4320</v>
      </c>
      <c r="E54" s="22"/>
      <c r="F54" s="313">
        <f>F192+F331+F470+F609</f>
        <v>0</v>
      </c>
      <c r="G54" s="22"/>
      <c r="H54" s="313">
        <v>97</v>
      </c>
      <c r="I54" s="22"/>
      <c r="J54" s="13" t="s">
        <v>101</v>
      </c>
      <c r="P54" s="29"/>
      <c r="R54" s="29"/>
      <c r="T54" s="29"/>
      <c r="AB54" s="30"/>
      <c r="AC54" s="29"/>
      <c r="AD54" s="30"/>
      <c r="AE54" s="29"/>
      <c r="AF54" s="30"/>
      <c r="AG54" s="29"/>
      <c r="AZ54" s="29"/>
      <c r="BB54" s="29"/>
      <c r="BD54" s="29"/>
    </row>
    <row r="55" spans="1:56" ht="9.9499999999999993" customHeight="1" x14ac:dyDescent="0.4">
      <c r="A55" s="21" t="s">
        <v>103</v>
      </c>
      <c r="B55" s="22"/>
      <c r="C55" s="22" t="s">
        <v>104</v>
      </c>
      <c r="D55" s="313">
        <v>0</v>
      </c>
      <c r="E55" s="22"/>
      <c r="F55" s="313">
        <f>F193+F332+F471+F610</f>
        <v>0</v>
      </c>
      <c r="G55" s="22"/>
      <c r="H55" s="313">
        <v>0</v>
      </c>
      <c r="I55" s="22"/>
      <c r="J55" s="13" t="s">
        <v>103</v>
      </c>
      <c r="P55" s="29"/>
      <c r="R55" s="29"/>
      <c r="T55" s="29"/>
      <c r="AB55" s="30"/>
      <c r="AC55" s="29"/>
      <c r="AD55" s="30"/>
      <c r="AE55" s="29"/>
      <c r="AF55" s="30"/>
      <c r="AG55" s="29"/>
      <c r="AZ55" s="29"/>
      <c r="BB55" s="29"/>
      <c r="BD55" s="29"/>
    </row>
    <row r="56" spans="1:56" ht="9.9499999999999993" customHeight="1" x14ac:dyDescent="0.4">
      <c r="A56" s="21" t="s">
        <v>105</v>
      </c>
      <c r="B56" s="22"/>
      <c r="C56" s="22" t="s">
        <v>106</v>
      </c>
      <c r="D56" s="313">
        <v>109158</v>
      </c>
      <c r="E56" s="22"/>
      <c r="F56" s="313">
        <f>F194+F333+F472+F611</f>
        <v>0</v>
      </c>
      <c r="G56" s="22"/>
      <c r="H56" s="313">
        <v>0</v>
      </c>
      <c r="I56" s="22"/>
      <c r="J56" s="13" t="s">
        <v>105</v>
      </c>
      <c r="P56" s="29"/>
      <c r="R56" s="29"/>
      <c r="T56" s="29"/>
      <c r="AB56" s="30"/>
      <c r="AC56" s="29"/>
      <c r="AD56" s="30"/>
      <c r="AE56" s="29"/>
      <c r="AF56" s="30"/>
      <c r="AG56" s="29"/>
      <c r="BB56" s="29"/>
    </row>
    <row r="57" spans="1:56" ht="9.9499999999999993" customHeight="1" x14ac:dyDescent="0.4">
      <c r="A57" s="21" t="s">
        <v>107</v>
      </c>
      <c r="B57" s="22"/>
      <c r="C57" s="22" t="s">
        <v>108</v>
      </c>
      <c r="D57" s="32">
        <f>D44+D53+D54+D55+D56</f>
        <v>8003376</v>
      </c>
      <c r="E57" s="22"/>
      <c r="F57" s="31">
        <f>F44+SUM(F53:F56)</f>
        <v>0</v>
      </c>
      <c r="G57" s="22"/>
      <c r="H57" s="31">
        <f>H44+SUM(H53:H56)</f>
        <v>5031442</v>
      </c>
      <c r="I57" s="22"/>
      <c r="J57" s="13" t="s">
        <v>107</v>
      </c>
      <c r="L57" s="29"/>
      <c r="P57" s="29"/>
      <c r="R57" s="29"/>
      <c r="T57" s="29"/>
      <c r="AB57" s="30"/>
      <c r="AC57" s="29"/>
      <c r="AD57" s="30"/>
      <c r="AE57" s="29"/>
      <c r="AF57" s="30"/>
      <c r="AG57" s="29"/>
      <c r="AZ57" s="29"/>
      <c r="BB57" s="29"/>
      <c r="BD57" s="29"/>
    </row>
    <row r="58" spans="1:56" ht="9.9499999999999993" customHeight="1" x14ac:dyDescent="0.4">
      <c r="A58" s="33"/>
      <c r="B58" s="1"/>
      <c r="C58" s="1"/>
      <c r="D58" s="1"/>
      <c r="E58" s="1"/>
      <c r="F58" s="1"/>
      <c r="G58" s="1"/>
      <c r="H58" s="1"/>
      <c r="I58" s="1"/>
      <c r="J58" s="17"/>
      <c r="R58" s="29"/>
      <c r="AZ58" s="29"/>
      <c r="BD58" s="29"/>
    </row>
    <row r="59" spans="1:56" ht="9.9499999999999993" customHeight="1" x14ac:dyDescent="0.4">
      <c r="A59" s="34"/>
      <c r="B59" s="35"/>
      <c r="C59" s="35"/>
      <c r="D59" s="35"/>
      <c r="E59" s="35"/>
      <c r="F59" s="35"/>
      <c r="G59" s="35"/>
      <c r="H59" s="35"/>
      <c r="I59" s="35"/>
      <c r="J59" s="36"/>
      <c r="AZ59" s="29"/>
      <c r="BD59" s="29"/>
    </row>
    <row r="60" spans="1:56" ht="9.9499999999999993" customHeight="1" x14ac:dyDescent="0.4">
      <c r="A60" s="33"/>
      <c r="B60" s="1"/>
      <c r="C60" s="1"/>
      <c r="D60" s="1"/>
      <c r="E60" s="1"/>
      <c r="F60" s="1"/>
      <c r="G60" s="1"/>
      <c r="H60" s="1"/>
      <c r="I60" s="1"/>
      <c r="J60" s="17"/>
    </row>
    <row r="61" spans="1:56" ht="9.9499999999999993" customHeight="1" x14ac:dyDescent="0.4">
      <c r="A61" s="33"/>
      <c r="B61" s="1"/>
      <c r="C61" s="1"/>
      <c r="D61" s="1"/>
      <c r="E61" s="1"/>
      <c r="F61" s="1"/>
      <c r="G61" s="1"/>
      <c r="H61" s="1"/>
      <c r="I61" s="1"/>
      <c r="J61" s="17"/>
    </row>
    <row r="62" spans="1:56" ht="9.9499999999999993" customHeight="1" x14ac:dyDescent="0.4">
      <c r="A62" s="33"/>
      <c r="B62" s="1"/>
      <c r="C62" s="1"/>
      <c r="D62" s="1"/>
      <c r="E62" s="1"/>
      <c r="F62" s="1"/>
      <c r="G62" s="1"/>
      <c r="H62" s="1"/>
      <c r="I62" s="1"/>
      <c r="J62" s="17"/>
    </row>
    <row r="63" spans="1:56" ht="9.9499999999999993" customHeight="1" x14ac:dyDescent="0.4">
      <c r="A63" s="33"/>
      <c r="B63" s="1"/>
      <c r="C63" s="1"/>
      <c r="D63" s="1"/>
      <c r="E63" s="1"/>
      <c r="F63" s="1"/>
      <c r="G63" s="1"/>
      <c r="H63" s="1"/>
      <c r="I63" s="1"/>
      <c r="J63" s="17"/>
    </row>
    <row r="64" spans="1:56" ht="9.9499999999999993" customHeight="1" x14ac:dyDescent="0.4">
      <c r="A64" s="33"/>
      <c r="B64" s="1"/>
      <c r="C64" s="1"/>
      <c r="D64" s="1"/>
      <c r="E64" s="1"/>
      <c r="F64" s="1"/>
      <c r="G64" s="1"/>
      <c r="H64" s="1"/>
      <c r="I64" s="1"/>
      <c r="J64" s="17"/>
    </row>
    <row r="65" spans="1:10" ht="9.9499999999999993" customHeight="1" x14ac:dyDescent="0.4">
      <c r="A65" s="33"/>
      <c r="B65" s="1"/>
      <c r="C65" s="1"/>
      <c r="D65" s="1"/>
      <c r="E65" s="1"/>
      <c r="F65" s="1"/>
      <c r="G65" s="1"/>
      <c r="H65" s="1"/>
      <c r="I65" s="1"/>
      <c r="J65" s="17"/>
    </row>
    <row r="66" spans="1:10" ht="12" customHeight="1" thickBot="1" x14ac:dyDescent="0.45">
      <c r="A66" s="37"/>
      <c r="B66" s="38"/>
      <c r="C66" s="38"/>
      <c r="D66" s="38"/>
      <c r="E66" s="38"/>
      <c r="F66" s="38"/>
      <c r="G66" s="38"/>
      <c r="H66" s="38"/>
      <c r="I66" s="38"/>
      <c r="J66" s="39"/>
    </row>
    <row r="67" spans="1:10" s="41" customFormat="1" ht="14.1" customHeight="1" thickTop="1" x14ac:dyDescent="0.4">
      <c r="A67" s="40"/>
      <c r="B67" s="40"/>
      <c r="C67" s="40"/>
      <c r="D67" s="40"/>
      <c r="E67" s="40"/>
      <c r="F67" s="40"/>
      <c r="G67" s="40"/>
      <c r="H67" s="40" t="s">
        <v>109</v>
      </c>
      <c r="I67" s="40"/>
      <c r="J67" s="40"/>
    </row>
    <row r="68" spans="1:10" ht="9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s="43" customFormat="1" ht="9" customHeight="1" x14ac:dyDescent="0.4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s="43" customFormat="1" ht="9" customHeight="1" x14ac:dyDescent="0.4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s="43" customFormat="1" ht="9" customHeight="1" x14ac:dyDescent="0.4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s="43" customFormat="1" ht="14.1" customHeight="1" x14ac:dyDescent="0.4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s="43" customFormat="1" ht="3" customHeight="1" x14ac:dyDescent="0.4">
      <c r="A73" s="42"/>
      <c r="B73" s="42"/>
      <c r="C73" s="42"/>
      <c r="D73" s="42"/>
      <c r="E73" s="42"/>
      <c r="F73" s="42"/>
      <c r="G73" s="42"/>
      <c r="H73" s="42"/>
      <c r="I73" s="42"/>
      <c r="J73" s="42"/>
    </row>
    <row r="74" spans="1:10" s="43" customFormat="1" ht="5.0999999999999996" customHeight="1" x14ac:dyDescent="0.4">
      <c r="A74" s="42"/>
      <c r="B74" s="42"/>
      <c r="C74" s="42"/>
      <c r="D74" s="42"/>
      <c r="E74" s="42"/>
      <c r="F74" s="42"/>
      <c r="G74" s="42"/>
      <c r="H74" s="42"/>
      <c r="I74" s="42"/>
      <c r="J74" s="42"/>
    </row>
    <row r="75" spans="1:10" s="43" customFormat="1" ht="20.100000000000001" customHeight="1" x14ac:dyDescent="0.4">
      <c r="A75" s="44"/>
      <c r="B75" s="45"/>
      <c r="C75" s="45"/>
      <c r="D75" s="45"/>
      <c r="E75" s="45"/>
      <c r="F75" s="45"/>
      <c r="G75" s="45"/>
      <c r="H75" s="45"/>
      <c r="I75" s="45"/>
      <c r="J75" s="45"/>
    </row>
    <row r="76" spans="1:10" s="43" customFormat="1" ht="15.95" customHeight="1" x14ac:dyDescent="0.4">
      <c r="A76" s="44"/>
      <c r="B76" s="45"/>
      <c r="C76" s="45"/>
      <c r="D76" s="45"/>
      <c r="E76" s="45"/>
      <c r="F76" s="45"/>
      <c r="G76" s="45"/>
      <c r="H76" s="45"/>
      <c r="I76" s="45"/>
      <c r="J76" s="45"/>
    </row>
    <row r="77" spans="1:10" s="43" customFormat="1" ht="11.1" customHeight="1" x14ac:dyDescent="0.4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s="43" customFormat="1" ht="34.5" customHeight="1" x14ac:dyDescent="0.4">
      <c r="A78" s="42"/>
      <c r="B78" s="42"/>
      <c r="C78" s="42"/>
      <c r="D78" s="42"/>
      <c r="E78" s="42"/>
      <c r="F78" s="42"/>
      <c r="G78" s="42"/>
      <c r="H78" s="42"/>
      <c r="I78" s="42"/>
      <c r="J78" s="42"/>
    </row>
    <row r="79" spans="1:10" s="43" customFormat="1" ht="9.9499999999999993" customHeight="1" x14ac:dyDescent="0.4">
      <c r="A79" s="42"/>
      <c r="B79" s="42"/>
      <c r="C79" s="42"/>
      <c r="D79" s="45"/>
      <c r="E79" s="45"/>
      <c r="F79" s="45"/>
      <c r="G79" s="45"/>
      <c r="H79" s="45"/>
      <c r="I79" s="45"/>
      <c r="J79" s="42"/>
    </row>
    <row r="80" spans="1:10" s="43" customFormat="1" ht="9.9499999999999993" customHeight="1" x14ac:dyDescent="0.4">
      <c r="A80" s="42"/>
      <c r="B80" s="42"/>
      <c r="C80" s="42"/>
      <c r="D80" s="45"/>
      <c r="E80" s="45"/>
      <c r="F80" s="45"/>
      <c r="G80" s="45"/>
      <c r="H80" s="45"/>
      <c r="I80" s="45"/>
      <c r="J80" s="42"/>
    </row>
    <row r="81" spans="1:10" s="43" customFormat="1" ht="9.9499999999999993" customHeight="1" x14ac:dyDescent="0.4">
      <c r="A81" s="42"/>
      <c r="B81" s="42"/>
      <c r="C81" s="42"/>
      <c r="D81" s="45"/>
      <c r="E81" s="45"/>
      <c r="F81" s="45"/>
      <c r="G81" s="45"/>
      <c r="H81" s="45"/>
      <c r="I81" s="45"/>
      <c r="J81" s="42"/>
    </row>
    <row r="82" spans="1:10" s="43" customFormat="1" ht="9.9499999999999993" customHeight="1" x14ac:dyDescent="0.4">
      <c r="A82" s="46"/>
      <c r="B82" s="46"/>
      <c r="C82" s="42"/>
      <c r="D82" s="45"/>
      <c r="E82" s="45"/>
      <c r="F82" s="45"/>
      <c r="G82" s="45"/>
      <c r="H82" s="45"/>
      <c r="I82" s="45"/>
      <c r="J82" s="46"/>
    </row>
    <row r="83" spans="1:10" s="43" customFormat="1" ht="9.9499999999999993" customHeight="1" x14ac:dyDescent="0.4">
      <c r="A83" s="46"/>
      <c r="B83" s="46"/>
      <c r="C83" s="46"/>
      <c r="D83" s="45"/>
      <c r="E83" s="45"/>
      <c r="F83" s="45"/>
      <c r="G83" s="45"/>
      <c r="H83" s="45"/>
      <c r="I83" s="45"/>
      <c r="J83" s="46"/>
    </row>
    <row r="84" spans="1:10" s="43" customFormat="1" ht="14.1" customHeight="1" x14ac:dyDescent="0.4">
      <c r="A84" s="42"/>
      <c r="B84" s="42"/>
      <c r="C84" s="46"/>
      <c r="D84" s="45"/>
      <c r="E84" s="45"/>
      <c r="F84" s="45"/>
      <c r="G84" s="45"/>
      <c r="H84" s="45"/>
      <c r="I84" s="45"/>
      <c r="J84" s="42"/>
    </row>
    <row r="85" spans="1:10" s="43" customFormat="1" ht="9" customHeight="1" x14ac:dyDescent="0.4">
      <c r="A85" s="42"/>
      <c r="B85" s="42"/>
      <c r="C85" s="42"/>
      <c r="D85" s="47"/>
      <c r="E85" s="42"/>
      <c r="F85" s="47"/>
      <c r="G85" s="42"/>
      <c r="H85" s="47"/>
      <c r="I85" s="42"/>
      <c r="J85" s="42"/>
    </row>
    <row r="86" spans="1:10" s="43" customFormat="1" ht="9" customHeight="1" x14ac:dyDescent="0.4">
      <c r="A86" s="42"/>
      <c r="B86" s="42"/>
      <c r="C86" s="42"/>
      <c r="D86" s="47"/>
      <c r="E86" s="42"/>
      <c r="F86" s="47"/>
      <c r="G86" s="42"/>
      <c r="H86" s="47"/>
      <c r="I86" s="42"/>
      <c r="J86" s="42"/>
    </row>
    <row r="87" spans="1:10" s="43" customFormat="1" ht="9" customHeight="1" x14ac:dyDescent="0.4">
      <c r="A87" s="42"/>
      <c r="B87" s="42"/>
      <c r="C87" s="42"/>
      <c r="D87" s="47"/>
      <c r="E87" s="42"/>
      <c r="F87" s="47"/>
      <c r="G87" s="42"/>
      <c r="H87" s="47"/>
      <c r="I87" s="42"/>
      <c r="J87" s="42"/>
    </row>
    <row r="88" spans="1:10" s="43" customFormat="1" ht="9" customHeight="1" x14ac:dyDescent="0.4">
      <c r="A88" s="42"/>
      <c r="B88" s="42"/>
      <c r="C88" s="42"/>
      <c r="D88" s="47"/>
      <c r="E88" s="42"/>
      <c r="F88" s="47"/>
      <c r="G88" s="42"/>
      <c r="H88" s="47"/>
      <c r="I88" s="42"/>
      <c r="J88" s="42"/>
    </row>
    <row r="89" spans="1:10" s="43" customFormat="1" ht="9" customHeight="1" x14ac:dyDescent="0.4">
      <c r="A89" s="42"/>
      <c r="B89" s="42"/>
      <c r="C89" s="42"/>
      <c r="D89" s="47"/>
      <c r="E89" s="42"/>
      <c r="F89" s="47"/>
      <c r="G89" s="42"/>
      <c r="H89" s="47"/>
      <c r="I89" s="42"/>
      <c r="J89" s="42"/>
    </row>
    <row r="90" spans="1:10" s="43" customFormat="1" ht="9" customHeight="1" x14ac:dyDescent="0.4">
      <c r="A90" s="42"/>
      <c r="B90" s="42"/>
      <c r="C90" s="42"/>
      <c r="D90" s="47"/>
      <c r="E90" s="42"/>
      <c r="F90" s="47"/>
      <c r="G90" s="42"/>
      <c r="H90" s="47"/>
      <c r="I90" s="42"/>
      <c r="J90" s="42"/>
    </row>
    <row r="91" spans="1:10" s="43" customFormat="1" ht="9" customHeight="1" x14ac:dyDescent="0.4">
      <c r="A91" s="42"/>
      <c r="B91" s="42"/>
      <c r="C91" s="42"/>
      <c r="D91" s="47"/>
      <c r="E91" s="42"/>
      <c r="F91" s="47"/>
      <c r="G91" s="42"/>
      <c r="H91" s="47"/>
      <c r="I91" s="42"/>
      <c r="J91" s="42"/>
    </row>
    <row r="92" spans="1:10" s="43" customFormat="1" ht="9" customHeight="1" x14ac:dyDescent="0.4">
      <c r="A92" s="42"/>
      <c r="B92" s="42"/>
      <c r="C92" s="42"/>
      <c r="D92" s="47"/>
      <c r="E92" s="42"/>
      <c r="F92" s="47"/>
      <c r="G92" s="42"/>
      <c r="H92" s="47"/>
      <c r="I92" s="42"/>
      <c r="J92" s="42"/>
    </row>
    <row r="93" spans="1:10" s="43" customFormat="1" ht="9" customHeight="1" x14ac:dyDescent="0.4">
      <c r="A93" s="42"/>
      <c r="B93" s="42"/>
      <c r="C93" s="42"/>
      <c r="D93" s="47"/>
      <c r="E93" s="42"/>
      <c r="F93" s="47"/>
      <c r="G93" s="42"/>
      <c r="H93" s="47"/>
      <c r="I93" s="42"/>
      <c r="J93" s="42"/>
    </row>
    <row r="94" spans="1:10" s="43" customFormat="1" ht="9" customHeight="1" x14ac:dyDescent="0.4">
      <c r="A94" s="42"/>
      <c r="B94" s="42"/>
      <c r="C94" s="42"/>
      <c r="D94" s="47"/>
      <c r="E94" s="42"/>
      <c r="F94" s="47"/>
      <c r="G94" s="42"/>
      <c r="H94" s="47"/>
      <c r="I94" s="42"/>
      <c r="J94" s="42"/>
    </row>
    <row r="95" spans="1:10" s="43" customFormat="1" ht="9" customHeight="1" x14ac:dyDescent="0.4">
      <c r="A95" s="42"/>
      <c r="B95" s="42"/>
      <c r="C95" s="42"/>
      <c r="D95" s="47"/>
      <c r="E95" s="42"/>
      <c r="F95" s="47"/>
      <c r="G95" s="42"/>
      <c r="H95" s="47"/>
      <c r="I95" s="42"/>
      <c r="J95" s="42"/>
    </row>
    <row r="96" spans="1:10" s="43" customFormat="1" ht="9" customHeight="1" x14ac:dyDescent="0.4">
      <c r="A96" s="42"/>
      <c r="B96" s="42"/>
      <c r="C96" s="42"/>
      <c r="D96" s="47"/>
      <c r="E96" s="42"/>
      <c r="F96" s="47"/>
      <c r="G96" s="42"/>
      <c r="H96" s="47"/>
      <c r="I96" s="42"/>
      <c r="J96" s="42"/>
    </row>
    <row r="97" spans="1:10" s="43" customFormat="1" ht="9" customHeight="1" x14ac:dyDescent="0.4">
      <c r="A97" s="42"/>
      <c r="B97" s="42"/>
      <c r="C97" s="42"/>
      <c r="D97" s="47"/>
      <c r="E97" s="42"/>
      <c r="F97" s="47"/>
      <c r="G97" s="42"/>
      <c r="H97" s="47"/>
      <c r="I97" s="42"/>
      <c r="J97" s="42"/>
    </row>
    <row r="98" spans="1:10" s="43" customFormat="1" ht="9" customHeight="1" x14ac:dyDescent="0.4">
      <c r="A98" s="42"/>
      <c r="B98" s="42"/>
      <c r="C98" s="42"/>
      <c r="D98" s="47"/>
      <c r="E98" s="42"/>
      <c r="F98" s="47"/>
      <c r="G98" s="42"/>
      <c r="H98" s="47"/>
      <c r="I98" s="42"/>
      <c r="J98" s="42"/>
    </row>
    <row r="99" spans="1:10" s="43" customFormat="1" ht="9" customHeight="1" x14ac:dyDescent="0.4">
      <c r="A99" s="42"/>
      <c r="B99" s="42"/>
      <c r="C99" s="42"/>
      <c r="D99" s="47"/>
      <c r="E99" s="42"/>
      <c r="F99" s="47"/>
      <c r="G99" s="42"/>
      <c r="H99" s="47"/>
      <c r="I99" s="42"/>
      <c r="J99" s="42"/>
    </row>
    <row r="100" spans="1:10" s="43" customFormat="1" ht="9" customHeight="1" x14ac:dyDescent="0.4">
      <c r="A100" s="42"/>
      <c r="B100" s="42"/>
      <c r="C100" s="42"/>
      <c r="D100" s="47"/>
      <c r="E100" s="42"/>
      <c r="F100" s="47"/>
      <c r="G100" s="42"/>
      <c r="H100" s="47"/>
      <c r="I100" s="42"/>
      <c r="J100" s="42"/>
    </row>
    <row r="101" spans="1:10" s="43" customFormat="1" ht="9" customHeight="1" x14ac:dyDescent="0.4">
      <c r="A101" s="42"/>
      <c r="B101" s="42"/>
      <c r="C101" s="42"/>
      <c r="D101" s="47"/>
      <c r="E101" s="42"/>
      <c r="F101" s="47"/>
      <c r="G101" s="42"/>
      <c r="H101" s="47"/>
      <c r="I101" s="42"/>
      <c r="J101" s="42"/>
    </row>
    <row r="102" spans="1:10" s="43" customFormat="1" ht="9" customHeight="1" x14ac:dyDescent="0.4">
      <c r="A102" s="42"/>
      <c r="B102" s="42"/>
      <c r="C102" s="42"/>
      <c r="D102" s="47"/>
      <c r="E102" s="42"/>
      <c r="F102" s="47"/>
      <c r="G102" s="42"/>
      <c r="H102" s="47"/>
      <c r="I102" s="42"/>
      <c r="J102" s="42"/>
    </row>
    <row r="103" spans="1:10" s="43" customFormat="1" ht="9" customHeight="1" x14ac:dyDescent="0.4">
      <c r="A103" s="42"/>
      <c r="B103" s="42"/>
      <c r="C103" s="42"/>
      <c r="D103" s="47"/>
      <c r="E103" s="42"/>
      <c r="F103" s="47"/>
      <c r="G103" s="42"/>
      <c r="H103" s="47"/>
      <c r="I103" s="42"/>
      <c r="J103" s="42"/>
    </row>
    <row r="104" spans="1:10" s="43" customFormat="1" ht="9" customHeight="1" x14ac:dyDescent="0.4">
      <c r="A104" s="42"/>
      <c r="B104" s="42"/>
      <c r="C104" s="42"/>
      <c r="D104" s="47"/>
      <c r="E104" s="42"/>
      <c r="F104" s="47"/>
      <c r="G104" s="42"/>
      <c r="H104" s="47"/>
      <c r="I104" s="42"/>
      <c r="J104" s="42"/>
    </row>
    <row r="105" spans="1:10" s="43" customFormat="1" ht="9" customHeight="1" x14ac:dyDescent="0.4">
      <c r="A105" s="42"/>
      <c r="B105" s="42"/>
      <c r="C105" s="42"/>
      <c r="D105" s="47"/>
      <c r="E105" s="42"/>
      <c r="F105" s="47"/>
      <c r="G105" s="42"/>
      <c r="H105" s="47"/>
      <c r="I105" s="42"/>
      <c r="J105" s="42"/>
    </row>
    <row r="106" spans="1:10" s="43" customFormat="1" ht="9" customHeight="1" x14ac:dyDescent="0.4">
      <c r="A106" s="42"/>
      <c r="B106" s="42"/>
      <c r="C106" s="42"/>
      <c r="D106" s="47"/>
      <c r="E106" s="42"/>
      <c r="F106" s="47"/>
      <c r="G106" s="42"/>
      <c r="H106" s="47"/>
      <c r="I106" s="42"/>
      <c r="J106" s="42"/>
    </row>
    <row r="107" spans="1:10" s="43" customFormat="1" ht="9" customHeight="1" x14ac:dyDescent="0.4">
      <c r="A107" s="42"/>
      <c r="B107" s="42"/>
      <c r="C107" s="42"/>
      <c r="D107" s="47"/>
      <c r="E107" s="42"/>
      <c r="F107" s="47"/>
      <c r="G107" s="42"/>
      <c r="H107" s="47"/>
      <c r="I107" s="42"/>
      <c r="J107" s="42"/>
    </row>
    <row r="108" spans="1:10" s="43" customFormat="1" ht="9" customHeight="1" x14ac:dyDescent="0.4">
      <c r="A108" s="42"/>
      <c r="B108" s="42"/>
      <c r="C108" s="42"/>
      <c r="D108" s="47"/>
      <c r="E108" s="42"/>
      <c r="F108" s="47"/>
      <c r="G108" s="42"/>
      <c r="H108" s="47"/>
      <c r="I108" s="42"/>
      <c r="J108" s="42"/>
    </row>
    <row r="109" spans="1:10" s="43" customFormat="1" ht="9" customHeight="1" x14ac:dyDescent="0.4">
      <c r="A109" s="42"/>
      <c r="B109" s="42"/>
      <c r="C109" s="42"/>
      <c r="D109" s="47"/>
      <c r="E109" s="42"/>
      <c r="F109" s="47"/>
      <c r="G109" s="42"/>
      <c r="H109" s="47"/>
      <c r="I109" s="42"/>
      <c r="J109" s="42"/>
    </row>
    <row r="110" spans="1:10" s="43" customFormat="1" ht="9" customHeight="1" x14ac:dyDescent="0.4">
      <c r="A110" s="42"/>
      <c r="B110" s="42"/>
      <c r="C110" s="42"/>
      <c r="D110" s="47"/>
      <c r="E110" s="42"/>
      <c r="F110" s="47"/>
      <c r="G110" s="42"/>
      <c r="H110" s="47"/>
      <c r="I110" s="42"/>
      <c r="J110" s="42"/>
    </row>
    <row r="111" spans="1:10" s="43" customFormat="1" ht="9" customHeight="1" x14ac:dyDescent="0.4">
      <c r="A111" s="42"/>
      <c r="B111" s="42"/>
      <c r="C111" s="42"/>
      <c r="D111" s="47"/>
      <c r="E111" s="42"/>
      <c r="F111" s="47"/>
      <c r="G111" s="42"/>
      <c r="H111" s="47"/>
      <c r="I111" s="42"/>
      <c r="J111" s="42"/>
    </row>
    <row r="112" spans="1:10" s="43" customFormat="1" ht="9" customHeight="1" x14ac:dyDescent="0.4">
      <c r="A112" s="42"/>
      <c r="B112" s="42"/>
      <c r="C112" s="42"/>
      <c r="D112" s="47"/>
      <c r="E112" s="42"/>
      <c r="F112" s="47"/>
      <c r="G112" s="42"/>
      <c r="H112" s="47"/>
      <c r="I112" s="42"/>
      <c r="J112" s="42"/>
    </row>
    <row r="113" spans="1:10" s="43" customFormat="1" ht="9" customHeight="1" x14ac:dyDescent="0.4">
      <c r="A113" s="42"/>
      <c r="B113" s="42"/>
      <c r="C113" s="42"/>
      <c r="D113" s="47"/>
      <c r="E113" s="42"/>
      <c r="F113" s="47"/>
      <c r="G113" s="42"/>
      <c r="H113" s="47"/>
      <c r="I113" s="42"/>
      <c r="J113" s="42"/>
    </row>
    <row r="114" spans="1:10" s="43" customFormat="1" ht="9" customHeight="1" x14ac:dyDescent="0.4">
      <c r="A114" s="42"/>
      <c r="B114" s="42"/>
      <c r="C114" s="42"/>
      <c r="D114" s="47"/>
      <c r="E114" s="42"/>
      <c r="F114" s="47"/>
      <c r="G114" s="42"/>
      <c r="H114" s="47"/>
      <c r="I114" s="42"/>
      <c r="J114" s="42"/>
    </row>
    <row r="115" spans="1:10" s="43" customFormat="1" ht="9" customHeight="1" x14ac:dyDescent="0.4">
      <c r="A115" s="42"/>
      <c r="B115" s="42"/>
      <c r="C115" s="42"/>
      <c r="D115" s="47"/>
      <c r="E115" s="42"/>
      <c r="F115" s="47"/>
      <c r="G115" s="42"/>
      <c r="H115" s="47"/>
      <c r="I115" s="42"/>
      <c r="J115" s="42"/>
    </row>
    <row r="116" spans="1:10" s="43" customFormat="1" ht="9" customHeight="1" x14ac:dyDescent="0.4">
      <c r="A116" s="42"/>
      <c r="B116" s="42"/>
      <c r="C116" s="42"/>
      <c r="D116" s="47"/>
      <c r="E116" s="42"/>
      <c r="F116" s="47"/>
      <c r="G116" s="42"/>
      <c r="H116" s="47"/>
      <c r="I116" s="42"/>
      <c r="J116" s="42"/>
    </row>
    <row r="117" spans="1:10" s="43" customFormat="1" ht="9" customHeight="1" x14ac:dyDescent="0.4">
      <c r="A117" s="42"/>
      <c r="B117" s="42"/>
      <c r="C117" s="42"/>
      <c r="D117" s="47"/>
      <c r="E117" s="42"/>
      <c r="F117" s="47"/>
      <c r="G117" s="42"/>
      <c r="H117" s="47"/>
      <c r="I117" s="42"/>
      <c r="J117" s="42"/>
    </row>
    <row r="118" spans="1:10" s="43" customFormat="1" ht="9" customHeight="1" x14ac:dyDescent="0.4">
      <c r="A118" s="42"/>
      <c r="B118" s="42"/>
      <c r="C118" s="42"/>
      <c r="D118" s="47"/>
      <c r="E118" s="42"/>
      <c r="F118" s="47"/>
      <c r="G118" s="42"/>
      <c r="H118" s="47"/>
      <c r="I118" s="42"/>
      <c r="J118" s="42"/>
    </row>
    <row r="119" spans="1:10" s="43" customFormat="1" ht="9" customHeight="1" x14ac:dyDescent="0.4">
      <c r="A119" s="42"/>
      <c r="B119" s="42"/>
      <c r="C119" s="42"/>
      <c r="D119" s="47"/>
      <c r="E119" s="42"/>
      <c r="F119" s="47"/>
      <c r="G119" s="42"/>
      <c r="H119" s="47"/>
      <c r="I119" s="42"/>
      <c r="J119" s="42"/>
    </row>
    <row r="120" spans="1:10" s="43" customFormat="1" ht="9" customHeight="1" x14ac:dyDescent="0.4">
      <c r="A120" s="42"/>
      <c r="B120" s="42"/>
      <c r="C120" s="42"/>
      <c r="D120" s="47"/>
      <c r="E120" s="42"/>
      <c r="F120" s="47"/>
      <c r="G120" s="42"/>
      <c r="H120" s="47"/>
      <c r="I120" s="42"/>
      <c r="J120" s="42"/>
    </row>
    <row r="121" spans="1:10" s="43" customFormat="1" ht="9" customHeight="1" x14ac:dyDescent="0.4">
      <c r="A121" s="42"/>
      <c r="B121" s="42"/>
      <c r="C121" s="42"/>
      <c r="D121" s="47"/>
      <c r="E121" s="42"/>
      <c r="F121" s="47"/>
      <c r="G121" s="42"/>
      <c r="H121" s="47"/>
      <c r="I121" s="42"/>
      <c r="J121" s="42"/>
    </row>
    <row r="122" spans="1:10" s="43" customFormat="1" ht="9" customHeight="1" x14ac:dyDescent="0.4">
      <c r="A122" s="42"/>
      <c r="B122" s="42"/>
      <c r="C122" s="42"/>
      <c r="D122" s="47"/>
      <c r="E122" s="42"/>
      <c r="F122" s="47"/>
      <c r="G122" s="42"/>
      <c r="H122" s="47"/>
      <c r="I122" s="42"/>
      <c r="J122" s="42"/>
    </row>
    <row r="123" spans="1:10" s="43" customFormat="1" ht="9" customHeight="1" x14ac:dyDescent="0.4">
      <c r="A123" s="42"/>
      <c r="B123" s="42"/>
      <c r="C123" s="42"/>
      <c r="D123" s="47"/>
      <c r="E123" s="42"/>
      <c r="F123" s="47"/>
      <c r="G123" s="42"/>
      <c r="H123" s="47"/>
      <c r="I123" s="42"/>
      <c r="J123" s="42"/>
    </row>
    <row r="124" spans="1:10" s="43" customFormat="1" ht="9" customHeight="1" x14ac:dyDescent="0.4">
      <c r="A124" s="42"/>
      <c r="B124" s="42"/>
      <c r="C124" s="42"/>
      <c r="D124" s="47"/>
      <c r="E124" s="42"/>
      <c r="F124" s="47"/>
      <c r="G124" s="42"/>
      <c r="H124" s="47"/>
      <c r="I124" s="42"/>
      <c r="J124" s="42"/>
    </row>
    <row r="125" spans="1:10" s="43" customFormat="1" ht="9" customHeight="1" x14ac:dyDescent="0.4">
      <c r="A125" s="42"/>
      <c r="B125" s="42"/>
      <c r="C125" s="42"/>
      <c r="D125" s="47"/>
      <c r="E125" s="42"/>
      <c r="F125" s="47"/>
      <c r="G125" s="42"/>
      <c r="H125" s="47"/>
      <c r="I125" s="42"/>
      <c r="J125" s="42"/>
    </row>
    <row r="126" spans="1:10" s="43" customFormat="1" ht="9" customHeight="1" x14ac:dyDescent="0.4">
      <c r="A126" s="42"/>
      <c r="B126" s="42"/>
      <c r="C126" s="42"/>
      <c r="D126" s="47"/>
      <c r="E126" s="42"/>
      <c r="F126" s="47"/>
      <c r="G126" s="42"/>
      <c r="H126" s="47"/>
      <c r="I126" s="42"/>
      <c r="J126" s="42"/>
    </row>
    <row r="127" spans="1:10" s="43" customFormat="1" ht="9" customHeight="1" x14ac:dyDescent="0.4">
      <c r="A127" s="42"/>
      <c r="B127" s="42"/>
      <c r="C127" s="42"/>
      <c r="D127" s="47"/>
      <c r="E127" s="42"/>
      <c r="F127" s="47"/>
      <c r="G127" s="42"/>
      <c r="H127" s="47"/>
      <c r="I127" s="42"/>
      <c r="J127" s="42"/>
    </row>
    <row r="128" spans="1:10" s="43" customFormat="1" ht="9" customHeight="1" x14ac:dyDescent="0.4">
      <c r="A128" s="42"/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1:10" s="43" customFormat="1" ht="9" customHeight="1" x14ac:dyDescent="0.4">
      <c r="A129" s="42"/>
      <c r="B129" s="42"/>
      <c r="C129" s="42"/>
      <c r="D129" s="42"/>
      <c r="E129" s="42"/>
      <c r="F129" s="42"/>
      <c r="G129" s="42"/>
      <c r="H129" s="42"/>
      <c r="I129" s="42"/>
      <c r="J129" s="42"/>
    </row>
    <row r="130" spans="1:10" s="43" customFormat="1" ht="9" customHeight="1" x14ac:dyDescent="0.4">
      <c r="A130" s="42"/>
      <c r="B130" s="42"/>
      <c r="C130" s="42"/>
      <c r="D130" s="42"/>
      <c r="E130" s="42"/>
      <c r="F130" s="42"/>
      <c r="G130" s="42"/>
      <c r="H130" s="42"/>
      <c r="I130" s="42"/>
      <c r="J130" s="42"/>
    </row>
    <row r="131" spans="1:10" s="43" customFormat="1" ht="9" customHeight="1" x14ac:dyDescent="0.4">
      <c r="A131" s="42"/>
      <c r="B131" s="42"/>
      <c r="C131" s="42"/>
      <c r="D131" s="42"/>
      <c r="E131" s="42"/>
      <c r="F131" s="42"/>
      <c r="G131" s="42"/>
      <c r="H131" s="42"/>
      <c r="I131" s="42"/>
      <c r="J131" s="42"/>
    </row>
    <row r="132" spans="1:10" s="43" customFormat="1" ht="9" customHeight="1" x14ac:dyDescent="0.4">
      <c r="A132" s="42"/>
      <c r="B132" s="42"/>
      <c r="C132" s="42"/>
      <c r="D132" s="42"/>
      <c r="E132" s="42"/>
      <c r="F132" s="42"/>
      <c r="G132" s="42"/>
      <c r="H132" s="42"/>
      <c r="I132" s="42"/>
      <c r="J132" s="42"/>
    </row>
    <row r="133" spans="1:10" s="43" customFormat="1" ht="9" customHeight="1" x14ac:dyDescent="0.4">
      <c r="A133" s="42"/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1:10" s="43" customFormat="1" ht="9" customHeight="1" x14ac:dyDescent="0.4">
      <c r="A134" s="42"/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 s="43" customFormat="1" ht="9" customHeight="1" x14ac:dyDescent="0.4">
      <c r="A135" s="42"/>
      <c r="B135" s="42"/>
      <c r="C135" s="42"/>
      <c r="D135" s="42"/>
      <c r="E135" s="42"/>
      <c r="F135" s="42"/>
      <c r="G135" s="42"/>
      <c r="H135" s="42"/>
      <c r="I135" s="42"/>
      <c r="J135" s="42"/>
    </row>
    <row r="136" spans="1:10" s="43" customFormat="1" ht="9" customHeight="1" x14ac:dyDescent="0.4">
      <c r="A136" s="42"/>
      <c r="B136" s="42"/>
      <c r="C136" s="42"/>
      <c r="D136" s="42"/>
      <c r="E136" s="42"/>
      <c r="F136" s="42"/>
      <c r="G136" s="42"/>
      <c r="H136" s="42"/>
      <c r="I136" s="42"/>
      <c r="J136" s="42"/>
    </row>
    <row r="137" spans="1:10" s="43" customFormat="1" ht="9" customHeight="1" x14ac:dyDescent="0.4">
      <c r="A137" s="42"/>
      <c r="B137" s="42"/>
      <c r="C137" s="42"/>
      <c r="D137" s="42"/>
      <c r="E137" s="42"/>
      <c r="F137" s="42"/>
      <c r="G137" s="42"/>
      <c r="H137" s="42"/>
      <c r="I137" s="42"/>
      <c r="J137" s="42"/>
    </row>
    <row r="138" spans="1:10" s="43" customFormat="1" x14ac:dyDescent="0.4"/>
    <row r="139" spans="1:10" s="43" customFormat="1" x14ac:dyDescent="0.4"/>
    <row r="140" spans="1:10" s="43" customFormat="1" ht="14.1" customHeight="1" x14ac:dyDescent="0.4">
      <c r="A140" s="42"/>
      <c r="B140" s="42"/>
      <c r="C140" s="42"/>
      <c r="D140" s="42"/>
      <c r="E140" s="42"/>
      <c r="F140" s="42"/>
      <c r="G140" s="42"/>
      <c r="H140" s="42"/>
      <c r="I140" s="42"/>
      <c r="J140" s="42"/>
    </row>
    <row r="141" spans="1:10" s="43" customFormat="1" ht="3" customHeight="1" x14ac:dyDescent="0.4">
      <c r="A141" s="42"/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1:10" s="43" customFormat="1" ht="5.0999999999999996" customHeight="1" x14ac:dyDescent="0.4">
      <c r="A142" s="42"/>
      <c r="B142" s="42"/>
      <c r="C142" s="42"/>
      <c r="D142" s="42"/>
      <c r="E142" s="42"/>
      <c r="F142" s="42"/>
      <c r="G142" s="42"/>
      <c r="H142" s="42"/>
      <c r="I142" s="42"/>
      <c r="J142" s="42"/>
    </row>
    <row r="143" spans="1:10" s="43" customFormat="1" ht="12.75" customHeight="1" x14ac:dyDescent="0.4">
      <c r="A143" s="44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43" customFormat="1" ht="12.75" customHeight="1" x14ac:dyDescent="0.4">
      <c r="A144" s="44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43" customFormat="1" ht="12.75" customHeight="1" x14ac:dyDescent="0.4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43" customFormat="1" ht="12.75" customHeight="1" x14ac:dyDescent="0.4">
      <c r="A146" s="42"/>
      <c r="B146" s="42"/>
      <c r="C146" s="42"/>
      <c r="D146" s="42"/>
      <c r="E146" s="42"/>
      <c r="F146" s="42"/>
      <c r="G146" s="42"/>
      <c r="H146" s="42"/>
      <c r="I146" s="42"/>
      <c r="J146" s="42"/>
    </row>
    <row r="147" spans="1:10" s="43" customFormat="1" ht="9.9499999999999993" customHeight="1" x14ac:dyDescent="0.4">
      <c r="A147" s="42"/>
      <c r="B147" s="42"/>
      <c r="C147" s="42"/>
      <c r="D147" s="45"/>
      <c r="E147" s="45"/>
      <c r="F147" s="45"/>
      <c r="G147" s="45"/>
      <c r="H147" s="45"/>
      <c r="I147" s="45"/>
      <c r="J147" s="42"/>
    </row>
    <row r="148" spans="1:10" s="43" customFormat="1" ht="9.9499999999999993" customHeight="1" x14ac:dyDescent="0.4">
      <c r="A148" s="42"/>
      <c r="B148" s="42"/>
      <c r="C148" s="42"/>
      <c r="D148" s="45"/>
      <c r="E148" s="45"/>
      <c r="F148" s="45"/>
      <c r="G148" s="45"/>
      <c r="H148" s="45"/>
      <c r="I148" s="45"/>
      <c r="J148" s="42"/>
    </row>
    <row r="149" spans="1:10" s="43" customFormat="1" ht="9.9499999999999993" customHeight="1" x14ac:dyDescent="0.4">
      <c r="A149" s="42"/>
      <c r="B149" s="42"/>
      <c r="C149" s="42"/>
      <c r="D149" s="45"/>
      <c r="E149" s="45"/>
      <c r="F149" s="45"/>
      <c r="G149" s="45"/>
      <c r="H149" s="45"/>
      <c r="I149" s="45"/>
      <c r="J149" s="42"/>
    </row>
    <row r="150" spans="1:10" s="43" customFormat="1" ht="9.9499999999999993" customHeight="1" x14ac:dyDescent="0.4">
      <c r="A150" s="46"/>
      <c r="B150" s="46"/>
      <c r="C150" s="42"/>
      <c r="D150" s="45"/>
      <c r="E150" s="45"/>
      <c r="F150" s="45"/>
      <c r="G150" s="45"/>
      <c r="H150" s="45"/>
      <c r="I150" s="45"/>
      <c r="J150" s="46"/>
    </row>
    <row r="151" spans="1:10" s="43" customFormat="1" ht="9.9499999999999993" customHeight="1" x14ac:dyDescent="0.4">
      <c r="A151" s="46"/>
      <c r="B151" s="46"/>
      <c r="C151" s="46"/>
      <c r="D151" s="45"/>
      <c r="E151" s="45"/>
      <c r="F151" s="45"/>
      <c r="G151" s="45"/>
      <c r="H151" s="45"/>
      <c r="I151" s="45"/>
      <c r="J151" s="46"/>
    </row>
    <row r="152" spans="1:10" s="43" customFormat="1" ht="12.75" customHeight="1" x14ac:dyDescent="0.4">
      <c r="A152" s="42"/>
      <c r="B152" s="42"/>
      <c r="C152" s="46"/>
      <c r="D152" s="45"/>
      <c r="E152" s="45"/>
      <c r="F152" s="45"/>
      <c r="G152" s="45"/>
      <c r="H152" s="45"/>
      <c r="I152" s="45"/>
      <c r="J152" s="42"/>
    </row>
    <row r="153" spans="1:10" s="43" customFormat="1" ht="9.75" customHeight="1" x14ac:dyDescent="0.4">
      <c r="A153" s="42"/>
      <c r="B153" s="42"/>
      <c r="C153" s="42"/>
      <c r="D153" s="48"/>
      <c r="E153" s="42"/>
      <c r="F153" s="47"/>
      <c r="G153" s="42"/>
      <c r="H153" s="47"/>
      <c r="I153" s="42"/>
      <c r="J153" s="42"/>
    </row>
    <row r="154" spans="1:10" s="43" customFormat="1" ht="9.75" customHeight="1" x14ac:dyDescent="0.4">
      <c r="A154" s="42"/>
      <c r="B154" s="42"/>
      <c r="C154" s="42"/>
      <c r="D154" s="48"/>
      <c r="E154" s="42"/>
      <c r="F154" s="47"/>
      <c r="G154" s="42"/>
      <c r="H154" s="47"/>
      <c r="I154" s="42"/>
      <c r="J154" s="42"/>
    </row>
    <row r="155" spans="1:10" s="43" customFormat="1" ht="9.75" customHeight="1" x14ac:dyDescent="0.4">
      <c r="A155" s="42"/>
      <c r="B155" s="42"/>
      <c r="C155" s="42"/>
      <c r="D155" s="48"/>
      <c r="E155" s="42"/>
      <c r="F155" s="47"/>
      <c r="G155" s="42"/>
      <c r="H155" s="47"/>
      <c r="I155" s="42"/>
      <c r="J155" s="42"/>
    </row>
    <row r="156" spans="1:10" s="43" customFormat="1" ht="9.75" customHeight="1" x14ac:dyDescent="0.4">
      <c r="A156" s="42"/>
      <c r="B156" s="42"/>
      <c r="C156" s="42"/>
      <c r="D156" s="48"/>
      <c r="E156" s="42"/>
      <c r="F156" s="47"/>
      <c r="G156" s="42"/>
      <c r="H156" s="47"/>
      <c r="I156" s="42"/>
      <c r="J156" s="42"/>
    </row>
    <row r="157" spans="1:10" s="43" customFormat="1" ht="9.75" customHeight="1" x14ac:dyDescent="0.4">
      <c r="A157" s="42"/>
      <c r="B157" s="42"/>
      <c r="C157" s="42"/>
      <c r="D157" s="48"/>
      <c r="E157" s="42"/>
      <c r="F157" s="47"/>
      <c r="G157" s="42"/>
      <c r="H157" s="47"/>
      <c r="I157" s="42"/>
      <c r="J157" s="42"/>
    </row>
    <row r="158" spans="1:10" s="43" customFormat="1" ht="9.75" customHeight="1" x14ac:dyDescent="0.4">
      <c r="A158" s="42"/>
      <c r="B158" s="42"/>
      <c r="C158" s="42"/>
      <c r="D158" s="48"/>
      <c r="E158" s="42"/>
      <c r="F158" s="47"/>
      <c r="G158" s="42"/>
      <c r="H158" s="47"/>
      <c r="I158" s="42"/>
      <c r="J158" s="42"/>
    </row>
    <row r="159" spans="1:10" s="43" customFormat="1" ht="9.75" customHeight="1" x14ac:dyDescent="0.4">
      <c r="A159" s="42"/>
      <c r="B159" s="42"/>
      <c r="C159" s="42"/>
      <c r="D159" s="48"/>
      <c r="E159" s="42"/>
      <c r="F159" s="47"/>
      <c r="G159" s="42"/>
      <c r="H159" s="47"/>
      <c r="I159" s="42"/>
      <c r="J159" s="42"/>
    </row>
    <row r="160" spans="1:10" s="43" customFormat="1" ht="9.75" customHeight="1" x14ac:dyDescent="0.4">
      <c r="A160" s="42"/>
      <c r="B160" s="42"/>
      <c r="C160" s="42"/>
      <c r="D160" s="48"/>
      <c r="E160" s="42"/>
      <c r="F160" s="47"/>
      <c r="G160" s="42"/>
      <c r="H160" s="47"/>
      <c r="I160" s="42"/>
      <c r="J160" s="42"/>
    </row>
    <row r="161" spans="1:10" s="43" customFormat="1" ht="9.75" customHeight="1" x14ac:dyDescent="0.4">
      <c r="A161" s="42"/>
      <c r="B161" s="42"/>
      <c r="C161" s="42"/>
      <c r="D161" s="48"/>
      <c r="E161" s="42"/>
      <c r="F161" s="47"/>
      <c r="G161" s="42"/>
      <c r="H161" s="47"/>
      <c r="I161" s="42"/>
      <c r="J161" s="42"/>
    </row>
    <row r="162" spans="1:10" s="43" customFormat="1" ht="9.75" customHeight="1" x14ac:dyDescent="0.4">
      <c r="A162" s="42"/>
      <c r="B162" s="42"/>
      <c r="C162" s="42"/>
      <c r="D162" s="48"/>
      <c r="E162" s="42"/>
      <c r="F162" s="47"/>
      <c r="G162" s="42"/>
      <c r="H162" s="47"/>
      <c r="I162" s="42"/>
      <c r="J162" s="42"/>
    </row>
    <row r="163" spans="1:10" s="43" customFormat="1" ht="9.75" customHeight="1" x14ac:dyDescent="0.4">
      <c r="A163" s="42"/>
      <c r="B163" s="42"/>
      <c r="C163" s="42"/>
      <c r="D163" s="48"/>
      <c r="E163" s="42"/>
      <c r="F163" s="47"/>
      <c r="G163" s="42"/>
      <c r="H163" s="47"/>
      <c r="I163" s="42"/>
      <c r="J163" s="42"/>
    </row>
    <row r="164" spans="1:10" s="43" customFormat="1" ht="9.75" customHeight="1" x14ac:dyDescent="0.4">
      <c r="A164" s="42"/>
      <c r="B164" s="42"/>
      <c r="C164" s="42"/>
      <c r="D164" s="48"/>
      <c r="E164" s="42"/>
      <c r="F164" s="47"/>
      <c r="G164" s="42"/>
      <c r="H164" s="47"/>
      <c r="I164" s="42"/>
      <c r="J164" s="42"/>
    </row>
    <row r="165" spans="1:10" s="43" customFormat="1" ht="9.75" customHeight="1" x14ac:dyDescent="0.4">
      <c r="A165" s="42"/>
      <c r="B165" s="42"/>
      <c r="C165" s="42"/>
      <c r="D165" s="48"/>
      <c r="E165" s="42"/>
      <c r="F165" s="47"/>
      <c r="G165" s="42"/>
      <c r="H165" s="47"/>
      <c r="I165" s="42"/>
      <c r="J165" s="42"/>
    </row>
    <row r="166" spans="1:10" s="43" customFormat="1" ht="9.75" customHeight="1" x14ac:dyDescent="0.4">
      <c r="A166" s="42"/>
      <c r="B166" s="42"/>
      <c r="C166" s="42"/>
      <c r="D166" s="48"/>
      <c r="E166" s="42"/>
      <c r="F166" s="47"/>
      <c r="G166" s="42"/>
      <c r="H166" s="47"/>
      <c r="I166" s="42"/>
      <c r="J166" s="42"/>
    </row>
    <row r="167" spans="1:10" s="43" customFormat="1" ht="9.75" customHeight="1" x14ac:dyDescent="0.4">
      <c r="A167" s="42"/>
      <c r="B167" s="42"/>
      <c r="C167" s="42"/>
      <c r="D167" s="48"/>
      <c r="E167" s="42"/>
      <c r="F167" s="47"/>
      <c r="G167" s="42"/>
      <c r="H167" s="47"/>
      <c r="I167" s="42"/>
      <c r="J167" s="42"/>
    </row>
    <row r="168" spans="1:10" s="43" customFormat="1" ht="9.75" customHeight="1" x14ac:dyDescent="0.4">
      <c r="A168" s="42"/>
      <c r="B168" s="42"/>
      <c r="C168" s="42"/>
      <c r="D168" s="48"/>
      <c r="E168" s="42"/>
      <c r="F168" s="47"/>
      <c r="G168" s="42"/>
      <c r="H168" s="47"/>
      <c r="I168" s="42"/>
      <c r="J168" s="42"/>
    </row>
    <row r="169" spans="1:10" s="43" customFormat="1" ht="9.75" customHeight="1" x14ac:dyDescent="0.4">
      <c r="A169" s="42"/>
      <c r="B169" s="42"/>
      <c r="C169" s="42"/>
      <c r="D169" s="48"/>
      <c r="E169" s="42"/>
      <c r="F169" s="47"/>
      <c r="G169" s="42"/>
      <c r="H169" s="47"/>
      <c r="I169" s="42"/>
      <c r="J169" s="42"/>
    </row>
    <row r="170" spans="1:10" s="43" customFormat="1" ht="9.75" customHeight="1" x14ac:dyDescent="0.4">
      <c r="A170" s="42"/>
      <c r="B170" s="42"/>
      <c r="C170" s="42"/>
      <c r="D170" s="48"/>
      <c r="E170" s="42"/>
      <c r="F170" s="47"/>
      <c r="G170" s="42"/>
      <c r="H170" s="47"/>
      <c r="I170" s="42"/>
      <c r="J170" s="42"/>
    </row>
    <row r="171" spans="1:10" s="43" customFormat="1" ht="9.75" customHeight="1" x14ac:dyDescent="0.4">
      <c r="A171" s="42"/>
      <c r="B171" s="42"/>
      <c r="C171" s="42"/>
      <c r="D171" s="48"/>
      <c r="E171" s="42"/>
      <c r="F171" s="47"/>
      <c r="G171" s="42"/>
      <c r="H171" s="47"/>
      <c r="I171" s="42"/>
      <c r="J171" s="42"/>
    </row>
    <row r="172" spans="1:10" s="43" customFormat="1" ht="9.75" customHeight="1" x14ac:dyDescent="0.4">
      <c r="A172" s="42"/>
      <c r="B172" s="42"/>
      <c r="C172" s="42"/>
      <c r="D172" s="48"/>
      <c r="E172" s="42"/>
      <c r="F172" s="47"/>
      <c r="G172" s="42"/>
      <c r="H172" s="47"/>
      <c r="I172" s="42"/>
      <c r="J172" s="42"/>
    </row>
    <row r="173" spans="1:10" s="43" customFormat="1" ht="9.75" customHeight="1" x14ac:dyDescent="0.4">
      <c r="A173" s="42"/>
      <c r="B173" s="42"/>
      <c r="C173" s="42"/>
      <c r="D173" s="48"/>
      <c r="E173" s="42"/>
      <c r="F173" s="47"/>
      <c r="G173" s="42"/>
      <c r="H173" s="47"/>
      <c r="I173" s="42"/>
      <c r="J173" s="42"/>
    </row>
    <row r="174" spans="1:10" s="43" customFormat="1" ht="9.75" customHeight="1" x14ac:dyDescent="0.4">
      <c r="A174" s="42"/>
      <c r="B174" s="42"/>
      <c r="C174" s="42"/>
      <c r="D174" s="48"/>
      <c r="E174" s="42"/>
      <c r="F174" s="47"/>
      <c r="G174" s="42"/>
      <c r="H174" s="47"/>
      <c r="I174" s="42"/>
      <c r="J174" s="42"/>
    </row>
    <row r="175" spans="1:10" s="43" customFormat="1" ht="9.75" customHeight="1" x14ac:dyDescent="0.4">
      <c r="A175" s="42"/>
      <c r="B175" s="42"/>
      <c r="C175" s="42"/>
      <c r="D175" s="48"/>
      <c r="E175" s="42"/>
      <c r="F175" s="47"/>
      <c r="G175" s="42"/>
      <c r="H175" s="47"/>
      <c r="I175" s="42"/>
      <c r="J175" s="42"/>
    </row>
    <row r="176" spans="1:10" s="43" customFormat="1" ht="9.75" customHeight="1" x14ac:dyDescent="0.4">
      <c r="A176" s="42"/>
      <c r="B176" s="42"/>
      <c r="C176" s="42"/>
      <c r="D176" s="48"/>
      <c r="E176" s="42"/>
      <c r="F176" s="47"/>
      <c r="G176" s="42"/>
      <c r="H176" s="47"/>
      <c r="I176" s="42"/>
      <c r="J176" s="42"/>
    </row>
    <row r="177" spans="1:10" s="43" customFormat="1" ht="9.75" customHeight="1" x14ac:dyDescent="0.4">
      <c r="A177" s="42"/>
      <c r="B177" s="42"/>
      <c r="C177" s="42"/>
      <c r="D177" s="48"/>
      <c r="E177" s="42"/>
      <c r="F177" s="47"/>
      <c r="G177" s="42"/>
      <c r="H177" s="47"/>
      <c r="I177" s="42"/>
      <c r="J177" s="42"/>
    </row>
    <row r="178" spans="1:10" s="43" customFormat="1" ht="9.75" customHeight="1" x14ac:dyDescent="0.4">
      <c r="A178" s="42"/>
      <c r="B178" s="42"/>
      <c r="C178" s="42"/>
      <c r="D178" s="48"/>
      <c r="E178" s="42"/>
      <c r="F178" s="47"/>
      <c r="G178" s="42"/>
      <c r="H178" s="47"/>
      <c r="I178" s="42"/>
      <c r="J178" s="42"/>
    </row>
    <row r="179" spans="1:10" s="43" customFormat="1" ht="9.75" customHeight="1" x14ac:dyDescent="0.4">
      <c r="A179" s="42"/>
      <c r="B179" s="42"/>
      <c r="C179" s="42"/>
      <c r="D179" s="48"/>
      <c r="E179" s="42"/>
      <c r="F179" s="47"/>
      <c r="G179" s="42"/>
      <c r="H179" s="47"/>
      <c r="I179" s="42"/>
      <c r="J179" s="42"/>
    </row>
    <row r="180" spans="1:10" s="43" customFormat="1" ht="9.75" customHeight="1" x14ac:dyDescent="0.4">
      <c r="A180" s="42"/>
      <c r="B180" s="42"/>
      <c r="C180" s="42"/>
      <c r="D180" s="48"/>
      <c r="E180" s="42"/>
      <c r="F180" s="47"/>
      <c r="G180" s="42"/>
      <c r="H180" s="47"/>
      <c r="I180" s="42"/>
      <c r="J180" s="42"/>
    </row>
    <row r="181" spans="1:10" s="43" customFormat="1" ht="9.75" customHeight="1" x14ac:dyDescent="0.4">
      <c r="A181" s="42"/>
      <c r="B181" s="42"/>
      <c r="C181" s="42"/>
      <c r="D181" s="48"/>
      <c r="E181" s="42"/>
      <c r="F181" s="47"/>
      <c r="G181" s="42"/>
      <c r="H181" s="47"/>
      <c r="I181" s="42"/>
      <c r="J181" s="42"/>
    </row>
    <row r="182" spans="1:10" s="43" customFormat="1" ht="9.75" customHeight="1" x14ac:dyDescent="0.4">
      <c r="A182" s="42"/>
      <c r="B182" s="42"/>
      <c r="C182" s="42"/>
      <c r="D182" s="47"/>
      <c r="E182" s="42"/>
      <c r="F182" s="47"/>
      <c r="G182" s="42"/>
      <c r="H182" s="47"/>
      <c r="I182" s="42"/>
      <c r="J182" s="42"/>
    </row>
    <row r="183" spans="1:10" s="43" customFormat="1" ht="9.75" customHeight="1" x14ac:dyDescent="0.4">
      <c r="A183" s="42"/>
      <c r="B183" s="42"/>
      <c r="C183" s="42"/>
      <c r="D183" s="48"/>
      <c r="E183" s="42"/>
      <c r="F183" s="47"/>
      <c r="G183" s="42"/>
      <c r="H183" s="47"/>
      <c r="I183" s="42"/>
      <c r="J183" s="42"/>
    </row>
    <row r="184" spans="1:10" s="43" customFormat="1" ht="9.75" customHeight="1" x14ac:dyDescent="0.4">
      <c r="A184" s="42"/>
      <c r="B184" s="42"/>
      <c r="C184" s="42"/>
      <c r="D184" s="48"/>
      <c r="E184" s="42"/>
      <c r="F184" s="47"/>
      <c r="G184" s="42"/>
      <c r="H184" s="47"/>
      <c r="I184" s="42"/>
      <c r="J184" s="42"/>
    </row>
    <row r="185" spans="1:10" s="43" customFormat="1" ht="9.75" customHeight="1" x14ac:dyDescent="0.4">
      <c r="A185" s="42"/>
      <c r="B185" s="42"/>
      <c r="C185" s="42"/>
      <c r="D185" s="48"/>
      <c r="E185" s="42"/>
      <c r="F185" s="47"/>
      <c r="G185" s="42"/>
      <c r="H185" s="47"/>
      <c r="I185" s="42"/>
      <c r="J185" s="42"/>
    </row>
    <row r="186" spans="1:10" s="43" customFormat="1" ht="9.75" customHeight="1" x14ac:dyDescent="0.4">
      <c r="A186" s="42"/>
      <c r="B186" s="42"/>
      <c r="C186" s="42"/>
      <c r="D186" s="48"/>
      <c r="E186" s="42"/>
      <c r="F186" s="47"/>
      <c r="G186" s="42"/>
      <c r="H186" s="47"/>
      <c r="I186" s="42"/>
      <c r="J186" s="42"/>
    </row>
    <row r="187" spans="1:10" s="43" customFormat="1" ht="9.75" customHeight="1" x14ac:dyDescent="0.4">
      <c r="A187" s="42"/>
      <c r="B187" s="42"/>
      <c r="C187" s="42"/>
      <c r="D187" s="48"/>
      <c r="E187" s="42"/>
      <c r="F187" s="47"/>
      <c r="G187" s="42"/>
      <c r="H187" s="47"/>
      <c r="I187" s="42"/>
      <c r="J187" s="42"/>
    </row>
    <row r="188" spans="1:10" s="43" customFormat="1" ht="9.75" customHeight="1" x14ac:dyDescent="0.4">
      <c r="A188" s="42"/>
      <c r="B188" s="42"/>
      <c r="C188" s="42"/>
      <c r="D188" s="48"/>
      <c r="E188" s="42"/>
      <c r="F188" s="47"/>
      <c r="G188" s="42"/>
      <c r="H188" s="47"/>
      <c r="I188" s="42"/>
      <c r="J188" s="42"/>
    </row>
    <row r="189" spans="1:10" s="43" customFormat="1" ht="9.75" customHeight="1" x14ac:dyDescent="0.4">
      <c r="A189" s="42"/>
      <c r="B189" s="42"/>
      <c r="C189" s="42"/>
      <c r="D189" s="48"/>
      <c r="E189" s="42"/>
      <c r="F189" s="47"/>
      <c r="G189" s="42"/>
      <c r="H189" s="47"/>
      <c r="I189" s="42"/>
      <c r="J189" s="42"/>
    </row>
    <row r="190" spans="1:10" s="43" customFormat="1" ht="9.75" customHeight="1" x14ac:dyDescent="0.4">
      <c r="A190" s="42"/>
      <c r="B190" s="42"/>
      <c r="C190" s="42"/>
      <c r="D190" s="48"/>
      <c r="E190" s="42"/>
      <c r="F190" s="47"/>
      <c r="G190" s="42"/>
      <c r="H190" s="47"/>
      <c r="I190" s="42"/>
      <c r="J190" s="42"/>
    </row>
    <row r="191" spans="1:10" s="43" customFormat="1" ht="9.75" customHeight="1" x14ac:dyDescent="0.4">
      <c r="A191" s="42"/>
      <c r="B191" s="42"/>
      <c r="C191" s="42"/>
      <c r="D191" s="48"/>
      <c r="E191" s="42"/>
      <c r="F191" s="47"/>
      <c r="G191" s="42"/>
      <c r="H191" s="47"/>
      <c r="I191" s="42"/>
      <c r="J191" s="42"/>
    </row>
    <row r="192" spans="1:10" s="43" customFormat="1" ht="9.75" customHeight="1" x14ac:dyDescent="0.4">
      <c r="A192" s="42"/>
      <c r="B192" s="42"/>
      <c r="C192" s="42"/>
      <c r="D192" s="48"/>
      <c r="E192" s="42"/>
      <c r="F192" s="47"/>
      <c r="G192" s="42"/>
      <c r="H192" s="47"/>
      <c r="I192" s="42"/>
      <c r="J192" s="42"/>
    </row>
    <row r="193" spans="1:10" s="43" customFormat="1" ht="9.75" customHeight="1" x14ac:dyDescent="0.4">
      <c r="A193" s="42"/>
      <c r="B193" s="42"/>
      <c r="C193" s="42"/>
      <c r="D193" s="48"/>
      <c r="E193" s="42"/>
      <c r="F193" s="47"/>
      <c r="G193" s="42"/>
      <c r="H193" s="47"/>
      <c r="I193" s="42"/>
      <c r="J193" s="42"/>
    </row>
    <row r="194" spans="1:10" s="43" customFormat="1" ht="9.75" customHeight="1" x14ac:dyDescent="0.4">
      <c r="A194" s="42"/>
      <c r="B194" s="42"/>
      <c r="C194" s="42"/>
      <c r="D194" s="48"/>
      <c r="E194" s="42"/>
      <c r="F194" s="47"/>
      <c r="G194" s="42"/>
      <c r="H194" s="47"/>
      <c r="I194" s="42"/>
      <c r="J194" s="42"/>
    </row>
    <row r="195" spans="1:10" s="43" customFormat="1" ht="9.75" customHeight="1" x14ac:dyDescent="0.4">
      <c r="A195" s="42"/>
      <c r="B195" s="42"/>
      <c r="C195" s="42"/>
      <c r="D195" s="47"/>
      <c r="E195" s="42"/>
      <c r="F195" s="47"/>
      <c r="G195" s="42"/>
      <c r="H195" s="47"/>
      <c r="I195" s="42"/>
      <c r="J195" s="42"/>
    </row>
    <row r="196" spans="1:10" s="43" customFormat="1" ht="9.75" customHeight="1" x14ac:dyDescent="0.4">
      <c r="A196" s="42"/>
      <c r="B196" s="42"/>
      <c r="C196" s="42"/>
      <c r="D196" s="42"/>
      <c r="E196" s="42"/>
      <c r="F196" s="42"/>
      <c r="G196" s="42"/>
      <c r="H196" s="42"/>
      <c r="I196" s="42"/>
      <c r="J196" s="42"/>
    </row>
    <row r="197" spans="1:10" s="43" customFormat="1" ht="9.75" customHeight="1" x14ac:dyDescent="0.4">
      <c r="A197" s="42"/>
      <c r="B197" s="42"/>
      <c r="C197" s="42"/>
      <c r="D197" s="47"/>
      <c r="E197" s="42"/>
      <c r="F197" s="42"/>
      <c r="G197" s="42"/>
      <c r="H197" s="42"/>
      <c r="I197" s="42"/>
      <c r="J197" s="42"/>
    </row>
    <row r="198" spans="1:10" s="43" customFormat="1" ht="9.75" customHeight="1" x14ac:dyDescent="0.4">
      <c r="A198" s="42"/>
      <c r="B198" s="42"/>
      <c r="C198" s="42"/>
      <c r="D198" s="42"/>
      <c r="E198" s="42"/>
      <c r="F198" s="42"/>
      <c r="G198" s="42"/>
      <c r="H198" s="42"/>
      <c r="I198" s="42"/>
      <c r="J198" s="42"/>
    </row>
    <row r="199" spans="1:10" s="43" customFormat="1" ht="9.75" customHeight="1" x14ac:dyDescent="0.4">
      <c r="A199" s="42"/>
      <c r="B199" s="42"/>
      <c r="C199" s="42"/>
      <c r="D199" s="42"/>
      <c r="E199" s="42"/>
      <c r="F199" s="42"/>
      <c r="G199" s="42"/>
      <c r="H199" s="42"/>
      <c r="I199" s="42"/>
      <c r="J199" s="42"/>
    </row>
    <row r="200" spans="1:10" s="43" customFormat="1" ht="9.75" customHeight="1" x14ac:dyDescent="0.4">
      <c r="A200" s="42"/>
      <c r="B200" s="42"/>
      <c r="C200" s="42"/>
      <c r="D200" s="42"/>
      <c r="E200" s="42"/>
      <c r="F200" s="42"/>
      <c r="G200" s="42"/>
      <c r="H200" s="42"/>
      <c r="I200" s="42"/>
      <c r="J200" s="42"/>
    </row>
    <row r="201" spans="1:10" s="43" customFormat="1" ht="9.75" customHeight="1" x14ac:dyDescent="0.4">
      <c r="A201" s="42"/>
      <c r="B201" s="42"/>
      <c r="C201" s="42"/>
      <c r="D201" s="42"/>
      <c r="E201" s="42"/>
      <c r="F201" s="42"/>
      <c r="G201" s="42"/>
      <c r="H201" s="42"/>
      <c r="I201" s="42"/>
      <c r="J201" s="42"/>
    </row>
    <row r="202" spans="1:10" s="43" customFormat="1" ht="9.75" customHeight="1" x14ac:dyDescent="0.4">
      <c r="A202" s="42"/>
      <c r="B202" s="42"/>
      <c r="C202" s="42"/>
      <c r="D202" s="42"/>
      <c r="E202" s="42"/>
      <c r="F202" s="42"/>
      <c r="G202" s="42"/>
      <c r="H202" s="42"/>
      <c r="I202" s="42"/>
      <c r="J202" s="42"/>
    </row>
    <row r="203" spans="1:10" s="43" customFormat="1" ht="9.75" customHeight="1" x14ac:dyDescent="0.4">
      <c r="A203" s="42"/>
      <c r="B203" s="42"/>
      <c r="C203" s="42"/>
      <c r="D203" s="42"/>
      <c r="E203" s="42"/>
      <c r="F203" s="42"/>
      <c r="G203" s="42"/>
      <c r="H203" s="42"/>
      <c r="I203" s="42"/>
      <c r="J203" s="42"/>
    </row>
    <row r="204" spans="1:10" s="43" customFormat="1" ht="9.75" customHeight="1" x14ac:dyDescent="0.4">
      <c r="A204" s="42"/>
      <c r="B204" s="42"/>
      <c r="C204" s="42"/>
      <c r="D204" s="42"/>
      <c r="E204" s="42"/>
      <c r="F204" s="42"/>
      <c r="G204" s="42"/>
      <c r="H204" s="42"/>
      <c r="I204" s="42"/>
      <c r="J204" s="42"/>
    </row>
    <row r="205" spans="1:10" s="43" customFormat="1" ht="9.75" customHeight="1" x14ac:dyDescent="0.4">
      <c r="A205" s="42"/>
      <c r="B205" s="42"/>
      <c r="C205" s="42"/>
      <c r="D205" s="42"/>
      <c r="E205" s="42"/>
      <c r="F205" s="42"/>
      <c r="G205" s="42"/>
      <c r="H205" s="42"/>
      <c r="I205" s="42"/>
      <c r="J205" s="42"/>
    </row>
    <row r="206" spans="1:10" s="43" customFormat="1" x14ac:dyDescent="0.4">
      <c r="A206" s="42"/>
      <c r="B206" s="42"/>
      <c r="C206" s="42"/>
      <c r="D206" s="42"/>
      <c r="E206" s="42"/>
      <c r="F206" s="42"/>
      <c r="G206" s="42"/>
      <c r="H206" s="42"/>
      <c r="I206" s="42"/>
      <c r="J206" s="42"/>
    </row>
    <row r="207" spans="1:10" s="43" customFormat="1" x14ac:dyDescent="0.4">
      <c r="A207" s="42"/>
      <c r="B207" s="42"/>
      <c r="C207" s="42"/>
      <c r="D207" s="42"/>
      <c r="E207" s="42"/>
      <c r="F207" s="42"/>
      <c r="G207" s="42"/>
      <c r="H207" s="42"/>
      <c r="I207" s="42"/>
      <c r="J207" s="42"/>
    </row>
    <row r="208" spans="1:10" s="43" customFormat="1" x14ac:dyDescent="0.4">
      <c r="A208" s="42"/>
      <c r="B208" s="42"/>
      <c r="C208" s="42"/>
      <c r="D208" s="42"/>
      <c r="E208" s="42"/>
      <c r="F208" s="42"/>
      <c r="G208" s="42"/>
      <c r="H208" s="42"/>
      <c r="I208" s="42"/>
      <c r="J208" s="42"/>
    </row>
    <row r="209" spans="1:10" s="43" customFormat="1" x14ac:dyDescent="0.4">
      <c r="A209" s="42"/>
      <c r="B209" s="42"/>
      <c r="C209" s="42"/>
      <c r="D209" s="42"/>
      <c r="E209" s="42"/>
      <c r="F209" s="42"/>
      <c r="G209" s="42"/>
      <c r="H209" s="42"/>
      <c r="I209" s="42"/>
      <c r="J209" s="42"/>
    </row>
    <row r="210" spans="1:10" s="43" customFormat="1" ht="9" customHeight="1" x14ac:dyDescent="0.4">
      <c r="A210" s="42"/>
      <c r="B210" s="42"/>
      <c r="C210" s="42"/>
      <c r="D210" s="42"/>
      <c r="E210" s="42"/>
      <c r="F210" s="42"/>
      <c r="G210" s="42"/>
      <c r="H210" s="42"/>
      <c r="I210" s="42"/>
      <c r="J210" s="42"/>
    </row>
    <row r="211" spans="1:10" s="43" customFormat="1" ht="9" customHeight="1" x14ac:dyDescent="0.4">
      <c r="A211" s="42"/>
      <c r="B211" s="42"/>
      <c r="C211" s="42"/>
      <c r="D211" s="42"/>
      <c r="E211" s="42"/>
      <c r="F211" s="42"/>
      <c r="G211" s="42"/>
      <c r="H211" s="42"/>
      <c r="I211" s="42"/>
      <c r="J211" s="42"/>
    </row>
    <row r="212" spans="1:10" s="43" customFormat="1" ht="13.5" customHeight="1" x14ac:dyDescent="0.4">
      <c r="A212" s="42"/>
      <c r="B212" s="42"/>
      <c r="C212" s="42"/>
      <c r="D212" s="42"/>
      <c r="E212" s="42"/>
      <c r="F212" s="42"/>
      <c r="G212" s="42"/>
      <c r="H212" s="42"/>
      <c r="I212" s="42"/>
      <c r="J212" s="42"/>
    </row>
    <row r="213" spans="1:10" s="43" customFormat="1" ht="13.5" customHeight="1" x14ac:dyDescent="0.4">
      <c r="A213" s="44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43" customFormat="1" ht="13.5" customHeight="1" x14ac:dyDescent="0.4">
      <c r="A214" s="44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43" customFormat="1" ht="13.5" customHeight="1" x14ac:dyDescent="0.4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43" customFormat="1" ht="13.5" customHeight="1" x14ac:dyDescent="0.4">
      <c r="A216" s="42"/>
      <c r="B216" s="42"/>
      <c r="C216" s="42"/>
      <c r="D216" s="42"/>
      <c r="E216" s="42"/>
      <c r="F216" s="42"/>
      <c r="G216" s="42"/>
      <c r="H216" s="42"/>
      <c r="I216" s="42"/>
      <c r="J216" s="42"/>
    </row>
    <row r="217" spans="1:10" s="43" customFormat="1" ht="9" customHeight="1" x14ac:dyDescent="0.4">
      <c r="A217" s="42"/>
      <c r="B217" s="42"/>
      <c r="C217" s="42"/>
      <c r="D217" s="45"/>
      <c r="E217" s="45"/>
      <c r="F217" s="45"/>
      <c r="G217" s="45"/>
      <c r="H217" s="45"/>
      <c r="I217" s="45"/>
      <c r="J217" s="42"/>
    </row>
    <row r="218" spans="1:10" s="43" customFormat="1" ht="9" customHeight="1" x14ac:dyDescent="0.4">
      <c r="A218" s="42"/>
      <c r="B218" s="42"/>
      <c r="C218" s="42"/>
      <c r="D218" s="45"/>
      <c r="E218" s="45"/>
      <c r="F218" s="45"/>
      <c r="G218" s="45"/>
      <c r="H218" s="45"/>
      <c r="I218" s="45"/>
      <c r="J218" s="42"/>
    </row>
    <row r="219" spans="1:10" s="43" customFormat="1" ht="9" customHeight="1" x14ac:dyDescent="0.4">
      <c r="A219" s="42"/>
      <c r="B219" s="42"/>
      <c r="C219" s="42"/>
      <c r="D219" s="45"/>
      <c r="E219" s="45"/>
      <c r="F219" s="45"/>
      <c r="G219" s="45"/>
      <c r="H219" s="45"/>
      <c r="I219" s="45"/>
      <c r="J219" s="42"/>
    </row>
    <row r="220" spans="1:10" s="43" customFormat="1" ht="9" customHeight="1" x14ac:dyDescent="0.4">
      <c r="A220" s="46"/>
      <c r="B220" s="46"/>
      <c r="C220" s="42"/>
      <c r="D220" s="45"/>
      <c r="E220" s="45"/>
      <c r="F220" s="45"/>
      <c r="G220" s="45"/>
      <c r="H220" s="45"/>
      <c r="I220" s="45"/>
      <c r="J220" s="46"/>
    </row>
    <row r="221" spans="1:10" s="43" customFormat="1" ht="9" customHeight="1" x14ac:dyDescent="0.4">
      <c r="A221" s="46"/>
      <c r="B221" s="46"/>
      <c r="C221" s="46"/>
      <c r="D221" s="45"/>
      <c r="E221" s="45"/>
      <c r="F221" s="45"/>
      <c r="G221" s="45"/>
      <c r="H221" s="45"/>
      <c r="I221" s="45"/>
      <c r="J221" s="46"/>
    </row>
    <row r="222" spans="1:10" s="43" customFormat="1" ht="9" customHeight="1" x14ac:dyDescent="0.4">
      <c r="A222" s="42"/>
      <c r="B222" s="42"/>
      <c r="C222" s="46"/>
      <c r="D222" s="45"/>
      <c r="E222" s="45"/>
      <c r="F222" s="45"/>
      <c r="G222" s="45"/>
      <c r="H222" s="45"/>
      <c r="I222" s="45"/>
      <c r="J222" s="42"/>
    </row>
    <row r="223" spans="1:10" s="43" customFormat="1" ht="9" customHeight="1" x14ac:dyDescent="0.4">
      <c r="A223" s="42"/>
      <c r="B223" s="42"/>
      <c r="C223" s="42"/>
      <c r="D223" s="48"/>
      <c r="E223" s="42"/>
      <c r="F223" s="47"/>
      <c r="G223" s="42"/>
      <c r="H223" s="47"/>
      <c r="I223" s="42"/>
      <c r="J223" s="42"/>
    </row>
    <row r="224" spans="1:10" s="43" customFormat="1" ht="9" customHeight="1" x14ac:dyDescent="0.4">
      <c r="A224" s="42"/>
      <c r="B224" s="42"/>
      <c r="C224" s="42"/>
      <c r="D224" s="48"/>
      <c r="E224" s="42"/>
      <c r="F224" s="47"/>
      <c r="G224" s="42"/>
      <c r="H224" s="47"/>
      <c r="I224" s="42"/>
      <c r="J224" s="42"/>
    </row>
    <row r="225" spans="1:10" s="43" customFormat="1" ht="9" customHeight="1" x14ac:dyDescent="0.4">
      <c r="A225" s="42"/>
      <c r="B225" s="42"/>
      <c r="C225" s="42"/>
      <c r="D225" s="48"/>
      <c r="E225" s="42"/>
      <c r="F225" s="47"/>
      <c r="G225" s="42"/>
      <c r="H225" s="47"/>
      <c r="I225" s="42"/>
      <c r="J225" s="42"/>
    </row>
    <row r="226" spans="1:10" s="43" customFormat="1" ht="9" customHeight="1" x14ac:dyDescent="0.4">
      <c r="A226" s="42"/>
      <c r="B226" s="42"/>
      <c r="C226" s="42"/>
      <c r="D226" s="48"/>
      <c r="E226" s="42"/>
      <c r="F226" s="47"/>
      <c r="G226" s="42"/>
      <c r="H226" s="47"/>
      <c r="I226" s="42"/>
      <c r="J226" s="42"/>
    </row>
    <row r="227" spans="1:10" s="43" customFormat="1" ht="9" customHeight="1" x14ac:dyDescent="0.4">
      <c r="A227" s="42"/>
      <c r="B227" s="42"/>
      <c r="C227" s="42"/>
      <c r="D227" s="48"/>
      <c r="E227" s="42"/>
      <c r="F227" s="47"/>
      <c r="G227" s="42"/>
      <c r="H227" s="47"/>
      <c r="I227" s="42"/>
      <c r="J227" s="42"/>
    </row>
    <row r="228" spans="1:10" s="43" customFormat="1" ht="9" customHeight="1" x14ac:dyDescent="0.4">
      <c r="A228" s="42"/>
      <c r="B228" s="42"/>
      <c r="C228" s="42"/>
      <c r="D228" s="48"/>
      <c r="E228" s="42"/>
      <c r="F228" s="47"/>
      <c r="G228" s="42"/>
      <c r="H228" s="47"/>
      <c r="I228" s="42"/>
      <c r="J228" s="42"/>
    </row>
    <row r="229" spans="1:10" s="43" customFormat="1" ht="9" customHeight="1" x14ac:dyDescent="0.4">
      <c r="A229" s="42"/>
      <c r="B229" s="42"/>
      <c r="C229" s="42"/>
      <c r="D229" s="48"/>
      <c r="E229" s="42"/>
      <c r="F229" s="47"/>
      <c r="G229" s="42"/>
      <c r="H229" s="47"/>
      <c r="I229" s="42"/>
      <c r="J229" s="42"/>
    </row>
    <row r="230" spans="1:10" s="43" customFormat="1" ht="9" customHeight="1" x14ac:dyDescent="0.4">
      <c r="A230" s="42"/>
      <c r="B230" s="42"/>
      <c r="C230" s="42"/>
      <c r="D230" s="48"/>
      <c r="E230" s="42"/>
      <c r="F230" s="47"/>
      <c r="G230" s="42"/>
      <c r="H230" s="47"/>
      <c r="I230" s="42"/>
      <c r="J230" s="42"/>
    </row>
    <row r="231" spans="1:10" s="43" customFormat="1" ht="9" customHeight="1" x14ac:dyDescent="0.4">
      <c r="A231" s="42"/>
      <c r="B231" s="42"/>
      <c r="C231" s="42"/>
      <c r="D231" s="48"/>
      <c r="E231" s="42"/>
      <c r="F231" s="47"/>
      <c r="G231" s="42"/>
      <c r="H231" s="47"/>
      <c r="I231" s="42"/>
      <c r="J231" s="42"/>
    </row>
    <row r="232" spans="1:10" s="43" customFormat="1" ht="9" customHeight="1" x14ac:dyDescent="0.4">
      <c r="A232" s="42"/>
      <c r="B232" s="42"/>
      <c r="C232" s="42"/>
      <c r="D232" s="48"/>
      <c r="E232" s="42"/>
      <c r="F232" s="47"/>
      <c r="G232" s="42"/>
      <c r="H232" s="47"/>
      <c r="I232" s="42"/>
      <c r="J232" s="42"/>
    </row>
    <row r="233" spans="1:10" s="43" customFormat="1" ht="9" customHeight="1" x14ac:dyDescent="0.4">
      <c r="A233" s="42"/>
      <c r="B233" s="42"/>
      <c r="C233" s="42"/>
      <c r="D233" s="48"/>
      <c r="E233" s="42"/>
      <c r="F233" s="47"/>
      <c r="G233" s="42"/>
      <c r="H233" s="47"/>
      <c r="I233" s="42"/>
      <c r="J233" s="42"/>
    </row>
    <row r="234" spans="1:10" s="43" customFormat="1" ht="9" customHeight="1" x14ac:dyDescent="0.4">
      <c r="A234" s="42"/>
      <c r="B234" s="42"/>
      <c r="C234" s="42"/>
      <c r="D234" s="48"/>
      <c r="E234" s="42"/>
      <c r="F234" s="47"/>
      <c r="G234" s="42"/>
      <c r="H234" s="47"/>
      <c r="I234" s="42"/>
      <c r="J234" s="42"/>
    </row>
    <row r="235" spans="1:10" s="43" customFormat="1" ht="9" customHeight="1" x14ac:dyDescent="0.4">
      <c r="A235" s="42"/>
      <c r="B235" s="42"/>
      <c r="C235" s="42"/>
      <c r="D235" s="48"/>
      <c r="E235" s="42"/>
      <c r="F235" s="47"/>
      <c r="G235" s="42"/>
      <c r="H235" s="47"/>
      <c r="I235" s="42"/>
      <c r="J235" s="42"/>
    </row>
    <row r="236" spans="1:10" s="43" customFormat="1" ht="9" customHeight="1" x14ac:dyDescent="0.4">
      <c r="A236" s="42"/>
      <c r="B236" s="42"/>
      <c r="C236" s="42"/>
      <c r="D236" s="48"/>
      <c r="E236" s="42"/>
      <c r="F236" s="47"/>
      <c r="G236" s="42"/>
      <c r="H236" s="47"/>
      <c r="I236" s="42"/>
      <c r="J236" s="42"/>
    </row>
    <row r="237" spans="1:10" s="43" customFormat="1" ht="9" customHeight="1" x14ac:dyDescent="0.4">
      <c r="A237" s="42"/>
      <c r="B237" s="42"/>
      <c r="C237" s="42"/>
      <c r="D237" s="48"/>
      <c r="E237" s="42"/>
      <c r="F237" s="47"/>
      <c r="G237" s="42"/>
      <c r="H237" s="47"/>
      <c r="I237" s="42"/>
      <c r="J237" s="42"/>
    </row>
    <row r="238" spans="1:10" s="43" customFormat="1" ht="9" customHeight="1" x14ac:dyDescent="0.4">
      <c r="A238" s="42"/>
      <c r="B238" s="42"/>
      <c r="C238" s="42"/>
      <c r="D238" s="48"/>
      <c r="E238" s="42"/>
      <c r="F238" s="47"/>
      <c r="G238" s="42"/>
      <c r="H238" s="47"/>
      <c r="I238" s="42"/>
      <c r="J238" s="42"/>
    </row>
    <row r="239" spans="1:10" s="43" customFormat="1" ht="9" customHeight="1" x14ac:dyDescent="0.4">
      <c r="A239" s="42"/>
      <c r="B239" s="42"/>
      <c r="C239" s="42"/>
      <c r="D239" s="48"/>
      <c r="E239" s="42"/>
      <c r="F239" s="47"/>
      <c r="G239" s="42"/>
      <c r="H239" s="47"/>
      <c r="I239" s="42"/>
      <c r="J239" s="42"/>
    </row>
    <row r="240" spans="1:10" s="43" customFormat="1" ht="9" customHeight="1" x14ac:dyDescent="0.4">
      <c r="A240" s="42"/>
      <c r="B240" s="42"/>
      <c r="C240" s="42"/>
      <c r="D240" s="48"/>
      <c r="E240" s="42"/>
      <c r="F240" s="47"/>
      <c r="G240" s="42"/>
      <c r="H240" s="47"/>
      <c r="I240" s="42"/>
      <c r="J240" s="42"/>
    </row>
    <row r="241" spans="1:10" s="43" customFormat="1" ht="9" customHeight="1" x14ac:dyDescent="0.4">
      <c r="A241" s="42"/>
      <c r="B241" s="42"/>
      <c r="C241" s="42"/>
      <c r="D241" s="48"/>
      <c r="E241" s="42"/>
      <c r="F241" s="47"/>
      <c r="G241" s="42"/>
      <c r="H241" s="47"/>
      <c r="I241" s="42"/>
      <c r="J241" s="42"/>
    </row>
    <row r="242" spans="1:10" s="43" customFormat="1" ht="9" customHeight="1" x14ac:dyDescent="0.4">
      <c r="A242" s="42"/>
      <c r="B242" s="42"/>
      <c r="C242" s="42"/>
      <c r="D242" s="48"/>
      <c r="E242" s="42"/>
      <c r="F242" s="47"/>
      <c r="G242" s="42"/>
      <c r="H242" s="47"/>
      <c r="I242" s="42"/>
      <c r="J242" s="42"/>
    </row>
    <row r="243" spans="1:10" s="43" customFormat="1" ht="9" customHeight="1" x14ac:dyDescent="0.4">
      <c r="A243" s="42"/>
      <c r="B243" s="42"/>
      <c r="C243" s="42"/>
      <c r="D243" s="48"/>
      <c r="E243" s="42"/>
      <c r="F243" s="47"/>
      <c r="G243" s="42"/>
      <c r="H243" s="47"/>
      <c r="I243" s="42"/>
      <c r="J243" s="42"/>
    </row>
    <row r="244" spans="1:10" s="43" customFormat="1" ht="9" customHeight="1" x14ac:dyDescent="0.4">
      <c r="A244" s="42"/>
      <c r="B244" s="42"/>
      <c r="C244" s="42"/>
      <c r="D244" s="48"/>
      <c r="E244" s="42"/>
      <c r="F244" s="47"/>
      <c r="G244" s="42"/>
      <c r="H244" s="47"/>
      <c r="I244" s="42"/>
      <c r="J244" s="42"/>
    </row>
    <row r="245" spans="1:10" s="43" customFormat="1" ht="9" customHeight="1" x14ac:dyDescent="0.4">
      <c r="A245" s="42"/>
      <c r="B245" s="42"/>
      <c r="C245" s="42"/>
      <c r="D245" s="48"/>
      <c r="E245" s="42"/>
      <c r="F245" s="47"/>
      <c r="G245" s="42"/>
      <c r="H245" s="47"/>
      <c r="I245" s="42"/>
      <c r="J245" s="42"/>
    </row>
    <row r="246" spans="1:10" s="43" customFormat="1" ht="9" customHeight="1" x14ac:dyDescent="0.4">
      <c r="A246" s="42"/>
      <c r="B246" s="42"/>
      <c r="C246" s="42"/>
      <c r="D246" s="48"/>
      <c r="E246" s="42"/>
      <c r="F246" s="47"/>
      <c r="G246" s="42"/>
      <c r="H246" s="47"/>
      <c r="I246" s="42"/>
      <c r="J246" s="42"/>
    </row>
    <row r="247" spans="1:10" s="43" customFormat="1" ht="9" customHeight="1" x14ac:dyDescent="0.4">
      <c r="A247" s="42"/>
      <c r="B247" s="42"/>
      <c r="C247" s="42"/>
      <c r="D247" s="48"/>
      <c r="E247" s="42"/>
      <c r="F247" s="47"/>
      <c r="G247" s="42"/>
      <c r="H247" s="47"/>
      <c r="I247" s="42"/>
      <c r="J247" s="42"/>
    </row>
    <row r="248" spans="1:10" s="43" customFormat="1" ht="9" customHeight="1" x14ac:dyDescent="0.4">
      <c r="A248" s="42"/>
      <c r="B248" s="42"/>
      <c r="C248" s="42"/>
      <c r="D248" s="48"/>
      <c r="E248" s="42"/>
      <c r="F248" s="47"/>
      <c r="G248" s="42"/>
      <c r="H248" s="47"/>
      <c r="I248" s="42"/>
      <c r="J248" s="42"/>
    </row>
    <row r="249" spans="1:10" s="43" customFormat="1" ht="9" customHeight="1" x14ac:dyDescent="0.4">
      <c r="A249" s="42"/>
      <c r="B249" s="42"/>
      <c r="C249" s="42"/>
      <c r="D249" s="48"/>
      <c r="E249" s="42"/>
      <c r="F249" s="47"/>
      <c r="G249" s="42"/>
      <c r="H249" s="47"/>
      <c r="I249" s="42"/>
      <c r="J249" s="42"/>
    </row>
    <row r="250" spans="1:10" s="43" customFormat="1" ht="9" customHeight="1" x14ac:dyDescent="0.4">
      <c r="A250" s="42"/>
      <c r="B250" s="42"/>
      <c r="C250" s="42"/>
      <c r="D250" s="48"/>
      <c r="E250" s="42"/>
      <c r="F250" s="47"/>
      <c r="G250" s="42"/>
      <c r="H250" s="47"/>
      <c r="I250" s="42"/>
      <c r="J250" s="42"/>
    </row>
    <row r="251" spans="1:10" s="43" customFormat="1" ht="9" customHeight="1" x14ac:dyDescent="0.4">
      <c r="A251" s="42"/>
      <c r="B251" s="42"/>
      <c r="C251" s="42"/>
      <c r="D251" s="48"/>
      <c r="E251" s="42"/>
      <c r="F251" s="47"/>
      <c r="G251" s="42"/>
      <c r="H251" s="47"/>
      <c r="I251" s="42"/>
      <c r="J251" s="42"/>
    </row>
    <row r="252" spans="1:10" s="43" customFormat="1" ht="9" customHeight="1" x14ac:dyDescent="0.4">
      <c r="A252" s="42"/>
      <c r="B252" s="42"/>
      <c r="C252" s="42"/>
      <c r="D252" s="47"/>
      <c r="E252" s="42"/>
      <c r="F252" s="47"/>
      <c r="G252" s="42"/>
      <c r="H252" s="47"/>
      <c r="I252" s="42"/>
      <c r="J252" s="42"/>
    </row>
    <row r="253" spans="1:10" s="43" customFormat="1" ht="9" customHeight="1" x14ac:dyDescent="0.4">
      <c r="A253" s="42"/>
      <c r="B253" s="42"/>
      <c r="C253" s="42"/>
      <c r="D253" s="48"/>
      <c r="E253" s="42"/>
      <c r="F253" s="47"/>
      <c r="G253" s="42"/>
      <c r="H253" s="47"/>
      <c r="I253" s="42"/>
      <c r="J253" s="42"/>
    </row>
    <row r="254" spans="1:10" s="43" customFormat="1" ht="9" customHeight="1" x14ac:dyDescent="0.4">
      <c r="A254" s="42"/>
      <c r="B254" s="42"/>
      <c r="C254" s="42"/>
      <c r="D254" s="48"/>
      <c r="E254" s="42"/>
      <c r="F254" s="47"/>
      <c r="G254" s="42"/>
      <c r="H254" s="47"/>
      <c r="I254" s="42"/>
      <c r="J254" s="42"/>
    </row>
    <row r="255" spans="1:10" s="43" customFormat="1" ht="9" customHeight="1" x14ac:dyDescent="0.4">
      <c r="A255" s="42"/>
      <c r="B255" s="42"/>
      <c r="C255" s="42"/>
      <c r="D255" s="48"/>
      <c r="E255" s="42"/>
      <c r="F255" s="47"/>
      <c r="G255" s="42"/>
      <c r="H255" s="47"/>
      <c r="I255" s="42"/>
      <c r="J255" s="42"/>
    </row>
    <row r="256" spans="1:10" s="43" customFormat="1" ht="9" customHeight="1" x14ac:dyDescent="0.4">
      <c r="A256" s="42"/>
      <c r="B256" s="42"/>
      <c r="C256" s="42"/>
      <c r="D256" s="48"/>
      <c r="E256" s="42"/>
      <c r="F256" s="47"/>
      <c r="G256" s="42"/>
      <c r="H256" s="47"/>
      <c r="I256" s="42"/>
      <c r="J256" s="42"/>
    </row>
    <row r="257" spans="1:10" s="43" customFormat="1" ht="9" customHeight="1" x14ac:dyDescent="0.4">
      <c r="A257" s="42"/>
      <c r="B257" s="42"/>
      <c r="C257" s="42"/>
      <c r="D257" s="48"/>
      <c r="E257" s="42"/>
      <c r="F257" s="47"/>
      <c r="G257" s="42"/>
      <c r="H257" s="47"/>
      <c r="I257" s="42"/>
      <c r="J257" s="42"/>
    </row>
    <row r="258" spans="1:10" s="43" customFormat="1" ht="9" customHeight="1" x14ac:dyDescent="0.4">
      <c r="A258" s="42"/>
      <c r="B258" s="42"/>
      <c r="C258" s="42"/>
      <c r="D258" s="48"/>
      <c r="E258" s="42"/>
      <c r="F258" s="47"/>
      <c r="G258" s="42"/>
      <c r="H258" s="47"/>
      <c r="I258" s="42"/>
      <c r="J258" s="42"/>
    </row>
    <row r="259" spans="1:10" s="43" customFormat="1" ht="9" customHeight="1" x14ac:dyDescent="0.4">
      <c r="A259" s="42"/>
      <c r="B259" s="42"/>
      <c r="C259" s="42"/>
      <c r="D259" s="48"/>
      <c r="E259" s="42"/>
      <c r="F259" s="47"/>
      <c r="G259" s="42"/>
      <c r="H259" s="47"/>
      <c r="I259" s="42"/>
      <c r="J259" s="42"/>
    </row>
    <row r="260" spans="1:10" s="43" customFormat="1" ht="9" customHeight="1" x14ac:dyDescent="0.4">
      <c r="A260" s="42"/>
      <c r="B260" s="42"/>
      <c r="C260" s="42"/>
      <c r="D260" s="48"/>
      <c r="E260" s="42"/>
      <c r="F260" s="47"/>
      <c r="G260" s="42"/>
      <c r="H260" s="47"/>
      <c r="I260" s="42"/>
      <c r="J260" s="42"/>
    </row>
    <row r="261" spans="1:10" s="43" customFormat="1" ht="9" customHeight="1" x14ac:dyDescent="0.4">
      <c r="A261" s="42"/>
      <c r="B261" s="42"/>
      <c r="C261" s="42"/>
      <c r="D261" s="47"/>
      <c r="E261" s="42"/>
      <c r="F261" s="47"/>
      <c r="G261" s="42"/>
      <c r="H261" s="47"/>
      <c r="I261" s="42"/>
      <c r="J261" s="42"/>
    </row>
    <row r="262" spans="1:10" s="43" customFormat="1" ht="9" customHeight="1" x14ac:dyDescent="0.4">
      <c r="A262" s="42"/>
      <c r="B262" s="42"/>
      <c r="C262" s="42"/>
      <c r="D262" s="48"/>
      <c r="E262" s="42"/>
      <c r="F262" s="47"/>
      <c r="G262" s="42"/>
      <c r="H262" s="47"/>
      <c r="I262" s="42"/>
      <c r="J262" s="42"/>
    </row>
    <row r="263" spans="1:10" s="43" customFormat="1" ht="9" customHeight="1" x14ac:dyDescent="0.4">
      <c r="A263" s="42"/>
      <c r="B263" s="42"/>
      <c r="C263" s="42"/>
      <c r="D263" s="48"/>
      <c r="E263" s="42"/>
      <c r="F263" s="47"/>
      <c r="G263" s="42"/>
      <c r="H263" s="47"/>
      <c r="I263" s="42"/>
      <c r="J263" s="42"/>
    </row>
    <row r="264" spans="1:10" s="43" customFormat="1" ht="9" customHeight="1" x14ac:dyDescent="0.4">
      <c r="A264" s="42"/>
      <c r="B264" s="42"/>
      <c r="C264" s="42"/>
      <c r="D264" s="48"/>
      <c r="E264" s="42"/>
      <c r="F264" s="47"/>
      <c r="G264" s="42"/>
      <c r="H264" s="47"/>
      <c r="I264" s="42"/>
      <c r="J264" s="42"/>
    </row>
    <row r="265" spans="1:10" s="43" customFormat="1" ht="9" customHeight="1" x14ac:dyDescent="0.4">
      <c r="A265" s="42"/>
      <c r="B265" s="42"/>
      <c r="C265" s="42"/>
      <c r="D265" s="47"/>
      <c r="E265" s="42"/>
      <c r="F265" s="47"/>
      <c r="G265" s="42"/>
      <c r="H265" s="47"/>
      <c r="I265" s="42"/>
      <c r="J265" s="42"/>
    </row>
    <row r="266" spans="1:10" s="43" customFormat="1" ht="9" customHeight="1" x14ac:dyDescent="0.4">
      <c r="A266" s="42"/>
      <c r="B266" s="42"/>
      <c r="C266" s="42"/>
      <c r="D266" s="42"/>
      <c r="E266" s="42"/>
      <c r="F266" s="42"/>
      <c r="G266" s="42"/>
      <c r="H266" s="42"/>
      <c r="I266" s="42"/>
      <c r="J266" s="42"/>
    </row>
    <row r="267" spans="1:10" s="43" customFormat="1" ht="9" customHeight="1" x14ac:dyDescent="0.4">
      <c r="A267" s="42"/>
      <c r="B267" s="42"/>
      <c r="C267" s="42"/>
      <c r="D267" s="42"/>
      <c r="E267" s="42"/>
      <c r="F267" s="42"/>
      <c r="G267" s="42"/>
      <c r="H267" s="42"/>
      <c r="I267" s="42"/>
      <c r="J267" s="42"/>
    </row>
    <row r="268" spans="1:10" s="43" customFormat="1" ht="9" customHeight="1" x14ac:dyDescent="0.4">
      <c r="A268" s="42"/>
      <c r="B268" s="42"/>
      <c r="C268" s="42"/>
      <c r="D268" s="42"/>
      <c r="E268" s="42"/>
      <c r="F268" s="42"/>
      <c r="G268" s="42"/>
      <c r="H268" s="42"/>
      <c r="I268" s="42"/>
      <c r="J268" s="42"/>
    </row>
    <row r="269" spans="1:10" s="43" customFormat="1" ht="9" customHeight="1" x14ac:dyDescent="0.4">
      <c r="A269" s="42"/>
      <c r="B269" s="42"/>
      <c r="C269" s="42"/>
      <c r="D269" s="42"/>
      <c r="E269" s="42"/>
      <c r="F269" s="42"/>
      <c r="G269" s="42"/>
      <c r="H269" s="42"/>
      <c r="I269" s="42"/>
      <c r="J269" s="42"/>
    </row>
    <row r="270" spans="1:10" s="43" customFormat="1" ht="9" customHeight="1" x14ac:dyDescent="0.4">
      <c r="A270" s="42"/>
      <c r="B270" s="42"/>
      <c r="C270" s="42"/>
      <c r="D270" s="42"/>
      <c r="E270" s="42"/>
      <c r="F270" s="42"/>
      <c r="G270" s="42"/>
      <c r="H270" s="42"/>
      <c r="I270" s="42"/>
      <c r="J270" s="42"/>
    </row>
    <row r="271" spans="1:10" s="43" customFormat="1" ht="9" customHeight="1" x14ac:dyDescent="0.4">
      <c r="A271" s="42"/>
      <c r="B271" s="42"/>
      <c r="C271" s="42"/>
      <c r="D271" s="42"/>
      <c r="E271" s="42"/>
      <c r="F271" s="42"/>
      <c r="G271" s="42"/>
      <c r="H271" s="42"/>
      <c r="I271" s="42"/>
      <c r="J271" s="42"/>
    </row>
    <row r="272" spans="1:10" s="43" customFormat="1" ht="9" customHeight="1" x14ac:dyDescent="0.4">
      <c r="A272" s="42"/>
      <c r="B272" s="42"/>
      <c r="C272" s="42"/>
      <c r="D272" s="42"/>
      <c r="E272" s="42"/>
      <c r="F272" s="42"/>
      <c r="G272" s="42"/>
      <c r="H272" s="42"/>
      <c r="I272" s="42"/>
      <c r="J272" s="42"/>
    </row>
    <row r="273" spans="1:10" s="43" customFormat="1" ht="9" customHeight="1" x14ac:dyDescent="0.4">
      <c r="A273" s="42"/>
      <c r="B273" s="42"/>
      <c r="C273" s="42"/>
      <c r="D273" s="42"/>
      <c r="E273" s="42"/>
      <c r="F273" s="42"/>
      <c r="G273" s="42"/>
      <c r="H273" s="42"/>
      <c r="I273" s="42"/>
      <c r="J273" s="42"/>
    </row>
    <row r="274" spans="1:10" s="43" customFormat="1" ht="9" customHeight="1" x14ac:dyDescent="0.4">
      <c r="A274" s="42"/>
      <c r="B274" s="42"/>
      <c r="C274" s="42"/>
      <c r="D274" s="42"/>
      <c r="E274" s="42"/>
      <c r="F274" s="42"/>
      <c r="G274" s="42"/>
      <c r="H274" s="42"/>
      <c r="I274" s="42"/>
      <c r="J274" s="42"/>
    </row>
    <row r="275" spans="1:10" s="43" customFormat="1" ht="9" customHeight="1" x14ac:dyDescent="0.4">
      <c r="A275" s="42"/>
      <c r="B275" s="42"/>
      <c r="C275" s="42"/>
      <c r="D275" s="42"/>
      <c r="E275" s="42"/>
      <c r="F275" s="42"/>
      <c r="G275" s="42"/>
      <c r="H275" s="42"/>
      <c r="I275" s="42"/>
      <c r="J275" s="42"/>
    </row>
    <row r="276" spans="1:10" s="43" customFormat="1" ht="9" customHeight="1" x14ac:dyDescent="0.4">
      <c r="A276" s="42"/>
      <c r="B276" s="42"/>
      <c r="C276" s="42"/>
      <c r="D276" s="42"/>
      <c r="E276" s="42"/>
      <c r="F276" s="42"/>
      <c r="G276" s="42"/>
      <c r="H276" s="42"/>
      <c r="I276" s="42"/>
      <c r="J276" s="42"/>
    </row>
    <row r="277" spans="1:10" s="43" customFormat="1" ht="9" customHeight="1" x14ac:dyDescent="0.4"/>
    <row r="278" spans="1:10" s="43" customFormat="1" ht="9" customHeight="1" x14ac:dyDescent="0.4"/>
    <row r="279" spans="1:10" s="43" customFormat="1" ht="9" customHeight="1" x14ac:dyDescent="0.4">
      <c r="A279" s="42"/>
      <c r="B279" s="42"/>
      <c r="C279" s="42"/>
      <c r="D279" s="42"/>
      <c r="E279" s="42"/>
      <c r="F279" s="42"/>
      <c r="G279" s="42"/>
      <c r="H279" s="42"/>
      <c r="I279" s="42"/>
      <c r="J279" s="42"/>
    </row>
    <row r="280" spans="1:10" s="43" customFormat="1" ht="9" customHeight="1" x14ac:dyDescent="0.4">
      <c r="A280" s="42"/>
      <c r="B280" s="42"/>
      <c r="C280" s="42"/>
      <c r="D280" s="42"/>
      <c r="E280" s="42"/>
      <c r="F280" s="42"/>
      <c r="G280" s="42"/>
      <c r="H280" s="42"/>
      <c r="I280" s="42"/>
      <c r="J280" s="42"/>
    </row>
    <row r="281" spans="1:10" s="43" customFormat="1" ht="14.25" customHeight="1" x14ac:dyDescent="0.4">
      <c r="A281" s="42"/>
      <c r="B281" s="42"/>
      <c r="C281" s="42"/>
      <c r="D281" s="42"/>
      <c r="E281" s="42"/>
      <c r="F281" s="42"/>
      <c r="G281" s="42"/>
      <c r="H281" s="42"/>
      <c r="I281" s="42"/>
      <c r="J281" s="42"/>
    </row>
    <row r="282" spans="1:10" s="43" customFormat="1" ht="14.25" customHeight="1" x14ac:dyDescent="0.4">
      <c r="A282" s="44"/>
      <c r="B282" s="45"/>
      <c r="C282" s="45"/>
      <c r="D282" s="45"/>
      <c r="E282" s="45"/>
      <c r="F282" s="45"/>
      <c r="G282" s="45"/>
      <c r="H282" s="45"/>
      <c r="I282" s="45"/>
      <c r="J282" s="45"/>
    </row>
    <row r="283" spans="1:10" s="43" customFormat="1" ht="14.25" customHeight="1" x14ac:dyDescent="0.4">
      <c r="A283" s="44"/>
      <c r="B283" s="45"/>
      <c r="C283" s="45"/>
      <c r="D283" s="45"/>
      <c r="E283" s="45"/>
      <c r="F283" s="45"/>
      <c r="G283" s="45"/>
      <c r="H283" s="45"/>
      <c r="I283" s="45"/>
      <c r="J283" s="45"/>
    </row>
    <row r="284" spans="1:10" s="43" customFormat="1" ht="14.25" customHeight="1" x14ac:dyDescent="0.4">
      <c r="A284" s="45"/>
      <c r="B284" s="45"/>
      <c r="C284" s="45"/>
      <c r="D284" s="45"/>
      <c r="E284" s="45"/>
      <c r="F284" s="45"/>
      <c r="G284" s="45"/>
      <c r="H284" s="45"/>
      <c r="I284" s="45"/>
      <c r="J284" s="45"/>
    </row>
    <row r="285" spans="1:10" s="43" customFormat="1" ht="14.25" customHeight="1" x14ac:dyDescent="0.4">
      <c r="A285" s="42"/>
      <c r="B285" s="42"/>
      <c r="C285" s="42"/>
      <c r="D285" s="42"/>
      <c r="E285" s="42"/>
      <c r="F285" s="42"/>
      <c r="G285" s="42"/>
      <c r="H285" s="42"/>
      <c r="I285" s="42"/>
      <c r="J285" s="42"/>
    </row>
    <row r="286" spans="1:10" s="43" customFormat="1" ht="9" customHeight="1" x14ac:dyDescent="0.4">
      <c r="A286" s="42"/>
      <c r="B286" s="42"/>
      <c r="C286" s="42"/>
      <c r="D286" s="45"/>
      <c r="E286" s="45"/>
      <c r="F286" s="45"/>
      <c r="G286" s="45"/>
      <c r="H286" s="45"/>
      <c r="I286" s="45"/>
      <c r="J286" s="42"/>
    </row>
    <row r="287" spans="1:10" s="43" customFormat="1" ht="9" customHeight="1" x14ac:dyDescent="0.4">
      <c r="A287" s="42"/>
      <c r="B287" s="42"/>
      <c r="C287" s="42"/>
      <c r="D287" s="45"/>
      <c r="E287" s="45"/>
      <c r="F287" s="45"/>
      <c r="G287" s="45"/>
      <c r="H287" s="45"/>
      <c r="I287" s="45"/>
      <c r="J287" s="42"/>
    </row>
    <row r="288" spans="1:10" s="43" customFormat="1" ht="9" customHeight="1" x14ac:dyDescent="0.4">
      <c r="A288" s="42"/>
      <c r="B288" s="42"/>
      <c r="C288" s="42"/>
      <c r="D288" s="45"/>
      <c r="E288" s="45"/>
      <c r="F288" s="45"/>
      <c r="G288" s="45"/>
      <c r="H288" s="45"/>
      <c r="I288" s="45"/>
      <c r="J288" s="42"/>
    </row>
    <row r="289" spans="1:10" s="43" customFormat="1" ht="9" customHeight="1" x14ac:dyDescent="0.4">
      <c r="A289" s="46"/>
      <c r="B289" s="46"/>
      <c r="C289" s="42"/>
      <c r="D289" s="45"/>
      <c r="E289" s="45"/>
      <c r="F289" s="45"/>
      <c r="G289" s="45"/>
      <c r="H289" s="45"/>
      <c r="I289" s="45"/>
      <c r="J289" s="46"/>
    </row>
    <row r="290" spans="1:10" s="43" customFormat="1" ht="9" customHeight="1" x14ac:dyDescent="0.4">
      <c r="A290" s="46"/>
      <c r="B290" s="46"/>
      <c r="C290" s="46"/>
      <c r="D290" s="45"/>
      <c r="E290" s="45"/>
      <c r="F290" s="45"/>
      <c r="G290" s="45"/>
      <c r="H290" s="45"/>
      <c r="I290" s="45"/>
      <c r="J290" s="46"/>
    </row>
    <row r="291" spans="1:10" s="43" customFormat="1" ht="9" customHeight="1" x14ac:dyDescent="0.4">
      <c r="A291" s="42"/>
      <c r="B291" s="42"/>
      <c r="C291" s="46"/>
      <c r="D291" s="45"/>
      <c r="E291" s="45"/>
      <c r="F291" s="45"/>
      <c r="G291" s="45"/>
      <c r="H291" s="45"/>
      <c r="I291" s="45"/>
      <c r="J291" s="42"/>
    </row>
    <row r="292" spans="1:10" s="43" customFormat="1" ht="9" customHeight="1" x14ac:dyDescent="0.4">
      <c r="A292" s="42"/>
      <c r="B292" s="42"/>
      <c r="C292" s="42"/>
      <c r="D292" s="48"/>
      <c r="E292" s="42"/>
      <c r="F292" s="47"/>
      <c r="G292" s="42"/>
      <c r="H292" s="47"/>
      <c r="I292" s="42"/>
      <c r="J292" s="42"/>
    </row>
    <row r="293" spans="1:10" s="43" customFormat="1" ht="9" customHeight="1" x14ac:dyDescent="0.4">
      <c r="A293" s="42"/>
      <c r="B293" s="42"/>
      <c r="C293" s="42"/>
      <c r="D293" s="48"/>
      <c r="E293" s="42"/>
      <c r="F293" s="47"/>
      <c r="G293" s="42"/>
      <c r="H293" s="47"/>
      <c r="I293" s="42"/>
      <c r="J293" s="42"/>
    </row>
    <row r="294" spans="1:10" s="43" customFormat="1" ht="9" customHeight="1" x14ac:dyDescent="0.4">
      <c r="A294" s="42"/>
      <c r="B294" s="42"/>
      <c r="C294" s="42"/>
      <c r="D294" s="48"/>
      <c r="E294" s="42"/>
      <c r="F294" s="47"/>
      <c r="G294" s="42"/>
      <c r="H294" s="47"/>
      <c r="I294" s="42"/>
      <c r="J294" s="42"/>
    </row>
    <row r="295" spans="1:10" s="43" customFormat="1" ht="9" customHeight="1" x14ac:dyDescent="0.4">
      <c r="A295" s="42"/>
      <c r="B295" s="42"/>
      <c r="C295" s="42"/>
      <c r="D295" s="48"/>
      <c r="E295" s="42"/>
      <c r="F295" s="47"/>
      <c r="G295" s="42"/>
      <c r="H295" s="47"/>
      <c r="I295" s="42"/>
      <c r="J295" s="42"/>
    </row>
    <row r="296" spans="1:10" s="43" customFormat="1" ht="9" customHeight="1" x14ac:dyDescent="0.4">
      <c r="A296" s="42"/>
      <c r="B296" s="42"/>
      <c r="C296" s="42"/>
      <c r="D296" s="48"/>
      <c r="E296" s="42"/>
      <c r="F296" s="47"/>
      <c r="G296" s="42"/>
      <c r="H296" s="47"/>
      <c r="I296" s="42"/>
      <c r="J296" s="42"/>
    </row>
    <row r="297" spans="1:10" s="43" customFormat="1" ht="9" customHeight="1" x14ac:dyDescent="0.4">
      <c r="A297" s="42"/>
      <c r="B297" s="42"/>
      <c r="C297" s="42"/>
      <c r="D297" s="48"/>
      <c r="E297" s="42"/>
      <c r="F297" s="47"/>
      <c r="G297" s="42"/>
      <c r="H297" s="47"/>
      <c r="I297" s="42"/>
      <c r="J297" s="42"/>
    </row>
    <row r="298" spans="1:10" s="43" customFormat="1" ht="9" customHeight="1" x14ac:dyDescent="0.4">
      <c r="A298" s="42"/>
      <c r="B298" s="42"/>
      <c r="C298" s="42"/>
      <c r="D298" s="48"/>
      <c r="E298" s="42"/>
      <c r="F298" s="47"/>
      <c r="G298" s="42"/>
      <c r="H298" s="47"/>
      <c r="I298" s="42"/>
      <c r="J298" s="42"/>
    </row>
    <row r="299" spans="1:10" s="43" customFormat="1" ht="9" customHeight="1" x14ac:dyDescent="0.4">
      <c r="A299" s="42"/>
      <c r="B299" s="42"/>
      <c r="C299" s="42"/>
      <c r="D299" s="48"/>
      <c r="E299" s="42"/>
      <c r="F299" s="47"/>
      <c r="G299" s="42"/>
      <c r="H299" s="47"/>
      <c r="I299" s="42"/>
      <c r="J299" s="42"/>
    </row>
    <row r="300" spans="1:10" s="43" customFormat="1" ht="9" customHeight="1" x14ac:dyDescent="0.4">
      <c r="A300" s="42"/>
      <c r="B300" s="42"/>
      <c r="C300" s="42"/>
      <c r="D300" s="48"/>
      <c r="E300" s="42"/>
      <c r="F300" s="47"/>
      <c r="G300" s="42"/>
      <c r="H300" s="47"/>
      <c r="I300" s="42"/>
      <c r="J300" s="42"/>
    </row>
    <row r="301" spans="1:10" s="43" customFormat="1" ht="9" customHeight="1" x14ac:dyDescent="0.4">
      <c r="A301" s="42"/>
      <c r="B301" s="42"/>
      <c r="C301" s="42"/>
      <c r="D301" s="48"/>
      <c r="E301" s="42"/>
      <c r="F301" s="47"/>
      <c r="G301" s="42"/>
      <c r="H301" s="47"/>
      <c r="I301" s="42"/>
      <c r="J301" s="42"/>
    </row>
    <row r="302" spans="1:10" s="43" customFormat="1" ht="9" customHeight="1" x14ac:dyDescent="0.4">
      <c r="A302" s="42"/>
      <c r="B302" s="42"/>
      <c r="C302" s="42"/>
      <c r="D302" s="48"/>
      <c r="E302" s="42"/>
      <c r="F302" s="47"/>
      <c r="G302" s="42"/>
      <c r="H302" s="47"/>
      <c r="I302" s="42"/>
      <c r="J302" s="42"/>
    </row>
    <row r="303" spans="1:10" s="43" customFormat="1" ht="9" customHeight="1" x14ac:dyDescent="0.4">
      <c r="A303" s="42"/>
      <c r="B303" s="42"/>
      <c r="C303" s="42"/>
      <c r="D303" s="48"/>
      <c r="E303" s="42"/>
      <c r="F303" s="47"/>
      <c r="G303" s="42"/>
      <c r="H303" s="47"/>
      <c r="I303" s="42"/>
      <c r="J303" s="42"/>
    </row>
    <row r="304" spans="1:10" s="43" customFormat="1" ht="9" customHeight="1" x14ac:dyDescent="0.4">
      <c r="A304" s="42"/>
      <c r="B304" s="42"/>
      <c r="C304" s="42"/>
      <c r="D304" s="48"/>
      <c r="E304" s="42"/>
      <c r="F304" s="47"/>
      <c r="G304" s="42"/>
      <c r="H304" s="47"/>
      <c r="I304" s="42"/>
      <c r="J304" s="42"/>
    </row>
    <row r="305" spans="1:10" s="43" customFormat="1" ht="9" customHeight="1" x14ac:dyDescent="0.4">
      <c r="A305" s="42"/>
      <c r="B305" s="42"/>
      <c r="C305" s="42"/>
      <c r="D305" s="48"/>
      <c r="E305" s="42"/>
      <c r="F305" s="47"/>
      <c r="G305" s="42"/>
      <c r="H305" s="47"/>
      <c r="I305" s="42"/>
      <c r="J305" s="42"/>
    </row>
    <row r="306" spans="1:10" s="43" customFormat="1" ht="9" customHeight="1" x14ac:dyDescent="0.4">
      <c r="A306" s="42"/>
      <c r="B306" s="42"/>
      <c r="C306" s="42"/>
      <c r="D306" s="48"/>
      <c r="E306" s="42"/>
      <c r="F306" s="47"/>
      <c r="G306" s="42"/>
      <c r="H306" s="47"/>
      <c r="I306" s="42"/>
      <c r="J306" s="42"/>
    </row>
    <row r="307" spans="1:10" s="43" customFormat="1" ht="9" customHeight="1" x14ac:dyDescent="0.4">
      <c r="A307" s="42"/>
      <c r="B307" s="42"/>
      <c r="C307" s="42"/>
      <c r="D307" s="48"/>
      <c r="E307" s="42"/>
      <c r="F307" s="47"/>
      <c r="G307" s="42"/>
      <c r="H307" s="47"/>
      <c r="I307" s="42"/>
      <c r="J307" s="42"/>
    </row>
    <row r="308" spans="1:10" s="43" customFormat="1" ht="9" customHeight="1" x14ac:dyDescent="0.4">
      <c r="A308" s="42"/>
      <c r="B308" s="42"/>
      <c r="C308" s="42"/>
      <c r="D308" s="48"/>
      <c r="E308" s="42"/>
      <c r="F308" s="47"/>
      <c r="G308" s="42"/>
      <c r="H308" s="47"/>
      <c r="I308" s="42"/>
      <c r="J308" s="42"/>
    </row>
    <row r="309" spans="1:10" s="43" customFormat="1" ht="9" customHeight="1" x14ac:dyDescent="0.4">
      <c r="A309" s="42"/>
      <c r="B309" s="42"/>
      <c r="C309" s="42"/>
      <c r="D309" s="48"/>
      <c r="E309" s="42"/>
      <c r="F309" s="47"/>
      <c r="G309" s="42"/>
      <c r="H309" s="47"/>
      <c r="I309" s="42"/>
      <c r="J309" s="42"/>
    </row>
    <row r="310" spans="1:10" s="43" customFormat="1" ht="9" customHeight="1" x14ac:dyDescent="0.4">
      <c r="A310" s="42"/>
      <c r="B310" s="42"/>
      <c r="C310" s="42"/>
      <c r="D310" s="48"/>
      <c r="E310" s="42"/>
      <c r="F310" s="47"/>
      <c r="G310" s="42"/>
      <c r="H310" s="47"/>
      <c r="I310" s="42"/>
      <c r="J310" s="42"/>
    </row>
    <row r="311" spans="1:10" s="43" customFormat="1" ht="9" customHeight="1" x14ac:dyDescent="0.4">
      <c r="A311" s="42"/>
      <c r="B311" s="42"/>
      <c r="C311" s="42"/>
      <c r="D311" s="48"/>
      <c r="E311" s="42"/>
      <c r="F311" s="47"/>
      <c r="G311" s="42"/>
      <c r="H311" s="47"/>
      <c r="I311" s="42"/>
      <c r="J311" s="42"/>
    </row>
    <row r="312" spans="1:10" s="43" customFormat="1" ht="9" customHeight="1" x14ac:dyDescent="0.4">
      <c r="A312" s="42"/>
      <c r="B312" s="42"/>
      <c r="C312" s="42"/>
      <c r="D312" s="48"/>
      <c r="E312" s="42"/>
      <c r="F312" s="47"/>
      <c r="G312" s="42"/>
      <c r="H312" s="47"/>
      <c r="I312" s="42"/>
      <c r="J312" s="42"/>
    </row>
    <row r="313" spans="1:10" s="43" customFormat="1" ht="9" customHeight="1" x14ac:dyDescent="0.4">
      <c r="A313" s="42"/>
      <c r="B313" s="42"/>
      <c r="C313" s="42"/>
      <c r="D313" s="48"/>
      <c r="E313" s="42"/>
      <c r="F313" s="47"/>
      <c r="G313" s="42"/>
      <c r="H313" s="47"/>
      <c r="I313" s="42"/>
      <c r="J313" s="42"/>
    </row>
    <row r="314" spans="1:10" s="43" customFormat="1" ht="9" customHeight="1" x14ac:dyDescent="0.4">
      <c r="A314" s="42"/>
      <c r="B314" s="42"/>
      <c r="C314" s="42"/>
      <c r="D314" s="48"/>
      <c r="E314" s="42"/>
      <c r="F314" s="47"/>
      <c r="G314" s="42"/>
      <c r="H314" s="47"/>
      <c r="I314" s="42"/>
      <c r="J314" s="42"/>
    </row>
    <row r="315" spans="1:10" s="43" customFormat="1" ht="9" customHeight="1" x14ac:dyDescent="0.4">
      <c r="A315" s="42"/>
      <c r="B315" s="42"/>
      <c r="C315" s="42"/>
      <c r="D315" s="48"/>
      <c r="E315" s="42"/>
      <c r="F315" s="47"/>
      <c r="G315" s="42"/>
      <c r="H315" s="47"/>
      <c r="I315" s="42"/>
      <c r="J315" s="42"/>
    </row>
    <row r="316" spans="1:10" s="43" customFormat="1" ht="9" customHeight="1" x14ac:dyDescent="0.4">
      <c r="A316" s="42"/>
      <c r="B316" s="42"/>
      <c r="C316" s="42"/>
      <c r="D316" s="48"/>
      <c r="E316" s="42"/>
      <c r="F316" s="47"/>
      <c r="G316" s="42"/>
      <c r="H316" s="47"/>
      <c r="I316" s="42"/>
      <c r="J316" s="42"/>
    </row>
    <row r="317" spans="1:10" s="43" customFormat="1" ht="9" customHeight="1" x14ac:dyDescent="0.4">
      <c r="A317" s="42"/>
      <c r="B317" s="42"/>
      <c r="C317" s="42"/>
      <c r="D317" s="48"/>
      <c r="E317" s="42"/>
      <c r="F317" s="47"/>
      <c r="G317" s="42"/>
      <c r="H317" s="47"/>
      <c r="I317" s="42"/>
      <c r="J317" s="42"/>
    </row>
    <row r="318" spans="1:10" s="43" customFormat="1" ht="9" customHeight="1" x14ac:dyDescent="0.4">
      <c r="A318" s="42"/>
      <c r="B318" s="42"/>
      <c r="C318" s="42"/>
      <c r="D318" s="48"/>
      <c r="E318" s="42"/>
      <c r="F318" s="47"/>
      <c r="G318" s="42"/>
      <c r="H318" s="47"/>
      <c r="I318" s="42"/>
      <c r="J318" s="42"/>
    </row>
    <row r="319" spans="1:10" s="43" customFormat="1" ht="9" customHeight="1" x14ac:dyDescent="0.4">
      <c r="A319" s="42"/>
      <c r="B319" s="42"/>
      <c r="C319" s="42"/>
      <c r="D319" s="48"/>
      <c r="E319" s="42"/>
      <c r="F319" s="47"/>
      <c r="G319" s="42"/>
      <c r="H319" s="47"/>
      <c r="I319" s="42"/>
      <c r="J319" s="42"/>
    </row>
    <row r="320" spans="1:10" s="43" customFormat="1" ht="9" customHeight="1" x14ac:dyDescent="0.4">
      <c r="A320" s="42"/>
      <c r="B320" s="42"/>
      <c r="C320" s="42"/>
      <c r="D320" s="48"/>
      <c r="E320" s="42"/>
      <c r="F320" s="47"/>
      <c r="G320" s="42"/>
      <c r="H320" s="47"/>
      <c r="I320" s="42"/>
      <c r="J320" s="42"/>
    </row>
    <row r="321" spans="1:10" s="43" customFormat="1" ht="9" customHeight="1" x14ac:dyDescent="0.4">
      <c r="A321" s="42"/>
      <c r="B321" s="42"/>
      <c r="C321" s="42"/>
      <c r="D321" s="47"/>
      <c r="E321" s="42"/>
      <c r="F321" s="47"/>
      <c r="G321" s="42"/>
      <c r="H321" s="47"/>
      <c r="I321" s="42"/>
      <c r="J321" s="42"/>
    </row>
    <row r="322" spans="1:10" s="43" customFormat="1" ht="9" customHeight="1" x14ac:dyDescent="0.4">
      <c r="A322" s="42"/>
      <c r="B322" s="42"/>
      <c r="C322" s="42"/>
      <c r="D322" s="48"/>
      <c r="E322" s="42"/>
      <c r="F322" s="47"/>
      <c r="G322" s="42"/>
      <c r="H322" s="47"/>
      <c r="I322" s="42"/>
      <c r="J322" s="42"/>
    </row>
    <row r="323" spans="1:10" s="43" customFormat="1" ht="9" customHeight="1" x14ac:dyDescent="0.4">
      <c r="A323" s="42"/>
      <c r="B323" s="42"/>
      <c r="C323" s="42"/>
      <c r="D323" s="48"/>
      <c r="E323" s="42"/>
      <c r="F323" s="47"/>
      <c r="G323" s="42"/>
      <c r="H323" s="47"/>
      <c r="I323" s="42"/>
      <c r="J323" s="42"/>
    </row>
    <row r="324" spans="1:10" s="43" customFormat="1" ht="9" customHeight="1" x14ac:dyDescent="0.4">
      <c r="A324" s="42"/>
      <c r="B324" s="42"/>
      <c r="C324" s="42"/>
      <c r="D324" s="48"/>
      <c r="E324" s="42"/>
      <c r="F324" s="47"/>
      <c r="G324" s="42"/>
      <c r="H324" s="47"/>
      <c r="I324" s="42"/>
      <c r="J324" s="42"/>
    </row>
    <row r="325" spans="1:10" s="43" customFormat="1" ht="9" customHeight="1" x14ac:dyDescent="0.4">
      <c r="A325" s="42"/>
      <c r="B325" s="42"/>
      <c r="C325" s="42"/>
      <c r="D325" s="48"/>
      <c r="E325" s="42"/>
      <c r="F325" s="47"/>
      <c r="G325" s="42"/>
      <c r="H325" s="47"/>
      <c r="I325" s="42"/>
      <c r="J325" s="42"/>
    </row>
    <row r="326" spans="1:10" s="43" customFormat="1" ht="9" customHeight="1" x14ac:dyDescent="0.4">
      <c r="A326" s="42"/>
      <c r="B326" s="42"/>
      <c r="C326" s="42"/>
      <c r="D326" s="48"/>
      <c r="E326" s="42"/>
      <c r="F326" s="47"/>
      <c r="G326" s="42"/>
      <c r="H326" s="47"/>
      <c r="I326" s="42"/>
      <c r="J326" s="42"/>
    </row>
    <row r="327" spans="1:10" s="43" customFormat="1" ht="9" customHeight="1" x14ac:dyDescent="0.4">
      <c r="A327" s="42"/>
      <c r="B327" s="42"/>
      <c r="C327" s="42"/>
      <c r="D327" s="48"/>
      <c r="E327" s="42"/>
      <c r="F327" s="47"/>
      <c r="G327" s="42"/>
      <c r="H327" s="47"/>
      <c r="I327" s="42"/>
      <c r="J327" s="42"/>
    </row>
    <row r="328" spans="1:10" s="43" customFormat="1" ht="9" customHeight="1" x14ac:dyDescent="0.4">
      <c r="A328" s="42"/>
      <c r="B328" s="42"/>
      <c r="C328" s="42"/>
      <c r="D328" s="48"/>
      <c r="E328" s="42"/>
      <c r="F328" s="47"/>
      <c r="G328" s="42"/>
      <c r="H328" s="47"/>
      <c r="I328" s="42"/>
      <c r="J328" s="42"/>
    </row>
    <row r="329" spans="1:10" s="43" customFormat="1" ht="9" customHeight="1" x14ac:dyDescent="0.4">
      <c r="A329" s="42"/>
      <c r="B329" s="42"/>
      <c r="C329" s="42"/>
      <c r="D329" s="48"/>
      <c r="E329" s="42"/>
      <c r="F329" s="47"/>
      <c r="G329" s="42"/>
      <c r="H329" s="47"/>
      <c r="I329" s="42"/>
      <c r="J329" s="42"/>
    </row>
    <row r="330" spans="1:10" s="43" customFormat="1" ht="9" customHeight="1" x14ac:dyDescent="0.4">
      <c r="A330" s="42"/>
      <c r="B330" s="42"/>
      <c r="C330" s="42"/>
      <c r="D330" s="47"/>
      <c r="E330" s="42"/>
      <c r="F330" s="47"/>
      <c r="G330" s="42"/>
      <c r="H330" s="47"/>
      <c r="I330" s="42"/>
      <c r="J330" s="42"/>
    </row>
    <row r="331" spans="1:10" s="43" customFormat="1" ht="9" customHeight="1" x14ac:dyDescent="0.4">
      <c r="A331" s="42"/>
      <c r="B331" s="42"/>
      <c r="C331" s="42"/>
      <c r="D331" s="48"/>
      <c r="E331" s="42"/>
      <c r="F331" s="47"/>
      <c r="G331" s="42"/>
      <c r="H331" s="47"/>
      <c r="I331" s="42"/>
      <c r="J331" s="42"/>
    </row>
    <row r="332" spans="1:10" s="43" customFormat="1" ht="9" customHeight="1" x14ac:dyDescent="0.4">
      <c r="A332" s="42"/>
      <c r="B332" s="42"/>
      <c r="C332" s="42"/>
      <c r="D332" s="48"/>
      <c r="E332" s="42"/>
      <c r="F332" s="47"/>
      <c r="G332" s="42"/>
      <c r="H332" s="47"/>
      <c r="I332" s="42"/>
      <c r="J332" s="42"/>
    </row>
    <row r="333" spans="1:10" s="43" customFormat="1" ht="9" customHeight="1" x14ac:dyDescent="0.4">
      <c r="A333" s="42"/>
      <c r="B333" s="42"/>
      <c r="C333" s="42"/>
      <c r="D333" s="48"/>
      <c r="E333" s="42"/>
      <c r="F333" s="47"/>
      <c r="G333" s="42"/>
      <c r="H333" s="47"/>
      <c r="I333" s="42"/>
      <c r="J333" s="42"/>
    </row>
    <row r="334" spans="1:10" s="43" customFormat="1" ht="9" customHeight="1" x14ac:dyDescent="0.4">
      <c r="A334" s="42"/>
      <c r="B334" s="42"/>
      <c r="C334" s="42"/>
      <c r="D334" s="47"/>
      <c r="E334" s="42"/>
      <c r="F334" s="47"/>
      <c r="G334" s="42"/>
      <c r="H334" s="47"/>
      <c r="I334" s="42"/>
      <c r="J334" s="42"/>
    </row>
    <row r="335" spans="1:10" s="43" customFormat="1" ht="9" customHeight="1" x14ac:dyDescent="0.4">
      <c r="A335" s="42"/>
      <c r="B335" s="42"/>
      <c r="C335" s="42"/>
      <c r="D335" s="42"/>
      <c r="E335" s="42"/>
      <c r="F335" s="42"/>
      <c r="G335" s="42"/>
      <c r="H335" s="42"/>
      <c r="I335" s="42"/>
      <c r="J335" s="42"/>
    </row>
    <row r="336" spans="1:10" s="43" customFormat="1" ht="9" customHeight="1" x14ac:dyDescent="0.4">
      <c r="A336" s="42"/>
      <c r="B336" s="42"/>
      <c r="C336" s="42"/>
      <c r="D336" s="47"/>
      <c r="E336" s="42"/>
      <c r="F336" s="42"/>
      <c r="G336" s="42"/>
      <c r="H336" s="42"/>
      <c r="I336" s="42"/>
      <c r="J336" s="42"/>
    </row>
    <row r="337" spans="1:10" s="43" customFormat="1" ht="9" customHeight="1" x14ac:dyDescent="0.4">
      <c r="A337" s="42"/>
      <c r="B337" s="42"/>
      <c r="C337" s="42"/>
      <c r="D337" s="42"/>
      <c r="E337" s="42"/>
      <c r="F337" s="42"/>
      <c r="G337" s="42"/>
      <c r="H337" s="42"/>
      <c r="I337" s="42"/>
      <c r="J337" s="42"/>
    </row>
    <row r="338" spans="1:10" s="43" customFormat="1" ht="9" customHeight="1" x14ac:dyDescent="0.4">
      <c r="A338" s="42"/>
      <c r="B338" s="42"/>
      <c r="C338" s="42"/>
      <c r="D338" s="42"/>
      <c r="E338" s="42"/>
      <c r="F338" s="42"/>
      <c r="G338" s="42"/>
      <c r="H338" s="42"/>
      <c r="I338" s="42"/>
      <c r="J338" s="42"/>
    </row>
    <row r="339" spans="1:10" s="43" customFormat="1" ht="9" customHeight="1" x14ac:dyDescent="0.4">
      <c r="A339" s="42"/>
      <c r="B339" s="42"/>
      <c r="C339" s="42"/>
      <c r="D339" s="42"/>
      <c r="E339" s="42"/>
      <c r="F339" s="42"/>
      <c r="G339" s="42"/>
      <c r="H339" s="42"/>
      <c r="I339" s="42"/>
      <c r="J339" s="42"/>
    </row>
    <row r="340" spans="1:10" s="43" customFormat="1" ht="9" customHeight="1" x14ac:dyDescent="0.4">
      <c r="A340" s="42"/>
      <c r="B340" s="42"/>
      <c r="C340" s="42"/>
      <c r="D340" s="42"/>
      <c r="E340" s="42"/>
      <c r="F340" s="42"/>
      <c r="G340" s="42"/>
      <c r="H340" s="42"/>
      <c r="I340" s="42"/>
      <c r="J340" s="42"/>
    </row>
    <row r="341" spans="1:10" s="43" customFormat="1" ht="9" customHeight="1" x14ac:dyDescent="0.4">
      <c r="A341" s="42"/>
      <c r="B341" s="42"/>
      <c r="C341" s="42"/>
      <c r="D341" s="42"/>
      <c r="E341" s="42"/>
      <c r="F341" s="42"/>
      <c r="G341" s="42"/>
      <c r="H341" s="42"/>
      <c r="I341" s="42"/>
      <c r="J341" s="42"/>
    </row>
    <row r="342" spans="1:10" s="43" customFormat="1" ht="9" customHeight="1" x14ac:dyDescent="0.4">
      <c r="A342" s="42"/>
      <c r="B342" s="42"/>
      <c r="C342" s="42"/>
      <c r="D342" s="42"/>
      <c r="E342" s="42"/>
      <c r="F342" s="42"/>
      <c r="G342" s="42"/>
      <c r="H342" s="42"/>
      <c r="I342" s="42"/>
      <c r="J342" s="42"/>
    </row>
    <row r="343" spans="1:10" s="43" customFormat="1" ht="9" customHeight="1" x14ac:dyDescent="0.4">
      <c r="A343" s="42"/>
      <c r="B343" s="42"/>
      <c r="C343" s="42"/>
      <c r="D343" s="42"/>
      <c r="E343" s="42"/>
      <c r="F343" s="42"/>
      <c r="G343" s="42"/>
      <c r="H343" s="42"/>
      <c r="I343" s="42"/>
      <c r="J343" s="42"/>
    </row>
    <row r="344" spans="1:10" s="43" customFormat="1" ht="9" customHeight="1" x14ac:dyDescent="0.4">
      <c r="A344" s="42"/>
      <c r="B344" s="42"/>
      <c r="C344" s="42"/>
      <c r="D344" s="42"/>
      <c r="E344" s="42"/>
      <c r="F344" s="42"/>
      <c r="G344" s="42"/>
      <c r="H344" s="42"/>
      <c r="I344" s="42"/>
      <c r="J344" s="42"/>
    </row>
    <row r="345" spans="1:10" s="43" customFormat="1" ht="9" customHeight="1" x14ac:dyDescent="0.4">
      <c r="A345" s="42"/>
      <c r="B345" s="42"/>
      <c r="C345" s="42"/>
      <c r="D345" s="42"/>
      <c r="E345" s="42"/>
      <c r="F345" s="42"/>
      <c r="G345" s="42"/>
      <c r="H345" s="42"/>
      <c r="I345" s="42"/>
      <c r="J345" s="42"/>
    </row>
    <row r="346" spans="1:10" s="43" customFormat="1" ht="9" customHeight="1" x14ac:dyDescent="0.4">
      <c r="A346" s="42"/>
      <c r="B346" s="42"/>
      <c r="C346" s="42"/>
      <c r="D346" s="42"/>
      <c r="E346" s="42"/>
      <c r="F346" s="42"/>
      <c r="G346" s="42"/>
      <c r="H346" s="42"/>
      <c r="I346" s="42"/>
      <c r="J346" s="42"/>
    </row>
    <row r="347" spans="1:10" s="43" customFormat="1" ht="9" customHeight="1" x14ac:dyDescent="0.4">
      <c r="A347" s="42"/>
      <c r="B347" s="42"/>
      <c r="C347" s="42"/>
      <c r="D347" s="42"/>
      <c r="E347" s="42"/>
      <c r="F347" s="42"/>
      <c r="G347" s="42"/>
      <c r="H347" s="42"/>
      <c r="I347" s="42"/>
      <c r="J347" s="42"/>
    </row>
    <row r="348" spans="1:10" s="43" customFormat="1" ht="9" customHeight="1" x14ac:dyDescent="0.4">
      <c r="A348" s="42"/>
      <c r="B348" s="42"/>
      <c r="C348" s="42"/>
      <c r="D348" s="42"/>
      <c r="E348" s="42"/>
      <c r="F348" s="42"/>
      <c r="G348" s="42"/>
      <c r="H348" s="42"/>
      <c r="I348" s="42"/>
      <c r="J348" s="42"/>
    </row>
    <row r="349" spans="1:10" s="43" customFormat="1" ht="9" customHeight="1" x14ac:dyDescent="0.4">
      <c r="A349" s="42"/>
      <c r="B349" s="42"/>
      <c r="C349" s="42"/>
      <c r="D349" s="42"/>
      <c r="E349" s="42"/>
      <c r="F349" s="42"/>
      <c r="G349" s="42"/>
      <c r="H349" s="42"/>
      <c r="I349" s="42"/>
      <c r="J349" s="42"/>
    </row>
    <row r="350" spans="1:10" s="43" customFormat="1" ht="9" customHeight="1" x14ac:dyDescent="0.4">
      <c r="A350" s="42"/>
      <c r="B350" s="42"/>
      <c r="C350" s="42"/>
      <c r="D350" s="42"/>
      <c r="E350" s="42"/>
      <c r="F350" s="42"/>
      <c r="G350" s="42"/>
      <c r="H350" s="42"/>
      <c r="I350" s="42"/>
      <c r="J350" s="42"/>
    </row>
    <row r="351" spans="1:10" s="43" customFormat="1" ht="14.25" customHeight="1" x14ac:dyDescent="0.4">
      <c r="A351" s="42"/>
      <c r="B351" s="42"/>
      <c r="C351" s="42"/>
      <c r="D351" s="42"/>
      <c r="E351" s="42"/>
      <c r="F351" s="42"/>
      <c r="G351" s="42"/>
      <c r="H351" s="42"/>
      <c r="I351" s="42"/>
      <c r="J351" s="42"/>
    </row>
    <row r="352" spans="1:10" s="43" customFormat="1" ht="14.25" customHeight="1" x14ac:dyDescent="0.4">
      <c r="A352" s="44"/>
      <c r="B352" s="45"/>
      <c r="C352" s="45"/>
      <c r="D352" s="45"/>
      <c r="E352" s="45"/>
      <c r="F352" s="45"/>
      <c r="G352" s="45"/>
      <c r="H352" s="45"/>
      <c r="I352" s="45"/>
      <c r="J352" s="45"/>
    </row>
    <row r="353" spans="1:10" s="43" customFormat="1" ht="14.25" customHeight="1" x14ac:dyDescent="0.4">
      <c r="A353" s="44"/>
      <c r="B353" s="45"/>
      <c r="C353" s="45"/>
      <c r="D353" s="45"/>
      <c r="E353" s="45"/>
      <c r="F353" s="45"/>
      <c r="G353" s="45"/>
      <c r="H353" s="45"/>
      <c r="I353" s="45"/>
      <c r="J353" s="45"/>
    </row>
    <row r="354" spans="1:10" s="43" customFormat="1" ht="14.25" customHeight="1" x14ac:dyDescent="0.4">
      <c r="A354" s="45"/>
      <c r="B354" s="45"/>
      <c r="C354" s="45"/>
      <c r="D354" s="45"/>
      <c r="E354" s="45"/>
      <c r="F354" s="45"/>
      <c r="G354" s="45"/>
      <c r="H354" s="45"/>
      <c r="I354" s="45"/>
      <c r="J354" s="45"/>
    </row>
    <row r="355" spans="1:10" s="43" customFormat="1" ht="14.25" customHeight="1" x14ac:dyDescent="0.4">
      <c r="A355" s="42"/>
      <c r="B355" s="42"/>
      <c r="C355" s="42"/>
      <c r="D355" s="42"/>
      <c r="E355" s="42"/>
      <c r="F355" s="42"/>
      <c r="G355" s="42"/>
      <c r="H355" s="42"/>
      <c r="I355" s="42"/>
      <c r="J355" s="42"/>
    </row>
    <row r="356" spans="1:10" s="43" customFormat="1" ht="9" customHeight="1" x14ac:dyDescent="0.4">
      <c r="A356" s="42"/>
      <c r="B356" s="42"/>
      <c r="C356" s="42"/>
      <c r="D356" s="45"/>
      <c r="E356" s="45"/>
      <c r="F356" s="45"/>
      <c r="G356" s="45"/>
      <c r="H356" s="45"/>
      <c r="I356" s="45"/>
      <c r="J356" s="42"/>
    </row>
    <row r="357" spans="1:10" s="43" customFormat="1" ht="9" customHeight="1" x14ac:dyDescent="0.4">
      <c r="A357" s="42"/>
      <c r="B357" s="42"/>
      <c r="C357" s="42"/>
      <c r="D357" s="45"/>
      <c r="E357" s="45"/>
      <c r="F357" s="45"/>
      <c r="G357" s="45"/>
      <c r="H357" s="45"/>
      <c r="I357" s="45"/>
      <c r="J357" s="42"/>
    </row>
    <row r="358" spans="1:10" s="43" customFormat="1" ht="9" customHeight="1" x14ac:dyDescent="0.4">
      <c r="A358" s="42"/>
      <c r="B358" s="42"/>
      <c r="C358" s="42"/>
      <c r="D358" s="45"/>
      <c r="E358" s="45"/>
      <c r="F358" s="45"/>
      <c r="G358" s="45"/>
      <c r="H358" s="45"/>
      <c r="I358" s="45"/>
      <c r="J358" s="42"/>
    </row>
    <row r="359" spans="1:10" s="43" customFormat="1" ht="9" customHeight="1" x14ac:dyDescent="0.4">
      <c r="A359" s="46"/>
      <c r="B359" s="46"/>
      <c r="C359" s="42"/>
      <c r="D359" s="45"/>
      <c r="E359" s="45"/>
      <c r="F359" s="45"/>
      <c r="G359" s="45"/>
      <c r="H359" s="45"/>
      <c r="I359" s="45"/>
      <c r="J359" s="46"/>
    </row>
    <row r="360" spans="1:10" s="43" customFormat="1" ht="9" customHeight="1" x14ac:dyDescent="0.4">
      <c r="A360" s="46"/>
      <c r="B360" s="46"/>
      <c r="C360" s="46"/>
      <c r="D360" s="45"/>
      <c r="E360" s="45"/>
      <c r="F360" s="45"/>
      <c r="G360" s="45"/>
      <c r="H360" s="45"/>
      <c r="I360" s="45"/>
      <c r="J360" s="46"/>
    </row>
    <row r="361" spans="1:10" s="43" customFormat="1" ht="9" customHeight="1" x14ac:dyDescent="0.4">
      <c r="A361" s="42"/>
      <c r="B361" s="42"/>
      <c r="C361" s="46"/>
      <c r="D361" s="45"/>
      <c r="E361" s="45"/>
      <c r="F361" s="45"/>
      <c r="G361" s="45"/>
      <c r="H361" s="45"/>
      <c r="I361" s="45"/>
      <c r="J361" s="42"/>
    </row>
    <row r="362" spans="1:10" s="43" customFormat="1" ht="9" customHeight="1" x14ac:dyDescent="0.4">
      <c r="A362" s="42"/>
      <c r="B362" s="42"/>
      <c r="C362" s="42"/>
      <c r="D362" s="48"/>
      <c r="E362" s="42"/>
      <c r="F362" s="47"/>
      <c r="G362" s="42"/>
      <c r="H362" s="47"/>
      <c r="I362" s="42"/>
      <c r="J362" s="42"/>
    </row>
    <row r="363" spans="1:10" s="43" customFormat="1" ht="9" customHeight="1" x14ac:dyDescent="0.4">
      <c r="A363" s="42"/>
      <c r="B363" s="42"/>
      <c r="C363" s="42"/>
      <c r="D363" s="48"/>
      <c r="E363" s="42"/>
      <c r="F363" s="47"/>
      <c r="G363" s="42"/>
      <c r="H363" s="47"/>
      <c r="I363" s="42"/>
      <c r="J363" s="42"/>
    </row>
    <row r="364" spans="1:10" s="43" customFormat="1" ht="9" customHeight="1" x14ac:dyDescent="0.4">
      <c r="A364" s="42"/>
      <c r="B364" s="42"/>
      <c r="C364" s="42"/>
      <c r="D364" s="48"/>
      <c r="E364" s="42"/>
      <c r="F364" s="47"/>
      <c r="G364" s="42"/>
      <c r="H364" s="47"/>
      <c r="I364" s="42"/>
      <c r="J364" s="42"/>
    </row>
    <row r="365" spans="1:10" s="43" customFormat="1" ht="9" customHeight="1" x14ac:dyDescent="0.4">
      <c r="A365" s="42"/>
      <c r="B365" s="42"/>
      <c r="C365" s="42"/>
      <c r="D365" s="48"/>
      <c r="E365" s="42"/>
      <c r="F365" s="47"/>
      <c r="G365" s="42"/>
      <c r="H365" s="47"/>
      <c r="I365" s="42"/>
      <c r="J365" s="42"/>
    </row>
    <row r="366" spans="1:10" s="43" customFormat="1" ht="9" customHeight="1" x14ac:dyDescent="0.4">
      <c r="A366" s="42"/>
      <c r="B366" s="42"/>
      <c r="C366" s="42"/>
      <c r="D366" s="48"/>
      <c r="E366" s="42"/>
      <c r="F366" s="47"/>
      <c r="G366" s="42"/>
      <c r="H366" s="47"/>
      <c r="I366" s="42"/>
      <c r="J366" s="42"/>
    </row>
    <row r="367" spans="1:10" s="43" customFormat="1" ht="9" customHeight="1" x14ac:dyDescent="0.4">
      <c r="A367" s="42"/>
      <c r="B367" s="42"/>
      <c r="C367" s="42"/>
      <c r="D367" s="48"/>
      <c r="E367" s="42"/>
      <c r="F367" s="47"/>
      <c r="G367" s="42"/>
      <c r="H367" s="47"/>
      <c r="I367" s="42"/>
      <c r="J367" s="42"/>
    </row>
    <row r="368" spans="1:10" s="43" customFormat="1" ht="9" customHeight="1" x14ac:dyDescent="0.4">
      <c r="A368" s="42"/>
      <c r="B368" s="42"/>
      <c r="C368" s="42"/>
      <c r="D368" s="48"/>
      <c r="E368" s="42"/>
      <c r="F368" s="47"/>
      <c r="G368" s="42"/>
      <c r="H368" s="47"/>
      <c r="I368" s="42"/>
      <c r="J368" s="42"/>
    </row>
    <row r="369" spans="1:10" s="43" customFormat="1" ht="9" customHeight="1" x14ac:dyDescent="0.4">
      <c r="A369" s="42"/>
      <c r="B369" s="42"/>
      <c r="C369" s="42"/>
      <c r="D369" s="48"/>
      <c r="E369" s="42"/>
      <c r="F369" s="47"/>
      <c r="G369" s="42"/>
      <c r="H369" s="47"/>
      <c r="I369" s="42"/>
      <c r="J369" s="42"/>
    </row>
    <row r="370" spans="1:10" s="43" customFormat="1" ht="9" customHeight="1" x14ac:dyDescent="0.4">
      <c r="A370" s="42"/>
      <c r="B370" s="42"/>
      <c r="C370" s="42"/>
      <c r="D370" s="48"/>
      <c r="E370" s="42"/>
      <c r="F370" s="47"/>
      <c r="G370" s="42"/>
      <c r="H370" s="47"/>
      <c r="I370" s="42"/>
      <c r="J370" s="42"/>
    </row>
    <row r="371" spans="1:10" s="43" customFormat="1" ht="9" customHeight="1" x14ac:dyDescent="0.4">
      <c r="A371" s="42"/>
      <c r="B371" s="42"/>
      <c r="C371" s="42"/>
      <c r="D371" s="48"/>
      <c r="E371" s="42"/>
      <c r="F371" s="47"/>
      <c r="G371" s="42"/>
      <c r="H371" s="47"/>
      <c r="I371" s="42"/>
      <c r="J371" s="42"/>
    </row>
    <row r="372" spans="1:10" s="43" customFormat="1" ht="9" customHeight="1" x14ac:dyDescent="0.4">
      <c r="A372" s="42"/>
      <c r="B372" s="42"/>
      <c r="C372" s="42"/>
      <c r="D372" s="48"/>
      <c r="E372" s="42"/>
      <c r="F372" s="47"/>
      <c r="G372" s="42"/>
      <c r="H372" s="47"/>
      <c r="I372" s="42"/>
      <c r="J372" s="42"/>
    </row>
    <row r="373" spans="1:10" s="43" customFormat="1" ht="9" customHeight="1" x14ac:dyDescent="0.4">
      <c r="A373" s="42"/>
      <c r="B373" s="42"/>
      <c r="C373" s="42"/>
      <c r="D373" s="48"/>
      <c r="E373" s="42"/>
      <c r="F373" s="47"/>
      <c r="G373" s="42"/>
      <c r="H373" s="47"/>
      <c r="I373" s="42"/>
      <c r="J373" s="42"/>
    </row>
    <row r="374" spans="1:10" s="43" customFormat="1" ht="9" customHeight="1" x14ac:dyDescent="0.4">
      <c r="A374" s="42"/>
      <c r="B374" s="42"/>
      <c r="C374" s="42"/>
      <c r="D374" s="48"/>
      <c r="E374" s="42"/>
      <c r="F374" s="47"/>
      <c r="G374" s="42"/>
      <c r="H374" s="47"/>
      <c r="I374" s="42"/>
      <c r="J374" s="42"/>
    </row>
    <row r="375" spans="1:10" s="43" customFormat="1" ht="9" customHeight="1" x14ac:dyDescent="0.4">
      <c r="A375" s="42"/>
      <c r="B375" s="42"/>
      <c r="C375" s="42"/>
      <c r="D375" s="48"/>
      <c r="E375" s="42"/>
      <c r="F375" s="47"/>
      <c r="G375" s="42"/>
      <c r="H375" s="47"/>
      <c r="I375" s="42"/>
      <c r="J375" s="42"/>
    </row>
    <row r="376" spans="1:10" s="43" customFormat="1" ht="9" customHeight="1" x14ac:dyDescent="0.4">
      <c r="A376" s="42"/>
      <c r="B376" s="42"/>
      <c r="C376" s="42"/>
      <c r="D376" s="48"/>
      <c r="E376" s="42"/>
      <c r="F376" s="47"/>
      <c r="G376" s="42"/>
      <c r="H376" s="47"/>
      <c r="I376" s="42"/>
      <c r="J376" s="42"/>
    </row>
    <row r="377" spans="1:10" s="43" customFormat="1" ht="9" customHeight="1" x14ac:dyDescent="0.4">
      <c r="A377" s="42"/>
      <c r="B377" s="42"/>
      <c r="C377" s="42"/>
      <c r="D377" s="48"/>
      <c r="E377" s="42"/>
      <c r="F377" s="47"/>
      <c r="G377" s="42"/>
      <c r="H377" s="47"/>
      <c r="I377" s="42"/>
      <c r="J377" s="42"/>
    </row>
    <row r="378" spans="1:10" s="43" customFormat="1" ht="9" customHeight="1" x14ac:dyDescent="0.4">
      <c r="A378" s="42"/>
      <c r="B378" s="42"/>
      <c r="C378" s="42"/>
      <c r="D378" s="48"/>
      <c r="E378" s="42"/>
      <c r="F378" s="47"/>
      <c r="G378" s="42"/>
      <c r="H378" s="47"/>
      <c r="I378" s="42"/>
      <c r="J378" s="42"/>
    </row>
    <row r="379" spans="1:10" s="43" customFormat="1" ht="9" customHeight="1" x14ac:dyDescent="0.4">
      <c r="A379" s="42"/>
      <c r="B379" s="42"/>
      <c r="C379" s="42"/>
      <c r="D379" s="48"/>
      <c r="E379" s="42"/>
      <c r="F379" s="47"/>
      <c r="G379" s="42"/>
      <c r="H379" s="47"/>
      <c r="I379" s="42"/>
      <c r="J379" s="42"/>
    </row>
    <row r="380" spans="1:10" s="43" customFormat="1" ht="9" customHeight="1" x14ac:dyDescent="0.4">
      <c r="A380" s="42"/>
      <c r="B380" s="42"/>
      <c r="C380" s="42"/>
      <c r="D380" s="48"/>
      <c r="E380" s="42"/>
      <c r="F380" s="47"/>
      <c r="G380" s="42"/>
      <c r="H380" s="47"/>
      <c r="I380" s="42"/>
      <c r="J380" s="42"/>
    </row>
    <row r="381" spans="1:10" s="43" customFormat="1" ht="9" customHeight="1" x14ac:dyDescent="0.4">
      <c r="A381" s="42"/>
      <c r="B381" s="42"/>
      <c r="C381" s="42"/>
      <c r="D381" s="48"/>
      <c r="E381" s="42"/>
      <c r="F381" s="47"/>
      <c r="G381" s="42"/>
      <c r="H381" s="47"/>
      <c r="I381" s="42"/>
      <c r="J381" s="42"/>
    </row>
    <row r="382" spans="1:10" s="43" customFormat="1" ht="9" customHeight="1" x14ac:dyDescent="0.4">
      <c r="A382" s="42"/>
      <c r="B382" s="42"/>
      <c r="C382" s="42"/>
      <c r="D382" s="48"/>
      <c r="E382" s="42"/>
      <c r="F382" s="47"/>
      <c r="G382" s="42"/>
      <c r="H382" s="47"/>
      <c r="I382" s="42"/>
      <c r="J382" s="42"/>
    </row>
    <row r="383" spans="1:10" s="43" customFormat="1" ht="9" customHeight="1" x14ac:dyDescent="0.4">
      <c r="A383" s="42"/>
      <c r="B383" s="42"/>
      <c r="C383" s="42"/>
      <c r="D383" s="48"/>
      <c r="E383" s="42"/>
      <c r="F383" s="47"/>
      <c r="G383" s="42"/>
      <c r="H383" s="47"/>
      <c r="I383" s="42"/>
      <c r="J383" s="42"/>
    </row>
    <row r="384" spans="1:10" s="43" customFormat="1" ht="9" customHeight="1" x14ac:dyDescent="0.4">
      <c r="A384" s="42"/>
      <c r="B384" s="42"/>
      <c r="C384" s="42"/>
      <c r="D384" s="48"/>
      <c r="E384" s="42"/>
      <c r="F384" s="47"/>
      <c r="G384" s="42"/>
      <c r="H384" s="47"/>
      <c r="I384" s="42"/>
      <c r="J384" s="42"/>
    </row>
    <row r="385" spans="1:10" s="43" customFormat="1" ht="9" customHeight="1" x14ac:dyDescent="0.4">
      <c r="A385" s="42"/>
      <c r="B385" s="42"/>
      <c r="C385" s="42"/>
      <c r="D385" s="48"/>
      <c r="E385" s="42"/>
      <c r="F385" s="47"/>
      <c r="G385" s="42"/>
      <c r="H385" s="47"/>
      <c r="I385" s="42"/>
      <c r="J385" s="42"/>
    </row>
    <row r="386" spans="1:10" s="43" customFormat="1" ht="9" customHeight="1" x14ac:dyDescent="0.4">
      <c r="A386" s="42"/>
      <c r="B386" s="42"/>
      <c r="C386" s="42"/>
      <c r="D386" s="48"/>
      <c r="E386" s="42"/>
      <c r="F386" s="47"/>
      <c r="G386" s="42"/>
      <c r="H386" s="47"/>
      <c r="I386" s="42"/>
      <c r="J386" s="42"/>
    </row>
    <row r="387" spans="1:10" s="43" customFormat="1" ht="9" customHeight="1" x14ac:dyDescent="0.4">
      <c r="A387" s="42"/>
      <c r="B387" s="42"/>
      <c r="C387" s="42"/>
      <c r="D387" s="48"/>
      <c r="E387" s="42"/>
      <c r="F387" s="47"/>
      <c r="G387" s="42"/>
      <c r="H387" s="47"/>
      <c r="I387" s="42"/>
      <c r="J387" s="42"/>
    </row>
    <row r="388" spans="1:10" s="43" customFormat="1" ht="9" customHeight="1" x14ac:dyDescent="0.4">
      <c r="A388" s="42"/>
      <c r="B388" s="42"/>
      <c r="C388" s="42"/>
      <c r="D388" s="48"/>
      <c r="E388" s="42"/>
      <c r="F388" s="47"/>
      <c r="G388" s="42"/>
      <c r="H388" s="47"/>
      <c r="I388" s="42"/>
      <c r="J388" s="42"/>
    </row>
    <row r="389" spans="1:10" s="43" customFormat="1" ht="9" customHeight="1" x14ac:dyDescent="0.4">
      <c r="A389" s="42"/>
      <c r="B389" s="42"/>
      <c r="C389" s="42"/>
      <c r="D389" s="48"/>
      <c r="E389" s="42"/>
      <c r="F389" s="47"/>
      <c r="G389" s="42"/>
      <c r="H389" s="47"/>
      <c r="I389" s="42"/>
      <c r="J389" s="42"/>
    </row>
    <row r="390" spans="1:10" s="43" customFormat="1" ht="9" customHeight="1" x14ac:dyDescent="0.4">
      <c r="A390" s="42"/>
      <c r="B390" s="42"/>
      <c r="C390" s="42"/>
      <c r="D390" s="48"/>
      <c r="E390" s="42"/>
      <c r="F390" s="47"/>
      <c r="G390" s="42"/>
      <c r="H390" s="47"/>
      <c r="I390" s="42"/>
      <c r="J390" s="42"/>
    </row>
    <row r="391" spans="1:10" s="43" customFormat="1" ht="9" customHeight="1" x14ac:dyDescent="0.4">
      <c r="A391" s="42"/>
      <c r="B391" s="42"/>
      <c r="C391" s="42"/>
      <c r="D391" s="47"/>
      <c r="E391" s="42"/>
      <c r="F391" s="47"/>
      <c r="G391" s="42"/>
      <c r="H391" s="47"/>
      <c r="I391" s="42"/>
      <c r="J391" s="42"/>
    </row>
    <row r="392" spans="1:10" s="43" customFormat="1" ht="9" customHeight="1" x14ac:dyDescent="0.4">
      <c r="A392" s="42"/>
      <c r="B392" s="42"/>
      <c r="C392" s="42"/>
      <c r="D392" s="48"/>
      <c r="E392" s="42"/>
      <c r="F392" s="47"/>
      <c r="G392" s="42"/>
      <c r="H392" s="47"/>
      <c r="I392" s="42"/>
      <c r="J392" s="42"/>
    </row>
    <row r="393" spans="1:10" s="43" customFormat="1" ht="9" customHeight="1" x14ac:dyDescent="0.4">
      <c r="A393" s="42"/>
      <c r="B393" s="42"/>
      <c r="C393" s="42"/>
      <c r="D393" s="48"/>
      <c r="E393" s="42"/>
      <c r="F393" s="47"/>
      <c r="G393" s="42"/>
      <c r="H393" s="47"/>
      <c r="I393" s="42"/>
      <c r="J393" s="42"/>
    </row>
    <row r="394" spans="1:10" s="43" customFormat="1" ht="9" customHeight="1" x14ac:dyDescent="0.4">
      <c r="A394" s="42"/>
      <c r="B394" s="42"/>
      <c r="C394" s="42"/>
      <c r="D394" s="48"/>
      <c r="E394" s="42"/>
      <c r="F394" s="47"/>
      <c r="G394" s="42"/>
      <c r="H394" s="47"/>
      <c r="I394" s="42"/>
      <c r="J394" s="42"/>
    </row>
    <row r="395" spans="1:10" s="43" customFormat="1" ht="9" customHeight="1" x14ac:dyDescent="0.4">
      <c r="A395" s="42"/>
      <c r="B395" s="42"/>
      <c r="C395" s="42"/>
      <c r="D395" s="48"/>
      <c r="E395" s="42"/>
      <c r="F395" s="47"/>
      <c r="G395" s="42"/>
      <c r="H395" s="47"/>
      <c r="I395" s="42"/>
      <c r="J395" s="42"/>
    </row>
    <row r="396" spans="1:10" s="43" customFormat="1" ht="9" customHeight="1" x14ac:dyDescent="0.4">
      <c r="A396" s="42"/>
      <c r="B396" s="42"/>
      <c r="C396" s="42"/>
      <c r="D396" s="48"/>
      <c r="E396" s="42"/>
      <c r="F396" s="47"/>
      <c r="G396" s="42"/>
      <c r="H396" s="47"/>
      <c r="I396" s="42"/>
      <c r="J396" s="42"/>
    </row>
    <row r="397" spans="1:10" s="43" customFormat="1" ht="9" customHeight="1" x14ac:dyDescent="0.4">
      <c r="A397" s="42"/>
      <c r="B397" s="42"/>
      <c r="C397" s="42"/>
      <c r="D397" s="48"/>
      <c r="E397" s="42"/>
      <c r="F397" s="47"/>
      <c r="G397" s="42"/>
      <c r="H397" s="47"/>
      <c r="I397" s="42"/>
      <c r="J397" s="42"/>
    </row>
    <row r="398" spans="1:10" s="43" customFormat="1" ht="9" customHeight="1" x14ac:dyDescent="0.4">
      <c r="A398" s="42"/>
      <c r="B398" s="42"/>
      <c r="C398" s="42"/>
      <c r="D398" s="48"/>
      <c r="E398" s="42"/>
      <c r="F398" s="47"/>
      <c r="G398" s="42"/>
      <c r="H398" s="47"/>
      <c r="I398" s="42"/>
      <c r="J398" s="42"/>
    </row>
    <row r="399" spans="1:10" s="43" customFormat="1" ht="9" customHeight="1" x14ac:dyDescent="0.4">
      <c r="A399" s="42"/>
      <c r="B399" s="42"/>
      <c r="C399" s="42"/>
      <c r="D399" s="48"/>
      <c r="E399" s="42"/>
      <c r="F399" s="47"/>
      <c r="G399" s="42"/>
      <c r="H399" s="47"/>
      <c r="I399" s="42"/>
      <c r="J399" s="42"/>
    </row>
    <row r="400" spans="1:10" s="43" customFormat="1" ht="9" customHeight="1" x14ac:dyDescent="0.4">
      <c r="A400" s="42"/>
      <c r="B400" s="42"/>
      <c r="C400" s="42"/>
      <c r="D400" s="47"/>
      <c r="E400" s="42"/>
      <c r="F400" s="47"/>
      <c r="G400" s="42"/>
      <c r="H400" s="47"/>
      <c r="I400" s="42"/>
      <c r="J400" s="42"/>
    </row>
    <row r="401" spans="1:10" s="43" customFormat="1" ht="9" customHeight="1" x14ac:dyDescent="0.4">
      <c r="A401" s="42"/>
      <c r="B401" s="42"/>
      <c r="C401" s="42"/>
      <c r="D401" s="48"/>
      <c r="E401" s="42"/>
      <c r="F401" s="47"/>
      <c r="G401" s="42"/>
      <c r="H401" s="47"/>
      <c r="I401" s="42"/>
      <c r="J401" s="42"/>
    </row>
    <row r="402" spans="1:10" s="43" customFormat="1" ht="9" customHeight="1" x14ac:dyDescent="0.4">
      <c r="A402" s="42"/>
      <c r="B402" s="42"/>
      <c r="C402" s="42"/>
      <c r="D402" s="48"/>
      <c r="E402" s="42"/>
      <c r="F402" s="47"/>
      <c r="G402" s="42"/>
      <c r="H402" s="47"/>
      <c r="I402" s="42"/>
      <c r="J402" s="42"/>
    </row>
    <row r="403" spans="1:10" s="43" customFormat="1" ht="9" customHeight="1" x14ac:dyDescent="0.4">
      <c r="A403" s="42"/>
      <c r="B403" s="42"/>
      <c r="C403" s="42"/>
      <c r="D403" s="48"/>
      <c r="E403" s="42"/>
      <c r="F403" s="47"/>
      <c r="G403" s="42"/>
      <c r="H403" s="47"/>
      <c r="I403" s="42"/>
      <c r="J403" s="42"/>
    </row>
    <row r="404" spans="1:10" s="43" customFormat="1" ht="9" customHeight="1" x14ac:dyDescent="0.4">
      <c r="A404" s="42"/>
      <c r="B404" s="42"/>
      <c r="C404" s="42"/>
      <c r="D404" s="47"/>
      <c r="E404" s="42"/>
      <c r="F404" s="47"/>
      <c r="G404" s="42"/>
      <c r="H404" s="47"/>
      <c r="I404" s="42"/>
      <c r="J404" s="42"/>
    </row>
    <row r="405" spans="1:10" s="43" customFormat="1" ht="9" customHeight="1" x14ac:dyDescent="0.4">
      <c r="A405" s="42"/>
      <c r="B405" s="42"/>
      <c r="C405" s="42"/>
      <c r="D405" s="42"/>
      <c r="E405" s="42"/>
      <c r="F405" s="42"/>
      <c r="G405" s="42"/>
      <c r="H405" s="42"/>
      <c r="I405" s="42"/>
      <c r="J405" s="42"/>
    </row>
    <row r="406" spans="1:10" s="43" customFormat="1" ht="9" customHeight="1" x14ac:dyDescent="0.4">
      <c r="A406" s="42"/>
      <c r="B406" s="42"/>
      <c r="C406" s="42"/>
      <c r="D406" s="47"/>
      <c r="E406" s="42"/>
      <c r="F406" s="42"/>
      <c r="G406" s="42"/>
      <c r="H406" s="42"/>
      <c r="I406" s="42"/>
      <c r="J406" s="42"/>
    </row>
    <row r="407" spans="1:10" s="43" customFormat="1" ht="9" customHeight="1" x14ac:dyDescent="0.4">
      <c r="A407" s="42"/>
      <c r="B407" s="42"/>
      <c r="C407" s="42"/>
      <c r="D407" s="42"/>
      <c r="E407" s="42"/>
      <c r="F407" s="42"/>
      <c r="G407" s="42"/>
      <c r="H407" s="42"/>
      <c r="I407" s="42"/>
      <c r="J407" s="42"/>
    </row>
    <row r="408" spans="1:10" s="43" customFormat="1" ht="9" customHeight="1" x14ac:dyDescent="0.4">
      <c r="A408" s="42"/>
      <c r="B408" s="42"/>
      <c r="C408" s="42"/>
      <c r="D408" s="42"/>
      <c r="E408" s="42"/>
      <c r="F408" s="42"/>
      <c r="G408" s="42"/>
      <c r="H408" s="42"/>
      <c r="I408" s="42"/>
      <c r="J408" s="42"/>
    </row>
    <row r="409" spans="1:10" s="43" customFormat="1" ht="9" customHeight="1" x14ac:dyDescent="0.4">
      <c r="A409" s="42"/>
      <c r="B409" s="42"/>
      <c r="C409" s="42"/>
      <c r="D409" s="42"/>
      <c r="E409" s="42"/>
      <c r="F409" s="42"/>
      <c r="G409" s="42"/>
      <c r="H409" s="42"/>
      <c r="I409" s="42"/>
      <c r="J409" s="42"/>
    </row>
    <row r="410" spans="1:10" s="43" customFormat="1" ht="9" customHeight="1" x14ac:dyDescent="0.4">
      <c r="A410" s="42"/>
      <c r="B410" s="42"/>
      <c r="C410" s="42"/>
      <c r="D410" s="42"/>
      <c r="E410" s="42"/>
      <c r="F410" s="42"/>
      <c r="G410" s="42"/>
      <c r="H410" s="42"/>
      <c r="I410" s="42"/>
      <c r="J410" s="42"/>
    </row>
    <row r="411" spans="1:10" s="43" customFormat="1" ht="9" customHeight="1" x14ac:dyDescent="0.4">
      <c r="A411" s="42"/>
      <c r="B411" s="42"/>
      <c r="C411" s="42"/>
      <c r="D411" s="42"/>
      <c r="E411" s="42"/>
      <c r="F411" s="42"/>
      <c r="G411" s="42"/>
      <c r="H411" s="42"/>
      <c r="I411" s="42"/>
      <c r="J411" s="42"/>
    </row>
    <row r="412" spans="1:10" s="43" customFormat="1" ht="9" customHeight="1" x14ac:dyDescent="0.4">
      <c r="A412" s="42"/>
      <c r="B412" s="42"/>
      <c r="C412" s="42"/>
      <c r="D412" s="42"/>
      <c r="E412" s="42"/>
      <c r="F412" s="42"/>
      <c r="G412" s="42"/>
      <c r="H412" s="42"/>
      <c r="I412" s="42"/>
      <c r="J412" s="42"/>
    </row>
    <row r="413" spans="1:10" s="43" customFormat="1" ht="9" customHeight="1" x14ac:dyDescent="0.4">
      <c r="A413" s="42"/>
      <c r="B413" s="42"/>
      <c r="C413" s="42"/>
      <c r="D413" s="42"/>
      <c r="E413" s="42"/>
      <c r="F413" s="42"/>
      <c r="G413" s="42"/>
      <c r="H413" s="42"/>
      <c r="I413" s="42"/>
      <c r="J413" s="42"/>
    </row>
    <row r="414" spans="1:10" s="43" customFormat="1" ht="9" customHeight="1" x14ac:dyDescent="0.4">
      <c r="A414" s="42"/>
      <c r="B414" s="42"/>
      <c r="C414" s="42"/>
      <c r="D414" s="42"/>
      <c r="E414" s="42"/>
      <c r="F414" s="42"/>
      <c r="G414" s="42"/>
      <c r="H414" s="42"/>
      <c r="I414" s="42"/>
      <c r="J414" s="42"/>
    </row>
    <row r="415" spans="1:10" s="43" customFormat="1" ht="9" customHeight="1" x14ac:dyDescent="0.4"/>
    <row r="416" spans="1:10" s="43" customFormat="1" ht="9" customHeight="1" x14ac:dyDescent="0.4"/>
    <row r="417" spans="1:10" s="43" customFormat="1" ht="9" customHeight="1" x14ac:dyDescent="0.4"/>
    <row r="418" spans="1:10" s="43" customFormat="1" ht="9" customHeight="1" x14ac:dyDescent="0.4">
      <c r="A418" s="42"/>
      <c r="B418" s="42"/>
      <c r="C418" s="42"/>
      <c r="D418" s="42"/>
      <c r="E418" s="42"/>
      <c r="F418" s="42"/>
      <c r="G418" s="42"/>
      <c r="H418" s="42"/>
      <c r="I418" s="42"/>
      <c r="J418" s="42"/>
    </row>
    <row r="419" spans="1:10" s="43" customFormat="1" ht="9" customHeight="1" x14ac:dyDescent="0.4">
      <c r="A419" s="42"/>
      <c r="B419" s="42"/>
      <c r="C419" s="42"/>
      <c r="D419" s="42"/>
      <c r="E419" s="42"/>
      <c r="F419" s="42"/>
      <c r="G419" s="42"/>
      <c r="H419" s="42"/>
      <c r="I419" s="42"/>
      <c r="J419" s="42"/>
    </row>
    <row r="420" spans="1:10" s="43" customFormat="1" ht="13.5" customHeight="1" x14ac:dyDescent="0.4">
      <c r="A420" s="42"/>
      <c r="B420" s="42"/>
      <c r="C420" s="42"/>
      <c r="D420" s="42"/>
      <c r="E420" s="42"/>
      <c r="F420" s="42"/>
      <c r="G420" s="42"/>
      <c r="H420" s="42"/>
      <c r="I420" s="42"/>
      <c r="J420" s="42"/>
    </row>
    <row r="421" spans="1:10" s="43" customFormat="1" ht="13.5" customHeight="1" x14ac:dyDescent="0.4">
      <c r="A421" s="44"/>
      <c r="B421" s="45"/>
      <c r="C421" s="45"/>
      <c r="D421" s="45"/>
      <c r="E421" s="45"/>
      <c r="F421" s="45"/>
      <c r="G421" s="45"/>
      <c r="H421" s="45"/>
      <c r="I421" s="45"/>
      <c r="J421" s="45"/>
    </row>
    <row r="422" spans="1:10" s="43" customFormat="1" ht="13.5" customHeight="1" x14ac:dyDescent="0.4">
      <c r="A422" s="44"/>
      <c r="B422" s="45"/>
      <c r="C422" s="45"/>
      <c r="D422" s="45"/>
      <c r="E422" s="45"/>
      <c r="F422" s="45"/>
      <c r="G422" s="45"/>
      <c r="H422" s="45"/>
      <c r="I422" s="45"/>
      <c r="J422" s="45"/>
    </row>
    <row r="423" spans="1:10" s="43" customFormat="1" ht="13.5" customHeight="1" x14ac:dyDescent="0.4">
      <c r="A423" s="45"/>
      <c r="B423" s="45"/>
      <c r="C423" s="45"/>
      <c r="D423" s="45"/>
      <c r="E423" s="45"/>
      <c r="F423" s="45"/>
      <c r="G423" s="45"/>
      <c r="H423" s="45"/>
      <c r="I423" s="45"/>
      <c r="J423" s="45"/>
    </row>
    <row r="424" spans="1:10" s="43" customFormat="1" ht="13.5" customHeight="1" x14ac:dyDescent="0.4">
      <c r="A424" s="42"/>
      <c r="B424" s="42"/>
      <c r="C424" s="42"/>
      <c r="D424" s="42"/>
      <c r="E424" s="42"/>
      <c r="F424" s="42"/>
      <c r="G424" s="42"/>
      <c r="H424" s="42"/>
      <c r="I424" s="42"/>
      <c r="J424" s="42"/>
    </row>
    <row r="425" spans="1:10" s="43" customFormat="1" ht="9" customHeight="1" x14ac:dyDescent="0.4">
      <c r="A425" s="42"/>
      <c r="B425" s="42"/>
      <c r="C425" s="42"/>
      <c r="D425" s="45"/>
      <c r="E425" s="45"/>
      <c r="F425" s="45"/>
      <c r="G425" s="45"/>
      <c r="H425" s="45"/>
      <c r="I425" s="45"/>
      <c r="J425" s="42"/>
    </row>
    <row r="426" spans="1:10" s="43" customFormat="1" ht="9" customHeight="1" x14ac:dyDescent="0.4">
      <c r="A426" s="42"/>
      <c r="B426" s="42"/>
      <c r="C426" s="42"/>
      <c r="D426" s="45"/>
      <c r="E426" s="45"/>
      <c r="F426" s="45"/>
      <c r="G426" s="45"/>
      <c r="H426" s="45"/>
      <c r="I426" s="45"/>
      <c r="J426" s="42"/>
    </row>
    <row r="427" spans="1:10" s="43" customFormat="1" ht="9" customHeight="1" x14ac:dyDescent="0.4">
      <c r="A427" s="42"/>
      <c r="B427" s="42"/>
      <c r="C427" s="42"/>
      <c r="D427" s="45"/>
      <c r="E427" s="45"/>
      <c r="F427" s="45"/>
      <c r="G427" s="45"/>
      <c r="H427" s="45"/>
      <c r="I427" s="45"/>
      <c r="J427" s="42"/>
    </row>
    <row r="428" spans="1:10" s="43" customFormat="1" ht="9" customHeight="1" x14ac:dyDescent="0.4">
      <c r="A428" s="46"/>
      <c r="B428" s="46"/>
      <c r="C428" s="42"/>
      <c r="D428" s="45"/>
      <c r="E428" s="45"/>
      <c r="F428" s="45"/>
      <c r="G428" s="45"/>
      <c r="H428" s="45"/>
      <c r="I428" s="45"/>
      <c r="J428" s="46"/>
    </row>
    <row r="429" spans="1:10" s="43" customFormat="1" ht="9" customHeight="1" x14ac:dyDescent="0.4">
      <c r="A429" s="46"/>
      <c r="B429" s="46"/>
      <c r="C429" s="46"/>
      <c r="D429" s="45"/>
      <c r="E429" s="45"/>
      <c r="F429" s="45"/>
      <c r="G429" s="45"/>
      <c r="H429" s="45"/>
      <c r="I429" s="45"/>
      <c r="J429" s="46"/>
    </row>
    <row r="430" spans="1:10" s="43" customFormat="1" ht="9" customHeight="1" x14ac:dyDescent="0.4">
      <c r="A430" s="42"/>
      <c r="B430" s="42"/>
      <c r="C430" s="46"/>
      <c r="D430" s="45"/>
      <c r="E430" s="45"/>
      <c r="F430" s="45"/>
      <c r="G430" s="45"/>
      <c r="H430" s="45"/>
      <c r="I430" s="45"/>
      <c r="J430" s="42"/>
    </row>
    <row r="431" spans="1:10" s="43" customFormat="1" ht="9" customHeight="1" x14ac:dyDescent="0.4">
      <c r="A431" s="42"/>
      <c r="B431" s="42"/>
      <c r="C431" s="42"/>
      <c r="D431" s="48"/>
      <c r="E431" s="42"/>
      <c r="F431" s="47"/>
      <c r="G431" s="42"/>
      <c r="H431" s="47"/>
      <c r="I431" s="42"/>
      <c r="J431" s="42"/>
    </row>
    <row r="432" spans="1:10" s="43" customFormat="1" ht="9" customHeight="1" x14ac:dyDescent="0.4">
      <c r="A432" s="42"/>
      <c r="B432" s="42"/>
      <c r="C432" s="42"/>
      <c r="D432" s="48"/>
      <c r="E432" s="42"/>
      <c r="F432" s="47"/>
      <c r="G432" s="42"/>
      <c r="H432" s="47"/>
      <c r="I432" s="42"/>
      <c r="J432" s="42"/>
    </row>
    <row r="433" spans="1:10" s="43" customFormat="1" ht="9" customHeight="1" x14ac:dyDescent="0.4">
      <c r="A433" s="42"/>
      <c r="B433" s="42"/>
      <c r="C433" s="42"/>
      <c r="D433" s="48"/>
      <c r="E433" s="42"/>
      <c r="F433" s="47"/>
      <c r="G433" s="42"/>
      <c r="H433" s="47"/>
      <c r="I433" s="42"/>
      <c r="J433" s="42"/>
    </row>
    <row r="434" spans="1:10" s="43" customFormat="1" ht="9" customHeight="1" x14ac:dyDescent="0.4">
      <c r="A434" s="42"/>
      <c r="B434" s="42"/>
      <c r="C434" s="42"/>
      <c r="D434" s="48"/>
      <c r="E434" s="42"/>
      <c r="F434" s="47"/>
      <c r="G434" s="42"/>
      <c r="H434" s="47"/>
      <c r="I434" s="42"/>
      <c r="J434" s="42"/>
    </row>
    <row r="435" spans="1:10" s="43" customFormat="1" ht="9" customHeight="1" x14ac:dyDescent="0.4">
      <c r="A435" s="42"/>
      <c r="B435" s="42"/>
      <c r="C435" s="42"/>
      <c r="D435" s="48"/>
      <c r="E435" s="42"/>
      <c r="F435" s="47"/>
      <c r="G435" s="42"/>
      <c r="H435" s="47"/>
      <c r="I435" s="42"/>
      <c r="J435" s="42"/>
    </row>
    <row r="436" spans="1:10" s="43" customFormat="1" ht="9" customHeight="1" x14ac:dyDescent="0.4">
      <c r="A436" s="42"/>
      <c r="B436" s="42"/>
      <c r="C436" s="42"/>
      <c r="D436" s="48"/>
      <c r="E436" s="42"/>
      <c r="F436" s="47"/>
      <c r="G436" s="42"/>
      <c r="H436" s="47"/>
      <c r="I436" s="42"/>
      <c r="J436" s="42"/>
    </row>
    <row r="437" spans="1:10" s="43" customFormat="1" ht="9" customHeight="1" x14ac:dyDescent="0.4">
      <c r="A437" s="42"/>
      <c r="B437" s="42"/>
      <c r="C437" s="42"/>
      <c r="D437" s="48"/>
      <c r="E437" s="42"/>
      <c r="F437" s="47"/>
      <c r="G437" s="42"/>
      <c r="H437" s="47"/>
      <c r="I437" s="42"/>
      <c r="J437" s="42"/>
    </row>
    <row r="438" spans="1:10" s="43" customFormat="1" ht="9" customHeight="1" x14ac:dyDescent="0.4">
      <c r="A438" s="42"/>
      <c r="B438" s="42"/>
      <c r="C438" s="42"/>
      <c r="D438" s="48"/>
      <c r="E438" s="42"/>
      <c r="F438" s="47"/>
      <c r="G438" s="42"/>
      <c r="H438" s="47"/>
      <c r="I438" s="42"/>
      <c r="J438" s="42"/>
    </row>
    <row r="439" spans="1:10" s="43" customFormat="1" ht="9" customHeight="1" x14ac:dyDescent="0.4">
      <c r="A439" s="42"/>
      <c r="B439" s="42"/>
      <c r="C439" s="42"/>
      <c r="D439" s="48"/>
      <c r="E439" s="42"/>
      <c r="F439" s="47"/>
      <c r="G439" s="42"/>
      <c r="H439" s="47"/>
      <c r="I439" s="42"/>
      <c r="J439" s="42"/>
    </row>
    <row r="440" spans="1:10" s="43" customFormat="1" ht="9" customHeight="1" x14ac:dyDescent="0.4">
      <c r="A440" s="42"/>
      <c r="B440" s="42"/>
      <c r="C440" s="42"/>
      <c r="D440" s="48"/>
      <c r="E440" s="42"/>
      <c r="F440" s="47"/>
      <c r="G440" s="42"/>
      <c r="H440" s="47"/>
      <c r="I440" s="42"/>
      <c r="J440" s="42"/>
    </row>
    <row r="441" spans="1:10" s="43" customFormat="1" ht="9" customHeight="1" x14ac:dyDescent="0.4">
      <c r="A441" s="42"/>
      <c r="B441" s="42"/>
      <c r="C441" s="42"/>
      <c r="D441" s="48"/>
      <c r="E441" s="42"/>
      <c r="F441" s="47"/>
      <c r="G441" s="42"/>
      <c r="H441" s="47"/>
      <c r="I441" s="42"/>
      <c r="J441" s="42"/>
    </row>
    <row r="442" spans="1:10" s="43" customFormat="1" ht="9" customHeight="1" x14ac:dyDescent="0.4">
      <c r="A442" s="42"/>
      <c r="B442" s="42"/>
      <c r="C442" s="42"/>
      <c r="D442" s="48"/>
      <c r="E442" s="42"/>
      <c r="F442" s="47"/>
      <c r="G442" s="42"/>
      <c r="H442" s="47"/>
      <c r="I442" s="42"/>
      <c r="J442" s="42"/>
    </row>
    <row r="443" spans="1:10" s="43" customFormat="1" ht="9" customHeight="1" x14ac:dyDescent="0.4">
      <c r="A443" s="42"/>
      <c r="B443" s="42"/>
      <c r="C443" s="42"/>
      <c r="D443" s="48"/>
      <c r="E443" s="42"/>
      <c r="F443" s="47"/>
      <c r="G443" s="42"/>
      <c r="H443" s="47"/>
      <c r="I443" s="42"/>
      <c r="J443" s="42"/>
    </row>
    <row r="444" spans="1:10" s="43" customFormat="1" ht="9" customHeight="1" x14ac:dyDescent="0.4">
      <c r="A444" s="42"/>
      <c r="B444" s="42"/>
      <c r="C444" s="42"/>
      <c r="D444" s="48"/>
      <c r="E444" s="42"/>
      <c r="F444" s="47"/>
      <c r="G444" s="42"/>
      <c r="H444" s="47"/>
      <c r="I444" s="42"/>
      <c r="J444" s="42"/>
    </row>
    <row r="445" spans="1:10" s="43" customFormat="1" ht="9" customHeight="1" x14ac:dyDescent="0.4">
      <c r="A445" s="42"/>
      <c r="B445" s="42"/>
      <c r="C445" s="42"/>
      <c r="D445" s="48"/>
      <c r="E445" s="42"/>
      <c r="F445" s="47"/>
      <c r="G445" s="42"/>
      <c r="H445" s="47"/>
      <c r="I445" s="42"/>
      <c r="J445" s="42"/>
    </row>
    <row r="446" spans="1:10" s="43" customFormat="1" ht="9" customHeight="1" x14ac:dyDescent="0.4">
      <c r="A446" s="42"/>
      <c r="B446" s="42"/>
      <c r="C446" s="42"/>
      <c r="D446" s="48"/>
      <c r="E446" s="42"/>
      <c r="F446" s="47"/>
      <c r="G446" s="42"/>
      <c r="H446" s="47"/>
      <c r="I446" s="42"/>
      <c r="J446" s="42"/>
    </row>
    <row r="447" spans="1:10" s="43" customFormat="1" ht="9" customHeight="1" x14ac:dyDescent="0.4">
      <c r="A447" s="42"/>
      <c r="B447" s="42"/>
      <c r="C447" s="42"/>
      <c r="D447" s="48"/>
      <c r="E447" s="42"/>
      <c r="F447" s="47"/>
      <c r="G447" s="42"/>
      <c r="H447" s="47"/>
      <c r="I447" s="42"/>
      <c r="J447" s="42"/>
    </row>
    <row r="448" spans="1:10" s="43" customFormat="1" ht="9" customHeight="1" x14ac:dyDescent="0.4">
      <c r="A448" s="42"/>
      <c r="B448" s="42"/>
      <c r="C448" s="42"/>
      <c r="D448" s="48"/>
      <c r="E448" s="42"/>
      <c r="F448" s="47"/>
      <c r="G448" s="42"/>
      <c r="H448" s="47"/>
      <c r="I448" s="42"/>
      <c r="J448" s="42"/>
    </row>
    <row r="449" spans="1:10" s="43" customFormat="1" ht="9" customHeight="1" x14ac:dyDescent="0.4">
      <c r="A449" s="42"/>
      <c r="B449" s="42"/>
      <c r="C449" s="42"/>
      <c r="D449" s="48"/>
      <c r="E449" s="42"/>
      <c r="F449" s="47"/>
      <c r="G449" s="42"/>
      <c r="H449" s="47"/>
      <c r="I449" s="42"/>
      <c r="J449" s="42"/>
    </row>
    <row r="450" spans="1:10" s="43" customFormat="1" ht="9" customHeight="1" x14ac:dyDescent="0.4">
      <c r="A450" s="42"/>
      <c r="B450" s="42"/>
      <c r="C450" s="42"/>
      <c r="D450" s="48"/>
      <c r="E450" s="42"/>
      <c r="F450" s="47"/>
      <c r="G450" s="42"/>
      <c r="H450" s="47"/>
      <c r="I450" s="42"/>
      <c r="J450" s="42"/>
    </row>
    <row r="451" spans="1:10" s="43" customFormat="1" ht="9" customHeight="1" x14ac:dyDescent="0.4">
      <c r="A451" s="42"/>
      <c r="B451" s="42"/>
      <c r="C451" s="42"/>
      <c r="D451" s="48"/>
      <c r="E451" s="42"/>
      <c r="F451" s="47"/>
      <c r="G451" s="42"/>
      <c r="H451" s="47"/>
      <c r="I451" s="42"/>
      <c r="J451" s="42"/>
    </row>
    <row r="452" spans="1:10" s="43" customFormat="1" ht="9" customHeight="1" x14ac:dyDescent="0.4">
      <c r="A452" s="42"/>
      <c r="B452" s="42"/>
      <c r="C452" s="42"/>
      <c r="D452" s="48"/>
      <c r="E452" s="42"/>
      <c r="F452" s="47"/>
      <c r="G452" s="42"/>
      <c r="H452" s="47"/>
      <c r="I452" s="42"/>
      <c r="J452" s="42"/>
    </row>
    <row r="453" spans="1:10" s="43" customFormat="1" ht="9" customHeight="1" x14ac:dyDescent="0.4">
      <c r="A453" s="42"/>
      <c r="B453" s="42"/>
      <c r="C453" s="42"/>
      <c r="D453" s="48"/>
      <c r="E453" s="42"/>
      <c r="F453" s="47"/>
      <c r="G453" s="42"/>
      <c r="H453" s="47"/>
      <c r="I453" s="42"/>
      <c r="J453" s="42"/>
    </row>
    <row r="454" spans="1:10" s="43" customFormat="1" ht="9" customHeight="1" x14ac:dyDescent="0.4">
      <c r="A454" s="42"/>
      <c r="B454" s="42"/>
      <c r="C454" s="42"/>
      <c r="D454" s="48"/>
      <c r="E454" s="42"/>
      <c r="F454" s="47"/>
      <c r="G454" s="42"/>
      <c r="H454" s="47"/>
      <c r="I454" s="42"/>
      <c r="J454" s="42"/>
    </row>
    <row r="455" spans="1:10" s="43" customFormat="1" ht="9" customHeight="1" x14ac:dyDescent="0.4">
      <c r="A455" s="42"/>
      <c r="B455" s="42"/>
      <c r="C455" s="42"/>
      <c r="D455" s="48"/>
      <c r="E455" s="42"/>
      <c r="F455" s="47"/>
      <c r="G455" s="42"/>
      <c r="H455" s="47"/>
      <c r="I455" s="42"/>
      <c r="J455" s="42"/>
    </row>
    <row r="456" spans="1:10" s="43" customFormat="1" ht="9" customHeight="1" x14ac:dyDescent="0.4">
      <c r="A456" s="42"/>
      <c r="B456" s="42"/>
      <c r="C456" s="42"/>
      <c r="D456" s="48"/>
      <c r="E456" s="42"/>
      <c r="F456" s="47"/>
      <c r="G456" s="42"/>
      <c r="H456" s="47"/>
      <c r="I456" s="42"/>
      <c r="J456" s="42"/>
    </row>
    <row r="457" spans="1:10" s="43" customFormat="1" ht="9" customHeight="1" x14ac:dyDescent="0.4">
      <c r="A457" s="42"/>
      <c r="B457" s="42"/>
      <c r="C457" s="42"/>
      <c r="D457" s="48"/>
      <c r="E457" s="42"/>
      <c r="F457" s="47"/>
      <c r="G457" s="42"/>
      <c r="H457" s="47"/>
      <c r="I457" s="42"/>
      <c r="J457" s="42"/>
    </row>
    <row r="458" spans="1:10" s="43" customFormat="1" ht="9" customHeight="1" x14ac:dyDescent="0.4">
      <c r="A458" s="42"/>
      <c r="B458" s="42"/>
      <c r="C458" s="42"/>
      <c r="D458" s="48"/>
      <c r="E458" s="42"/>
      <c r="F458" s="47"/>
      <c r="G458" s="42"/>
      <c r="H458" s="47"/>
      <c r="I458" s="42"/>
      <c r="J458" s="42"/>
    </row>
    <row r="459" spans="1:10" s="43" customFormat="1" ht="9" customHeight="1" x14ac:dyDescent="0.4">
      <c r="A459" s="42"/>
      <c r="B459" s="42"/>
      <c r="C459" s="42"/>
      <c r="D459" s="48"/>
      <c r="E459" s="42"/>
      <c r="F459" s="47"/>
      <c r="G459" s="42"/>
      <c r="H459" s="47"/>
      <c r="I459" s="42"/>
      <c r="J459" s="42"/>
    </row>
    <row r="460" spans="1:10" s="43" customFormat="1" ht="9" customHeight="1" x14ac:dyDescent="0.4">
      <c r="A460" s="42"/>
      <c r="B460" s="42"/>
      <c r="C460" s="42"/>
      <c r="D460" s="47"/>
      <c r="E460" s="42"/>
      <c r="F460" s="47"/>
      <c r="G460" s="42"/>
      <c r="H460" s="47"/>
      <c r="I460" s="42"/>
      <c r="J460" s="42"/>
    </row>
    <row r="461" spans="1:10" s="43" customFormat="1" ht="9" customHeight="1" x14ac:dyDescent="0.4">
      <c r="A461" s="42"/>
      <c r="B461" s="42"/>
      <c r="C461" s="42"/>
      <c r="D461" s="48"/>
      <c r="E461" s="42"/>
      <c r="F461" s="47"/>
      <c r="G461" s="42"/>
      <c r="H461" s="47"/>
      <c r="I461" s="42"/>
      <c r="J461" s="42"/>
    </row>
    <row r="462" spans="1:10" s="43" customFormat="1" ht="9" customHeight="1" x14ac:dyDescent="0.4">
      <c r="A462" s="42"/>
      <c r="B462" s="42"/>
      <c r="C462" s="42"/>
      <c r="D462" s="48"/>
      <c r="E462" s="42"/>
      <c r="F462" s="47"/>
      <c r="G462" s="42"/>
      <c r="H462" s="47"/>
      <c r="I462" s="42"/>
      <c r="J462" s="42"/>
    </row>
    <row r="463" spans="1:10" s="43" customFormat="1" ht="9" customHeight="1" x14ac:dyDescent="0.4">
      <c r="A463" s="42"/>
      <c r="B463" s="42"/>
      <c r="C463" s="42"/>
      <c r="D463" s="48"/>
      <c r="E463" s="42"/>
      <c r="F463" s="47"/>
      <c r="G463" s="42"/>
      <c r="H463" s="47"/>
      <c r="I463" s="42"/>
      <c r="J463" s="42"/>
    </row>
    <row r="464" spans="1:10" s="43" customFormat="1" ht="9" customHeight="1" x14ac:dyDescent="0.4">
      <c r="A464" s="42"/>
      <c r="B464" s="42"/>
      <c r="C464" s="42"/>
      <c r="D464" s="48"/>
      <c r="E464" s="42"/>
      <c r="F464" s="47"/>
      <c r="G464" s="42"/>
      <c r="H464" s="47"/>
      <c r="I464" s="42"/>
      <c r="J464" s="42"/>
    </row>
    <row r="465" spans="1:10" s="43" customFormat="1" ht="9" customHeight="1" x14ac:dyDescent="0.4">
      <c r="A465" s="42"/>
      <c r="B465" s="42"/>
      <c r="C465" s="42"/>
      <c r="D465" s="48"/>
      <c r="E465" s="42"/>
      <c r="F465" s="47"/>
      <c r="G465" s="42"/>
      <c r="H465" s="47"/>
      <c r="I465" s="42"/>
      <c r="J465" s="42"/>
    </row>
    <row r="466" spans="1:10" s="43" customFormat="1" ht="9" customHeight="1" x14ac:dyDescent="0.4">
      <c r="A466" s="42"/>
      <c r="B466" s="42"/>
      <c r="C466" s="42"/>
      <c r="D466" s="48"/>
      <c r="E466" s="42"/>
      <c r="F466" s="47"/>
      <c r="G466" s="42"/>
      <c r="H466" s="47"/>
      <c r="I466" s="42"/>
      <c r="J466" s="42"/>
    </row>
    <row r="467" spans="1:10" s="43" customFormat="1" ht="9" customHeight="1" x14ac:dyDescent="0.4">
      <c r="A467" s="42"/>
      <c r="B467" s="42"/>
      <c r="C467" s="42"/>
      <c r="D467" s="48"/>
      <c r="E467" s="42"/>
      <c r="F467" s="47"/>
      <c r="G467" s="42"/>
      <c r="H467" s="47"/>
      <c r="I467" s="42"/>
      <c r="J467" s="42"/>
    </row>
    <row r="468" spans="1:10" s="43" customFormat="1" ht="9" customHeight="1" x14ac:dyDescent="0.4">
      <c r="A468" s="42"/>
      <c r="B468" s="42"/>
      <c r="C468" s="42"/>
      <c r="D468" s="48"/>
      <c r="E468" s="42"/>
      <c r="F468" s="47"/>
      <c r="G468" s="42"/>
      <c r="H468" s="47"/>
      <c r="I468" s="42"/>
      <c r="J468" s="42"/>
    </row>
    <row r="469" spans="1:10" s="43" customFormat="1" ht="9" customHeight="1" x14ac:dyDescent="0.4">
      <c r="A469" s="42"/>
      <c r="B469" s="42"/>
      <c r="C469" s="42"/>
      <c r="D469" s="47"/>
      <c r="E469" s="42"/>
      <c r="F469" s="47"/>
      <c r="G469" s="42"/>
      <c r="H469" s="47"/>
      <c r="I469" s="42"/>
      <c r="J469" s="42"/>
    </row>
    <row r="470" spans="1:10" s="43" customFormat="1" ht="9" customHeight="1" x14ac:dyDescent="0.4">
      <c r="A470" s="42"/>
      <c r="B470" s="42"/>
      <c r="C470" s="42"/>
      <c r="D470" s="48"/>
      <c r="E470" s="42"/>
      <c r="F470" s="47"/>
      <c r="G470" s="42"/>
      <c r="H470" s="47"/>
      <c r="I470" s="42"/>
      <c r="J470" s="42"/>
    </row>
    <row r="471" spans="1:10" s="43" customFormat="1" ht="9" customHeight="1" x14ac:dyDescent="0.4">
      <c r="A471" s="42"/>
      <c r="B471" s="42"/>
      <c r="C471" s="42"/>
      <c r="D471" s="48"/>
      <c r="E471" s="42"/>
      <c r="F471" s="47"/>
      <c r="G471" s="42"/>
      <c r="H471" s="47"/>
      <c r="I471" s="42"/>
      <c r="J471" s="42"/>
    </row>
    <row r="472" spans="1:10" s="43" customFormat="1" ht="9" customHeight="1" x14ac:dyDescent="0.4">
      <c r="A472" s="42"/>
      <c r="B472" s="42"/>
      <c r="C472" s="42"/>
      <c r="D472" s="48"/>
      <c r="E472" s="42"/>
      <c r="F472" s="47"/>
      <c r="G472" s="42"/>
      <c r="H472" s="47"/>
      <c r="I472" s="42"/>
      <c r="J472" s="42"/>
    </row>
    <row r="473" spans="1:10" s="43" customFormat="1" ht="9" customHeight="1" x14ac:dyDescent="0.4">
      <c r="A473" s="42"/>
      <c r="B473" s="42"/>
      <c r="C473" s="42"/>
      <c r="D473" s="47"/>
      <c r="E473" s="42"/>
      <c r="F473" s="47"/>
      <c r="G473" s="42"/>
      <c r="H473" s="47"/>
      <c r="I473" s="42"/>
      <c r="J473" s="42"/>
    </row>
    <row r="474" spans="1:10" s="43" customFormat="1" ht="9" customHeight="1" x14ac:dyDescent="0.4">
      <c r="A474" s="42"/>
      <c r="B474" s="42"/>
      <c r="C474" s="42"/>
      <c r="D474" s="42"/>
      <c r="E474" s="42"/>
      <c r="F474" s="42"/>
      <c r="G474" s="42"/>
      <c r="H474" s="42"/>
      <c r="I474" s="42"/>
      <c r="J474" s="42"/>
    </row>
    <row r="475" spans="1:10" s="43" customFormat="1" ht="9" customHeight="1" x14ac:dyDescent="0.4">
      <c r="A475" s="42"/>
      <c r="B475" s="42"/>
      <c r="C475" s="42"/>
      <c r="D475" s="47"/>
      <c r="E475" s="42"/>
      <c r="F475" s="42"/>
      <c r="G475" s="42"/>
      <c r="H475" s="42"/>
      <c r="I475" s="42"/>
      <c r="J475" s="42"/>
    </row>
    <row r="476" spans="1:10" s="43" customFormat="1" ht="9" customHeight="1" x14ac:dyDescent="0.4">
      <c r="A476" s="42"/>
      <c r="B476" s="42"/>
      <c r="C476" s="42"/>
      <c r="D476" s="42"/>
      <c r="E476" s="42"/>
      <c r="F476" s="42"/>
      <c r="G476" s="42"/>
      <c r="H476" s="42"/>
      <c r="I476" s="42"/>
      <c r="J476" s="42"/>
    </row>
    <row r="477" spans="1:10" s="43" customFormat="1" ht="9" customHeight="1" x14ac:dyDescent="0.4">
      <c r="A477" s="42"/>
      <c r="B477" s="42"/>
      <c r="C477" s="42"/>
      <c r="D477" s="42"/>
      <c r="E477" s="42"/>
      <c r="F477" s="42"/>
      <c r="G477" s="42"/>
      <c r="H477" s="42"/>
      <c r="I477" s="42"/>
      <c r="J477" s="42"/>
    </row>
    <row r="478" spans="1:10" s="43" customFormat="1" ht="9" customHeight="1" x14ac:dyDescent="0.4">
      <c r="A478" s="42"/>
      <c r="B478" s="42"/>
      <c r="C478" s="42"/>
      <c r="D478" s="42"/>
      <c r="E478" s="42"/>
      <c r="F478" s="42"/>
      <c r="G478" s="42"/>
      <c r="H478" s="42"/>
      <c r="I478" s="42"/>
      <c r="J478" s="42"/>
    </row>
    <row r="479" spans="1:10" s="43" customFormat="1" ht="9" customHeight="1" x14ac:dyDescent="0.4">
      <c r="A479" s="42"/>
      <c r="B479" s="42"/>
      <c r="C479" s="42"/>
      <c r="D479" s="42"/>
      <c r="E479" s="42"/>
      <c r="F479" s="42"/>
      <c r="G479" s="42"/>
      <c r="H479" s="42"/>
      <c r="I479" s="42"/>
      <c r="J479" s="42"/>
    </row>
    <row r="480" spans="1:10" s="43" customFormat="1" ht="9" customHeight="1" x14ac:dyDescent="0.4">
      <c r="A480" s="42"/>
      <c r="B480" s="42"/>
      <c r="C480" s="42"/>
      <c r="D480" s="42"/>
      <c r="E480" s="42"/>
      <c r="F480" s="42"/>
      <c r="G480" s="42"/>
      <c r="H480" s="42"/>
      <c r="I480" s="42"/>
      <c r="J480" s="42"/>
    </row>
    <row r="481" spans="1:10" s="43" customFormat="1" ht="9" customHeight="1" x14ac:dyDescent="0.4">
      <c r="A481" s="42"/>
      <c r="B481" s="42"/>
      <c r="C481" s="42"/>
      <c r="D481" s="42"/>
      <c r="E481" s="42"/>
      <c r="F481" s="42"/>
      <c r="G481" s="42"/>
      <c r="H481" s="42"/>
      <c r="I481" s="42"/>
      <c r="J481" s="42"/>
    </row>
    <row r="482" spans="1:10" s="43" customFormat="1" ht="9" customHeight="1" x14ac:dyDescent="0.4">
      <c r="A482" s="42"/>
      <c r="B482" s="42"/>
      <c r="C482" s="42"/>
      <c r="D482" s="42"/>
      <c r="E482" s="42"/>
      <c r="F482" s="42"/>
      <c r="G482" s="42"/>
      <c r="H482" s="42"/>
      <c r="I482" s="42"/>
      <c r="J482" s="42"/>
    </row>
    <row r="483" spans="1:10" s="43" customFormat="1" ht="9" customHeight="1" x14ac:dyDescent="0.4">
      <c r="A483" s="42"/>
      <c r="B483" s="42"/>
      <c r="C483" s="42"/>
      <c r="D483" s="42"/>
      <c r="E483" s="42"/>
      <c r="F483" s="42"/>
      <c r="G483" s="42"/>
      <c r="H483" s="42"/>
      <c r="I483" s="42"/>
      <c r="J483" s="42"/>
    </row>
    <row r="484" spans="1:10" s="43" customFormat="1" ht="9" customHeight="1" x14ac:dyDescent="0.4">
      <c r="A484" s="42"/>
      <c r="B484" s="42"/>
      <c r="C484" s="42"/>
      <c r="D484" s="42"/>
      <c r="E484" s="42"/>
      <c r="F484" s="42"/>
      <c r="G484" s="42"/>
      <c r="H484" s="42"/>
      <c r="I484" s="42"/>
      <c r="J484" s="42"/>
    </row>
    <row r="485" spans="1:10" s="43" customFormat="1" ht="9" customHeight="1" x14ac:dyDescent="0.4">
      <c r="A485" s="42"/>
      <c r="B485" s="42"/>
      <c r="C485" s="42"/>
      <c r="D485" s="42"/>
      <c r="E485" s="42"/>
      <c r="F485" s="42"/>
      <c r="G485" s="42"/>
      <c r="H485" s="42"/>
      <c r="I485" s="42"/>
      <c r="J485" s="42"/>
    </row>
    <row r="486" spans="1:10" s="43" customFormat="1" ht="9" customHeight="1" x14ac:dyDescent="0.4">
      <c r="A486" s="42"/>
      <c r="B486" s="42"/>
      <c r="C486" s="42"/>
      <c r="D486" s="42"/>
      <c r="E486" s="42"/>
      <c r="F486" s="42"/>
      <c r="G486" s="42"/>
      <c r="H486" s="42"/>
      <c r="I486" s="42"/>
      <c r="J486" s="42"/>
    </row>
    <row r="487" spans="1:10" s="43" customFormat="1" ht="9" customHeight="1" x14ac:dyDescent="0.4">
      <c r="A487" s="42"/>
      <c r="B487" s="42"/>
      <c r="C487" s="42"/>
      <c r="D487" s="42"/>
      <c r="E487" s="42"/>
      <c r="F487" s="42"/>
      <c r="G487" s="42"/>
      <c r="H487" s="42"/>
      <c r="I487" s="42"/>
      <c r="J487" s="42"/>
    </row>
    <row r="488" spans="1:10" s="43" customFormat="1" ht="9" customHeight="1" x14ac:dyDescent="0.4">
      <c r="A488" s="42"/>
      <c r="B488" s="42"/>
      <c r="C488" s="42"/>
      <c r="D488" s="42"/>
      <c r="E488" s="42"/>
      <c r="F488" s="42"/>
      <c r="G488" s="42"/>
      <c r="H488" s="42"/>
      <c r="I488" s="42"/>
      <c r="J488" s="42"/>
    </row>
    <row r="489" spans="1:10" s="43" customFormat="1" ht="9" customHeight="1" x14ac:dyDescent="0.4">
      <c r="A489" s="42"/>
      <c r="B489" s="42"/>
      <c r="C489" s="42"/>
      <c r="D489" s="42"/>
      <c r="E489" s="42"/>
      <c r="F489" s="42"/>
      <c r="G489" s="42"/>
      <c r="H489" s="42"/>
      <c r="I489" s="42"/>
      <c r="J489" s="42"/>
    </row>
    <row r="490" spans="1:10" s="43" customFormat="1" ht="14.25" customHeight="1" x14ac:dyDescent="0.4">
      <c r="A490" s="42"/>
      <c r="B490" s="42"/>
      <c r="C490" s="42"/>
      <c r="D490" s="42"/>
      <c r="E490" s="42"/>
      <c r="F490" s="42"/>
      <c r="G490" s="42"/>
      <c r="H490" s="42"/>
      <c r="I490" s="42"/>
      <c r="J490" s="42"/>
    </row>
    <row r="491" spans="1:10" s="43" customFormat="1" ht="14.25" customHeight="1" x14ac:dyDescent="0.4">
      <c r="A491" s="44"/>
      <c r="B491" s="45"/>
      <c r="C491" s="45"/>
      <c r="D491" s="45"/>
      <c r="E491" s="45"/>
      <c r="F491" s="45"/>
      <c r="G491" s="45"/>
      <c r="H491" s="45"/>
      <c r="I491" s="45"/>
      <c r="J491" s="45"/>
    </row>
    <row r="492" spans="1:10" s="43" customFormat="1" ht="14.25" customHeight="1" x14ac:dyDescent="0.4">
      <c r="A492" s="44"/>
      <c r="B492" s="45"/>
      <c r="C492" s="45"/>
      <c r="D492" s="45"/>
      <c r="E492" s="45"/>
      <c r="F492" s="45"/>
      <c r="G492" s="45"/>
      <c r="H492" s="45"/>
      <c r="I492" s="45"/>
      <c r="J492" s="45"/>
    </row>
    <row r="493" spans="1:10" s="43" customFormat="1" ht="14.25" customHeight="1" x14ac:dyDescent="0.4">
      <c r="A493" s="45"/>
      <c r="B493" s="45"/>
      <c r="C493" s="45"/>
      <c r="D493" s="45"/>
      <c r="E493" s="45"/>
      <c r="F493" s="45"/>
      <c r="G493" s="45"/>
      <c r="H493" s="45"/>
      <c r="I493" s="45"/>
      <c r="J493" s="45"/>
    </row>
    <row r="494" spans="1:10" s="43" customFormat="1" ht="14.25" customHeight="1" x14ac:dyDescent="0.4">
      <c r="A494" s="42"/>
      <c r="B494" s="42"/>
      <c r="C494" s="42"/>
      <c r="D494" s="42"/>
      <c r="E494" s="42"/>
      <c r="F494" s="42"/>
      <c r="G494" s="42"/>
      <c r="H494" s="42"/>
      <c r="I494" s="42"/>
      <c r="J494" s="42"/>
    </row>
    <row r="495" spans="1:10" s="43" customFormat="1" ht="9" customHeight="1" x14ac:dyDescent="0.4">
      <c r="A495" s="42"/>
      <c r="B495" s="42"/>
      <c r="C495" s="42"/>
      <c r="D495" s="45"/>
      <c r="E495" s="45"/>
      <c r="F495" s="45"/>
      <c r="G495" s="45"/>
      <c r="H495" s="45"/>
      <c r="I495" s="45"/>
      <c r="J495" s="42"/>
    </row>
    <row r="496" spans="1:10" s="43" customFormat="1" ht="9" customHeight="1" x14ac:dyDescent="0.4">
      <c r="A496" s="42"/>
      <c r="B496" s="42"/>
      <c r="C496" s="42"/>
      <c r="D496" s="45"/>
      <c r="E496" s="45"/>
      <c r="F496" s="45"/>
      <c r="G496" s="45"/>
      <c r="H496" s="45"/>
      <c r="I496" s="45"/>
      <c r="J496" s="42"/>
    </row>
    <row r="497" spans="1:10" s="43" customFormat="1" ht="9" customHeight="1" x14ac:dyDescent="0.4">
      <c r="A497" s="42"/>
      <c r="B497" s="42"/>
      <c r="C497" s="42"/>
      <c r="D497" s="45"/>
      <c r="E497" s="45"/>
      <c r="F497" s="45"/>
      <c r="G497" s="45"/>
      <c r="H497" s="45"/>
      <c r="I497" s="45"/>
      <c r="J497" s="42"/>
    </row>
    <row r="498" spans="1:10" s="43" customFormat="1" ht="9" customHeight="1" x14ac:dyDescent="0.4">
      <c r="A498" s="46"/>
      <c r="B498" s="46"/>
      <c r="C498" s="42"/>
      <c r="D498" s="45"/>
      <c r="E498" s="45"/>
      <c r="F498" s="45"/>
      <c r="G498" s="45"/>
      <c r="H498" s="45"/>
      <c r="I498" s="45"/>
      <c r="J498" s="46"/>
    </row>
    <row r="499" spans="1:10" s="43" customFormat="1" ht="9" customHeight="1" x14ac:dyDescent="0.4">
      <c r="A499" s="46"/>
      <c r="B499" s="46"/>
      <c r="C499" s="46"/>
      <c r="D499" s="45"/>
      <c r="E499" s="45"/>
      <c r="F499" s="45"/>
      <c r="G499" s="45"/>
      <c r="H499" s="45"/>
      <c r="I499" s="45"/>
      <c r="J499" s="46"/>
    </row>
    <row r="500" spans="1:10" s="43" customFormat="1" ht="9" customHeight="1" x14ac:dyDescent="0.4">
      <c r="A500" s="42"/>
      <c r="B500" s="42"/>
      <c r="C500" s="46"/>
      <c r="D500" s="45"/>
      <c r="E500" s="45"/>
      <c r="F500" s="45"/>
      <c r="G500" s="45"/>
      <c r="H500" s="45"/>
      <c r="I500" s="45"/>
      <c r="J500" s="42"/>
    </row>
    <row r="501" spans="1:10" s="43" customFormat="1" ht="9" customHeight="1" x14ac:dyDescent="0.4">
      <c r="A501" s="42"/>
      <c r="B501" s="42"/>
      <c r="C501" s="42"/>
      <c r="D501" s="48"/>
      <c r="E501" s="42"/>
      <c r="F501" s="47"/>
      <c r="G501" s="42"/>
      <c r="H501" s="47"/>
      <c r="I501" s="42"/>
      <c r="J501" s="42"/>
    </row>
    <row r="502" spans="1:10" s="43" customFormat="1" ht="9" customHeight="1" x14ac:dyDescent="0.4">
      <c r="A502" s="42"/>
      <c r="B502" s="42"/>
      <c r="C502" s="42"/>
      <c r="D502" s="48"/>
      <c r="E502" s="42"/>
      <c r="F502" s="47"/>
      <c r="G502" s="42"/>
      <c r="H502" s="47"/>
      <c r="I502" s="42"/>
      <c r="J502" s="42"/>
    </row>
    <row r="503" spans="1:10" s="43" customFormat="1" ht="9" customHeight="1" x14ac:dyDescent="0.4">
      <c r="A503" s="42"/>
      <c r="B503" s="42"/>
      <c r="C503" s="42"/>
      <c r="D503" s="48"/>
      <c r="E503" s="42"/>
      <c r="F503" s="47"/>
      <c r="G503" s="42"/>
      <c r="H503" s="47"/>
      <c r="I503" s="42"/>
      <c r="J503" s="42"/>
    </row>
    <row r="504" spans="1:10" s="43" customFormat="1" ht="9" customHeight="1" x14ac:dyDescent="0.4">
      <c r="A504" s="42"/>
      <c r="B504" s="42"/>
      <c r="C504" s="42"/>
      <c r="D504" s="48"/>
      <c r="E504" s="42"/>
      <c r="F504" s="47"/>
      <c r="G504" s="42"/>
      <c r="H504" s="47"/>
      <c r="I504" s="42"/>
      <c r="J504" s="42"/>
    </row>
    <row r="505" spans="1:10" s="43" customFormat="1" ht="9" customHeight="1" x14ac:dyDescent="0.4">
      <c r="A505" s="42"/>
      <c r="B505" s="42"/>
      <c r="C505" s="42"/>
      <c r="D505" s="48"/>
      <c r="E505" s="42"/>
      <c r="F505" s="47"/>
      <c r="G505" s="42"/>
      <c r="H505" s="47"/>
      <c r="I505" s="42"/>
      <c r="J505" s="42"/>
    </row>
    <row r="506" spans="1:10" s="43" customFormat="1" ht="9" customHeight="1" x14ac:dyDescent="0.4">
      <c r="A506" s="42"/>
      <c r="B506" s="42"/>
      <c r="C506" s="42"/>
      <c r="D506" s="48"/>
      <c r="E506" s="42"/>
      <c r="F506" s="47"/>
      <c r="G506" s="42"/>
      <c r="H506" s="47"/>
      <c r="I506" s="42"/>
      <c r="J506" s="42"/>
    </row>
    <row r="507" spans="1:10" s="43" customFormat="1" ht="9" customHeight="1" x14ac:dyDescent="0.4">
      <c r="A507" s="42"/>
      <c r="B507" s="42"/>
      <c r="C507" s="42"/>
      <c r="D507" s="48"/>
      <c r="E507" s="42"/>
      <c r="F507" s="47"/>
      <c r="G507" s="42"/>
      <c r="H507" s="47"/>
      <c r="I507" s="42"/>
      <c r="J507" s="42"/>
    </row>
    <row r="508" spans="1:10" s="43" customFormat="1" ht="9" customHeight="1" x14ac:dyDescent="0.4">
      <c r="A508" s="42"/>
      <c r="B508" s="42"/>
      <c r="C508" s="42"/>
      <c r="D508" s="48"/>
      <c r="E508" s="42"/>
      <c r="F508" s="47"/>
      <c r="G508" s="42"/>
      <c r="H508" s="47"/>
      <c r="I508" s="42"/>
      <c r="J508" s="42"/>
    </row>
    <row r="509" spans="1:10" s="43" customFormat="1" ht="9" customHeight="1" x14ac:dyDescent="0.4">
      <c r="A509" s="42"/>
      <c r="B509" s="42"/>
      <c r="C509" s="42"/>
      <c r="D509" s="48"/>
      <c r="E509" s="42"/>
      <c r="F509" s="47"/>
      <c r="G509" s="42"/>
      <c r="H509" s="47"/>
      <c r="I509" s="42"/>
      <c r="J509" s="42"/>
    </row>
    <row r="510" spans="1:10" s="43" customFormat="1" ht="9" customHeight="1" x14ac:dyDescent="0.4">
      <c r="A510" s="42"/>
      <c r="B510" s="42"/>
      <c r="C510" s="42"/>
      <c r="D510" s="48"/>
      <c r="E510" s="42"/>
      <c r="F510" s="47"/>
      <c r="G510" s="42"/>
      <c r="H510" s="47"/>
      <c r="I510" s="42"/>
      <c r="J510" s="42"/>
    </row>
    <row r="511" spans="1:10" s="43" customFormat="1" ht="9" customHeight="1" x14ac:dyDescent="0.4">
      <c r="A511" s="42"/>
      <c r="B511" s="42"/>
      <c r="C511" s="42"/>
      <c r="D511" s="48"/>
      <c r="E511" s="42"/>
      <c r="F511" s="47"/>
      <c r="G511" s="42"/>
      <c r="H511" s="47"/>
      <c r="I511" s="42"/>
      <c r="J511" s="42"/>
    </row>
    <row r="512" spans="1:10" s="43" customFormat="1" ht="9" customHeight="1" x14ac:dyDescent="0.4">
      <c r="A512" s="42"/>
      <c r="B512" s="42"/>
      <c r="C512" s="42"/>
      <c r="D512" s="48"/>
      <c r="E512" s="42"/>
      <c r="F512" s="47"/>
      <c r="G512" s="42"/>
      <c r="H512" s="47"/>
      <c r="I512" s="42"/>
      <c r="J512" s="42"/>
    </row>
    <row r="513" spans="1:10" s="43" customFormat="1" ht="9" customHeight="1" x14ac:dyDescent="0.4">
      <c r="A513" s="42"/>
      <c r="B513" s="42"/>
      <c r="C513" s="42"/>
      <c r="D513" s="48"/>
      <c r="E513" s="42"/>
      <c r="F513" s="47"/>
      <c r="G513" s="42"/>
      <c r="H513" s="47"/>
      <c r="I513" s="42"/>
      <c r="J513" s="42"/>
    </row>
    <row r="514" spans="1:10" s="43" customFormat="1" ht="9" customHeight="1" x14ac:dyDescent="0.4">
      <c r="A514" s="42"/>
      <c r="B514" s="42"/>
      <c r="C514" s="42"/>
      <c r="D514" s="48"/>
      <c r="E514" s="42"/>
      <c r="F514" s="47"/>
      <c r="G514" s="42"/>
      <c r="H514" s="47"/>
      <c r="I514" s="42"/>
      <c r="J514" s="42"/>
    </row>
    <row r="515" spans="1:10" s="43" customFormat="1" ht="9" customHeight="1" x14ac:dyDescent="0.4">
      <c r="A515" s="42"/>
      <c r="B515" s="42"/>
      <c r="C515" s="42"/>
      <c r="D515" s="48"/>
      <c r="E515" s="42"/>
      <c r="F515" s="47"/>
      <c r="G515" s="42"/>
      <c r="H515" s="47"/>
      <c r="I515" s="42"/>
      <c r="J515" s="42"/>
    </row>
    <row r="516" spans="1:10" s="43" customFormat="1" ht="9" customHeight="1" x14ac:dyDescent="0.4">
      <c r="A516" s="42"/>
      <c r="B516" s="42"/>
      <c r="C516" s="42"/>
      <c r="D516" s="48"/>
      <c r="E516" s="42"/>
      <c r="F516" s="47"/>
      <c r="G516" s="42"/>
      <c r="H516" s="47"/>
      <c r="I516" s="42"/>
      <c r="J516" s="42"/>
    </row>
    <row r="517" spans="1:10" s="43" customFormat="1" ht="9" customHeight="1" x14ac:dyDescent="0.4">
      <c r="A517" s="42"/>
      <c r="B517" s="42"/>
      <c r="C517" s="42"/>
      <c r="D517" s="48"/>
      <c r="E517" s="42"/>
      <c r="F517" s="47"/>
      <c r="G517" s="42"/>
      <c r="H517" s="47"/>
      <c r="I517" s="42"/>
      <c r="J517" s="42"/>
    </row>
    <row r="518" spans="1:10" s="43" customFormat="1" ht="9" customHeight="1" x14ac:dyDescent="0.4">
      <c r="A518" s="42"/>
      <c r="B518" s="42"/>
      <c r="C518" s="42"/>
      <c r="D518" s="48"/>
      <c r="E518" s="42"/>
      <c r="F518" s="47"/>
      <c r="G518" s="42"/>
      <c r="H518" s="47"/>
      <c r="I518" s="42"/>
      <c r="J518" s="42"/>
    </row>
    <row r="519" spans="1:10" s="43" customFormat="1" ht="9" customHeight="1" x14ac:dyDescent="0.4">
      <c r="A519" s="42"/>
      <c r="B519" s="42"/>
      <c r="C519" s="42"/>
      <c r="D519" s="48"/>
      <c r="E519" s="42"/>
      <c r="F519" s="47"/>
      <c r="G519" s="42"/>
      <c r="H519" s="47"/>
      <c r="I519" s="42"/>
      <c r="J519" s="42"/>
    </row>
    <row r="520" spans="1:10" s="43" customFormat="1" ht="9" customHeight="1" x14ac:dyDescent="0.4">
      <c r="A520" s="42"/>
      <c r="B520" s="42"/>
      <c r="C520" s="42"/>
      <c r="D520" s="48"/>
      <c r="E520" s="42"/>
      <c r="F520" s="47"/>
      <c r="G520" s="42"/>
      <c r="H520" s="47"/>
      <c r="I520" s="42"/>
      <c r="J520" s="42"/>
    </row>
    <row r="521" spans="1:10" s="43" customFormat="1" ht="9" customHeight="1" x14ac:dyDescent="0.4">
      <c r="A521" s="42"/>
      <c r="B521" s="42"/>
      <c r="C521" s="42"/>
      <c r="D521" s="48"/>
      <c r="E521" s="42"/>
      <c r="F521" s="47"/>
      <c r="G521" s="42"/>
      <c r="H521" s="47"/>
      <c r="I521" s="42"/>
      <c r="J521" s="42"/>
    </row>
    <row r="522" spans="1:10" s="43" customFormat="1" ht="9" customHeight="1" x14ac:dyDescent="0.4">
      <c r="A522" s="42"/>
      <c r="B522" s="42"/>
      <c r="C522" s="42"/>
      <c r="D522" s="48"/>
      <c r="E522" s="42"/>
      <c r="F522" s="47"/>
      <c r="G522" s="42"/>
      <c r="H522" s="47"/>
      <c r="I522" s="42"/>
      <c r="J522" s="42"/>
    </row>
    <row r="523" spans="1:10" s="43" customFormat="1" ht="9" customHeight="1" x14ac:dyDescent="0.4">
      <c r="A523" s="42"/>
      <c r="B523" s="42"/>
      <c r="C523" s="42"/>
      <c r="D523" s="48"/>
      <c r="E523" s="42"/>
      <c r="F523" s="47"/>
      <c r="G523" s="42"/>
      <c r="H523" s="47"/>
      <c r="I523" s="42"/>
      <c r="J523" s="42"/>
    </row>
    <row r="524" spans="1:10" s="43" customFormat="1" ht="9" customHeight="1" x14ac:dyDescent="0.4">
      <c r="A524" s="42"/>
      <c r="B524" s="42"/>
      <c r="C524" s="42"/>
      <c r="D524" s="48"/>
      <c r="E524" s="42"/>
      <c r="F524" s="47"/>
      <c r="G524" s="42"/>
      <c r="H524" s="47"/>
      <c r="I524" s="42"/>
      <c r="J524" s="42"/>
    </row>
    <row r="525" spans="1:10" s="43" customFormat="1" ht="9" customHeight="1" x14ac:dyDescent="0.4">
      <c r="A525" s="42"/>
      <c r="B525" s="42"/>
      <c r="C525" s="42"/>
      <c r="D525" s="48"/>
      <c r="E525" s="42"/>
      <c r="F525" s="47"/>
      <c r="G525" s="42"/>
      <c r="H525" s="47"/>
      <c r="I525" s="42"/>
      <c r="J525" s="42"/>
    </row>
    <row r="526" spans="1:10" s="43" customFormat="1" ht="9" customHeight="1" x14ac:dyDescent="0.4">
      <c r="A526" s="42"/>
      <c r="B526" s="42"/>
      <c r="C526" s="42"/>
      <c r="D526" s="48"/>
      <c r="E526" s="42"/>
      <c r="F526" s="47"/>
      <c r="G526" s="42"/>
      <c r="H526" s="47"/>
      <c r="I526" s="42"/>
      <c r="J526" s="42"/>
    </row>
    <row r="527" spans="1:10" s="43" customFormat="1" ht="9" customHeight="1" x14ac:dyDescent="0.4">
      <c r="A527" s="42"/>
      <c r="B527" s="42"/>
      <c r="C527" s="42"/>
      <c r="D527" s="48"/>
      <c r="E527" s="42"/>
      <c r="F527" s="47"/>
      <c r="G527" s="42"/>
      <c r="H527" s="47"/>
      <c r="I527" s="42"/>
      <c r="J527" s="42"/>
    </row>
    <row r="528" spans="1:10" s="43" customFormat="1" ht="9" customHeight="1" x14ac:dyDescent="0.4">
      <c r="A528" s="42"/>
      <c r="B528" s="42"/>
      <c r="C528" s="42"/>
      <c r="D528" s="48"/>
      <c r="E528" s="42"/>
      <c r="F528" s="47"/>
      <c r="G528" s="42"/>
      <c r="H528" s="47"/>
      <c r="I528" s="42"/>
      <c r="J528" s="42"/>
    </row>
    <row r="529" spans="1:10" s="43" customFormat="1" ht="9" customHeight="1" x14ac:dyDescent="0.4">
      <c r="A529" s="42"/>
      <c r="B529" s="42"/>
      <c r="C529" s="42"/>
      <c r="D529" s="48"/>
      <c r="E529" s="42"/>
      <c r="F529" s="47"/>
      <c r="G529" s="42"/>
      <c r="H529" s="47"/>
      <c r="I529" s="42"/>
      <c r="J529" s="42"/>
    </row>
    <row r="530" spans="1:10" s="43" customFormat="1" ht="9" customHeight="1" x14ac:dyDescent="0.4">
      <c r="A530" s="42"/>
      <c r="B530" s="42"/>
      <c r="C530" s="42"/>
      <c r="D530" s="47"/>
      <c r="E530" s="42"/>
      <c r="F530" s="47"/>
      <c r="G530" s="42"/>
      <c r="H530" s="47"/>
      <c r="I530" s="42"/>
      <c r="J530" s="42"/>
    </row>
    <row r="531" spans="1:10" s="43" customFormat="1" ht="9" customHeight="1" x14ac:dyDescent="0.4">
      <c r="A531" s="42"/>
      <c r="B531" s="42"/>
      <c r="C531" s="42"/>
      <c r="D531" s="48"/>
      <c r="E531" s="42"/>
      <c r="F531" s="47"/>
      <c r="G531" s="42"/>
      <c r="H531" s="47"/>
      <c r="I531" s="42"/>
      <c r="J531" s="42"/>
    </row>
    <row r="532" spans="1:10" s="43" customFormat="1" ht="9" customHeight="1" x14ac:dyDescent="0.4">
      <c r="A532" s="42"/>
      <c r="B532" s="42"/>
      <c r="C532" s="42"/>
      <c r="D532" s="48"/>
      <c r="E532" s="42"/>
      <c r="F532" s="47"/>
      <c r="G532" s="42"/>
      <c r="H532" s="47"/>
      <c r="I532" s="42"/>
      <c r="J532" s="42"/>
    </row>
    <row r="533" spans="1:10" s="43" customFormat="1" ht="9" customHeight="1" x14ac:dyDescent="0.4">
      <c r="A533" s="42"/>
      <c r="B533" s="42"/>
      <c r="C533" s="42"/>
      <c r="D533" s="48"/>
      <c r="E533" s="42"/>
      <c r="F533" s="47"/>
      <c r="G533" s="42"/>
      <c r="H533" s="47"/>
      <c r="I533" s="42"/>
      <c r="J533" s="42"/>
    </row>
    <row r="534" spans="1:10" s="43" customFormat="1" ht="9" customHeight="1" x14ac:dyDescent="0.4">
      <c r="A534" s="42"/>
      <c r="B534" s="42"/>
      <c r="C534" s="42"/>
      <c r="D534" s="48"/>
      <c r="E534" s="42"/>
      <c r="F534" s="47"/>
      <c r="G534" s="42"/>
      <c r="H534" s="47"/>
      <c r="I534" s="42"/>
      <c r="J534" s="42"/>
    </row>
    <row r="535" spans="1:10" s="43" customFormat="1" ht="9" customHeight="1" x14ac:dyDescent="0.4">
      <c r="A535" s="42"/>
      <c r="B535" s="42"/>
      <c r="C535" s="42"/>
      <c r="D535" s="48"/>
      <c r="E535" s="42"/>
      <c r="F535" s="47"/>
      <c r="G535" s="42"/>
      <c r="H535" s="47"/>
      <c r="I535" s="42"/>
      <c r="J535" s="42"/>
    </row>
    <row r="536" spans="1:10" s="43" customFormat="1" ht="9" customHeight="1" x14ac:dyDescent="0.4">
      <c r="A536" s="42"/>
      <c r="B536" s="42"/>
      <c r="C536" s="42"/>
      <c r="D536" s="48"/>
      <c r="E536" s="42"/>
      <c r="F536" s="47"/>
      <c r="G536" s="42"/>
      <c r="H536" s="47"/>
      <c r="I536" s="42"/>
      <c r="J536" s="42"/>
    </row>
    <row r="537" spans="1:10" s="43" customFormat="1" ht="9" customHeight="1" x14ac:dyDescent="0.4">
      <c r="A537" s="42"/>
      <c r="B537" s="42"/>
      <c r="C537" s="42"/>
      <c r="D537" s="48"/>
      <c r="E537" s="42"/>
      <c r="F537" s="47"/>
      <c r="G537" s="42"/>
      <c r="H537" s="47"/>
      <c r="I537" s="42"/>
      <c r="J537" s="42"/>
    </row>
    <row r="538" spans="1:10" s="43" customFormat="1" ht="9" customHeight="1" x14ac:dyDescent="0.4">
      <c r="A538" s="42"/>
      <c r="B538" s="42"/>
      <c r="C538" s="42"/>
      <c r="D538" s="48"/>
      <c r="E538" s="42"/>
      <c r="F538" s="47"/>
      <c r="G538" s="42"/>
      <c r="H538" s="47"/>
      <c r="I538" s="42"/>
      <c r="J538" s="42"/>
    </row>
    <row r="539" spans="1:10" s="43" customFormat="1" ht="9" customHeight="1" x14ac:dyDescent="0.4">
      <c r="A539" s="42"/>
      <c r="B539" s="42"/>
      <c r="C539" s="42"/>
      <c r="D539" s="47"/>
      <c r="E539" s="42"/>
      <c r="F539" s="47"/>
      <c r="G539" s="42"/>
      <c r="H539" s="47"/>
      <c r="I539" s="42"/>
      <c r="J539" s="42"/>
    </row>
    <row r="540" spans="1:10" s="43" customFormat="1" ht="9" customHeight="1" x14ac:dyDescent="0.4">
      <c r="A540" s="42"/>
      <c r="B540" s="42"/>
      <c r="C540" s="42"/>
      <c r="D540" s="48"/>
      <c r="E540" s="42"/>
      <c r="F540" s="47"/>
      <c r="G540" s="42"/>
      <c r="H540" s="47"/>
      <c r="I540" s="42"/>
      <c r="J540" s="42"/>
    </row>
    <row r="541" spans="1:10" s="43" customFormat="1" ht="9" customHeight="1" x14ac:dyDescent="0.4">
      <c r="A541" s="42"/>
      <c r="B541" s="42"/>
      <c r="C541" s="42"/>
      <c r="D541" s="48"/>
      <c r="E541" s="42"/>
      <c r="F541" s="47"/>
      <c r="G541" s="42"/>
      <c r="H541" s="47"/>
      <c r="I541" s="42"/>
      <c r="J541" s="42"/>
    </row>
    <row r="542" spans="1:10" s="43" customFormat="1" ht="9" customHeight="1" x14ac:dyDescent="0.4">
      <c r="A542" s="42"/>
      <c r="B542" s="42"/>
      <c r="C542" s="42"/>
      <c r="D542" s="48"/>
      <c r="E542" s="42"/>
      <c r="F542" s="47"/>
      <c r="G542" s="42"/>
      <c r="H542" s="47"/>
      <c r="I542" s="42"/>
      <c r="J542" s="42"/>
    </row>
    <row r="543" spans="1:10" s="43" customFormat="1" ht="9" customHeight="1" x14ac:dyDescent="0.4">
      <c r="A543" s="42"/>
      <c r="B543" s="42"/>
      <c r="C543" s="42"/>
      <c r="D543" s="47"/>
      <c r="E543" s="42"/>
      <c r="F543" s="47"/>
      <c r="G543" s="42"/>
      <c r="H543" s="47"/>
      <c r="I543" s="42"/>
      <c r="J543" s="42"/>
    </row>
    <row r="544" spans="1:10" s="43" customFormat="1" ht="9" customHeight="1" x14ac:dyDescent="0.4">
      <c r="A544" s="42"/>
      <c r="B544" s="42"/>
      <c r="C544" s="42"/>
      <c r="D544" s="42"/>
      <c r="E544" s="42"/>
      <c r="F544" s="42"/>
      <c r="G544" s="42"/>
      <c r="H544" s="42"/>
      <c r="I544" s="42"/>
      <c r="J544" s="42"/>
    </row>
    <row r="545" spans="1:10" s="43" customFormat="1" ht="9" customHeight="1" x14ac:dyDescent="0.4">
      <c r="A545" s="42"/>
      <c r="B545" s="42"/>
      <c r="C545" s="42"/>
      <c r="D545" s="42"/>
      <c r="E545" s="42"/>
      <c r="F545" s="42"/>
      <c r="G545" s="42"/>
      <c r="H545" s="42"/>
      <c r="I545" s="42"/>
      <c r="J545" s="42"/>
    </row>
    <row r="546" spans="1:10" s="43" customFormat="1" ht="9" customHeight="1" x14ac:dyDescent="0.4">
      <c r="A546" s="42"/>
      <c r="B546" s="42"/>
      <c r="C546" s="42"/>
      <c r="D546" s="42"/>
      <c r="E546" s="42"/>
      <c r="F546" s="42"/>
      <c r="G546" s="42"/>
      <c r="H546" s="42"/>
      <c r="I546" s="42"/>
      <c r="J546" s="42"/>
    </row>
    <row r="547" spans="1:10" s="43" customFormat="1" ht="9" customHeight="1" x14ac:dyDescent="0.4">
      <c r="A547" s="42"/>
      <c r="B547" s="42"/>
      <c r="C547" s="42"/>
      <c r="D547" s="42"/>
      <c r="E547" s="42"/>
      <c r="F547" s="42"/>
      <c r="G547" s="42"/>
      <c r="H547" s="42"/>
      <c r="I547" s="42"/>
      <c r="J547" s="42"/>
    </row>
    <row r="548" spans="1:10" s="43" customFormat="1" ht="9" customHeight="1" x14ac:dyDescent="0.4">
      <c r="A548" s="42"/>
      <c r="B548" s="42"/>
      <c r="C548" s="42"/>
      <c r="D548" s="42"/>
      <c r="E548" s="42"/>
      <c r="F548" s="42"/>
      <c r="G548" s="42"/>
      <c r="H548" s="42"/>
      <c r="I548" s="42"/>
      <c r="J548" s="42"/>
    </row>
    <row r="549" spans="1:10" s="43" customFormat="1" ht="9" customHeight="1" x14ac:dyDescent="0.4">
      <c r="A549" s="42"/>
      <c r="B549" s="42"/>
      <c r="C549" s="42"/>
      <c r="D549" s="42"/>
      <c r="E549" s="42"/>
      <c r="F549" s="42"/>
      <c r="G549" s="42"/>
      <c r="H549" s="42"/>
      <c r="I549" s="42"/>
      <c r="J549" s="42"/>
    </row>
    <row r="550" spans="1:10" s="43" customFormat="1" ht="9" customHeight="1" x14ac:dyDescent="0.4">
      <c r="A550" s="42"/>
      <c r="B550" s="42"/>
      <c r="C550" s="42"/>
      <c r="D550" s="42"/>
      <c r="E550" s="42"/>
      <c r="F550" s="42"/>
      <c r="G550" s="42"/>
      <c r="H550" s="42"/>
      <c r="I550" s="42"/>
      <c r="J550" s="42"/>
    </row>
    <row r="551" spans="1:10" s="43" customFormat="1" ht="9" customHeight="1" x14ac:dyDescent="0.4">
      <c r="A551" s="42"/>
      <c r="B551" s="42"/>
      <c r="C551" s="42"/>
      <c r="D551" s="42"/>
      <c r="E551" s="42"/>
      <c r="F551" s="42"/>
      <c r="G551" s="42"/>
      <c r="H551" s="42"/>
      <c r="I551" s="42"/>
      <c r="J551" s="42"/>
    </row>
    <row r="552" spans="1:10" s="43" customFormat="1" ht="9" customHeight="1" x14ac:dyDescent="0.4">
      <c r="A552" s="42"/>
      <c r="B552" s="42"/>
      <c r="C552" s="42"/>
      <c r="D552" s="42"/>
      <c r="E552" s="42"/>
      <c r="F552" s="42"/>
      <c r="G552" s="42"/>
      <c r="H552" s="42"/>
      <c r="I552" s="42"/>
      <c r="J552" s="42"/>
    </row>
    <row r="553" spans="1:10" s="43" customFormat="1" ht="9" customHeight="1" x14ac:dyDescent="0.4">
      <c r="A553" s="42"/>
      <c r="B553" s="42"/>
      <c r="C553" s="42"/>
      <c r="D553" s="42"/>
      <c r="E553" s="42"/>
      <c r="F553" s="42"/>
      <c r="G553" s="42"/>
      <c r="H553" s="42"/>
      <c r="I553" s="42"/>
      <c r="J553" s="42"/>
    </row>
    <row r="554" spans="1:10" s="43" customFormat="1" ht="9" customHeight="1" x14ac:dyDescent="0.4">
      <c r="A554" s="42"/>
      <c r="B554" s="42"/>
      <c r="C554" s="42"/>
      <c r="D554" s="42"/>
      <c r="E554" s="42"/>
      <c r="F554" s="42"/>
      <c r="G554" s="42"/>
      <c r="H554" s="42"/>
      <c r="I554" s="42"/>
      <c r="J554" s="42"/>
    </row>
    <row r="555" spans="1:10" s="43" customFormat="1" ht="9" customHeight="1" x14ac:dyDescent="0.4"/>
    <row r="556" spans="1:10" s="43" customFormat="1" ht="9" customHeight="1" x14ac:dyDescent="0.4"/>
    <row r="557" spans="1:10" s="43" customFormat="1" ht="9" customHeight="1" x14ac:dyDescent="0.4">
      <c r="A557" s="42"/>
      <c r="B557" s="42"/>
      <c r="C557" s="42"/>
      <c r="D557" s="42"/>
      <c r="E557" s="42"/>
      <c r="F557" s="42"/>
      <c r="G557" s="42"/>
      <c r="H557" s="42"/>
      <c r="I557" s="42"/>
      <c r="J557" s="42"/>
    </row>
    <row r="558" spans="1:10" s="43" customFormat="1" ht="9" customHeight="1" x14ac:dyDescent="0.4">
      <c r="A558" s="42"/>
      <c r="B558" s="42"/>
      <c r="C558" s="42"/>
      <c r="D558" s="42"/>
      <c r="E558" s="42"/>
      <c r="F558" s="42"/>
      <c r="G558" s="42"/>
      <c r="H558" s="42"/>
      <c r="I558" s="42"/>
      <c r="J558" s="42"/>
    </row>
    <row r="559" spans="1:10" s="43" customFormat="1" ht="14.25" customHeight="1" x14ac:dyDescent="0.4">
      <c r="A559" s="42"/>
      <c r="B559" s="42"/>
      <c r="C559" s="42"/>
      <c r="D559" s="42"/>
      <c r="E559" s="42"/>
      <c r="F559" s="42"/>
      <c r="G559" s="42"/>
      <c r="H559" s="42"/>
      <c r="I559" s="42"/>
      <c r="J559" s="42"/>
    </row>
    <row r="560" spans="1:10" s="43" customFormat="1" ht="14.25" customHeight="1" x14ac:dyDescent="0.4">
      <c r="A560" s="44"/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1:10" s="43" customFormat="1" ht="14.25" customHeight="1" x14ac:dyDescent="0.4">
      <c r="A561" s="44"/>
      <c r="B561" s="45"/>
      <c r="C561" s="45"/>
      <c r="D561" s="45"/>
      <c r="E561" s="45"/>
      <c r="F561" s="45"/>
      <c r="G561" s="45"/>
      <c r="H561" s="45"/>
      <c r="I561" s="45"/>
      <c r="J561" s="45"/>
    </row>
    <row r="562" spans="1:10" s="43" customFormat="1" ht="14.25" customHeight="1" x14ac:dyDescent="0.4">
      <c r="A562" s="45"/>
      <c r="B562" s="45"/>
      <c r="C562" s="45"/>
      <c r="D562" s="45"/>
      <c r="E562" s="45"/>
      <c r="F562" s="45"/>
      <c r="G562" s="45"/>
      <c r="H562" s="45"/>
      <c r="I562" s="45"/>
      <c r="J562" s="45"/>
    </row>
    <row r="563" spans="1:10" s="43" customFormat="1" ht="14.25" customHeight="1" x14ac:dyDescent="0.4">
      <c r="A563" s="42"/>
      <c r="B563" s="42"/>
      <c r="C563" s="42"/>
      <c r="D563" s="42"/>
      <c r="E563" s="42"/>
      <c r="F563" s="42"/>
      <c r="G563" s="42"/>
      <c r="H563" s="42"/>
      <c r="I563" s="42"/>
      <c r="J563" s="42"/>
    </row>
    <row r="564" spans="1:10" s="43" customFormat="1" ht="9" customHeight="1" x14ac:dyDescent="0.4">
      <c r="A564" s="42"/>
      <c r="B564" s="42"/>
      <c r="C564" s="42"/>
      <c r="D564" s="45"/>
      <c r="E564" s="45"/>
      <c r="F564" s="45"/>
      <c r="G564" s="45"/>
      <c r="H564" s="45"/>
      <c r="I564" s="45"/>
      <c r="J564" s="42"/>
    </row>
    <row r="565" spans="1:10" s="43" customFormat="1" ht="9" customHeight="1" x14ac:dyDescent="0.4">
      <c r="A565" s="42"/>
      <c r="B565" s="42"/>
      <c r="C565" s="42"/>
      <c r="D565" s="45"/>
      <c r="E565" s="45"/>
      <c r="F565" s="45"/>
      <c r="G565" s="45"/>
      <c r="H565" s="45"/>
      <c r="I565" s="45"/>
      <c r="J565" s="42"/>
    </row>
    <row r="566" spans="1:10" s="43" customFormat="1" ht="9" customHeight="1" x14ac:dyDescent="0.4">
      <c r="A566" s="42"/>
      <c r="B566" s="42"/>
      <c r="C566" s="42"/>
      <c r="D566" s="45"/>
      <c r="E566" s="45"/>
      <c r="F566" s="45"/>
      <c r="G566" s="45"/>
      <c r="H566" s="45"/>
      <c r="I566" s="45"/>
      <c r="J566" s="42"/>
    </row>
    <row r="567" spans="1:10" s="43" customFormat="1" ht="9" customHeight="1" x14ac:dyDescent="0.4">
      <c r="A567" s="46"/>
      <c r="B567" s="46"/>
      <c r="C567" s="42"/>
      <c r="D567" s="45"/>
      <c r="E567" s="45"/>
      <c r="F567" s="45"/>
      <c r="G567" s="45"/>
      <c r="H567" s="45"/>
      <c r="I567" s="45"/>
      <c r="J567" s="46"/>
    </row>
    <row r="568" spans="1:10" s="43" customFormat="1" ht="9" customHeight="1" x14ac:dyDescent="0.4">
      <c r="A568" s="46"/>
      <c r="B568" s="46"/>
      <c r="C568" s="46"/>
      <c r="D568" s="45"/>
      <c r="E568" s="45"/>
      <c r="F568" s="45"/>
      <c r="G568" s="45"/>
      <c r="H568" s="45"/>
      <c r="I568" s="45"/>
      <c r="J568" s="46"/>
    </row>
    <row r="569" spans="1:10" s="43" customFormat="1" ht="9" customHeight="1" x14ac:dyDescent="0.4">
      <c r="A569" s="42"/>
      <c r="B569" s="42"/>
      <c r="C569" s="46"/>
      <c r="D569" s="45"/>
      <c r="E569" s="45"/>
      <c r="F569" s="45"/>
      <c r="G569" s="45"/>
      <c r="H569" s="45"/>
      <c r="I569" s="45"/>
      <c r="J569" s="42"/>
    </row>
    <row r="570" spans="1:10" s="43" customFormat="1" ht="9" customHeight="1" x14ac:dyDescent="0.4">
      <c r="A570" s="42"/>
      <c r="B570" s="42"/>
      <c r="C570" s="42"/>
      <c r="D570" s="48"/>
      <c r="E570" s="42"/>
      <c r="F570" s="47"/>
      <c r="G570" s="42"/>
      <c r="H570" s="47"/>
      <c r="I570" s="42"/>
      <c r="J570" s="42"/>
    </row>
    <row r="571" spans="1:10" s="43" customFormat="1" ht="9" customHeight="1" x14ac:dyDescent="0.4">
      <c r="A571" s="42"/>
      <c r="B571" s="42"/>
      <c r="C571" s="42"/>
      <c r="D571" s="48"/>
      <c r="E571" s="42"/>
      <c r="F571" s="47"/>
      <c r="G571" s="42"/>
      <c r="H571" s="47"/>
      <c r="I571" s="42"/>
      <c r="J571" s="42"/>
    </row>
    <row r="572" spans="1:10" s="43" customFormat="1" ht="9" customHeight="1" x14ac:dyDescent="0.4">
      <c r="A572" s="42"/>
      <c r="B572" s="42"/>
      <c r="C572" s="42"/>
      <c r="D572" s="48"/>
      <c r="E572" s="42"/>
      <c r="F572" s="47"/>
      <c r="G572" s="42"/>
      <c r="H572" s="47"/>
      <c r="I572" s="42"/>
      <c r="J572" s="42"/>
    </row>
    <row r="573" spans="1:10" s="43" customFormat="1" ht="9" customHeight="1" x14ac:dyDescent="0.4">
      <c r="A573" s="42"/>
      <c r="B573" s="42"/>
      <c r="C573" s="42"/>
      <c r="D573" s="48"/>
      <c r="E573" s="42"/>
      <c r="F573" s="47"/>
      <c r="G573" s="42"/>
      <c r="H573" s="47"/>
      <c r="I573" s="42"/>
      <c r="J573" s="42"/>
    </row>
    <row r="574" spans="1:10" s="43" customFormat="1" ht="9" customHeight="1" x14ac:dyDescent="0.4">
      <c r="A574" s="42"/>
      <c r="B574" s="42"/>
      <c r="C574" s="42"/>
      <c r="D574" s="48"/>
      <c r="E574" s="42"/>
      <c r="F574" s="47"/>
      <c r="G574" s="42"/>
      <c r="H574" s="47"/>
      <c r="I574" s="42"/>
      <c r="J574" s="42"/>
    </row>
    <row r="575" spans="1:10" s="43" customFormat="1" ht="9" customHeight="1" x14ac:dyDescent="0.4">
      <c r="A575" s="42"/>
      <c r="B575" s="42"/>
      <c r="C575" s="42"/>
      <c r="D575" s="48"/>
      <c r="E575" s="42"/>
      <c r="F575" s="47"/>
      <c r="G575" s="42"/>
      <c r="H575" s="47"/>
      <c r="I575" s="42"/>
      <c r="J575" s="42"/>
    </row>
    <row r="576" spans="1:10" s="43" customFormat="1" ht="9" customHeight="1" x14ac:dyDescent="0.4">
      <c r="A576" s="42"/>
      <c r="B576" s="42"/>
      <c r="C576" s="42"/>
      <c r="D576" s="48"/>
      <c r="E576" s="42"/>
      <c r="F576" s="47"/>
      <c r="G576" s="42"/>
      <c r="H576" s="47"/>
      <c r="I576" s="42"/>
      <c r="J576" s="42"/>
    </row>
    <row r="577" spans="1:10" s="43" customFormat="1" ht="9" customHeight="1" x14ac:dyDescent="0.4">
      <c r="A577" s="42"/>
      <c r="B577" s="42"/>
      <c r="C577" s="42"/>
      <c r="D577" s="48"/>
      <c r="E577" s="42"/>
      <c r="F577" s="47"/>
      <c r="G577" s="42"/>
      <c r="H577" s="47"/>
      <c r="I577" s="42"/>
      <c r="J577" s="42"/>
    </row>
    <row r="578" spans="1:10" s="43" customFormat="1" ht="9" customHeight="1" x14ac:dyDescent="0.4">
      <c r="A578" s="42"/>
      <c r="B578" s="42"/>
      <c r="C578" s="42"/>
      <c r="D578" s="48"/>
      <c r="E578" s="42"/>
      <c r="F578" s="47"/>
      <c r="G578" s="42"/>
      <c r="H578" s="47"/>
      <c r="I578" s="42"/>
      <c r="J578" s="42"/>
    </row>
    <row r="579" spans="1:10" s="43" customFormat="1" ht="9" customHeight="1" x14ac:dyDescent="0.4">
      <c r="A579" s="42"/>
      <c r="B579" s="42"/>
      <c r="C579" s="42"/>
      <c r="D579" s="48"/>
      <c r="E579" s="42"/>
      <c r="F579" s="47"/>
      <c r="G579" s="42"/>
      <c r="H579" s="47"/>
      <c r="I579" s="42"/>
      <c r="J579" s="42"/>
    </row>
    <row r="580" spans="1:10" s="43" customFormat="1" ht="9" customHeight="1" x14ac:dyDescent="0.4">
      <c r="A580" s="42"/>
      <c r="B580" s="42"/>
      <c r="C580" s="42"/>
      <c r="D580" s="48"/>
      <c r="E580" s="42"/>
      <c r="F580" s="47"/>
      <c r="G580" s="42"/>
      <c r="H580" s="47"/>
      <c r="I580" s="42"/>
      <c r="J580" s="42"/>
    </row>
    <row r="581" spans="1:10" s="43" customFormat="1" ht="9" customHeight="1" x14ac:dyDescent="0.4">
      <c r="A581" s="42"/>
      <c r="B581" s="42"/>
      <c r="C581" s="42"/>
      <c r="D581" s="48"/>
      <c r="E581" s="42"/>
      <c r="F581" s="47"/>
      <c r="G581" s="42"/>
      <c r="H581" s="47"/>
      <c r="I581" s="42"/>
      <c r="J581" s="42"/>
    </row>
    <row r="582" spans="1:10" s="43" customFormat="1" ht="9" customHeight="1" x14ac:dyDescent="0.4">
      <c r="A582" s="42"/>
      <c r="B582" s="42"/>
      <c r="C582" s="42"/>
      <c r="D582" s="48"/>
      <c r="E582" s="42"/>
      <c r="F582" s="47"/>
      <c r="G582" s="42"/>
      <c r="H582" s="47"/>
      <c r="I582" s="42"/>
      <c r="J582" s="42"/>
    </row>
    <row r="583" spans="1:10" s="43" customFormat="1" ht="9" customHeight="1" x14ac:dyDescent="0.4">
      <c r="A583" s="42"/>
      <c r="B583" s="42"/>
      <c r="C583" s="42"/>
      <c r="D583" s="48"/>
      <c r="E583" s="42"/>
      <c r="F583" s="47"/>
      <c r="G583" s="42"/>
      <c r="H583" s="47"/>
      <c r="I583" s="42"/>
      <c r="J583" s="42"/>
    </row>
    <row r="584" spans="1:10" s="43" customFormat="1" ht="9" customHeight="1" x14ac:dyDescent="0.4">
      <c r="A584" s="42"/>
      <c r="B584" s="42"/>
      <c r="C584" s="42"/>
      <c r="D584" s="48"/>
      <c r="E584" s="42"/>
      <c r="F584" s="47"/>
      <c r="G584" s="42"/>
      <c r="H584" s="47"/>
      <c r="I584" s="42"/>
      <c r="J584" s="42"/>
    </row>
    <row r="585" spans="1:10" s="43" customFormat="1" ht="9" customHeight="1" x14ac:dyDescent="0.4">
      <c r="A585" s="42"/>
      <c r="B585" s="42"/>
      <c r="C585" s="42"/>
      <c r="D585" s="48"/>
      <c r="E585" s="42"/>
      <c r="F585" s="47"/>
      <c r="G585" s="42"/>
      <c r="H585" s="47"/>
      <c r="I585" s="42"/>
      <c r="J585" s="42"/>
    </row>
    <row r="586" spans="1:10" s="43" customFormat="1" ht="9" customHeight="1" x14ac:dyDescent="0.4">
      <c r="A586" s="42"/>
      <c r="B586" s="42"/>
      <c r="C586" s="42"/>
      <c r="D586" s="48"/>
      <c r="E586" s="42"/>
      <c r="F586" s="47"/>
      <c r="G586" s="42"/>
      <c r="H586" s="47"/>
      <c r="I586" s="42"/>
      <c r="J586" s="42"/>
    </row>
    <row r="587" spans="1:10" s="43" customFormat="1" ht="9" customHeight="1" x14ac:dyDescent="0.4">
      <c r="A587" s="42"/>
      <c r="B587" s="42"/>
      <c r="C587" s="42"/>
      <c r="D587" s="48"/>
      <c r="E587" s="42"/>
      <c r="F587" s="47"/>
      <c r="G587" s="42"/>
      <c r="H587" s="47"/>
      <c r="I587" s="42"/>
      <c r="J587" s="42"/>
    </row>
    <row r="588" spans="1:10" s="43" customFormat="1" ht="9" customHeight="1" x14ac:dyDescent="0.4">
      <c r="A588" s="42"/>
      <c r="B588" s="42"/>
      <c r="C588" s="42"/>
      <c r="D588" s="48"/>
      <c r="E588" s="42"/>
      <c r="F588" s="47"/>
      <c r="G588" s="42"/>
      <c r="H588" s="47"/>
      <c r="I588" s="42"/>
      <c r="J588" s="42"/>
    </row>
    <row r="589" spans="1:10" s="43" customFormat="1" ht="9" customHeight="1" x14ac:dyDescent="0.4">
      <c r="A589" s="42"/>
      <c r="B589" s="42"/>
      <c r="C589" s="42"/>
      <c r="D589" s="48"/>
      <c r="E589" s="42"/>
      <c r="F589" s="47"/>
      <c r="G589" s="42"/>
      <c r="H589" s="47"/>
      <c r="I589" s="42"/>
      <c r="J589" s="42"/>
    </row>
    <row r="590" spans="1:10" s="43" customFormat="1" ht="9" customHeight="1" x14ac:dyDescent="0.4">
      <c r="A590" s="42"/>
      <c r="B590" s="42"/>
      <c r="C590" s="42"/>
      <c r="D590" s="48"/>
      <c r="E590" s="42"/>
      <c r="F590" s="47"/>
      <c r="G590" s="42"/>
      <c r="H590" s="47"/>
      <c r="I590" s="42"/>
      <c r="J590" s="42"/>
    </row>
    <row r="591" spans="1:10" s="43" customFormat="1" ht="9" customHeight="1" x14ac:dyDescent="0.4">
      <c r="A591" s="42"/>
      <c r="B591" s="42"/>
      <c r="C591" s="42"/>
      <c r="D591" s="48"/>
      <c r="E591" s="42"/>
      <c r="F591" s="47"/>
      <c r="G591" s="42"/>
      <c r="H591" s="47"/>
      <c r="I591" s="42"/>
      <c r="J591" s="42"/>
    </row>
    <row r="592" spans="1:10" s="43" customFormat="1" ht="9" customHeight="1" x14ac:dyDescent="0.4">
      <c r="A592" s="42"/>
      <c r="B592" s="42"/>
      <c r="C592" s="42"/>
      <c r="D592" s="48"/>
      <c r="E592" s="42"/>
      <c r="F592" s="47"/>
      <c r="G592" s="42"/>
      <c r="H592" s="47"/>
      <c r="I592" s="42"/>
      <c r="J592" s="42"/>
    </row>
    <row r="593" spans="1:10" s="43" customFormat="1" ht="9" customHeight="1" x14ac:dyDescent="0.4">
      <c r="A593" s="42"/>
      <c r="B593" s="42"/>
      <c r="C593" s="42"/>
      <c r="D593" s="48"/>
      <c r="E593" s="42"/>
      <c r="F593" s="47"/>
      <c r="G593" s="42"/>
      <c r="H593" s="47"/>
      <c r="I593" s="42"/>
      <c r="J593" s="42"/>
    </row>
    <row r="594" spans="1:10" s="43" customFormat="1" ht="9" customHeight="1" x14ac:dyDescent="0.4">
      <c r="A594" s="42"/>
      <c r="B594" s="42"/>
      <c r="C594" s="42"/>
      <c r="D594" s="48"/>
      <c r="E594" s="42"/>
      <c r="F594" s="47"/>
      <c r="G594" s="42"/>
      <c r="H594" s="47"/>
      <c r="I594" s="42"/>
      <c r="J594" s="42"/>
    </row>
    <row r="595" spans="1:10" s="43" customFormat="1" ht="9" customHeight="1" x14ac:dyDescent="0.4">
      <c r="A595" s="42"/>
      <c r="B595" s="42"/>
      <c r="C595" s="42"/>
      <c r="D595" s="48"/>
      <c r="E595" s="42"/>
      <c r="F595" s="47"/>
      <c r="G595" s="42"/>
      <c r="H595" s="47"/>
      <c r="I595" s="42"/>
      <c r="J595" s="42"/>
    </row>
    <row r="596" spans="1:10" s="43" customFormat="1" ht="9" customHeight="1" x14ac:dyDescent="0.4">
      <c r="A596" s="42"/>
      <c r="B596" s="42"/>
      <c r="C596" s="42"/>
      <c r="D596" s="48"/>
      <c r="E596" s="42"/>
      <c r="F596" s="47"/>
      <c r="G596" s="42"/>
      <c r="H596" s="47"/>
      <c r="I596" s="42"/>
      <c r="J596" s="42"/>
    </row>
    <row r="597" spans="1:10" s="43" customFormat="1" ht="9" customHeight="1" x14ac:dyDescent="0.4">
      <c r="A597" s="42"/>
      <c r="B597" s="42"/>
      <c r="C597" s="42"/>
      <c r="D597" s="48"/>
      <c r="E597" s="42"/>
      <c r="F597" s="47"/>
      <c r="G597" s="42"/>
      <c r="H597" s="47"/>
      <c r="I597" s="42"/>
      <c r="J597" s="42"/>
    </row>
    <row r="598" spans="1:10" s="43" customFormat="1" ht="9" customHeight="1" x14ac:dyDescent="0.4">
      <c r="A598" s="42"/>
      <c r="B598" s="42"/>
      <c r="C598" s="42"/>
      <c r="D598" s="48"/>
      <c r="E598" s="42"/>
      <c r="F598" s="47"/>
      <c r="G598" s="42"/>
      <c r="H598" s="47"/>
      <c r="I598" s="42"/>
      <c r="J598" s="42"/>
    </row>
    <row r="599" spans="1:10" s="43" customFormat="1" ht="9" customHeight="1" x14ac:dyDescent="0.4">
      <c r="A599" s="42"/>
      <c r="B599" s="42"/>
      <c r="C599" s="42"/>
      <c r="D599" s="47"/>
      <c r="E599" s="42"/>
      <c r="F599" s="47"/>
      <c r="G599" s="42"/>
      <c r="H599" s="47"/>
      <c r="I599" s="42"/>
      <c r="J599" s="42"/>
    </row>
    <row r="600" spans="1:10" s="43" customFormat="1" ht="9" customHeight="1" x14ac:dyDescent="0.4">
      <c r="A600" s="42"/>
      <c r="B600" s="42"/>
      <c r="C600" s="42"/>
      <c r="D600" s="48"/>
      <c r="E600" s="42"/>
      <c r="F600" s="47"/>
      <c r="G600" s="42"/>
      <c r="H600" s="47"/>
      <c r="I600" s="42"/>
      <c r="J600" s="42"/>
    </row>
    <row r="601" spans="1:10" s="43" customFormat="1" ht="9" customHeight="1" x14ac:dyDescent="0.4">
      <c r="A601" s="42"/>
      <c r="B601" s="42"/>
      <c r="C601" s="42"/>
      <c r="D601" s="48"/>
      <c r="E601" s="42"/>
      <c r="F601" s="47"/>
      <c r="G601" s="42"/>
      <c r="H601" s="47"/>
      <c r="I601" s="42"/>
      <c r="J601" s="42"/>
    </row>
    <row r="602" spans="1:10" s="43" customFormat="1" ht="9" customHeight="1" x14ac:dyDescent="0.4">
      <c r="A602" s="42"/>
      <c r="B602" s="42"/>
      <c r="C602" s="42"/>
      <c r="D602" s="48"/>
      <c r="E602" s="42"/>
      <c r="F602" s="47"/>
      <c r="G602" s="42"/>
      <c r="H602" s="47"/>
      <c r="I602" s="42"/>
      <c r="J602" s="42"/>
    </row>
    <row r="603" spans="1:10" s="43" customFormat="1" ht="9" customHeight="1" x14ac:dyDescent="0.4">
      <c r="A603" s="42"/>
      <c r="B603" s="42"/>
      <c r="C603" s="42"/>
      <c r="D603" s="48"/>
      <c r="E603" s="42"/>
      <c r="F603" s="47"/>
      <c r="G603" s="42"/>
      <c r="H603" s="47"/>
      <c r="I603" s="42"/>
      <c r="J603" s="42"/>
    </row>
    <row r="604" spans="1:10" s="43" customFormat="1" ht="9" customHeight="1" x14ac:dyDescent="0.4">
      <c r="A604" s="42"/>
      <c r="B604" s="42"/>
      <c r="C604" s="42"/>
      <c r="D604" s="48"/>
      <c r="E604" s="42"/>
      <c r="F604" s="47"/>
      <c r="G604" s="42"/>
      <c r="H604" s="47"/>
      <c r="I604" s="42"/>
      <c r="J604" s="42"/>
    </row>
    <row r="605" spans="1:10" s="43" customFormat="1" ht="9" customHeight="1" x14ac:dyDescent="0.4">
      <c r="A605" s="42"/>
      <c r="B605" s="42"/>
      <c r="C605" s="42"/>
      <c r="D605" s="48"/>
      <c r="E605" s="42"/>
      <c r="F605" s="47"/>
      <c r="G605" s="42"/>
      <c r="H605" s="47"/>
      <c r="I605" s="42"/>
      <c r="J605" s="42"/>
    </row>
    <row r="606" spans="1:10" s="43" customFormat="1" ht="9" customHeight="1" x14ac:dyDescent="0.4">
      <c r="A606" s="42"/>
      <c r="B606" s="42"/>
      <c r="C606" s="42"/>
      <c r="D606" s="48"/>
      <c r="E606" s="42"/>
      <c r="F606" s="47"/>
      <c r="G606" s="42"/>
      <c r="H606" s="47"/>
      <c r="I606" s="42"/>
      <c r="J606" s="42"/>
    </row>
    <row r="607" spans="1:10" s="43" customFormat="1" ht="9" customHeight="1" x14ac:dyDescent="0.4">
      <c r="A607" s="42"/>
      <c r="B607" s="42"/>
      <c r="C607" s="42"/>
      <c r="D607" s="48"/>
      <c r="E607" s="42"/>
      <c r="F607" s="47"/>
      <c r="G607" s="42"/>
      <c r="H607" s="47"/>
      <c r="I607" s="42"/>
      <c r="J607" s="42"/>
    </row>
    <row r="608" spans="1:10" s="43" customFormat="1" ht="9" customHeight="1" x14ac:dyDescent="0.4">
      <c r="A608" s="42"/>
      <c r="B608" s="42"/>
      <c r="C608" s="42"/>
      <c r="D608" s="47"/>
      <c r="E608" s="42"/>
      <c r="F608" s="47"/>
      <c r="G608" s="42"/>
      <c r="H608" s="47"/>
      <c r="I608" s="42"/>
      <c r="J608" s="42"/>
    </row>
    <row r="609" spans="1:10" s="43" customFormat="1" ht="9" customHeight="1" x14ac:dyDescent="0.4">
      <c r="A609" s="42"/>
      <c r="B609" s="42"/>
      <c r="C609" s="42"/>
      <c r="D609" s="47"/>
      <c r="E609" s="42"/>
      <c r="F609" s="47"/>
      <c r="G609" s="42"/>
      <c r="H609" s="47"/>
      <c r="I609" s="42"/>
      <c r="J609" s="42"/>
    </row>
    <row r="610" spans="1:10" s="43" customFormat="1" ht="9" customHeight="1" x14ac:dyDescent="0.4">
      <c r="A610" s="42"/>
      <c r="B610" s="42"/>
      <c r="C610" s="42"/>
      <c r="D610" s="47"/>
      <c r="E610" s="42"/>
      <c r="F610" s="47"/>
      <c r="G610" s="42"/>
      <c r="H610" s="47"/>
      <c r="I610" s="42"/>
      <c r="J610" s="42"/>
    </row>
    <row r="611" spans="1:10" s="43" customFormat="1" ht="9" customHeight="1" x14ac:dyDescent="0.4">
      <c r="A611" s="42"/>
      <c r="B611" s="42"/>
      <c r="C611" s="42"/>
      <c r="D611" s="47"/>
      <c r="E611" s="42"/>
      <c r="F611" s="47"/>
      <c r="G611" s="42"/>
      <c r="H611" s="47"/>
      <c r="I611" s="42"/>
      <c r="J611" s="42"/>
    </row>
    <row r="612" spans="1:10" s="43" customFormat="1" ht="9" customHeight="1" x14ac:dyDescent="0.4">
      <c r="A612" s="42"/>
      <c r="B612" s="42"/>
      <c r="C612" s="42"/>
      <c r="D612" s="47"/>
      <c r="E612" s="42"/>
      <c r="F612" s="47"/>
      <c r="G612" s="42"/>
      <c r="H612" s="47"/>
      <c r="I612" s="42"/>
      <c r="J612" s="42"/>
    </row>
    <row r="613" spans="1:10" s="43" customFormat="1" ht="9" customHeight="1" x14ac:dyDescent="0.4">
      <c r="A613" s="42"/>
      <c r="B613" s="42"/>
      <c r="C613" s="42"/>
      <c r="D613" s="42"/>
      <c r="E613" s="42"/>
      <c r="F613" s="42"/>
      <c r="G613" s="42"/>
      <c r="H613" s="42"/>
      <c r="I613" s="42"/>
      <c r="J613" s="42"/>
    </row>
    <row r="614" spans="1:10" s="43" customFormat="1" ht="9" customHeight="1" x14ac:dyDescent="0.4">
      <c r="A614" s="42"/>
      <c r="B614" s="42"/>
      <c r="C614" s="42"/>
      <c r="D614" s="47"/>
      <c r="E614" s="42"/>
      <c r="F614" s="42"/>
      <c r="G614" s="42"/>
      <c r="H614" s="42"/>
      <c r="I614" s="42"/>
      <c r="J614" s="42"/>
    </row>
    <row r="615" spans="1:10" s="43" customFormat="1" ht="9" customHeight="1" x14ac:dyDescent="0.4">
      <c r="A615" s="42"/>
      <c r="B615" s="42"/>
      <c r="C615" s="42"/>
      <c r="D615" s="42"/>
      <c r="E615" s="42"/>
      <c r="F615" s="42"/>
      <c r="G615" s="42"/>
      <c r="H615" s="42"/>
      <c r="I615" s="42"/>
      <c r="J615" s="42"/>
    </row>
    <row r="616" spans="1:10" s="43" customFormat="1" ht="9" customHeight="1" x14ac:dyDescent="0.4">
      <c r="A616" s="42"/>
      <c r="B616" s="42"/>
      <c r="C616" s="42"/>
      <c r="D616" s="42"/>
      <c r="E616" s="42"/>
      <c r="F616" s="42"/>
      <c r="G616" s="42"/>
      <c r="H616" s="42"/>
      <c r="I616" s="42"/>
      <c r="J616" s="42"/>
    </row>
    <row r="617" spans="1:10" s="43" customFormat="1" ht="9" customHeight="1" x14ac:dyDescent="0.4">
      <c r="A617" s="42"/>
      <c r="B617" s="42"/>
      <c r="C617" s="42"/>
      <c r="D617" s="42"/>
      <c r="E617" s="42"/>
      <c r="F617" s="42"/>
      <c r="G617" s="42"/>
      <c r="H617" s="42"/>
      <c r="I617" s="42"/>
      <c r="J617" s="42"/>
    </row>
    <row r="618" spans="1:10" s="43" customFormat="1" ht="9" customHeight="1" x14ac:dyDescent="0.4">
      <c r="A618" s="42"/>
      <c r="B618" s="42"/>
      <c r="C618" s="42"/>
      <c r="D618" s="42"/>
      <c r="E618" s="42"/>
      <c r="F618" s="42"/>
      <c r="G618" s="42"/>
      <c r="H618" s="42"/>
      <c r="I618" s="42"/>
      <c r="J618" s="42"/>
    </row>
    <row r="619" spans="1:10" s="43" customFormat="1" ht="9" customHeight="1" x14ac:dyDescent="0.4">
      <c r="A619" s="42"/>
      <c r="B619" s="42"/>
      <c r="C619" s="42"/>
      <c r="D619" s="42"/>
      <c r="E619" s="42"/>
      <c r="F619" s="42"/>
      <c r="G619" s="42"/>
      <c r="H619" s="42"/>
      <c r="I619" s="42"/>
      <c r="J619" s="42"/>
    </row>
    <row r="620" spans="1:10" s="43" customFormat="1" ht="9" customHeight="1" x14ac:dyDescent="0.4">
      <c r="A620" s="42"/>
      <c r="B620" s="42"/>
      <c r="C620" s="42"/>
      <c r="D620" s="42"/>
      <c r="E620" s="42"/>
      <c r="F620" s="42"/>
      <c r="G620" s="42"/>
      <c r="H620" s="42"/>
      <c r="I620" s="42"/>
      <c r="J620" s="42"/>
    </row>
    <row r="621" spans="1:10" s="43" customFormat="1" ht="9" customHeight="1" x14ac:dyDescent="0.4">
      <c r="A621" s="42"/>
      <c r="B621" s="42"/>
      <c r="C621" s="42"/>
      <c r="D621" s="42"/>
      <c r="E621" s="42"/>
      <c r="F621" s="42"/>
      <c r="G621" s="42"/>
      <c r="H621" s="42"/>
      <c r="I621" s="42"/>
      <c r="J621" s="42"/>
    </row>
    <row r="622" spans="1:10" s="43" customFormat="1" ht="9" customHeight="1" x14ac:dyDescent="0.4">
      <c r="A622" s="42"/>
      <c r="B622" s="42"/>
      <c r="C622" s="42"/>
      <c r="D622" s="42"/>
      <c r="E622" s="42"/>
      <c r="F622" s="42"/>
      <c r="G622" s="42"/>
      <c r="H622" s="42"/>
      <c r="I622" s="42"/>
      <c r="J622" s="42"/>
    </row>
    <row r="623" spans="1:10" s="43" customFormat="1" ht="9" customHeight="1" x14ac:dyDescent="0.4">
      <c r="A623" s="42"/>
      <c r="B623" s="42"/>
      <c r="C623" s="42"/>
      <c r="D623" s="42"/>
      <c r="E623" s="42"/>
      <c r="F623" s="42"/>
      <c r="G623" s="42"/>
      <c r="H623" s="42"/>
      <c r="I623" s="42"/>
      <c r="J623" s="42"/>
    </row>
    <row r="624" spans="1:10" s="43" customFormat="1" ht="9" customHeight="1" x14ac:dyDescent="0.4">
      <c r="A624" s="42"/>
      <c r="B624" s="42"/>
      <c r="C624" s="42"/>
      <c r="D624" s="42"/>
      <c r="E624" s="42"/>
      <c r="F624" s="42"/>
      <c r="G624" s="42"/>
      <c r="H624" s="42"/>
      <c r="I624" s="42"/>
      <c r="J624" s="42"/>
    </row>
    <row r="625" spans="1:10" s="43" customFormat="1" ht="9" customHeight="1" x14ac:dyDescent="0.4">
      <c r="A625" s="42"/>
      <c r="B625" s="42"/>
      <c r="C625" s="42"/>
      <c r="D625" s="42"/>
      <c r="E625" s="42"/>
      <c r="F625" s="42"/>
      <c r="G625" s="42"/>
      <c r="H625" s="42"/>
      <c r="I625" s="42"/>
      <c r="J625" s="42"/>
    </row>
    <row r="626" spans="1:10" s="43" customFormat="1" ht="9" customHeight="1" x14ac:dyDescent="0.4">
      <c r="A626" s="42"/>
      <c r="B626" s="42"/>
      <c r="C626" s="42"/>
      <c r="D626" s="42"/>
      <c r="E626" s="42"/>
      <c r="F626" s="42"/>
      <c r="G626" s="42"/>
      <c r="H626" s="42"/>
      <c r="I626" s="42"/>
      <c r="J626" s="42"/>
    </row>
    <row r="627" spans="1:10" s="43" customFormat="1" ht="9" customHeight="1" x14ac:dyDescent="0.4">
      <c r="A627" s="42"/>
      <c r="B627" s="42"/>
      <c r="C627" s="42"/>
      <c r="D627" s="42"/>
      <c r="E627" s="42"/>
      <c r="F627" s="42"/>
      <c r="G627" s="42"/>
      <c r="H627" s="42"/>
      <c r="I627" s="42"/>
      <c r="J627" s="42"/>
    </row>
    <row r="628" spans="1:10" s="43" customFormat="1" ht="9" customHeight="1" x14ac:dyDescent="0.4">
      <c r="A628" s="42"/>
      <c r="B628" s="42"/>
      <c r="C628" s="42"/>
      <c r="D628" s="42"/>
      <c r="E628" s="42"/>
      <c r="F628" s="42"/>
      <c r="G628" s="42"/>
      <c r="H628" s="42"/>
      <c r="I628" s="42"/>
      <c r="J628" s="42"/>
    </row>
    <row r="629" spans="1:10" s="43" customFormat="1" ht="14.25" customHeight="1" x14ac:dyDescent="0.4">
      <c r="A629" s="42"/>
      <c r="B629" s="42"/>
      <c r="C629" s="42"/>
      <c r="D629" s="42"/>
      <c r="E629" s="42"/>
      <c r="F629" s="42"/>
      <c r="G629" s="42"/>
      <c r="H629" s="42"/>
      <c r="I629" s="42"/>
      <c r="J629" s="42"/>
    </row>
    <row r="630" spans="1:10" s="43" customFormat="1" ht="14.25" customHeight="1" x14ac:dyDescent="0.4">
      <c r="A630" s="44"/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1:10" s="43" customFormat="1" ht="14.25" customHeight="1" x14ac:dyDescent="0.4">
      <c r="A631" s="44"/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1:10" s="43" customFormat="1" ht="14.25" customHeight="1" x14ac:dyDescent="0.4">
      <c r="A632" s="45"/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1:10" s="43" customFormat="1" ht="14.25" customHeight="1" x14ac:dyDescent="0.4">
      <c r="A633" s="42"/>
      <c r="B633" s="42"/>
      <c r="C633" s="42"/>
      <c r="D633" s="42"/>
      <c r="E633" s="42"/>
      <c r="F633" s="42"/>
      <c r="G633" s="42"/>
      <c r="H633" s="42"/>
      <c r="I633" s="42"/>
      <c r="J633" s="42"/>
    </row>
    <row r="634" spans="1:10" s="43" customFormat="1" ht="9" customHeight="1" x14ac:dyDescent="0.4">
      <c r="A634" s="42"/>
      <c r="B634" s="42"/>
      <c r="C634" s="42"/>
      <c r="D634" s="45"/>
      <c r="E634" s="45"/>
      <c r="F634" s="45"/>
      <c r="G634" s="45"/>
      <c r="H634" s="45"/>
      <c r="I634" s="45"/>
      <c r="J634" s="42"/>
    </row>
    <row r="635" spans="1:10" s="43" customFormat="1" ht="9" customHeight="1" x14ac:dyDescent="0.4">
      <c r="A635" s="42"/>
      <c r="B635" s="42"/>
      <c r="C635" s="42"/>
      <c r="D635" s="45"/>
      <c r="E635" s="45"/>
      <c r="F635" s="45"/>
      <c r="G635" s="45"/>
      <c r="H635" s="45"/>
      <c r="I635" s="45"/>
      <c r="J635" s="42"/>
    </row>
    <row r="636" spans="1:10" s="43" customFormat="1" ht="9" customHeight="1" x14ac:dyDescent="0.4">
      <c r="A636" s="42"/>
      <c r="B636" s="42"/>
      <c r="C636" s="42"/>
      <c r="D636" s="45"/>
      <c r="E636" s="45"/>
      <c r="F636" s="45"/>
      <c r="G636" s="45"/>
      <c r="H636" s="45"/>
      <c r="I636" s="45"/>
      <c r="J636" s="42"/>
    </row>
    <row r="637" spans="1:10" s="43" customFormat="1" ht="9" customHeight="1" x14ac:dyDescent="0.4">
      <c r="A637" s="46"/>
      <c r="B637" s="46"/>
      <c r="C637" s="42"/>
      <c r="D637" s="45"/>
      <c r="E637" s="45"/>
      <c r="F637" s="45"/>
      <c r="G637" s="45"/>
      <c r="H637" s="45"/>
      <c r="I637" s="45"/>
      <c r="J637" s="46"/>
    </row>
    <row r="638" spans="1:10" s="43" customFormat="1" ht="9" customHeight="1" x14ac:dyDescent="0.4">
      <c r="A638" s="46"/>
      <c r="B638" s="46"/>
      <c r="C638" s="46"/>
      <c r="D638" s="45"/>
      <c r="E638" s="45"/>
      <c r="F638" s="45"/>
      <c r="G638" s="45"/>
      <c r="H638" s="45"/>
      <c r="I638" s="45"/>
      <c r="J638" s="46"/>
    </row>
    <row r="639" spans="1:10" s="43" customFormat="1" ht="9" customHeight="1" x14ac:dyDescent="0.4">
      <c r="A639" s="42"/>
      <c r="B639" s="42"/>
      <c r="C639" s="46"/>
      <c r="D639" s="45"/>
      <c r="E639" s="45"/>
      <c r="F639" s="45"/>
      <c r="G639" s="45"/>
      <c r="H639" s="45"/>
      <c r="I639" s="45"/>
      <c r="J639" s="42"/>
    </row>
    <row r="640" spans="1:10" s="43" customFormat="1" ht="9" customHeight="1" x14ac:dyDescent="0.4">
      <c r="A640" s="42"/>
      <c r="B640" s="42"/>
      <c r="C640" s="42"/>
      <c r="D640" s="47"/>
      <c r="E640" s="42"/>
      <c r="F640" s="47"/>
      <c r="G640" s="42"/>
      <c r="H640" s="47"/>
      <c r="I640" s="42"/>
      <c r="J640" s="42"/>
    </row>
    <row r="641" spans="1:10" s="43" customFormat="1" ht="9" customHeight="1" x14ac:dyDescent="0.4">
      <c r="A641" s="42"/>
      <c r="B641" s="42"/>
      <c r="C641" s="42"/>
      <c r="D641" s="47"/>
      <c r="E641" s="42"/>
      <c r="F641" s="47"/>
      <c r="G641" s="42"/>
      <c r="H641" s="47"/>
      <c r="I641" s="42"/>
      <c r="J641" s="42"/>
    </row>
    <row r="642" spans="1:10" s="43" customFormat="1" ht="9" customHeight="1" x14ac:dyDescent="0.4">
      <c r="A642" s="42"/>
      <c r="B642" s="42"/>
      <c r="C642" s="42"/>
      <c r="D642" s="47"/>
      <c r="E642" s="42"/>
      <c r="F642" s="47"/>
      <c r="G642" s="42"/>
      <c r="H642" s="47"/>
      <c r="I642" s="42"/>
      <c r="J642" s="42"/>
    </row>
    <row r="643" spans="1:10" s="43" customFormat="1" ht="9" customHeight="1" x14ac:dyDescent="0.4">
      <c r="A643" s="42"/>
      <c r="B643" s="42"/>
      <c r="C643" s="42"/>
      <c r="D643" s="47"/>
      <c r="E643" s="42"/>
      <c r="F643" s="47"/>
      <c r="G643" s="42"/>
      <c r="H643" s="47"/>
      <c r="I643" s="42"/>
      <c r="J643" s="42"/>
    </row>
    <row r="644" spans="1:10" s="43" customFormat="1" ht="9" customHeight="1" x14ac:dyDescent="0.4">
      <c r="A644" s="42"/>
      <c r="B644" s="42"/>
      <c r="C644" s="42"/>
      <c r="D644" s="47"/>
      <c r="E644" s="42"/>
      <c r="F644" s="47"/>
      <c r="G644" s="42"/>
      <c r="H644" s="47"/>
      <c r="I644" s="42"/>
      <c r="J644" s="42"/>
    </row>
    <row r="645" spans="1:10" s="43" customFormat="1" ht="9" customHeight="1" x14ac:dyDescent="0.4">
      <c r="A645" s="42"/>
      <c r="B645" s="42"/>
      <c r="C645" s="42"/>
      <c r="D645" s="47"/>
      <c r="E645" s="42"/>
      <c r="F645" s="47"/>
      <c r="G645" s="42"/>
      <c r="H645" s="47"/>
      <c r="I645" s="42"/>
      <c r="J645" s="42"/>
    </row>
    <row r="646" spans="1:10" s="43" customFormat="1" ht="9" customHeight="1" x14ac:dyDescent="0.4">
      <c r="A646" s="42"/>
      <c r="B646" s="42"/>
      <c r="C646" s="42"/>
      <c r="D646" s="47"/>
      <c r="E646" s="42"/>
      <c r="F646" s="47"/>
      <c r="G646" s="42"/>
      <c r="H646" s="47"/>
      <c r="I646" s="42"/>
      <c r="J646" s="42"/>
    </row>
    <row r="647" spans="1:10" s="43" customFormat="1" ht="9" customHeight="1" x14ac:dyDescent="0.4">
      <c r="A647" s="42"/>
      <c r="B647" s="42"/>
      <c r="C647" s="42"/>
      <c r="D647" s="47"/>
      <c r="E647" s="42"/>
      <c r="F647" s="47"/>
      <c r="G647" s="42"/>
      <c r="H647" s="47"/>
      <c r="I647" s="42"/>
      <c r="J647" s="42"/>
    </row>
    <row r="648" spans="1:10" s="43" customFormat="1" ht="9" customHeight="1" x14ac:dyDescent="0.4">
      <c r="A648" s="42"/>
      <c r="B648" s="42"/>
      <c r="C648" s="42"/>
      <c r="D648" s="47"/>
      <c r="E648" s="42"/>
      <c r="F648" s="47"/>
      <c r="G648" s="42"/>
      <c r="H648" s="47"/>
      <c r="I648" s="42"/>
      <c r="J648" s="42"/>
    </row>
    <row r="649" spans="1:10" s="43" customFormat="1" ht="9" customHeight="1" x14ac:dyDescent="0.4">
      <c r="A649" s="42"/>
      <c r="B649" s="42"/>
      <c r="C649" s="42"/>
      <c r="D649" s="47"/>
      <c r="E649" s="42"/>
      <c r="F649" s="47"/>
      <c r="G649" s="42"/>
      <c r="H649" s="47"/>
      <c r="I649" s="42"/>
      <c r="J649" s="42"/>
    </row>
    <row r="650" spans="1:10" s="43" customFormat="1" ht="9" customHeight="1" x14ac:dyDescent="0.4">
      <c r="A650" s="42"/>
      <c r="B650" s="42"/>
      <c r="C650" s="42"/>
      <c r="D650" s="47"/>
      <c r="E650" s="42"/>
      <c r="F650" s="47"/>
      <c r="G650" s="42"/>
      <c r="H650" s="47"/>
      <c r="I650" s="42"/>
      <c r="J650" s="42"/>
    </row>
    <row r="651" spans="1:10" s="43" customFormat="1" ht="9" customHeight="1" x14ac:dyDescent="0.4">
      <c r="A651" s="42"/>
      <c r="B651" s="42"/>
      <c r="C651" s="42"/>
      <c r="D651" s="47"/>
      <c r="E651" s="42"/>
      <c r="F651" s="47"/>
      <c r="G651" s="42"/>
      <c r="H651" s="47"/>
      <c r="I651" s="42"/>
      <c r="J651" s="42"/>
    </row>
    <row r="652" spans="1:10" s="43" customFormat="1" ht="9" customHeight="1" x14ac:dyDescent="0.4">
      <c r="A652" s="42"/>
      <c r="B652" s="42"/>
      <c r="C652" s="42"/>
      <c r="D652" s="47"/>
      <c r="E652" s="42"/>
      <c r="F652" s="47"/>
      <c r="G652" s="42"/>
      <c r="H652" s="47"/>
      <c r="I652" s="42"/>
      <c r="J652" s="42"/>
    </row>
    <row r="653" spans="1:10" s="43" customFormat="1" ht="9" customHeight="1" x14ac:dyDescent="0.4">
      <c r="A653" s="42"/>
      <c r="B653" s="42"/>
      <c r="C653" s="42"/>
      <c r="D653" s="47"/>
      <c r="E653" s="42"/>
      <c r="F653" s="47"/>
      <c r="G653" s="42"/>
      <c r="H653" s="47"/>
      <c r="I653" s="42"/>
      <c r="J653" s="42"/>
    </row>
    <row r="654" spans="1:10" s="43" customFormat="1" ht="9" customHeight="1" x14ac:dyDescent="0.4">
      <c r="A654" s="42"/>
      <c r="B654" s="42"/>
      <c r="C654" s="42"/>
      <c r="D654" s="47"/>
      <c r="E654" s="42"/>
      <c r="F654" s="47"/>
      <c r="G654" s="42"/>
      <c r="H654" s="47"/>
      <c r="I654" s="42"/>
      <c r="J654" s="42"/>
    </row>
    <row r="655" spans="1:10" s="43" customFormat="1" ht="9" customHeight="1" x14ac:dyDescent="0.4">
      <c r="A655" s="42"/>
      <c r="B655" s="42"/>
      <c r="C655" s="42"/>
      <c r="D655" s="47"/>
      <c r="E655" s="42"/>
      <c r="F655" s="47"/>
      <c r="G655" s="42"/>
      <c r="H655" s="47"/>
      <c r="I655" s="42"/>
      <c r="J655" s="42"/>
    </row>
    <row r="656" spans="1:10" s="43" customFormat="1" ht="9" customHeight="1" x14ac:dyDescent="0.4">
      <c r="A656" s="42"/>
      <c r="B656" s="42"/>
      <c r="C656" s="42"/>
      <c r="D656" s="47"/>
      <c r="E656" s="42"/>
      <c r="F656" s="47"/>
      <c r="G656" s="42"/>
      <c r="H656" s="47"/>
      <c r="I656" s="42"/>
      <c r="J656" s="42"/>
    </row>
    <row r="657" spans="1:10" s="43" customFormat="1" ht="9" customHeight="1" x14ac:dyDescent="0.4">
      <c r="A657" s="42"/>
      <c r="B657" s="42"/>
      <c r="C657" s="42"/>
      <c r="D657" s="47"/>
      <c r="E657" s="42"/>
      <c r="F657" s="47"/>
      <c r="G657" s="42"/>
      <c r="H657" s="47"/>
      <c r="I657" s="42"/>
      <c r="J657" s="42"/>
    </row>
    <row r="658" spans="1:10" s="43" customFormat="1" ht="9" customHeight="1" x14ac:dyDescent="0.4">
      <c r="A658" s="42"/>
      <c r="B658" s="42"/>
      <c r="C658" s="42"/>
      <c r="D658" s="47"/>
      <c r="E658" s="42"/>
      <c r="F658" s="47"/>
      <c r="G658" s="42"/>
      <c r="H658" s="47"/>
      <c r="I658" s="42"/>
      <c r="J658" s="42"/>
    </row>
    <row r="659" spans="1:10" s="43" customFormat="1" ht="9" customHeight="1" x14ac:dyDescent="0.4">
      <c r="A659" s="42"/>
      <c r="B659" s="42"/>
      <c r="C659" s="42"/>
      <c r="D659" s="47"/>
      <c r="E659" s="42"/>
      <c r="F659" s="47"/>
      <c r="G659" s="42"/>
      <c r="H659" s="47"/>
      <c r="I659" s="42"/>
      <c r="J659" s="42"/>
    </row>
    <row r="660" spans="1:10" s="43" customFormat="1" ht="9" customHeight="1" x14ac:dyDescent="0.4">
      <c r="A660" s="42"/>
      <c r="B660" s="42"/>
      <c r="C660" s="42"/>
      <c r="D660" s="47"/>
      <c r="E660" s="42"/>
      <c r="F660" s="47"/>
      <c r="G660" s="42"/>
      <c r="H660" s="47"/>
      <c r="I660" s="42"/>
      <c r="J660" s="42"/>
    </row>
    <row r="661" spans="1:10" s="43" customFormat="1" ht="9" customHeight="1" x14ac:dyDescent="0.4">
      <c r="A661" s="42"/>
      <c r="B661" s="42"/>
      <c r="C661" s="42"/>
      <c r="D661" s="47"/>
      <c r="E661" s="42"/>
      <c r="F661" s="47"/>
      <c r="G661" s="42"/>
      <c r="H661" s="47"/>
      <c r="I661" s="42"/>
      <c r="J661" s="42"/>
    </row>
    <row r="662" spans="1:10" s="43" customFormat="1" ht="9" customHeight="1" x14ac:dyDescent="0.4">
      <c r="A662" s="42"/>
      <c r="B662" s="42"/>
      <c r="C662" s="42"/>
      <c r="D662" s="47"/>
      <c r="E662" s="42"/>
      <c r="F662" s="47"/>
      <c r="G662" s="42"/>
      <c r="H662" s="47"/>
      <c r="I662" s="42"/>
      <c r="J662" s="42"/>
    </row>
    <row r="663" spans="1:10" s="43" customFormat="1" ht="9" customHeight="1" x14ac:dyDescent="0.4">
      <c r="A663" s="42"/>
      <c r="B663" s="42"/>
      <c r="C663" s="42"/>
      <c r="D663" s="47"/>
      <c r="E663" s="42"/>
      <c r="F663" s="47"/>
      <c r="G663" s="42"/>
      <c r="H663" s="47"/>
      <c r="I663" s="42"/>
      <c r="J663" s="42"/>
    </row>
    <row r="664" spans="1:10" s="43" customFormat="1" ht="9" customHeight="1" x14ac:dyDescent="0.4">
      <c r="A664" s="42"/>
      <c r="B664" s="42"/>
      <c r="C664" s="42"/>
      <c r="D664" s="47"/>
      <c r="E664" s="42"/>
      <c r="F664" s="47"/>
      <c r="G664" s="42"/>
      <c r="H664" s="47"/>
      <c r="I664" s="42"/>
      <c r="J664" s="42"/>
    </row>
    <row r="665" spans="1:10" s="43" customFormat="1" ht="9" customHeight="1" x14ac:dyDescent="0.4">
      <c r="A665" s="42"/>
      <c r="B665" s="42"/>
      <c r="C665" s="42"/>
      <c r="D665" s="47"/>
      <c r="E665" s="42"/>
      <c r="F665" s="47"/>
      <c r="G665" s="42"/>
      <c r="H665" s="47"/>
      <c r="I665" s="42"/>
      <c r="J665" s="42"/>
    </row>
    <row r="666" spans="1:10" s="43" customFormat="1" ht="9" customHeight="1" x14ac:dyDescent="0.4">
      <c r="A666" s="42"/>
      <c r="B666" s="42"/>
      <c r="C666" s="42"/>
      <c r="D666" s="47"/>
      <c r="E666" s="42"/>
      <c r="F666" s="47"/>
      <c r="G666" s="42"/>
      <c r="H666" s="47"/>
      <c r="I666" s="42"/>
      <c r="J666" s="42"/>
    </row>
    <row r="667" spans="1:10" s="43" customFormat="1" ht="9" customHeight="1" x14ac:dyDescent="0.4">
      <c r="A667" s="42"/>
      <c r="B667" s="42"/>
      <c r="C667" s="42"/>
      <c r="D667" s="47"/>
      <c r="E667" s="42"/>
      <c r="F667" s="47"/>
      <c r="G667" s="42"/>
      <c r="H667" s="47"/>
      <c r="I667" s="42"/>
      <c r="J667" s="42"/>
    </row>
    <row r="668" spans="1:10" s="43" customFormat="1" ht="9" customHeight="1" x14ac:dyDescent="0.4">
      <c r="A668" s="42"/>
      <c r="B668" s="42"/>
      <c r="C668" s="42"/>
      <c r="D668" s="47"/>
      <c r="E668" s="42"/>
      <c r="F668" s="47"/>
      <c r="G668" s="42"/>
      <c r="H668" s="47"/>
      <c r="I668" s="42"/>
      <c r="J668" s="42"/>
    </row>
    <row r="669" spans="1:10" s="43" customFormat="1" ht="9" customHeight="1" x14ac:dyDescent="0.4">
      <c r="A669" s="42"/>
      <c r="B669" s="42"/>
      <c r="C669" s="42"/>
      <c r="D669" s="47"/>
      <c r="E669" s="42"/>
      <c r="F669" s="47"/>
      <c r="G669" s="42"/>
      <c r="H669" s="47"/>
      <c r="I669" s="42"/>
      <c r="J669" s="42"/>
    </row>
    <row r="670" spans="1:10" s="43" customFormat="1" ht="9" customHeight="1" x14ac:dyDescent="0.4">
      <c r="A670" s="42"/>
      <c r="B670" s="42"/>
      <c r="C670" s="42"/>
      <c r="D670" s="47"/>
      <c r="E670" s="42"/>
      <c r="F670" s="47"/>
      <c r="G670" s="42"/>
      <c r="H670" s="47"/>
      <c r="I670" s="42"/>
      <c r="J670" s="42"/>
    </row>
    <row r="671" spans="1:10" s="43" customFormat="1" ht="9" customHeight="1" x14ac:dyDescent="0.4">
      <c r="A671" s="42"/>
      <c r="B671" s="42"/>
      <c r="C671" s="42"/>
      <c r="D671" s="47"/>
      <c r="E671" s="42"/>
      <c r="F671" s="47"/>
      <c r="G671" s="42"/>
      <c r="H671" s="47"/>
      <c r="I671" s="42"/>
      <c r="J671" s="42"/>
    </row>
    <row r="672" spans="1:10" s="43" customFormat="1" ht="9" customHeight="1" x14ac:dyDescent="0.4">
      <c r="A672" s="42"/>
      <c r="B672" s="42"/>
      <c r="C672" s="42"/>
      <c r="D672" s="47"/>
      <c r="E672" s="42"/>
      <c r="F672" s="47"/>
      <c r="G672" s="42"/>
      <c r="H672" s="47"/>
      <c r="I672" s="42"/>
      <c r="J672" s="42"/>
    </row>
    <row r="673" spans="1:10" s="43" customFormat="1" ht="9" customHeight="1" x14ac:dyDescent="0.4">
      <c r="A673" s="42"/>
      <c r="B673" s="42"/>
      <c r="C673" s="42"/>
      <c r="D673" s="47"/>
      <c r="E673" s="42"/>
      <c r="F673" s="47"/>
      <c r="G673" s="42"/>
      <c r="H673" s="47"/>
      <c r="I673" s="42"/>
      <c r="J673" s="42"/>
    </row>
    <row r="674" spans="1:10" s="43" customFormat="1" ht="9" customHeight="1" x14ac:dyDescent="0.4">
      <c r="A674" s="42"/>
      <c r="B674" s="42"/>
      <c r="C674" s="42"/>
      <c r="D674" s="47"/>
      <c r="E674" s="42"/>
      <c r="F674" s="47"/>
      <c r="G674" s="42"/>
      <c r="H674" s="47"/>
      <c r="I674" s="42"/>
      <c r="J674" s="42"/>
    </row>
    <row r="675" spans="1:10" s="43" customFormat="1" ht="9" customHeight="1" x14ac:dyDescent="0.4">
      <c r="A675" s="42"/>
      <c r="B675" s="42"/>
      <c r="C675" s="42"/>
      <c r="D675" s="47"/>
      <c r="E675" s="42"/>
      <c r="F675" s="47"/>
      <c r="G675" s="42"/>
      <c r="H675" s="47"/>
      <c r="I675" s="42"/>
      <c r="J675" s="42"/>
    </row>
    <row r="676" spans="1:10" s="43" customFormat="1" ht="9" customHeight="1" x14ac:dyDescent="0.4">
      <c r="A676" s="42"/>
      <c r="B676" s="42"/>
      <c r="C676" s="42"/>
      <c r="D676" s="47"/>
      <c r="E676" s="42"/>
      <c r="F676" s="47"/>
      <c r="G676" s="42"/>
      <c r="H676" s="47"/>
      <c r="I676" s="42"/>
      <c r="J676" s="42"/>
    </row>
    <row r="677" spans="1:10" s="43" customFormat="1" ht="9" customHeight="1" x14ac:dyDescent="0.4">
      <c r="A677" s="42"/>
      <c r="B677" s="42"/>
      <c r="C677" s="42"/>
      <c r="D677" s="47"/>
      <c r="E677" s="42"/>
      <c r="F677" s="47"/>
      <c r="G677" s="42"/>
      <c r="H677" s="47"/>
      <c r="I677" s="42"/>
      <c r="J677" s="42"/>
    </row>
    <row r="678" spans="1:10" s="43" customFormat="1" ht="9" customHeight="1" x14ac:dyDescent="0.4">
      <c r="A678" s="42"/>
      <c r="B678" s="42"/>
      <c r="C678" s="42"/>
      <c r="D678" s="47"/>
      <c r="E678" s="42"/>
      <c r="F678" s="47"/>
      <c r="G678" s="42"/>
      <c r="H678" s="47"/>
      <c r="I678" s="42"/>
      <c r="J678" s="42"/>
    </row>
    <row r="679" spans="1:10" s="43" customFormat="1" ht="9" customHeight="1" x14ac:dyDescent="0.4">
      <c r="A679" s="42"/>
      <c r="B679" s="42"/>
      <c r="C679" s="42"/>
      <c r="D679" s="47"/>
      <c r="E679" s="42"/>
      <c r="F679" s="47"/>
      <c r="G679" s="42"/>
      <c r="H679" s="47"/>
      <c r="I679" s="42"/>
      <c r="J679" s="42"/>
    </row>
    <row r="680" spans="1:10" s="43" customFormat="1" ht="9" customHeight="1" x14ac:dyDescent="0.4">
      <c r="A680" s="42"/>
      <c r="B680" s="42"/>
      <c r="C680" s="42"/>
      <c r="D680" s="47"/>
      <c r="E680" s="42"/>
      <c r="F680" s="47"/>
      <c r="G680" s="42"/>
      <c r="H680" s="47"/>
      <c r="I680" s="42"/>
      <c r="J680" s="42"/>
    </row>
    <row r="681" spans="1:10" s="43" customFormat="1" ht="9" customHeight="1" x14ac:dyDescent="0.4">
      <c r="A681" s="42"/>
      <c r="B681" s="42"/>
      <c r="C681" s="42"/>
      <c r="D681" s="47"/>
      <c r="E681" s="42"/>
      <c r="F681" s="47"/>
      <c r="G681" s="42"/>
      <c r="H681" s="47"/>
      <c r="I681" s="42"/>
      <c r="J681" s="42"/>
    </row>
    <row r="682" spans="1:10" s="43" customFormat="1" ht="9" customHeight="1" x14ac:dyDescent="0.4">
      <c r="A682" s="42"/>
      <c r="B682" s="42"/>
      <c r="C682" s="42"/>
      <c r="D682" s="47"/>
      <c r="E682" s="42"/>
      <c r="F682" s="47"/>
      <c r="G682" s="42"/>
      <c r="H682" s="47"/>
      <c r="I682" s="42"/>
      <c r="J682" s="42"/>
    </row>
    <row r="683" spans="1:10" s="43" customFormat="1" ht="9" customHeight="1" x14ac:dyDescent="0.4">
      <c r="A683" s="42"/>
      <c r="B683" s="42"/>
      <c r="C683" s="42"/>
      <c r="D683" s="42"/>
      <c r="E683" s="42"/>
      <c r="F683" s="42"/>
      <c r="G683" s="42"/>
      <c r="H683" s="42"/>
      <c r="I683" s="42"/>
      <c r="J683" s="42"/>
    </row>
    <row r="684" spans="1:10" s="43" customFormat="1" ht="9" customHeight="1" x14ac:dyDescent="0.4">
      <c r="A684" s="42"/>
      <c r="B684" s="42"/>
      <c r="C684" s="42"/>
      <c r="D684" s="42"/>
      <c r="E684" s="42"/>
      <c r="F684" s="42"/>
      <c r="G684" s="42"/>
      <c r="H684" s="42"/>
      <c r="I684" s="42"/>
      <c r="J684" s="42"/>
    </row>
    <row r="685" spans="1:10" s="43" customFormat="1" ht="9" customHeight="1" x14ac:dyDescent="0.4">
      <c r="A685" s="42"/>
      <c r="B685" s="42"/>
      <c r="C685" s="42"/>
      <c r="D685" s="42"/>
      <c r="E685" s="42"/>
      <c r="F685" s="42"/>
      <c r="G685" s="42"/>
      <c r="H685" s="42"/>
      <c r="I685" s="42"/>
      <c r="J685" s="42"/>
    </row>
    <row r="686" spans="1:10" s="43" customFormat="1" ht="9" customHeight="1" x14ac:dyDescent="0.4">
      <c r="A686" s="42"/>
      <c r="B686" s="42"/>
      <c r="C686" s="42"/>
      <c r="D686" s="42"/>
      <c r="E686" s="42"/>
      <c r="F686" s="42"/>
      <c r="G686" s="42"/>
      <c r="H686" s="42"/>
      <c r="I686" s="42"/>
      <c r="J686" s="42"/>
    </row>
    <row r="687" spans="1:10" s="43" customFormat="1" ht="9" customHeight="1" x14ac:dyDescent="0.4">
      <c r="A687" s="42"/>
      <c r="B687" s="42"/>
      <c r="C687" s="42"/>
      <c r="D687" s="42"/>
      <c r="E687" s="42"/>
      <c r="F687" s="42"/>
      <c r="G687" s="42"/>
      <c r="H687" s="42"/>
      <c r="I687" s="42"/>
      <c r="J687" s="42"/>
    </row>
    <row r="688" spans="1:10" s="43" customFormat="1" ht="9" customHeight="1" x14ac:dyDescent="0.4">
      <c r="A688" s="42"/>
      <c r="B688" s="42"/>
      <c r="C688" s="42"/>
      <c r="D688" s="42"/>
      <c r="E688" s="42"/>
      <c r="F688" s="42"/>
      <c r="G688" s="42"/>
      <c r="H688" s="42"/>
      <c r="I688" s="42"/>
      <c r="J688" s="42"/>
    </row>
    <row r="689" spans="1:10" s="43" customFormat="1" ht="9" customHeight="1" x14ac:dyDescent="0.4">
      <c r="A689" s="42"/>
      <c r="B689" s="42"/>
      <c r="C689" s="42"/>
      <c r="D689" s="42"/>
      <c r="E689" s="42"/>
      <c r="F689" s="42"/>
      <c r="G689" s="42"/>
      <c r="H689" s="42"/>
      <c r="I689" s="42"/>
      <c r="J689" s="42"/>
    </row>
    <row r="690" spans="1:10" s="43" customFormat="1" ht="9" customHeight="1" x14ac:dyDescent="0.4">
      <c r="A690" s="42"/>
      <c r="B690" s="42"/>
      <c r="C690" s="42"/>
      <c r="D690" s="42"/>
      <c r="E690" s="42"/>
      <c r="F690" s="42"/>
      <c r="G690" s="42"/>
      <c r="H690" s="42"/>
      <c r="I690" s="42"/>
      <c r="J690" s="42"/>
    </row>
    <row r="691" spans="1:10" s="43" customFormat="1" ht="9" customHeight="1" x14ac:dyDescent="0.4">
      <c r="A691" s="42"/>
      <c r="B691" s="42"/>
      <c r="C691" s="42"/>
      <c r="D691" s="42"/>
      <c r="E691" s="42"/>
      <c r="F691" s="42"/>
      <c r="G691" s="42"/>
      <c r="H691" s="42"/>
      <c r="I691" s="42"/>
      <c r="J691" s="42"/>
    </row>
    <row r="692" spans="1:10" s="43" customFormat="1" x14ac:dyDescent="0.4">
      <c r="A692" s="42"/>
      <c r="B692" s="42"/>
      <c r="C692" s="42"/>
      <c r="D692" s="42"/>
      <c r="E692" s="42"/>
      <c r="F692" s="42"/>
      <c r="G692" s="42"/>
      <c r="H692" s="42"/>
      <c r="I692" s="42"/>
      <c r="J692" s="42"/>
    </row>
    <row r="693" spans="1:10" s="43" customFormat="1" x14ac:dyDescent="0.4"/>
  </sheetData>
  <mergeCells count="1">
    <mergeCell ref="A59:J59"/>
  </mergeCells>
  <printOptions horizontalCentered="1"/>
  <pageMargins left="0.25" right="0.25" top="0.75" bottom="0.75" header="0.3" footer="0.3"/>
  <pageSetup orientation="portrait" r:id="rId1"/>
  <rowBreaks count="4" manualBreakCount="4">
    <brk id="209" max="9" man="1"/>
    <brk id="348" max="9" man="1"/>
    <brk id="486" max="9" man="1"/>
    <brk id="62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69"/>
  <sheetViews>
    <sheetView topLeftCell="A22" workbookViewId="0">
      <selection activeCell="F50" sqref="F50"/>
    </sheetView>
  </sheetViews>
  <sheetFormatPr defaultColWidth="7.35546875" defaultRowHeight="15" x14ac:dyDescent="0.4"/>
  <cols>
    <col min="1" max="1" width="18.42578125" style="3" customWidth="1"/>
    <col min="2" max="2" width="2.35546875" style="3" customWidth="1"/>
    <col min="3" max="3" width="3" style="3" customWidth="1"/>
    <col min="4" max="4" width="7" style="3" customWidth="1"/>
    <col min="5" max="5" width="3" style="3" customWidth="1"/>
    <col min="6" max="6" width="6.92578125" style="3" customWidth="1"/>
    <col min="7" max="7" width="3" style="3" customWidth="1"/>
    <col min="8" max="8" width="6.92578125" style="3" customWidth="1"/>
    <col min="9" max="9" width="3" style="3" customWidth="1"/>
    <col min="10" max="10" width="6.92578125" style="3" customWidth="1"/>
    <col min="11" max="11" width="3" style="3" customWidth="1"/>
    <col min="12" max="12" width="1.0703125" style="3" customWidth="1"/>
    <col min="13" max="13" width="2.35546875" style="3" customWidth="1"/>
    <col min="14" max="15" width="8.42578125" style="49" customWidth="1"/>
    <col min="16" max="16" width="7.42578125" style="50" customWidth="1"/>
    <col min="17" max="17" width="7.42578125" style="3" bestFit="1" customWidth="1"/>
    <col min="18" max="18" width="9.5703125" style="3" bestFit="1" customWidth="1"/>
    <col min="19" max="19" width="8.640625" style="3" bestFit="1" customWidth="1"/>
    <col min="20" max="20" width="6.92578125" style="3" customWidth="1"/>
    <col min="21" max="21" width="5.35546875" style="3" bestFit="1" customWidth="1"/>
    <col min="22" max="22" width="7.92578125" style="3" bestFit="1" customWidth="1"/>
    <col min="23" max="23" width="7.92578125" style="3" customWidth="1"/>
    <col min="24" max="25" width="7.35546875" style="3"/>
    <col min="26" max="26" width="1.35546875" style="3" bestFit="1" customWidth="1"/>
    <col min="27" max="27" width="7.35546875" style="3"/>
    <col min="28" max="28" width="4.640625" style="3" bestFit="1" customWidth="1"/>
    <col min="29" max="16384" width="7.35546875" style="3"/>
  </cols>
  <sheetData>
    <row r="1" spans="1:42" ht="14.1" customHeight="1" x14ac:dyDescent="0.4">
      <c r="B1" s="40" t="s">
        <v>361</v>
      </c>
      <c r="C1" s="1"/>
      <c r="D1" s="1"/>
      <c r="E1" s="1"/>
      <c r="F1" s="1"/>
      <c r="G1" s="1"/>
      <c r="H1" s="1"/>
      <c r="I1" s="1"/>
      <c r="J1" s="1"/>
      <c r="K1" s="1"/>
      <c r="L1" s="1"/>
      <c r="M1" s="1">
        <v>33</v>
      </c>
    </row>
    <row r="2" spans="1:42" ht="3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42" ht="5.0999999999999996" customHeight="1" thickTop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42" ht="20.100000000000001" customHeight="1" x14ac:dyDescent="0.4"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9"/>
    </row>
    <row r="5" spans="1:42" ht="15.95" customHeight="1" x14ac:dyDescent="0.4">
      <c r="B5" s="7" t="s">
        <v>110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42" ht="11.1" customHeight="1" x14ac:dyDescent="0.4">
      <c r="B6" s="10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42" ht="35.1" customHeight="1" x14ac:dyDescent="0.4">
      <c r="B7" s="51"/>
      <c r="C7" s="24"/>
      <c r="D7" s="24"/>
      <c r="E7" s="24"/>
      <c r="F7" s="24"/>
      <c r="G7" s="24"/>
      <c r="H7" s="24"/>
      <c r="I7" s="24"/>
      <c r="J7" s="24"/>
      <c r="K7" s="24"/>
      <c r="L7" s="24"/>
      <c r="M7" s="52"/>
    </row>
    <row r="8" spans="1:42" ht="12" customHeight="1" x14ac:dyDescent="0.4">
      <c r="B8" s="53"/>
      <c r="C8" s="15"/>
      <c r="D8" s="8"/>
      <c r="E8" s="16"/>
      <c r="F8" s="8"/>
      <c r="G8" s="16"/>
      <c r="H8" s="8"/>
      <c r="I8" s="16"/>
      <c r="J8" s="8"/>
      <c r="K8" s="8"/>
      <c r="L8" s="16"/>
      <c r="M8" s="9"/>
    </row>
    <row r="9" spans="1:42" ht="11.1" customHeight="1" x14ac:dyDescent="0.4">
      <c r="A9" s="1"/>
      <c r="B9" s="53"/>
      <c r="C9" s="15"/>
      <c r="D9" s="8" t="s">
        <v>111</v>
      </c>
      <c r="E9" s="16"/>
      <c r="F9" s="8" t="s">
        <v>112</v>
      </c>
      <c r="G9" s="16"/>
      <c r="H9" s="8" t="s">
        <v>113</v>
      </c>
      <c r="I9" s="16"/>
      <c r="J9" s="8" t="s">
        <v>114</v>
      </c>
      <c r="K9" s="8"/>
      <c r="L9" s="16"/>
      <c r="M9" s="9" t="s">
        <v>115</v>
      </c>
    </row>
    <row r="10" spans="1:42" ht="11.1" customHeight="1" x14ac:dyDescent="0.4">
      <c r="A10" s="1"/>
      <c r="B10" s="53"/>
      <c r="C10" s="15"/>
      <c r="D10" s="8" t="s">
        <v>116</v>
      </c>
      <c r="E10" s="16"/>
      <c r="F10" s="8" t="s">
        <v>117</v>
      </c>
      <c r="G10" s="16"/>
      <c r="H10" s="8" t="s">
        <v>118</v>
      </c>
      <c r="I10" s="16"/>
      <c r="J10" s="8" t="s">
        <v>119</v>
      </c>
      <c r="K10" s="8"/>
      <c r="L10" s="16"/>
      <c r="M10" s="9" t="s">
        <v>115</v>
      </c>
      <c r="N10" s="54"/>
      <c r="O10" s="54"/>
      <c r="P10" s="55"/>
    </row>
    <row r="11" spans="1:42" ht="11.1" customHeight="1" x14ac:dyDescent="0.4">
      <c r="A11" s="1"/>
      <c r="B11" s="53" t="s">
        <v>8</v>
      </c>
      <c r="C11" s="19" t="s">
        <v>9</v>
      </c>
      <c r="D11" s="8" t="s">
        <v>118</v>
      </c>
      <c r="E11" s="16"/>
      <c r="F11" s="8" t="s">
        <v>118</v>
      </c>
      <c r="G11" s="16"/>
      <c r="H11" s="8" t="s">
        <v>115</v>
      </c>
      <c r="I11" s="16"/>
      <c r="J11" s="8" t="s">
        <v>115</v>
      </c>
      <c r="K11" s="8"/>
      <c r="L11" s="16"/>
      <c r="M11" s="9" t="s">
        <v>8</v>
      </c>
      <c r="N11" s="54"/>
      <c r="O11" s="54"/>
      <c r="P11" s="55"/>
    </row>
    <row r="12" spans="1:42" ht="11.1" customHeight="1" x14ac:dyDescent="0.4">
      <c r="A12" s="56" t="s">
        <v>15</v>
      </c>
      <c r="B12" s="53" t="s">
        <v>13</v>
      </c>
      <c r="C12" s="19" t="s">
        <v>14</v>
      </c>
      <c r="D12" s="8"/>
      <c r="E12" s="16"/>
      <c r="F12" s="8"/>
      <c r="G12" s="16"/>
      <c r="H12" s="8"/>
      <c r="I12" s="16"/>
      <c r="J12" s="8"/>
      <c r="K12" s="8"/>
      <c r="L12" s="16"/>
      <c r="M12" s="9" t="s">
        <v>13</v>
      </c>
      <c r="N12" s="54"/>
      <c r="O12" s="54"/>
      <c r="P12" s="55"/>
    </row>
    <row r="13" spans="1:42" ht="11.1" customHeight="1" x14ac:dyDescent="0.4">
      <c r="A13" s="56" t="s">
        <v>19</v>
      </c>
      <c r="B13" s="57"/>
      <c r="C13" s="22"/>
      <c r="D13" s="24" t="s">
        <v>120</v>
      </c>
      <c r="E13" s="25"/>
      <c r="F13" s="24" t="s">
        <v>121</v>
      </c>
      <c r="G13" s="25"/>
      <c r="H13" s="24" t="s">
        <v>122</v>
      </c>
      <c r="I13" s="25"/>
      <c r="J13" s="24" t="s">
        <v>123</v>
      </c>
      <c r="K13" s="24"/>
      <c r="L13" s="25"/>
      <c r="M13" s="52" t="s">
        <v>115</v>
      </c>
      <c r="N13" s="54"/>
      <c r="O13" s="54"/>
      <c r="P13" s="55"/>
    </row>
    <row r="14" spans="1:42" ht="9.9499999999999993" customHeight="1" x14ac:dyDescent="0.4">
      <c r="A14" s="1" t="s">
        <v>24</v>
      </c>
      <c r="B14" s="58" t="s">
        <v>124</v>
      </c>
      <c r="C14" s="27"/>
      <c r="D14" s="314">
        <v>391</v>
      </c>
      <c r="E14" s="59"/>
      <c r="F14" s="314">
        <v>26</v>
      </c>
      <c r="G14" s="59"/>
      <c r="H14" s="32">
        <f>'32 S330'!H15+D14-F14</f>
        <v>358015</v>
      </c>
      <c r="I14" s="59"/>
      <c r="J14" s="32">
        <f>'32 S330'!D15+'33 S330'!H14</f>
        <v>480388</v>
      </c>
      <c r="K14" s="32"/>
      <c r="L14" s="27"/>
      <c r="M14" s="60" t="s">
        <v>124</v>
      </c>
      <c r="N14" s="61"/>
      <c r="O14" s="62"/>
      <c r="P14" s="55"/>
      <c r="T14" s="29"/>
      <c r="U14" s="29"/>
      <c r="V14" s="29"/>
      <c r="W14" s="29"/>
      <c r="X14" s="29"/>
      <c r="Y14" s="29"/>
      <c r="Z14" s="29"/>
      <c r="AA14" s="29"/>
      <c r="AB14" s="29"/>
      <c r="AI14" s="30"/>
      <c r="AJ14" s="29"/>
      <c r="AK14" s="30"/>
      <c r="AL14" s="29"/>
      <c r="AM14" s="30"/>
      <c r="AN14" s="29"/>
      <c r="AO14" s="30"/>
      <c r="AP14" s="29"/>
    </row>
    <row r="15" spans="1:42" ht="9.9499999999999993" customHeight="1" x14ac:dyDescent="0.4">
      <c r="A15" s="1" t="s">
        <v>26</v>
      </c>
      <c r="B15" s="57" t="s">
        <v>125</v>
      </c>
      <c r="C15" s="22"/>
      <c r="D15" s="314">
        <v>0</v>
      </c>
      <c r="E15" s="59"/>
      <c r="F15" s="314">
        <v>0</v>
      </c>
      <c r="G15" s="59"/>
      <c r="H15" s="32">
        <f>'32 S330'!H16+D15-F15</f>
        <v>1967822</v>
      </c>
      <c r="I15" s="63"/>
      <c r="J15" s="32">
        <f>'32 S330'!D16+'33 S330'!H15</f>
        <v>2347382</v>
      </c>
      <c r="K15" s="31"/>
      <c r="L15" s="22"/>
      <c r="M15" s="52" t="s">
        <v>125</v>
      </c>
      <c r="N15" s="61"/>
      <c r="O15" s="62"/>
      <c r="P15" s="55"/>
      <c r="T15" s="29"/>
      <c r="U15" s="29"/>
      <c r="V15" s="29"/>
      <c r="W15" s="29"/>
      <c r="X15" s="29"/>
      <c r="Y15" s="29"/>
      <c r="Z15" s="29"/>
      <c r="AA15" s="29"/>
      <c r="AB15" s="29"/>
      <c r="AI15" s="30"/>
      <c r="AJ15" s="29"/>
      <c r="AK15" s="30"/>
      <c r="AL15" s="29"/>
      <c r="AM15" s="30"/>
      <c r="AN15" s="29"/>
      <c r="AO15" s="30"/>
      <c r="AP15" s="29"/>
    </row>
    <row r="16" spans="1:42" ht="9.9499999999999993" customHeight="1" x14ac:dyDescent="0.4">
      <c r="A16" s="1" t="s">
        <v>28</v>
      </c>
      <c r="B16" s="57" t="s">
        <v>126</v>
      </c>
      <c r="C16" s="22"/>
      <c r="D16" s="314">
        <v>0</v>
      </c>
      <c r="E16" s="59"/>
      <c r="F16" s="314">
        <v>0</v>
      </c>
      <c r="G16" s="59"/>
      <c r="H16" s="32">
        <f>'32 S330'!H17+D16-F16</f>
        <v>1043429</v>
      </c>
      <c r="I16" s="63"/>
      <c r="J16" s="32">
        <f>'32 S330'!D17+'33 S330'!H16</f>
        <v>1045093</v>
      </c>
      <c r="K16" s="31"/>
      <c r="L16" s="22"/>
      <c r="M16" s="52" t="s">
        <v>126</v>
      </c>
      <c r="N16" s="61"/>
      <c r="O16" s="62"/>
      <c r="P16" s="55"/>
      <c r="T16" s="29"/>
      <c r="U16" s="29"/>
      <c r="V16" s="29"/>
      <c r="W16" s="29"/>
      <c r="X16" s="29"/>
      <c r="Y16" s="29"/>
      <c r="Z16" s="29"/>
      <c r="AA16" s="29"/>
      <c r="AB16" s="29"/>
      <c r="AI16" s="30"/>
      <c r="AJ16" s="29"/>
      <c r="AK16" s="30"/>
      <c r="AL16" s="29"/>
      <c r="AM16" s="30"/>
      <c r="AN16" s="29"/>
      <c r="AO16" s="30"/>
      <c r="AP16" s="29"/>
    </row>
    <row r="17" spans="1:42" ht="9.9499999999999993" customHeight="1" x14ac:dyDescent="0.4">
      <c r="A17" s="1" t="s">
        <v>30</v>
      </c>
      <c r="B17" s="57" t="s">
        <v>127</v>
      </c>
      <c r="C17" s="22"/>
      <c r="D17" s="314">
        <v>0</v>
      </c>
      <c r="E17" s="59"/>
      <c r="F17" s="314">
        <v>0</v>
      </c>
      <c r="G17" s="59"/>
      <c r="H17" s="32">
        <f>'32 S330'!H18+D17-F17</f>
        <v>318</v>
      </c>
      <c r="I17" s="63"/>
      <c r="J17" s="32">
        <f>'32 S330'!D18+'33 S330'!H17</f>
        <v>1383</v>
      </c>
      <c r="K17" s="31"/>
      <c r="L17" s="22"/>
      <c r="M17" s="52" t="s">
        <v>127</v>
      </c>
      <c r="N17" s="61"/>
      <c r="O17" s="62"/>
      <c r="P17" s="55"/>
      <c r="T17" s="29"/>
      <c r="U17" s="29"/>
      <c r="V17" s="29"/>
      <c r="W17" s="29"/>
      <c r="X17" s="29"/>
      <c r="Y17" s="29"/>
      <c r="Z17" s="29"/>
      <c r="AA17" s="29"/>
      <c r="AB17" s="29"/>
      <c r="AI17" s="30"/>
      <c r="AJ17" s="29"/>
      <c r="AK17" s="30"/>
      <c r="AL17" s="29"/>
      <c r="AM17" s="30"/>
      <c r="AN17" s="29"/>
      <c r="AO17" s="30"/>
      <c r="AP17" s="29"/>
    </row>
    <row r="18" spans="1:42" ht="9.9499999999999993" customHeight="1" x14ac:dyDescent="0.4">
      <c r="A18" s="1" t="s">
        <v>32</v>
      </c>
      <c r="B18" s="57" t="s">
        <v>128</v>
      </c>
      <c r="C18" s="22"/>
      <c r="D18" s="314">
        <v>31589</v>
      </c>
      <c r="E18" s="59"/>
      <c r="F18" s="314">
        <v>468</v>
      </c>
      <c r="G18" s="59"/>
      <c r="H18" s="32">
        <f>'32 S330'!H19+D18-F18</f>
        <v>2712445</v>
      </c>
      <c r="I18" s="63"/>
      <c r="J18" s="32">
        <f>'32 S330'!D19+'33 S330'!H18</f>
        <v>3395963</v>
      </c>
      <c r="K18" s="31"/>
      <c r="L18" s="22"/>
      <c r="M18" s="52" t="s">
        <v>128</v>
      </c>
      <c r="N18" s="61"/>
      <c r="O18" s="62"/>
      <c r="P18" s="55"/>
      <c r="T18" s="29"/>
      <c r="U18" s="29"/>
      <c r="V18" s="29"/>
      <c r="W18" s="29"/>
      <c r="X18" s="29"/>
      <c r="Y18" s="29"/>
      <c r="Z18" s="29"/>
      <c r="AA18" s="29"/>
      <c r="AB18" s="29"/>
      <c r="AI18" s="30"/>
      <c r="AJ18" s="29"/>
      <c r="AK18" s="30"/>
      <c r="AL18" s="29"/>
      <c r="AM18" s="30"/>
      <c r="AN18" s="29"/>
      <c r="AO18" s="30"/>
      <c r="AP18" s="29"/>
    </row>
    <row r="19" spans="1:42" ht="9.9499999999999993" customHeight="1" x14ac:dyDescent="0.4">
      <c r="A19" s="1" t="s">
        <v>34</v>
      </c>
      <c r="B19" s="57" t="s">
        <v>129</v>
      </c>
      <c r="C19" s="22"/>
      <c r="D19" s="314">
        <v>0</v>
      </c>
      <c r="E19" s="59"/>
      <c r="F19" s="314">
        <v>0</v>
      </c>
      <c r="G19" s="59"/>
      <c r="H19" s="32">
        <f>'32 S330'!H20+D19-F19</f>
        <v>0</v>
      </c>
      <c r="I19" s="63"/>
      <c r="J19" s="32">
        <f>'32 S330'!D20+'33 S330'!H19</f>
        <v>0</v>
      </c>
      <c r="K19" s="31"/>
      <c r="L19" s="22"/>
      <c r="M19" s="52" t="s">
        <v>129</v>
      </c>
      <c r="N19" s="61"/>
      <c r="O19" s="62"/>
      <c r="P19" s="55"/>
      <c r="T19" s="29"/>
      <c r="U19" s="29"/>
      <c r="V19" s="29"/>
      <c r="W19" s="29"/>
      <c r="X19" s="29"/>
      <c r="Y19" s="29"/>
      <c r="Z19" s="29"/>
      <c r="AA19" s="29"/>
      <c r="AB19" s="29"/>
      <c r="AI19" s="30"/>
      <c r="AJ19" s="29"/>
      <c r="AK19" s="30"/>
      <c r="AL19" s="29"/>
      <c r="AM19" s="30"/>
      <c r="AN19" s="29"/>
      <c r="AO19" s="30"/>
      <c r="AP19" s="29"/>
    </row>
    <row r="20" spans="1:42" ht="9.9499999999999993" customHeight="1" x14ac:dyDescent="0.4">
      <c r="A20" s="1" t="s">
        <v>36</v>
      </c>
      <c r="B20" s="57" t="s">
        <v>130</v>
      </c>
      <c r="C20" s="22"/>
      <c r="D20" s="314">
        <v>71104</v>
      </c>
      <c r="E20" s="59"/>
      <c r="F20" s="314">
        <v>4732</v>
      </c>
      <c r="G20" s="59"/>
      <c r="H20" s="32">
        <f>'32 S330'!H21+D20-F20</f>
        <v>-243341</v>
      </c>
      <c r="I20" s="63"/>
      <c r="J20" s="32">
        <f>'32 S330'!D21+'33 S330'!H20</f>
        <v>997982</v>
      </c>
      <c r="K20" s="31"/>
      <c r="L20" s="22"/>
      <c r="M20" s="52" t="s">
        <v>130</v>
      </c>
      <c r="N20" s="61"/>
      <c r="O20" s="62"/>
      <c r="P20" s="55"/>
      <c r="T20" s="29"/>
      <c r="U20" s="29"/>
      <c r="V20" s="29"/>
      <c r="W20" s="29"/>
      <c r="X20" s="29"/>
      <c r="Y20" s="29"/>
      <c r="Z20" s="29"/>
      <c r="AA20" s="29"/>
      <c r="AB20" s="29"/>
      <c r="AI20" s="30"/>
      <c r="AJ20" s="29"/>
      <c r="AK20" s="30"/>
      <c r="AL20" s="29"/>
      <c r="AM20" s="30"/>
      <c r="AN20" s="29"/>
      <c r="AO20" s="30"/>
      <c r="AP20" s="29"/>
    </row>
    <row r="21" spans="1:42" ht="9.9499999999999993" customHeight="1" x14ac:dyDescent="0.4">
      <c r="A21" s="1" t="s">
        <v>38</v>
      </c>
      <c r="B21" s="57" t="s">
        <v>131</v>
      </c>
      <c r="C21" s="22"/>
      <c r="D21" s="314">
        <v>98458</v>
      </c>
      <c r="E21" s="59"/>
      <c r="F21" s="314">
        <v>123</v>
      </c>
      <c r="G21" s="59"/>
      <c r="H21" s="32">
        <f>'32 S330'!H22+D21-F21</f>
        <v>330746</v>
      </c>
      <c r="I21" s="63"/>
      <c r="J21" s="32">
        <f>'32 S330'!D22+'33 S330'!H21</f>
        <v>1891265</v>
      </c>
      <c r="K21" s="31"/>
      <c r="L21" s="22"/>
      <c r="M21" s="52" t="s">
        <v>131</v>
      </c>
      <c r="N21" s="61"/>
      <c r="O21" s="62"/>
      <c r="P21" s="55"/>
      <c r="T21" s="29"/>
      <c r="U21" s="29"/>
      <c r="V21" s="29"/>
      <c r="W21" s="29"/>
      <c r="X21" s="29"/>
      <c r="Y21" s="29"/>
      <c r="Z21" s="29"/>
      <c r="AA21" s="29"/>
      <c r="AB21" s="29"/>
      <c r="AI21" s="30"/>
      <c r="AJ21" s="29"/>
      <c r="AK21" s="30"/>
      <c r="AL21" s="29"/>
      <c r="AM21" s="30"/>
      <c r="AN21" s="29"/>
      <c r="AO21" s="30"/>
      <c r="AP21" s="29"/>
    </row>
    <row r="22" spans="1:42" ht="9.9499999999999993" customHeight="1" x14ac:dyDescent="0.4">
      <c r="A22" s="1" t="s">
        <v>40</v>
      </c>
      <c r="B22" s="57" t="s">
        <v>132</v>
      </c>
      <c r="C22" s="22"/>
      <c r="D22" s="314">
        <v>39160</v>
      </c>
      <c r="E22" s="59"/>
      <c r="F22" s="314">
        <v>679</v>
      </c>
      <c r="G22" s="59"/>
      <c r="H22" s="32">
        <f>'32 S330'!H23+D22-F22</f>
        <v>-133701</v>
      </c>
      <c r="I22" s="63"/>
      <c r="J22" s="32">
        <f>'32 S330'!D23+'33 S330'!H22</f>
        <v>495997</v>
      </c>
      <c r="K22" s="31"/>
      <c r="L22" s="22"/>
      <c r="M22" s="52" t="s">
        <v>132</v>
      </c>
      <c r="N22" s="61"/>
      <c r="O22" s="62"/>
      <c r="P22" s="55"/>
      <c r="T22" s="29"/>
      <c r="U22" s="29"/>
      <c r="V22" s="29"/>
      <c r="W22" s="29"/>
      <c r="X22" s="29"/>
      <c r="Y22" s="29"/>
      <c r="Z22" s="29"/>
      <c r="AA22" s="29"/>
      <c r="AB22" s="29"/>
      <c r="AI22" s="30"/>
      <c r="AJ22" s="29"/>
      <c r="AK22" s="30"/>
      <c r="AL22" s="29"/>
      <c r="AM22" s="30"/>
      <c r="AN22" s="29"/>
      <c r="AO22" s="30"/>
      <c r="AP22" s="29"/>
    </row>
    <row r="23" spans="1:42" ht="9.9499999999999993" customHeight="1" x14ac:dyDescent="0.4">
      <c r="A23" s="1" t="s">
        <v>133</v>
      </c>
      <c r="B23" s="57" t="s">
        <v>134</v>
      </c>
      <c r="C23" s="22"/>
      <c r="D23" s="314">
        <v>37</v>
      </c>
      <c r="E23" s="59"/>
      <c r="F23" s="314">
        <v>0</v>
      </c>
      <c r="G23" s="59"/>
      <c r="H23" s="32">
        <f>'32 S330'!H24+D23-F23</f>
        <v>1854</v>
      </c>
      <c r="I23" s="63"/>
      <c r="J23" s="32">
        <f>'32 S330'!D24+'33 S330'!H23</f>
        <v>12853</v>
      </c>
      <c r="K23" s="31"/>
      <c r="L23" s="22"/>
      <c r="M23" s="52" t="s">
        <v>134</v>
      </c>
      <c r="N23" s="61"/>
      <c r="O23" s="62"/>
      <c r="P23" s="55"/>
      <c r="T23" s="29"/>
      <c r="U23" s="29"/>
      <c r="V23" s="29"/>
      <c r="W23" s="29"/>
      <c r="X23" s="29"/>
      <c r="Y23" s="29"/>
      <c r="Z23" s="29"/>
      <c r="AA23" s="29"/>
      <c r="AB23" s="29"/>
      <c r="AI23" s="30"/>
      <c r="AJ23" s="29"/>
      <c r="AK23" s="30"/>
      <c r="AL23" s="29"/>
      <c r="AM23" s="30"/>
      <c r="AN23" s="29"/>
      <c r="AO23" s="30"/>
      <c r="AP23" s="29"/>
    </row>
    <row r="24" spans="1:42" ht="9.9499999999999993" customHeight="1" x14ac:dyDescent="0.4">
      <c r="A24" s="1" t="s">
        <v>44</v>
      </c>
      <c r="B24" s="57" t="s">
        <v>135</v>
      </c>
      <c r="C24" s="22"/>
      <c r="D24" s="314">
        <v>1583</v>
      </c>
      <c r="E24" s="59"/>
      <c r="F24" s="314">
        <v>59</v>
      </c>
      <c r="G24" s="59"/>
      <c r="H24" s="32">
        <f>'32 S330'!H25+D24-F24</f>
        <v>2140</v>
      </c>
      <c r="I24" s="63"/>
      <c r="J24" s="32">
        <f>'32 S330'!D25+'33 S330'!H24</f>
        <v>162480</v>
      </c>
      <c r="K24" s="31"/>
      <c r="L24" s="22"/>
      <c r="M24" s="52" t="s">
        <v>135</v>
      </c>
      <c r="N24" s="61"/>
      <c r="O24" s="62"/>
      <c r="P24" s="55"/>
      <c r="T24" s="29"/>
      <c r="U24" s="29"/>
      <c r="V24" s="29"/>
      <c r="W24" s="29"/>
      <c r="X24" s="29"/>
      <c r="Y24" s="29"/>
      <c r="Z24" s="29"/>
      <c r="AA24" s="29"/>
      <c r="AB24" s="29"/>
      <c r="AI24" s="30"/>
      <c r="AJ24" s="29"/>
      <c r="AK24" s="30"/>
      <c r="AL24" s="29"/>
      <c r="AM24" s="30"/>
      <c r="AN24" s="29"/>
      <c r="AO24" s="30"/>
      <c r="AP24" s="29"/>
    </row>
    <row r="25" spans="1:42" ht="9.9499999999999993" customHeight="1" x14ac:dyDescent="0.4">
      <c r="A25" s="1" t="s">
        <v>46</v>
      </c>
      <c r="B25" s="57" t="s">
        <v>136</v>
      </c>
      <c r="C25" s="22"/>
      <c r="D25" s="314">
        <v>0</v>
      </c>
      <c r="E25" s="59"/>
      <c r="F25" s="314">
        <v>0</v>
      </c>
      <c r="G25" s="59"/>
      <c r="H25" s="32">
        <f>'32 S330'!H26+D25-F25</f>
        <v>-392</v>
      </c>
      <c r="I25" s="63"/>
      <c r="J25" s="32">
        <f>'32 S330'!D26+'33 S330'!H25</f>
        <v>482</v>
      </c>
      <c r="K25" s="31"/>
      <c r="L25" s="22"/>
      <c r="M25" s="52" t="s">
        <v>136</v>
      </c>
      <c r="N25" s="61"/>
      <c r="O25" s="62"/>
      <c r="P25" s="55"/>
      <c r="T25" s="29"/>
      <c r="U25" s="29"/>
      <c r="V25" s="29"/>
      <c r="W25" s="29"/>
      <c r="X25" s="29"/>
      <c r="Y25" s="29"/>
      <c r="Z25" s="29"/>
      <c r="AA25" s="29"/>
      <c r="AB25" s="29"/>
      <c r="AI25" s="30"/>
      <c r="AJ25" s="29"/>
      <c r="AK25" s="30"/>
      <c r="AL25" s="29"/>
      <c r="AM25" s="30"/>
      <c r="AN25" s="29"/>
      <c r="AO25" s="30"/>
      <c r="AP25" s="29"/>
    </row>
    <row r="26" spans="1:42" ht="9.9499999999999993" customHeight="1" x14ac:dyDescent="0.4">
      <c r="A26" s="1" t="s">
        <v>48</v>
      </c>
      <c r="B26" s="57" t="s">
        <v>137</v>
      </c>
      <c r="C26" s="22"/>
      <c r="D26" s="314">
        <v>0</v>
      </c>
      <c r="E26" s="59"/>
      <c r="F26" s="314">
        <v>0</v>
      </c>
      <c r="G26" s="59"/>
      <c r="H26" s="32">
        <f>'32 S330'!H27+D26-F26</f>
        <v>-345</v>
      </c>
      <c r="I26" s="63"/>
      <c r="J26" s="32">
        <f>'32 S330'!D27+'33 S330'!H26</f>
        <v>11839</v>
      </c>
      <c r="K26" s="31"/>
      <c r="L26" s="22"/>
      <c r="M26" s="52" t="s">
        <v>137</v>
      </c>
      <c r="N26" s="61"/>
      <c r="O26" s="62"/>
      <c r="P26" s="55"/>
      <c r="T26" s="29"/>
      <c r="U26" s="29"/>
      <c r="V26" s="29"/>
      <c r="W26" s="29"/>
      <c r="X26" s="29"/>
      <c r="Y26" s="29"/>
      <c r="Z26" s="29"/>
      <c r="AA26" s="29"/>
      <c r="AB26" s="29"/>
      <c r="AI26" s="30"/>
      <c r="AJ26" s="29"/>
      <c r="AK26" s="30"/>
      <c r="AL26" s="29"/>
      <c r="AM26" s="30"/>
      <c r="AN26" s="29"/>
      <c r="AO26" s="30"/>
      <c r="AP26" s="29"/>
    </row>
    <row r="27" spans="1:42" ht="9.9499999999999993" customHeight="1" x14ac:dyDescent="0.4">
      <c r="A27" s="1" t="s">
        <v>50</v>
      </c>
      <c r="B27" s="57" t="s">
        <v>138</v>
      </c>
      <c r="C27" s="22"/>
      <c r="D27" s="314">
        <v>178</v>
      </c>
      <c r="E27" s="59"/>
      <c r="F27" s="314">
        <v>10</v>
      </c>
      <c r="G27" s="59"/>
      <c r="H27" s="32">
        <f>'32 S330'!H28+D27-F27</f>
        <v>-5456</v>
      </c>
      <c r="I27" s="63"/>
      <c r="J27" s="32">
        <f>'32 S330'!D28+'33 S330'!H27</f>
        <v>18051</v>
      </c>
      <c r="K27" s="31"/>
      <c r="L27" s="22"/>
      <c r="M27" s="52" t="s">
        <v>138</v>
      </c>
      <c r="N27" s="61"/>
      <c r="O27" s="62"/>
      <c r="P27" s="55"/>
      <c r="T27" s="29"/>
      <c r="U27" s="29"/>
      <c r="V27" s="29"/>
      <c r="W27" s="29"/>
      <c r="X27" s="29"/>
      <c r="Y27" s="29"/>
      <c r="Z27" s="29"/>
      <c r="AA27" s="29"/>
      <c r="AB27" s="29"/>
      <c r="AI27" s="30"/>
      <c r="AJ27" s="29"/>
      <c r="AK27" s="30"/>
      <c r="AL27" s="29"/>
      <c r="AM27" s="30"/>
      <c r="AN27" s="29"/>
      <c r="AO27" s="30"/>
      <c r="AP27" s="29"/>
    </row>
    <row r="28" spans="1:42" ht="9.9499999999999993" customHeight="1" x14ac:dyDescent="0.4">
      <c r="A28" s="1" t="s">
        <v>52</v>
      </c>
      <c r="B28" s="57" t="s">
        <v>139</v>
      </c>
      <c r="C28" s="22"/>
      <c r="D28" s="314">
        <v>724</v>
      </c>
      <c r="E28" s="59"/>
      <c r="F28" s="314">
        <v>89</v>
      </c>
      <c r="G28" s="59"/>
      <c r="H28" s="32">
        <f>'32 S330'!H29+D28-F28</f>
        <v>-23778</v>
      </c>
      <c r="I28" s="63"/>
      <c r="J28" s="32">
        <f>'32 S330'!D29+'33 S330'!H28</f>
        <v>52702</v>
      </c>
      <c r="K28" s="31"/>
      <c r="L28" s="22"/>
      <c r="M28" s="52" t="s">
        <v>139</v>
      </c>
      <c r="N28" s="61"/>
      <c r="O28" s="62"/>
      <c r="P28" s="55"/>
      <c r="T28" s="29"/>
      <c r="U28" s="29"/>
      <c r="V28" s="29"/>
      <c r="W28" s="29"/>
      <c r="X28" s="29"/>
      <c r="Y28" s="29"/>
      <c r="Z28" s="29"/>
      <c r="AA28" s="29"/>
      <c r="AB28" s="29"/>
      <c r="AI28" s="30"/>
      <c r="AJ28" s="29"/>
      <c r="AK28" s="30"/>
      <c r="AL28" s="29"/>
      <c r="AM28" s="30"/>
      <c r="AN28" s="29"/>
      <c r="AO28" s="30"/>
      <c r="AP28" s="29"/>
    </row>
    <row r="29" spans="1:42" ht="9.9499999999999993" customHeight="1" x14ac:dyDescent="0.4">
      <c r="A29" s="1" t="s">
        <v>54</v>
      </c>
      <c r="B29" s="57" t="s">
        <v>140</v>
      </c>
      <c r="C29" s="22"/>
      <c r="D29" s="314">
        <v>0</v>
      </c>
      <c r="E29" s="59"/>
      <c r="F29" s="314">
        <v>0</v>
      </c>
      <c r="G29" s="59"/>
      <c r="H29" s="32">
        <f>'32 S330'!H30+D29-F29</f>
        <v>0</v>
      </c>
      <c r="I29" s="63"/>
      <c r="J29" s="32">
        <f>'32 S330'!D30+'33 S330'!H29</f>
        <v>0</v>
      </c>
      <c r="K29" s="31"/>
      <c r="L29" s="22"/>
      <c r="M29" s="52" t="s">
        <v>140</v>
      </c>
      <c r="N29" s="61"/>
      <c r="O29" s="62"/>
      <c r="P29" s="55"/>
      <c r="T29" s="29"/>
      <c r="U29" s="29"/>
      <c r="V29" s="29"/>
      <c r="W29" s="29"/>
      <c r="X29" s="29"/>
      <c r="Y29" s="29"/>
      <c r="Z29" s="29"/>
      <c r="AA29" s="29"/>
      <c r="AB29" s="29"/>
      <c r="AI29" s="30"/>
      <c r="AJ29" s="29"/>
      <c r="AK29" s="30"/>
      <c r="AL29" s="29"/>
      <c r="AM29" s="30"/>
      <c r="AN29" s="29"/>
      <c r="AO29" s="30"/>
      <c r="AP29" s="29"/>
    </row>
    <row r="30" spans="1:42" ht="9.9499999999999993" customHeight="1" x14ac:dyDescent="0.4">
      <c r="A30" s="1" t="s">
        <v>56</v>
      </c>
      <c r="B30" s="57" t="s">
        <v>141</v>
      </c>
      <c r="C30" s="22"/>
      <c r="D30" s="314">
        <v>0</v>
      </c>
      <c r="E30" s="59"/>
      <c r="F30" s="314">
        <v>0</v>
      </c>
      <c r="G30" s="59"/>
      <c r="H30" s="32">
        <f>'32 S330'!H31+D30-F30</f>
        <v>-1569</v>
      </c>
      <c r="I30" s="63"/>
      <c r="J30" s="32">
        <f>'32 S330'!D31+'33 S330'!H30</f>
        <v>6934</v>
      </c>
      <c r="K30" s="31"/>
      <c r="L30" s="22"/>
      <c r="M30" s="52" t="s">
        <v>141</v>
      </c>
      <c r="N30" s="61"/>
      <c r="O30" s="62"/>
      <c r="P30" s="55"/>
      <c r="T30" s="29"/>
      <c r="U30" s="29"/>
      <c r="V30" s="29"/>
      <c r="W30" s="29"/>
      <c r="X30" s="29"/>
      <c r="Y30" s="29"/>
      <c r="Z30" s="29"/>
      <c r="AA30" s="29"/>
      <c r="AB30" s="29"/>
      <c r="AI30" s="30"/>
      <c r="AJ30" s="29"/>
      <c r="AK30" s="30"/>
      <c r="AL30" s="29"/>
      <c r="AM30" s="30"/>
      <c r="AN30" s="29"/>
      <c r="AO30" s="30"/>
      <c r="AP30" s="29"/>
    </row>
    <row r="31" spans="1:42" ht="9.9499999999999993" customHeight="1" x14ac:dyDescent="0.4">
      <c r="A31" s="1" t="s">
        <v>58</v>
      </c>
      <c r="B31" s="57" t="s">
        <v>142</v>
      </c>
      <c r="C31" s="22"/>
      <c r="D31" s="314">
        <v>0</v>
      </c>
      <c r="E31" s="59"/>
      <c r="F31" s="314">
        <v>0</v>
      </c>
      <c r="G31" s="59"/>
      <c r="H31" s="32">
        <f>'32 S330'!H32+D31-F31</f>
        <v>0</v>
      </c>
      <c r="I31" s="63"/>
      <c r="J31" s="32">
        <f>'32 S330'!D32+'33 S330'!H31</f>
        <v>0</v>
      </c>
      <c r="K31" s="31"/>
      <c r="L31" s="22"/>
      <c r="M31" s="52" t="s">
        <v>142</v>
      </c>
      <c r="N31" s="61"/>
      <c r="O31" s="62"/>
      <c r="P31" s="55"/>
      <c r="T31" s="29"/>
      <c r="U31" s="29"/>
      <c r="V31" s="29"/>
      <c r="W31" s="29"/>
      <c r="X31" s="29"/>
      <c r="Y31" s="29"/>
      <c r="Z31" s="29"/>
      <c r="AA31" s="29"/>
      <c r="AB31" s="29"/>
      <c r="AI31" s="30"/>
      <c r="AJ31" s="29"/>
      <c r="AK31" s="30"/>
      <c r="AL31" s="29"/>
      <c r="AM31" s="30"/>
      <c r="AN31" s="29"/>
      <c r="AO31" s="30"/>
      <c r="AP31" s="29"/>
    </row>
    <row r="32" spans="1:42" ht="9.9499999999999993" customHeight="1" x14ac:dyDescent="0.4">
      <c r="A32" s="1" t="s">
        <v>60</v>
      </c>
      <c r="B32" s="57" t="s">
        <v>143</v>
      </c>
      <c r="C32" s="22"/>
      <c r="D32" s="314">
        <v>791</v>
      </c>
      <c r="E32" s="59"/>
      <c r="F32" s="314">
        <v>0</v>
      </c>
      <c r="G32" s="59"/>
      <c r="H32" s="32">
        <f>'32 S330'!H33+D32-F32</f>
        <v>-29124</v>
      </c>
      <c r="I32" s="63"/>
      <c r="J32" s="32">
        <f>'32 S330'!D33+'33 S330'!H32</f>
        <v>66201</v>
      </c>
      <c r="K32" s="31"/>
      <c r="L32" s="22"/>
      <c r="M32" s="52" t="s">
        <v>143</v>
      </c>
      <c r="N32" s="61"/>
      <c r="O32" s="62"/>
      <c r="P32" s="55"/>
      <c r="T32" s="29"/>
      <c r="U32" s="29"/>
      <c r="V32" s="29"/>
      <c r="W32" s="29"/>
      <c r="X32" s="29"/>
      <c r="Y32" s="29"/>
      <c r="Z32" s="29"/>
      <c r="AA32" s="29"/>
      <c r="AB32" s="29"/>
      <c r="AI32" s="30"/>
      <c r="AJ32" s="29"/>
      <c r="AK32" s="30"/>
      <c r="AL32" s="29"/>
      <c r="AM32" s="30"/>
      <c r="AN32" s="29"/>
      <c r="AO32" s="30"/>
      <c r="AP32" s="29"/>
    </row>
    <row r="33" spans="1:42" ht="9.9499999999999993" customHeight="1" x14ac:dyDescent="0.4">
      <c r="A33" s="1" t="s">
        <v>62</v>
      </c>
      <c r="B33" s="57" t="s">
        <v>144</v>
      </c>
      <c r="C33" s="22"/>
      <c r="D33" s="314">
        <v>3637</v>
      </c>
      <c r="E33" s="59"/>
      <c r="F33" s="314">
        <v>0</v>
      </c>
      <c r="G33" s="59"/>
      <c r="H33" s="32">
        <f>'32 S330'!H34+D33-F33</f>
        <v>-47193</v>
      </c>
      <c r="I33" s="63"/>
      <c r="J33" s="32">
        <f>'32 S330'!D34+'33 S330'!H33</f>
        <v>76513</v>
      </c>
      <c r="K33" s="31"/>
      <c r="L33" s="22"/>
      <c r="M33" s="52" t="s">
        <v>144</v>
      </c>
      <c r="N33" s="61"/>
      <c r="O33" s="62"/>
      <c r="P33" s="55"/>
      <c r="T33" s="29"/>
      <c r="U33" s="29"/>
      <c r="V33" s="29"/>
      <c r="W33" s="29"/>
      <c r="X33" s="29"/>
      <c r="Y33" s="29"/>
      <c r="Z33" s="29"/>
      <c r="AA33" s="29"/>
      <c r="AB33" s="29"/>
      <c r="AI33" s="30"/>
      <c r="AJ33" s="29"/>
      <c r="AK33" s="30"/>
      <c r="AL33" s="29"/>
      <c r="AM33" s="30"/>
      <c r="AN33" s="29"/>
      <c r="AO33" s="30"/>
      <c r="AP33" s="29"/>
    </row>
    <row r="34" spans="1:42" ht="9.9499999999999993" customHeight="1" x14ac:dyDescent="0.4">
      <c r="A34" s="1" t="s">
        <v>64</v>
      </c>
      <c r="B34" s="57" t="s">
        <v>145</v>
      </c>
      <c r="C34" s="22"/>
      <c r="D34" s="314">
        <v>1614</v>
      </c>
      <c r="E34" s="59"/>
      <c r="F34" s="314">
        <v>0</v>
      </c>
      <c r="G34" s="59"/>
      <c r="H34" s="32">
        <f>'32 S330'!H35+D34-F34</f>
        <v>-85244</v>
      </c>
      <c r="I34" s="63"/>
      <c r="J34" s="32">
        <f>'32 S330'!D35+'33 S330'!H34</f>
        <v>218394</v>
      </c>
      <c r="K34" s="31"/>
      <c r="L34" s="22"/>
      <c r="M34" s="52" t="s">
        <v>145</v>
      </c>
      <c r="N34" s="61"/>
      <c r="O34" s="62"/>
      <c r="P34" s="55"/>
      <c r="T34" s="29"/>
      <c r="U34" s="29"/>
      <c r="V34" s="29"/>
      <c r="W34" s="29"/>
      <c r="X34" s="29"/>
      <c r="Y34" s="29"/>
      <c r="Z34" s="29"/>
      <c r="AA34" s="29"/>
      <c r="AB34" s="29"/>
      <c r="AI34" s="30"/>
      <c r="AJ34" s="29"/>
      <c r="AK34" s="30"/>
      <c r="AL34" s="29"/>
      <c r="AM34" s="30"/>
      <c r="AN34" s="29"/>
      <c r="AO34" s="30"/>
      <c r="AP34" s="29"/>
    </row>
    <row r="35" spans="1:42" ht="9.9499999999999993" customHeight="1" x14ac:dyDescent="0.4">
      <c r="A35" s="1" t="s">
        <v>66</v>
      </c>
      <c r="B35" s="57" t="s">
        <v>146</v>
      </c>
      <c r="C35" s="22"/>
      <c r="D35" s="314">
        <v>0</v>
      </c>
      <c r="E35" s="59"/>
      <c r="F35" s="314">
        <v>0</v>
      </c>
      <c r="G35" s="59"/>
      <c r="H35" s="32">
        <f>'32 S330'!H36+D35-F35</f>
        <v>0</v>
      </c>
      <c r="I35" s="63"/>
      <c r="J35" s="32">
        <f>'32 S330'!D36+'33 S330'!H35</f>
        <v>0</v>
      </c>
      <c r="K35" s="31"/>
      <c r="L35" s="22"/>
      <c r="M35" s="52" t="s">
        <v>146</v>
      </c>
      <c r="N35" s="61"/>
      <c r="O35" s="62"/>
      <c r="P35" s="55"/>
      <c r="T35" s="29"/>
      <c r="U35" s="29"/>
      <c r="V35" s="29"/>
      <c r="W35" s="29"/>
      <c r="X35" s="29"/>
      <c r="Y35" s="29"/>
      <c r="Z35" s="29"/>
      <c r="AA35" s="29"/>
      <c r="AB35" s="29"/>
      <c r="AI35" s="30"/>
      <c r="AJ35" s="29"/>
      <c r="AK35" s="30"/>
      <c r="AL35" s="29"/>
      <c r="AM35" s="30"/>
      <c r="AN35" s="29"/>
      <c r="AO35" s="30"/>
      <c r="AP35" s="29"/>
    </row>
    <row r="36" spans="1:42" ht="9.9499999999999993" customHeight="1" x14ac:dyDescent="0.4">
      <c r="A36" s="1" t="s">
        <v>68</v>
      </c>
      <c r="B36" s="57" t="s">
        <v>147</v>
      </c>
      <c r="C36" s="22"/>
      <c r="D36" s="314">
        <v>0</v>
      </c>
      <c r="E36" s="59"/>
      <c r="F36" s="314">
        <v>0</v>
      </c>
      <c r="G36" s="59"/>
      <c r="H36" s="32">
        <f>'32 S330'!H37+D36-F36</f>
        <v>-422</v>
      </c>
      <c r="I36" s="63"/>
      <c r="J36" s="32">
        <f>'32 S330'!D37+'33 S330'!H36</f>
        <v>707</v>
      </c>
      <c r="K36" s="31"/>
      <c r="L36" s="22"/>
      <c r="M36" s="52" t="s">
        <v>147</v>
      </c>
      <c r="N36" s="61"/>
      <c r="O36" s="62"/>
      <c r="P36" s="55"/>
      <c r="T36" s="29"/>
      <c r="U36" s="29"/>
      <c r="V36" s="29"/>
      <c r="W36" s="29"/>
      <c r="X36" s="29"/>
      <c r="Y36" s="29"/>
      <c r="Z36" s="29"/>
      <c r="AA36" s="29"/>
      <c r="AB36" s="29"/>
      <c r="AI36" s="30"/>
      <c r="AJ36" s="29"/>
      <c r="AK36" s="30"/>
      <c r="AL36" s="29"/>
      <c r="AM36" s="30"/>
      <c r="AN36" s="29"/>
      <c r="AO36" s="30"/>
      <c r="AP36" s="29"/>
    </row>
    <row r="37" spans="1:42" ht="9.9499999999999993" customHeight="1" x14ac:dyDescent="0.4">
      <c r="A37" s="1" t="s">
        <v>70</v>
      </c>
      <c r="B37" s="57" t="s">
        <v>148</v>
      </c>
      <c r="C37" s="22"/>
      <c r="D37" s="314">
        <v>0</v>
      </c>
      <c r="E37" s="59"/>
      <c r="F37" s="314">
        <v>0</v>
      </c>
      <c r="G37" s="59"/>
      <c r="H37" s="32">
        <f>'32 S330'!H38+D37-F37</f>
        <v>-4000</v>
      </c>
      <c r="I37" s="63"/>
      <c r="J37" s="32">
        <f>'32 S330'!D38+'33 S330'!H37</f>
        <v>2780</v>
      </c>
      <c r="K37" s="31"/>
      <c r="L37" s="22"/>
      <c r="M37" s="52" t="s">
        <v>148</v>
      </c>
      <c r="N37" s="61"/>
      <c r="O37" s="62"/>
      <c r="P37" s="55"/>
      <c r="T37" s="29"/>
      <c r="U37" s="29"/>
      <c r="V37" s="29"/>
      <c r="W37" s="29"/>
      <c r="X37" s="29"/>
      <c r="Y37" s="29"/>
      <c r="Z37" s="29"/>
      <c r="AA37" s="29"/>
      <c r="AB37" s="29"/>
      <c r="AI37" s="30"/>
      <c r="AJ37" s="29"/>
      <c r="AK37" s="30"/>
      <c r="AL37" s="29"/>
      <c r="AM37" s="30"/>
      <c r="AN37" s="29"/>
      <c r="AO37" s="30"/>
      <c r="AP37" s="29"/>
    </row>
    <row r="38" spans="1:42" ht="9.9499999999999993" customHeight="1" x14ac:dyDescent="0.4">
      <c r="A38" s="1" t="s">
        <v>72</v>
      </c>
      <c r="B38" s="57" t="s">
        <v>149</v>
      </c>
      <c r="C38" s="22"/>
      <c r="D38" s="314">
        <v>2981</v>
      </c>
      <c r="E38" s="59"/>
      <c r="F38" s="314">
        <v>1348</v>
      </c>
      <c r="G38" s="59"/>
      <c r="H38" s="32">
        <f>'32 S330'!H39+D38-F38</f>
        <v>-25978</v>
      </c>
      <c r="I38" s="63"/>
      <c r="J38" s="32">
        <f>'32 S330'!D39+'33 S330'!H38</f>
        <v>58825</v>
      </c>
      <c r="K38" s="31"/>
      <c r="L38" s="22"/>
      <c r="M38" s="52" t="s">
        <v>149</v>
      </c>
      <c r="N38" s="61"/>
      <c r="O38" s="62"/>
      <c r="P38" s="55"/>
      <c r="T38" s="29"/>
      <c r="U38" s="29"/>
      <c r="V38" s="29"/>
      <c r="W38" s="29"/>
      <c r="X38" s="29"/>
      <c r="Y38" s="29"/>
      <c r="Z38" s="29"/>
      <c r="AA38" s="29"/>
      <c r="AB38" s="29"/>
      <c r="AI38" s="30"/>
      <c r="AJ38" s="29"/>
      <c r="AK38" s="30"/>
      <c r="AL38" s="29"/>
      <c r="AM38" s="30"/>
      <c r="AN38" s="29"/>
      <c r="AO38" s="30"/>
      <c r="AP38" s="29"/>
    </row>
    <row r="39" spans="1:42" ht="9.9499999999999993" customHeight="1" x14ac:dyDescent="0.4">
      <c r="A39" s="1" t="s">
        <v>74</v>
      </c>
      <c r="B39" s="57" t="s">
        <v>150</v>
      </c>
      <c r="C39" s="22"/>
      <c r="D39" s="314">
        <v>12990</v>
      </c>
      <c r="E39" s="59"/>
      <c r="F39" s="314">
        <v>43</v>
      </c>
      <c r="G39" s="59"/>
      <c r="H39" s="32">
        <f>'32 S330'!H40+D39-F39</f>
        <v>128859</v>
      </c>
      <c r="I39" s="63"/>
      <c r="J39" s="32">
        <f>'32 S330'!D40+'33 S330'!H39</f>
        <v>337145</v>
      </c>
      <c r="K39" s="31"/>
      <c r="L39" s="22"/>
      <c r="M39" s="52" t="s">
        <v>150</v>
      </c>
      <c r="N39" s="61"/>
      <c r="O39" s="62"/>
      <c r="P39" s="55"/>
      <c r="T39" s="29"/>
      <c r="U39" s="29"/>
      <c r="V39" s="29"/>
      <c r="W39" s="29"/>
      <c r="X39" s="29"/>
      <c r="Y39" s="29"/>
      <c r="Z39" s="29"/>
      <c r="AA39" s="29"/>
      <c r="AB39" s="29"/>
      <c r="AI39" s="30"/>
      <c r="AJ39" s="29"/>
      <c r="AK39" s="30"/>
      <c r="AL39" s="29"/>
      <c r="AM39" s="30"/>
      <c r="AN39" s="29"/>
      <c r="AO39" s="30"/>
      <c r="AP39" s="29"/>
    </row>
    <row r="40" spans="1:42" ht="9.75" customHeight="1" x14ac:dyDescent="0.4">
      <c r="A40" s="1" t="s">
        <v>76</v>
      </c>
      <c r="B40" s="57" t="s">
        <v>151</v>
      </c>
      <c r="C40" s="22"/>
      <c r="D40" s="314">
        <v>932</v>
      </c>
      <c r="E40" s="59"/>
      <c r="F40" s="314">
        <v>112</v>
      </c>
      <c r="G40" s="59"/>
      <c r="H40" s="32">
        <f>'32 S330'!H41+D40-F40</f>
        <v>-13729</v>
      </c>
      <c r="I40" s="63"/>
      <c r="J40" s="32">
        <f>'32 S330'!D41+'33 S330'!H40</f>
        <v>15043</v>
      </c>
      <c r="K40" s="31"/>
      <c r="L40" s="22"/>
      <c r="M40" s="52" t="s">
        <v>151</v>
      </c>
      <c r="N40" s="61"/>
      <c r="O40" s="62"/>
      <c r="P40" s="55"/>
      <c r="T40" s="29"/>
      <c r="U40" s="29"/>
      <c r="V40" s="29"/>
      <c r="W40" s="29"/>
      <c r="X40" s="29"/>
      <c r="Y40" s="29"/>
      <c r="Z40" s="29"/>
      <c r="AA40" s="29"/>
      <c r="AB40" s="29"/>
      <c r="AI40" s="30"/>
      <c r="AJ40" s="29"/>
      <c r="AK40" s="30"/>
      <c r="AL40" s="29"/>
      <c r="AM40" s="30"/>
      <c r="AN40" s="29"/>
      <c r="AO40" s="30"/>
      <c r="AP40" s="29"/>
    </row>
    <row r="41" spans="1:42" ht="9.75" customHeight="1" x14ac:dyDescent="0.4">
      <c r="A41" s="1" t="s">
        <v>78</v>
      </c>
      <c r="B41" s="57" t="s">
        <v>152</v>
      </c>
      <c r="C41" s="22"/>
      <c r="D41" s="314">
        <v>0</v>
      </c>
      <c r="E41" s="59"/>
      <c r="F41" s="314">
        <v>0</v>
      </c>
      <c r="G41" s="59"/>
      <c r="H41" s="32">
        <f>'32 S330'!H42+D41-F41</f>
        <v>0</v>
      </c>
      <c r="I41" s="63"/>
      <c r="J41" s="32">
        <f>'32 S330'!D42+'33 S330'!H41</f>
        <v>0</v>
      </c>
      <c r="K41" s="31"/>
      <c r="L41" s="22"/>
      <c r="M41" s="52" t="s">
        <v>152</v>
      </c>
      <c r="N41" s="61"/>
      <c r="O41" s="62"/>
      <c r="P41" s="55"/>
      <c r="T41" s="29"/>
      <c r="U41" s="29"/>
      <c r="V41" s="29"/>
      <c r="W41" s="29"/>
      <c r="X41" s="29"/>
      <c r="Y41" s="29"/>
      <c r="Z41" s="29"/>
      <c r="AA41" s="29"/>
      <c r="AB41" s="29"/>
      <c r="AI41" s="30"/>
      <c r="AJ41" s="29"/>
      <c r="AK41" s="30"/>
      <c r="AL41" s="29"/>
      <c r="AM41" s="30"/>
      <c r="AN41" s="29"/>
      <c r="AO41" s="30"/>
      <c r="AP41" s="29"/>
    </row>
    <row r="42" spans="1:42" ht="9.75" customHeight="1" x14ac:dyDescent="0.4">
      <c r="A42" s="1" t="s">
        <v>80</v>
      </c>
      <c r="B42" s="57" t="s">
        <v>153</v>
      </c>
      <c r="C42" s="22"/>
      <c r="D42" s="314">
        <v>0</v>
      </c>
      <c r="E42" s="59"/>
      <c r="F42" s="314">
        <v>0</v>
      </c>
      <c r="G42" s="59"/>
      <c r="H42" s="32">
        <f>'32 S330'!H43+D42-F42</f>
        <v>0</v>
      </c>
      <c r="I42" s="63"/>
      <c r="J42" s="32">
        <f>'32 S330'!D43+'33 S330'!H42</f>
        <v>0</v>
      </c>
      <c r="K42" s="31"/>
      <c r="L42" s="22"/>
      <c r="M42" s="52" t="s">
        <v>153</v>
      </c>
      <c r="N42" s="61"/>
      <c r="O42" s="62"/>
      <c r="P42" s="55"/>
      <c r="T42" s="29"/>
      <c r="U42" s="29"/>
      <c r="V42" s="29"/>
      <c r="W42" s="29"/>
      <c r="X42" s="29"/>
      <c r="Y42" s="29"/>
      <c r="Z42" s="29"/>
      <c r="AA42" s="29"/>
      <c r="AB42" s="29"/>
      <c r="AI42" s="30"/>
      <c r="AJ42" s="29"/>
      <c r="AK42" s="30"/>
      <c r="AL42" s="29"/>
      <c r="AM42" s="30"/>
      <c r="AN42" s="29"/>
      <c r="AO42" s="30"/>
      <c r="AP42" s="29"/>
    </row>
    <row r="43" spans="1:42" ht="9.75" customHeight="1" x14ac:dyDescent="0.4">
      <c r="A43" s="1" t="s">
        <v>82</v>
      </c>
      <c r="B43" s="57" t="s">
        <v>154</v>
      </c>
      <c r="C43" s="22"/>
      <c r="D43" s="31">
        <f>SUM(D14:D42)</f>
        <v>266169</v>
      </c>
      <c r="E43" s="63"/>
      <c r="F43" s="31">
        <f>SUM(F14:F42)</f>
        <v>7689</v>
      </c>
      <c r="G43" s="63"/>
      <c r="H43" s="31">
        <f>SUM(H14:H42)</f>
        <v>5931356</v>
      </c>
      <c r="I43" s="63"/>
      <c r="J43" s="31">
        <f>SUM(J14:J42)</f>
        <v>11696402</v>
      </c>
      <c r="K43" s="31"/>
      <c r="L43" s="22"/>
      <c r="M43" s="52" t="s">
        <v>154</v>
      </c>
      <c r="N43" s="61"/>
      <c r="O43" s="62"/>
      <c r="P43" s="55"/>
      <c r="T43" s="29"/>
      <c r="U43" s="29"/>
      <c r="V43" s="29"/>
      <c r="W43" s="29"/>
      <c r="X43" s="29"/>
      <c r="Y43" s="29"/>
      <c r="Z43" s="29"/>
      <c r="AA43" s="29"/>
      <c r="AB43" s="29"/>
      <c r="AI43" s="30"/>
      <c r="AJ43" s="29"/>
      <c r="AK43" s="30"/>
      <c r="AL43" s="29"/>
      <c r="AM43" s="30"/>
      <c r="AN43" s="29"/>
      <c r="AO43" s="30"/>
      <c r="AP43" s="29"/>
    </row>
    <row r="44" spans="1:42" ht="9.75" customHeight="1" x14ac:dyDescent="0.4">
      <c r="A44" s="1" t="s">
        <v>84</v>
      </c>
      <c r="B44" s="57" t="s">
        <v>155</v>
      </c>
      <c r="C44" s="22"/>
      <c r="D44" s="314">
        <v>22199</v>
      </c>
      <c r="E44" s="59"/>
      <c r="F44" s="314">
        <v>16440</v>
      </c>
      <c r="G44" s="59"/>
      <c r="H44" s="31">
        <f>'32 S330'!H45+D44-F44</f>
        <v>-300294</v>
      </c>
      <c r="I44" s="63"/>
      <c r="J44" s="31">
        <f>'32 S330'!D45+'33 S330'!H44</f>
        <v>793738</v>
      </c>
      <c r="K44" s="31"/>
      <c r="L44" s="22"/>
      <c r="M44" s="52" t="s">
        <v>155</v>
      </c>
      <c r="N44" s="61"/>
      <c r="O44" s="62"/>
      <c r="P44" s="55"/>
      <c r="T44" s="29"/>
      <c r="U44" s="29"/>
      <c r="V44" s="29"/>
      <c r="W44" s="29"/>
      <c r="X44" s="29"/>
      <c r="Y44" s="29"/>
      <c r="Z44" s="29"/>
      <c r="AA44" s="29"/>
      <c r="AB44" s="29"/>
      <c r="AI44" s="30"/>
      <c r="AJ44" s="29"/>
      <c r="AK44" s="30"/>
      <c r="AL44" s="29"/>
      <c r="AM44" s="30"/>
      <c r="AN44" s="29"/>
      <c r="AO44" s="30"/>
      <c r="AP44" s="29"/>
    </row>
    <row r="45" spans="1:42" ht="9.75" customHeight="1" x14ac:dyDescent="0.4">
      <c r="A45" s="1" t="s">
        <v>86</v>
      </c>
      <c r="B45" s="57" t="s">
        <v>156</v>
      </c>
      <c r="C45" s="22"/>
      <c r="D45" s="314">
        <v>0</v>
      </c>
      <c r="E45" s="59"/>
      <c r="F45" s="314">
        <v>101</v>
      </c>
      <c r="G45" s="59"/>
      <c r="H45" s="31">
        <f>'32 S330'!H46+D45-F45</f>
        <v>-60485</v>
      </c>
      <c r="I45" s="63"/>
      <c r="J45" s="31">
        <f>'32 S330'!D46+'33 S330'!H45</f>
        <v>601564</v>
      </c>
      <c r="K45" s="31"/>
      <c r="L45" s="22"/>
      <c r="M45" s="52" t="s">
        <v>156</v>
      </c>
      <c r="N45" s="61"/>
      <c r="O45" s="62"/>
      <c r="P45" s="55"/>
      <c r="T45" s="29"/>
      <c r="U45" s="29"/>
      <c r="V45" s="29"/>
      <c r="W45" s="29"/>
      <c r="X45" s="29"/>
      <c r="Y45" s="29"/>
      <c r="Z45" s="29"/>
      <c r="AA45" s="29"/>
      <c r="AB45" s="29"/>
      <c r="AI45" s="30"/>
      <c r="AJ45" s="29"/>
      <c r="AK45" s="30"/>
      <c r="AL45" s="29"/>
      <c r="AM45" s="30"/>
      <c r="AN45" s="29"/>
      <c r="AO45" s="30"/>
      <c r="AP45" s="29"/>
    </row>
    <row r="46" spans="1:42" ht="9.75" customHeight="1" x14ac:dyDescent="0.4">
      <c r="A46" s="1" t="s">
        <v>88</v>
      </c>
      <c r="B46" s="57" t="s">
        <v>157</v>
      </c>
      <c r="C46" s="22"/>
      <c r="D46" s="314">
        <v>0</v>
      </c>
      <c r="E46" s="59"/>
      <c r="F46" s="314">
        <v>0</v>
      </c>
      <c r="G46" s="59"/>
      <c r="H46" s="31">
        <f>'32 S330'!H47+D46-F46</f>
        <v>0</v>
      </c>
      <c r="I46" s="63"/>
      <c r="J46" s="31">
        <f>'32 S330'!D47+'33 S330'!H46</f>
        <v>0</v>
      </c>
      <c r="K46" s="31"/>
      <c r="L46" s="22"/>
      <c r="M46" s="52" t="s">
        <v>157</v>
      </c>
      <c r="N46" s="61"/>
      <c r="O46" s="62"/>
      <c r="P46" s="55"/>
      <c r="T46" s="29"/>
      <c r="U46" s="29"/>
      <c r="V46" s="29"/>
      <c r="W46" s="29"/>
      <c r="X46" s="29"/>
      <c r="Y46" s="29"/>
      <c r="Z46" s="29"/>
      <c r="AA46" s="29"/>
      <c r="AB46" s="29"/>
      <c r="AI46" s="30"/>
      <c r="AJ46" s="29"/>
      <c r="AK46" s="30"/>
      <c r="AL46" s="29"/>
      <c r="AM46" s="30"/>
      <c r="AN46" s="29"/>
      <c r="AO46" s="30"/>
      <c r="AP46" s="29"/>
    </row>
    <row r="47" spans="1:42" ht="9.75" customHeight="1" x14ac:dyDescent="0.4">
      <c r="A47" s="1" t="s">
        <v>90</v>
      </c>
      <c r="B47" s="57" t="s">
        <v>158</v>
      </c>
      <c r="C47" s="22"/>
      <c r="D47" s="314">
        <v>0</v>
      </c>
      <c r="E47" s="59"/>
      <c r="F47" s="314">
        <v>0</v>
      </c>
      <c r="G47" s="59"/>
      <c r="H47" s="31">
        <f>'32 S330'!H48+D47-F47</f>
        <v>0</v>
      </c>
      <c r="I47" s="63"/>
      <c r="J47" s="31">
        <f>'32 S330'!D48+'33 S330'!H47</f>
        <v>0</v>
      </c>
      <c r="K47" s="31"/>
      <c r="L47" s="22"/>
      <c r="M47" s="52" t="s">
        <v>158</v>
      </c>
      <c r="N47" s="61"/>
      <c r="O47" s="62"/>
      <c r="P47" s="55"/>
      <c r="T47" s="29"/>
      <c r="U47" s="29"/>
      <c r="V47" s="29"/>
      <c r="W47" s="29"/>
      <c r="X47" s="29"/>
      <c r="Y47" s="29"/>
      <c r="Z47" s="29"/>
      <c r="AA47" s="29"/>
      <c r="AB47" s="29"/>
      <c r="AI47" s="30"/>
      <c r="AJ47" s="29"/>
      <c r="AK47" s="30"/>
      <c r="AL47" s="29"/>
      <c r="AM47" s="30"/>
      <c r="AN47" s="29"/>
      <c r="AO47" s="30"/>
      <c r="AP47" s="29"/>
    </row>
    <row r="48" spans="1:42" ht="9.75" customHeight="1" x14ac:dyDescent="0.4">
      <c r="A48" s="1" t="s">
        <v>92</v>
      </c>
      <c r="B48" s="57" t="s">
        <v>159</v>
      </c>
      <c r="C48" s="22"/>
      <c r="D48" s="314">
        <v>0</v>
      </c>
      <c r="E48" s="59"/>
      <c r="F48" s="314">
        <v>0</v>
      </c>
      <c r="G48" s="59"/>
      <c r="H48" s="31">
        <f>'32 S330'!H49+D48-F48</f>
        <v>0</v>
      </c>
      <c r="I48" s="63"/>
      <c r="J48" s="31">
        <f>'32 S330'!D49+'33 S330'!H48</f>
        <v>0</v>
      </c>
      <c r="K48" s="31"/>
      <c r="L48" s="22"/>
      <c r="M48" s="52" t="s">
        <v>159</v>
      </c>
      <c r="N48" s="61"/>
      <c r="O48" s="62"/>
      <c r="P48" s="55"/>
      <c r="T48" s="29"/>
      <c r="U48" s="29"/>
      <c r="V48" s="29"/>
      <c r="W48" s="29"/>
      <c r="X48" s="29"/>
      <c r="Y48" s="29"/>
      <c r="Z48" s="29"/>
      <c r="AA48" s="29"/>
      <c r="AB48" s="29"/>
      <c r="AI48" s="30"/>
      <c r="AJ48" s="29"/>
      <c r="AK48" s="30"/>
      <c r="AL48" s="29"/>
      <c r="AM48" s="30"/>
      <c r="AN48" s="29"/>
      <c r="AO48" s="30"/>
      <c r="AP48" s="29"/>
    </row>
    <row r="49" spans="1:42" ht="9.75" customHeight="1" x14ac:dyDescent="0.4">
      <c r="A49" s="1" t="s">
        <v>94</v>
      </c>
      <c r="B49" s="57" t="s">
        <v>160</v>
      </c>
      <c r="C49" s="22"/>
      <c r="D49" s="314">
        <v>90</v>
      </c>
      <c r="E49" s="59"/>
      <c r="F49" s="314">
        <v>90</v>
      </c>
      <c r="G49" s="59"/>
      <c r="H49" s="31">
        <f>'32 S330'!H50+D49-F49</f>
        <v>-11443</v>
      </c>
      <c r="I49" s="63"/>
      <c r="J49" s="31">
        <f>'32 S330'!D50+'33 S330'!H49</f>
        <v>22271</v>
      </c>
      <c r="K49" s="31"/>
      <c r="L49" s="22"/>
      <c r="M49" s="52" t="s">
        <v>160</v>
      </c>
      <c r="N49" s="61"/>
      <c r="O49" s="62"/>
      <c r="P49" s="55"/>
      <c r="T49" s="29"/>
      <c r="U49" s="29"/>
      <c r="V49" s="29"/>
      <c r="W49" s="29"/>
      <c r="X49" s="29"/>
      <c r="Y49" s="29"/>
      <c r="Z49" s="29"/>
      <c r="AA49" s="29"/>
      <c r="AB49" s="29"/>
      <c r="AI49" s="30"/>
      <c r="AJ49" s="29"/>
      <c r="AK49" s="30"/>
      <c r="AL49" s="29"/>
      <c r="AM49" s="30"/>
      <c r="AN49" s="29"/>
      <c r="AO49" s="30"/>
      <c r="AP49" s="29"/>
    </row>
    <row r="50" spans="1:42" ht="9.75" customHeight="1" x14ac:dyDescent="0.4">
      <c r="A50" s="1" t="s">
        <v>96</v>
      </c>
      <c r="B50" s="57" t="s">
        <v>161</v>
      </c>
      <c r="C50" s="22"/>
      <c r="D50" s="314">
        <v>0</v>
      </c>
      <c r="E50" s="59"/>
      <c r="F50" s="314">
        <v>2450</v>
      </c>
      <c r="G50" s="59"/>
      <c r="H50" s="32">
        <f>'32 S330'!H51+D50-F50</f>
        <v>-10036</v>
      </c>
      <c r="I50" s="63"/>
      <c r="J50" s="32">
        <f>'32 S330'!D51+'33 S330'!H50</f>
        <v>5659</v>
      </c>
      <c r="K50" s="31"/>
      <c r="L50" s="22"/>
      <c r="M50" s="52" t="s">
        <v>161</v>
      </c>
      <c r="N50" s="61"/>
      <c r="O50" s="62"/>
      <c r="P50" s="55"/>
      <c r="T50" s="29"/>
      <c r="U50" s="29"/>
      <c r="V50" s="29"/>
      <c r="W50" s="29"/>
      <c r="X50" s="29"/>
      <c r="Y50" s="29"/>
      <c r="Z50" s="29"/>
      <c r="AA50" s="29"/>
      <c r="AB50" s="29"/>
      <c r="AI50" s="30"/>
      <c r="AJ50" s="29"/>
      <c r="AK50" s="30"/>
      <c r="AL50" s="29"/>
      <c r="AM50" s="30"/>
      <c r="AN50" s="29"/>
      <c r="AO50" s="30"/>
      <c r="AP50" s="29"/>
    </row>
    <row r="51" spans="1:42" ht="9.75" customHeight="1" x14ac:dyDescent="0.4">
      <c r="A51" s="1" t="s">
        <v>98</v>
      </c>
      <c r="B51" s="57" t="s">
        <v>162</v>
      </c>
      <c r="C51" s="22"/>
      <c r="D51" s="314">
        <v>12852</v>
      </c>
      <c r="E51" s="59"/>
      <c r="F51" s="314">
        <v>7</v>
      </c>
      <c r="G51" s="59"/>
      <c r="H51" s="32">
        <f>'32 S330'!H52+D51-F51</f>
        <v>-243220</v>
      </c>
      <c r="I51" s="63"/>
      <c r="J51" s="32">
        <f>'32 S330'!D52+'33 S330'!H51</f>
        <v>76142</v>
      </c>
      <c r="K51" s="31"/>
      <c r="L51" s="22"/>
      <c r="M51" s="52" t="s">
        <v>162</v>
      </c>
      <c r="N51" s="61"/>
      <c r="O51" s="62"/>
      <c r="P51" s="55"/>
      <c r="T51" s="29"/>
      <c r="U51" s="29"/>
      <c r="V51" s="29"/>
      <c r="W51" s="29"/>
      <c r="X51" s="29"/>
      <c r="Y51" s="29"/>
      <c r="Z51" s="29"/>
      <c r="AA51" s="29"/>
      <c r="AB51" s="29"/>
      <c r="AI51" s="30"/>
      <c r="AJ51" s="29"/>
      <c r="AK51" s="30"/>
      <c r="AL51" s="29"/>
      <c r="AM51" s="30"/>
      <c r="AN51" s="29"/>
      <c r="AO51" s="30"/>
      <c r="AP51" s="29"/>
    </row>
    <row r="52" spans="1:42" ht="9.75" customHeight="1" x14ac:dyDescent="0.4">
      <c r="A52" s="1" t="s">
        <v>100</v>
      </c>
      <c r="B52" s="57" t="s">
        <v>163</v>
      </c>
      <c r="C52" s="22"/>
      <c r="D52" s="32">
        <f>SUM(D44:D51)</f>
        <v>35141</v>
      </c>
      <c r="E52" s="64"/>
      <c r="F52" s="32">
        <f>SUM(F44:F51)</f>
        <v>19088</v>
      </c>
      <c r="G52" s="63"/>
      <c r="H52" s="32">
        <f>SUM(H44:H51)</f>
        <v>-625478</v>
      </c>
      <c r="I52" s="63"/>
      <c r="J52" s="32">
        <f>SUM(J44:J51)</f>
        <v>1499374</v>
      </c>
      <c r="K52" s="31"/>
      <c r="L52" s="22"/>
      <c r="M52" s="52" t="s">
        <v>163</v>
      </c>
      <c r="N52" s="61"/>
      <c r="O52" s="62"/>
      <c r="P52" s="55"/>
      <c r="T52" s="29"/>
      <c r="U52" s="29"/>
      <c r="V52" s="29"/>
      <c r="W52" s="29"/>
      <c r="X52" s="29"/>
      <c r="Y52" s="29"/>
      <c r="Z52" s="29"/>
      <c r="AA52" s="29"/>
      <c r="AB52" s="29"/>
      <c r="AI52" s="30"/>
      <c r="AJ52" s="29"/>
      <c r="AK52" s="30"/>
      <c r="AL52" s="29"/>
      <c r="AM52" s="30"/>
      <c r="AN52" s="29"/>
      <c r="AO52" s="30"/>
      <c r="AP52" s="29"/>
    </row>
    <row r="53" spans="1:42" ht="9.75" customHeight="1" x14ac:dyDescent="0.4">
      <c r="A53" s="1" t="s">
        <v>102</v>
      </c>
      <c r="B53" s="57" t="s">
        <v>164</v>
      </c>
      <c r="C53" s="22"/>
      <c r="D53" s="314">
        <v>0</v>
      </c>
      <c r="E53" s="59"/>
      <c r="F53" s="314">
        <v>0</v>
      </c>
      <c r="G53" s="59"/>
      <c r="H53" s="32">
        <f>'32 S330'!H54+D53-F53</f>
        <v>97</v>
      </c>
      <c r="I53" s="63"/>
      <c r="J53" s="32">
        <f>'32 S330'!D54+'33 S330'!H53</f>
        <v>4417</v>
      </c>
      <c r="K53" s="31"/>
      <c r="L53" s="22"/>
      <c r="M53" s="52" t="s">
        <v>164</v>
      </c>
      <c r="N53" s="61"/>
      <c r="O53" s="62"/>
      <c r="P53" s="55"/>
      <c r="T53" s="29"/>
      <c r="U53" s="29"/>
      <c r="V53" s="29"/>
      <c r="W53" s="29"/>
      <c r="X53" s="29"/>
      <c r="Y53" s="29"/>
      <c r="Z53" s="29"/>
      <c r="AA53" s="29"/>
      <c r="AB53" s="29"/>
      <c r="AI53" s="30"/>
      <c r="AJ53" s="29"/>
      <c r="AK53" s="30"/>
      <c r="AL53" s="29"/>
      <c r="AM53" s="30"/>
      <c r="AN53" s="29"/>
      <c r="AO53" s="30"/>
      <c r="AP53" s="29"/>
    </row>
    <row r="54" spans="1:42" ht="9.75" customHeight="1" x14ac:dyDescent="0.4">
      <c r="A54" s="1" t="s">
        <v>104</v>
      </c>
      <c r="B54" s="57" t="s">
        <v>165</v>
      </c>
      <c r="C54" s="22"/>
      <c r="D54" s="314">
        <v>0</v>
      </c>
      <c r="E54" s="59"/>
      <c r="F54" s="314">
        <v>0</v>
      </c>
      <c r="G54" s="59"/>
      <c r="H54" s="32">
        <f>'32 S330'!H55+D54-F54</f>
        <v>0</v>
      </c>
      <c r="I54" s="63"/>
      <c r="J54" s="32">
        <f>'32 S330'!D55+'33 S330'!H54</f>
        <v>0</v>
      </c>
      <c r="K54" s="31"/>
      <c r="L54" s="22"/>
      <c r="M54" s="52" t="s">
        <v>165</v>
      </c>
      <c r="N54" s="61"/>
      <c r="O54" s="62"/>
      <c r="P54" s="55"/>
      <c r="T54" s="29"/>
      <c r="U54" s="29"/>
      <c r="V54" s="29"/>
      <c r="W54" s="29"/>
      <c r="X54" s="29"/>
      <c r="Y54" s="29"/>
      <c r="Z54" s="29"/>
      <c r="AA54" s="29"/>
      <c r="AB54" s="29"/>
      <c r="AI54" s="30"/>
      <c r="AJ54" s="29"/>
      <c r="AK54" s="30"/>
      <c r="AL54" s="29"/>
      <c r="AM54" s="30"/>
      <c r="AN54" s="29"/>
      <c r="AO54" s="30"/>
      <c r="AP54" s="29"/>
    </row>
    <row r="55" spans="1:42" ht="9.75" customHeight="1" x14ac:dyDescent="0.4">
      <c r="A55" s="1" t="s">
        <v>106</v>
      </c>
      <c r="B55" s="57" t="s">
        <v>166</v>
      </c>
      <c r="C55" s="22"/>
      <c r="D55" s="314">
        <v>147059</v>
      </c>
      <c r="E55" s="59"/>
      <c r="F55" s="314">
        <v>0</v>
      </c>
      <c r="G55" s="59"/>
      <c r="H55" s="32">
        <f>'32 S330'!H56+D55-F55</f>
        <v>147059</v>
      </c>
      <c r="I55" s="63"/>
      <c r="J55" s="32">
        <f>'32 S330'!D56+'33 S330'!H55</f>
        <v>256217</v>
      </c>
      <c r="K55" s="31"/>
      <c r="L55" s="22"/>
      <c r="M55" s="52" t="s">
        <v>166</v>
      </c>
      <c r="N55" s="62"/>
      <c r="O55" s="62"/>
      <c r="P55" s="55"/>
      <c r="T55" s="29"/>
      <c r="U55" s="29"/>
      <c r="V55" s="29"/>
      <c r="W55" s="29"/>
      <c r="X55" s="29"/>
      <c r="Y55" s="29"/>
      <c r="Z55" s="29"/>
      <c r="AA55" s="29"/>
      <c r="AB55" s="29"/>
      <c r="AI55" s="30"/>
      <c r="AJ55" s="29"/>
      <c r="AK55" s="30"/>
      <c r="AL55" s="29"/>
      <c r="AM55" s="30"/>
      <c r="AN55" s="29"/>
      <c r="AO55" s="30"/>
      <c r="AP55" s="29"/>
    </row>
    <row r="56" spans="1:42" ht="9.75" customHeight="1" x14ac:dyDescent="0.4">
      <c r="A56" s="1" t="s">
        <v>108</v>
      </c>
      <c r="B56" s="57" t="s">
        <v>167</v>
      </c>
      <c r="C56" s="22"/>
      <c r="D56" s="32">
        <f>D43+D52+D53+D54+D55</f>
        <v>448369</v>
      </c>
      <c r="E56" s="63"/>
      <c r="F56" s="32">
        <f>F43+F52+F53+F54+F55</f>
        <v>26777</v>
      </c>
      <c r="G56" s="63"/>
      <c r="H56" s="32">
        <f>H43+H52+H53+H54+H55</f>
        <v>5453034</v>
      </c>
      <c r="I56" s="63"/>
      <c r="J56" s="32">
        <f>J43+J52+J53+J54+J55</f>
        <v>13456410</v>
      </c>
      <c r="K56" s="31"/>
      <c r="L56" s="22"/>
      <c r="M56" s="52" t="s">
        <v>167</v>
      </c>
      <c r="N56" s="61"/>
      <c r="O56" s="62"/>
      <c r="P56" s="55"/>
      <c r="T56" s="29"/>
      <c r="U56" s="29"/>
      <c r="V56" s="29"/>
      <c r="W56" s="29"/>
      <c r="X56" s="29"/>
      <c r="Y56" s="29"/>
      <c r="Z56" s="29"/>
      <c r="AA56" s="29"/>
      <c r="AB56" s="29"/>
      <c r="AI56" s="30"/>
      <c r="AJ56" s="29"/>
      <c r="AK56" s="30"/>
      <c r="AL56" s="29"/>
      <c r="AM56" s="30"/>
      <c r="AN56" s="29"/>
      <c r="AO56" s="30"/>
      <c r="AP56" s="29"/>
    </row>
    <row r="57" spans="1:42" ht="9.75" customHeight="1" x14ac:dyDescent="0.4">
      <c r="B57" s="10"/>
      <c r="C57" s="1" t="s">
        <v>115</v>
      </c>
      <c r="D57" s="1"/>
      <c r="E57" s="1"/>
      <c r="F57" s="1"/>
      <c r="G57" s="1"/>
      <c r="H57" s="1"/>
      <c r="I57" s="1"/>
      <c r="J57" s="1"/>
      <c r="K57" s="1"/>
      <c r="L57" s="1"/>
      <c r="M57" s="17"/>
    </row>
    <row r="58" spans="1:42" ht="9.75" customHeight="1" x14ac:dyDescent="0.4">
      <c r="B58" s="33"/>
      <c r="C58" s="1" t="s">
        <v>115</v>
      </c>
      <c r="D58" s="1"/>
      <c r="E58" s="1"/>
      <c r="F58" s="1"/>
      <c r="G58" s="1"/>
      <c r="H58" s="1"/>
      <c r="I58" s="1"/>
      <c r="J58" s="65" t="s">
        <v>115</v>
      </c>
      <c r="K58" s="1"/>
      <c r="L58" s="1"/>
      <c r="M58" s="17"/>
    </row>
    <row r="59" spans="1:42" ht="9.75" customHeight="1" x14ac:dyDescent="0.4">
      <c r="B59" s="33"/>
      <c r="C59" s="1"/>
      <c r="D59" s="1" t="s">
        <v>115</v>
      </c>
      <c r="E59" s="1"/>
      <c r="F59" s="1"/>
      <c r="G59" s="1"/>
      <c r="H59" s="1"/>
      <c r="I59" s="1"/>
      <c r="J59" s="1"/>
      <c r="K59" s="1"/>
      <c r="L59" s="1"/>
      <c r="M59" s="17"/>
      <c r="N59" s="66"/>
      <c r="O59" s="66"/>
    </row>
    <row r="60" spans="1:42" ht="9.75" customHeight="1" x14ac:dyDescent="0.4">
      <c r="B60" s="33"/>
      <c r="C60" s="1" t="s">
        <v>115</v>
      </c>
      <c r="D60" s="1"/>
      <c r="E60" s="1"/>
      <c r="F60" s="1"/>
      <c r="G60" s="1"/>
      <c r="H60" s="1"/>
      <c r="I60" s="1"/>
      <c r="J60" s="1"/>
      <c r="K60" s="1"/>
      <c r="L60" s="1"/>
      <c r="M60" s="17"/>
    </row>
    <row r="61" spans="1:42" ht="9.75" customHeight="1" x14ac:dyDescent="0.4">
      <c r="B61" s="33"/>
      <c r="C61" s="1" t="s">
        <v>115</v>
      </c>
      <c r="D61" s="1"/>
      <c r="E61" s="1"/>
      <c r="F61" s="1"/>
      <c r="G61" s="1"/>
      <c r="H61" s="1"/>
      <c r="I61" s="1"/>
      <c r="J61" s="1"/>
      <c r="K61" s="1"/>
      <c r="L61" s="1"/>
      <c r="M61" s="17"/>
      <c r="N61" s="67"/>
      <c r="O61" s="67"/>
    </row>
    <row r="62" spans="1:42" ht="9.75" customHeight="1" x14ac:dyDescent="0.4">
      <c r="B62" s="33"/>
      <c r="C62" s="1"/>
      <c r="D62" s="1"/>
      <c r="E62" s="1"/>
      <c r="F62" s="1"/>
      <c r="G62" s="1"/>
      <c r="H62" s="1"/>
      <c r="I62" s="1"/>
      <c r="J62" s="1"/>
      <c r="K62" s="1"/>
      <c r="L62" s="1"/>
      <c r="M62" s="17"/>
    </row>
    <row r="63" spans="1:42" ht="9.75" customHeight="1" thickBot="1" x14ac:dyDescent="0.45"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9"/>
      <c r="N63" s="68"/>
      <c r="O63" s="68"/>
    </row>
    <row r="64" spans="1:42" ht="14.1" customHeight="1" thickTop="1" x14ac:dyDescent="0.4">
      <c r="B64" s="40" t="s">
        <v>168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9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3" ht="9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3" ht="9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9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3" ht="9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3" ht="9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3" ht="9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 ht="9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 ht="9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 ht="9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 ht="9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 ht="9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3" ht="9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3" ht="9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 ht="9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3" ht="9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9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9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9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9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9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9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9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9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9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9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9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9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9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9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9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9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9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9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9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9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9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9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9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9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9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9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9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9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9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9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9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9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9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9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9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9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9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9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9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9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9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9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9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9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9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9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9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9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9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9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9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9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9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9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9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9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9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9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9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9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9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9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9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9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9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9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9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9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9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9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9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9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9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9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9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9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9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9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9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9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9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9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9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9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9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9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9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9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9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9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9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9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9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9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9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9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9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9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9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9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9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9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9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9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9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9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9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9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9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9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9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9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9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9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9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9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9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9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9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9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9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9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9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9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9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9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9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9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9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9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9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9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9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9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9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9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9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9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9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9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9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9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9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9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9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9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9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9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9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9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9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9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9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9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9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9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9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9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9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9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9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9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9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9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9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9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9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9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9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9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9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9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9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9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9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9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9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9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9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9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9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9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9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9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9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9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9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9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9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9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9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9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9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9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9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9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9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9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9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9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9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9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9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9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9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9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9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9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9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9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9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9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9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9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9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9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9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9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9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9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9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9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9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9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9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9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9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9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9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9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9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9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9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9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9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9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9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9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9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9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9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9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9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9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9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9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9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9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9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9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9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9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9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9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9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9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9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9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9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9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9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9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9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9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9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9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9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9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9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9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9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9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9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9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9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9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9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9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9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9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9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9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9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9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9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9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9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9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9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9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9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9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9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9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9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9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9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9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9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9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9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9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9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9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9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9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9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9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9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9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9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9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9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9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9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9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9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9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9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9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9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9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9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9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9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9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9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9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9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9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9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9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9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9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9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9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9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9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9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9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9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9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9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9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9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9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9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9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9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9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9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9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9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9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9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9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9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9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9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9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9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9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9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9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9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9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9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9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9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9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9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9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9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9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9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9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9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9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9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9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9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9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9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9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9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9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9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9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9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9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9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9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9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9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9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9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9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9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9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9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9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9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9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9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9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9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9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9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9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9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9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9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9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9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9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9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9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9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9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9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9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9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9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9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9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9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9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9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9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9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9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9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9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9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9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9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9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9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9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9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9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9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9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9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9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9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9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9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9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9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9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9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9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9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9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9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9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9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9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9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9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9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9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9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9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9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9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9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9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9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9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9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9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9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9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9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9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9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9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9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9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9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9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9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9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9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9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9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9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9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9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9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9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9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9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9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9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9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9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9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9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9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9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9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9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9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9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9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9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9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9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9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9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9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9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9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9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9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9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9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9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9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9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9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9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9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9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9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9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9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9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9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9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9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9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9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9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9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9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9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9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9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9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9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9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9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9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9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9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9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9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9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9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9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9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9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9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9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9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9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9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9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9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9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9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9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9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9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9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9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9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9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9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9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9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9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9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9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9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9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9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9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9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9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9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9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9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9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9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</sheetData>
  <printOptions horizontalCentered="1"/>
  <pageMargins left="0.25" right="0.25" top="0.75" bottom="0.75" header="0.3" footer="0.3"/>
  <pageSetup orientation="portrait" r:id="rId1"/>
  <rowBreaks count="9" manualBreakCount="9">
    <brk id="65" max="12" man="1"/>
    <brk id="131" max="12" man="1"/>
    <brk id="196" max="12" man="1"/>
    <brk id="260" max="12" man="1"/>
    <brk id="326" max="12" man="1"/>
    <brk id="391" max="12" man="1"/>
    <brk id="456" max="12" man="1"/>
    <brk id="521" max="12" man="1"/>
    <brk id="58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95"/>
  <sheetViews>
    <sheetView workbookViewId="0">
      <selection activeCell="F50" sqref="F50"/>
    </sheetView>
  </sheetViews>
  <sheetFormatPr defaultColWidth="5.92578125" defaultRowHeight="15.75" x14ac:dyDescent="0.25"/>
  <cols>
    <col min="1" max="1" width="2.0703125" style="72" customWidth="1"/>
    <col min="2" max="2" width="2.7109375" style="72" customWidth="1"/>
    <col min="3" max="3" width="11.42578125" style="72" customWidth="1"/>
    <col min="4" max="4" width="5.7109375" style="72" bestFit="1" customWidth="1"/>
    <col min="5" max="5" width="1" style="72" customWidth="1"/>
    <col min="6" max="6" width="6" style="72" customWidth="1"/>
    <col min="7" max="7" width="0.7109375" style="72" customWidth="1"/>
    <col min="8" max="8" width="4.640625" style="72" bestFit="1" customWidth="1"/>
    <col min="9" max="9" width="1" style="72" customWidth="1"/>
    <col min="10" max="10" width="3.92578125" style="72" customWidth="1"/>
    <col min="11" max="11" width="1" style="72" customWidth="1"/>
    <col min="12" max="12" width="3.28515625" style="72" customWidth="1"/>
    <col min="13" max="13" width="1" style="72" customWidth="1"/>
    <col min="14" max="14" width="3.28515625" style="72" customWidth="1"/>
    <col min="15" max="15" width="1" style="72" customWidth="1"/>
    <col min="16" max="16" width="2.92578125" style="72" customWidth="1"/>
    <col min="17" max="17" width="5.7109375" style="84" customWidth="1"/>
    <col min="18" max="18" width="5.92578125" style="85" customWidth="1"/>
    <col min="19" max="19" width="2.7109375" style="86" customWidth="1"/>
    <col min="20" max="21" width="2.42578125" style="87" bestFit="1" customWidth="1"/>
    <col min="22" max="23" width="2.42578125" style="72" bestFit="1" customWidth="1"/>
    <col min="24" max="28" width="2.42578125" style="72" customWidth="1"/>
    <col min="29" max="29" width="3.0703125" style="72" bestFit="1" customWidth="1"/>
    <col min="30" max="16384" width="5.92578125" style="72"/>
  </cols>
  <sheetData>
    <row r="1" spans="1:16" ht="14.1" customHeight="1" x14ac:dyDescent="0.25">
      <c r="A1" s="69">
        <v>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 t="s">
        <v>361</v>
      </c>
    </row>
    <row r="2" spans="1:16" ht="3" customHeight="1" thickBot="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5.0999999999999996" customHeight="1" thickTop="1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</row>
    <row r="4" spans="1:16" ht="12" customHeight="1" x14ac:dyDescent="0.25">
      <c r="A4" s="77" t="s">
        <v>169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16" ht="9.9499999999999993" customHeight="1" x14ac:dyDescent="0.25">
      <c r="A5" s="77" t="s">
        <v>170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9"/>
    </row>
    <row r="6" spans="1:16" ht="9" customHeight="1" x14ac:dyDescent="0.25">
      <c r="A6" s="77" t="s">
        <v>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9"/>
    </row>
    <row r="7" spans="1:16" ht="8.1" customHeight="1" x14ac:dyDescent="0.25">
      <c r="A7" s="80"/>
      <c r="B7" s="8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79"/>
    </row>
    <row r="8" spans="1:16" ht="9.9499999999999993" customHeight="1" x14ac:dyDescent="0.25">
      <c r="A8" s="80"/>
      <c r="B8" s="82" t="s">
        <v>171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79"/>
    </row>
    <row r="9" spans="1:16" ht="9.9499999999999993" customHeight="1" x14ac:dyDescent="0.25">
      <c r="A9" s="80"/>
      <c r="B9" s="82" t="s">
        <v>172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</row>
    <row r="10" spans="1:16" ht="9.9499999999999993" customHeight="1" x14ac:dyDescent="0.25">
      <c r="A10" s="80"/>
      <c r="B10" s="82" t="s">
        <v>173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</row>
    <row r="11" spans="1:16" ht="9.9499999999999993" customHeight="1" x14ac:dyDescent="0.25">
      <c r="A11" s="80"/>
      <c r="B11" s="82" t="s">
        <v>174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</row>
    <row r="12" spans="1:16" ht="9.9499999999999993" customHeight="1" x14ac:dyDescent="0.25">
      <c r="A12" s="80"/>
      <c r="B12" s="82" t="s">
        <v>175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1:16" ht="9.9499999999999993" customHeight="1" x14ac:dyDescent="0.25">
      <c r="A13" s="80"/>
      <c r="B13" s="82" t="s">
        <v>176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</row>
    <row r="14" spans="1:16" ht="9.9499999999999993" customHeight="1" x14ac:dyDescent="0.25">
      <c r="A14" s="80"/>
      <c r="B14" s="82" t="s">
        <v>177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</row>
    <row r="15" spans="1:16" ht="9.9499999999999993" customHeight="1" x14ac:dyDescent="0.25">
      <c r="A15" s="80"/>
      <c r="B15" s="82" t="s">
        <v>178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</row>
    <row r="16" spans="1:16" ht="9.9499999999999993" customHeight="1" x14ac:dyDescent="0.25">
      <c r="A16" s="80"/>
      <c r="B16" s="82" t="s">
        <v>179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3"/>
    </row>
    <row r="17" spans="1:24" ht="9.9499999999999993" customHeight="1" x14ac:dyDescent="0.25">
      <c r="A17" s="80"/>
      <c r="B17" s="82" t="s">
        <v>180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3"/>
    </row>
    <row r="18" spans="1:24" ht="9.9499999999999993" customHeight="1" x14ac:dyDescent="0.25">
      <c r="A18" s="80"/>
      <c r="B18" s="82" t="s">
        <v>181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3"/>
    </row>
    <row r="19" spans="1:24" ht="9.9499999999999993" customHeight="1" x14ac:dyDescent="0.25">
      <c r="A19" s="80"/>
      <c r="B19" s="82" t="s">
        <v>182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3"/>
    </row>
    <row r="20" spans="1:24" ht="9.9499999999999993" customHeight="1" x14ac:dyDescent="0.25">
      <c r="A20" s="80"/>
      <c r="B20" s="82" t="s">
        <v>183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3"/>
    </row>
    <row r="21" spans="1:24" ht="9.9499999999999993" customHeight="1" x14ac:dyDescent="0.25">
      <c r="A21" s="80"/>
      <c r="B21" s="82" t="s">
        <v>184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1:24" ht="9.9499999999999993" customHeight="1" x14ac:dyDescent="0.25">
      <c r="A22" s="80"/>
      <c r="B22" s="82" t="s">
        <v>185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</row>
    <row r="23" spans="1:24" ht="9.9499999999999993" customHeight="1" x14ac:dyDescent="0.25">
      <c r="A23" s="80"/>
      <c r="B23" s="82" t="s">
        <v>186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</row>
    <row r="24" spans="1:24" ht="9.9499999999999993" customHeight="1" x14ac:dyDescent="0.25">
      <c r="A24" s="80"/>
      <c r="B24" s="82" t="s">
        <v>187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3"/>
    </row>
    <row r="25" spans="1:24" ht="9.9499999999999993" customHeight="1" x14ac:dyDescent="0.25">
      <c r="A25" s="80"/>
      <c r="B25" s="82" t="s">
        <v>188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3"/>
    </row>
    <row r="26" spans="1:24" ht="9.9499999999999993" customHeight="1" x14ac:dyDescent="0.25">
      <c r="A26" s="80"/>
      <c r="B26" s="82" t="s">
        <v>189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3"/>
    </row>
    <row r="27" spans="1:24" ht="9.9499999999999993" customHeight="1" x14ac:dyDescent="0.25">
      <c r="A27" s="80"/>
      <c r="B27" s="82" t="s">
        <v>190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3"/>
    </row>
    <row r="28" spans="1:24" ht="9.9499999999999993" customHeight="1" x14ac:dyDescent="0.25">
      <c r="A28" s="80"/>
      <c r="B28" s="82" t="s">
        <v>191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3"/>
    </row>
    <row r="29" spans="1:24" ht="8.1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24" ht="9.9499999999999993" customHeight="1" x14ac:dyDescent="0.25">
      <c r="A30" s="91"/>
      <c r="B30" s="82"/>
      <c r="C30" s="92"/>
      <c r="D30" s="93" t="s">
        <v>192</v>
      </c>
      <c r="E30" s="93"/>
      <c r="F30" s="93"/>
      <c r="G30" s="93"/>
      <c r="H30" s="93"/>
      <c r="I30" s="94"/>
      <c r="J30" s="93" t="s">
        <v>193</v>
      </c>
      <c r="K30" s="93"/>
      <c r="L30" s="93"/>
      <c r="M30" s="93"/>
      <c r="N30" s="93"/>
      <c r="O30" s="94"/>
      <c r="P30" s="95"/>
    </row>
    <row r="31" spans="1:24" ht="9.9499999999999993" customHeight="1" x14ac:dyDescent="0.25">
      <c r="A31" s="91" t="s">
        <v>8</v>
      </c>
      <c r="B31" s="82"/>
      <c r="C31" s="92"/>
      <c r="D31" s="93" t="s">
        <v>194</v>
      </c>
      <c r="E31" s="93"/>
      <c r="F31" s="93"/>
      <c r="G31" s="93"/>
      <c r="H31" s="96" t="s">
        <v>195</v>
      </c>
      <c r="I31" s="97"/>
      <c r="J31" s="98" t="s">
        <v>194</v>
      </c>
      <c r="K31" s="99"/>
      <c r="L31" s="99"/>
      <c r="M31" s="100"/>
      <c r="N31" s="78" t="s">
        <v>195</v>
      </c>
      <c r="O31" s="97"/>
      <c r="P31" s="95" t="s">
        <v>8</v>
      </c>
    </row>
    <row r="32" spans="1:24" ht="9.9499999999999993" customHeight="1" x14ac:dyDescent="0.25">
      <c r="A32" s="91"/>
      <c r="B32" s="82"/>
      <c r="C32" s="92"/>
      <c r="D32" s="78" t="s">
        <v>196</v>
      </c>
      <c r="E32" s="97"/>
      <c r="F32" s="78" t="s">
        <v>197</v>
      </c>
      <c r="G32" s="78"/>
      <c r="H32" s="96" t="s">
        <v>198</v>
      </c>
      <c r="I32" s="97"/>
      <c r="J32" s="96" t="s">
        <v>115</v>
      </c>
      <c r="K32" s="97"/>
      <c r="L32" s="78" t="s">
        <v>115</v>
      </c>
      <c r="M32" s="97"/>
      <c r="N32" s="78" t="s">
        <v>198</v>
      </c>
      <c r="O32" s="97"/>
      <c r="P32" s="95" t="s">
        <v>115</v>
      </c>
      <c r="V32" s="101"/>
      <c r="W32" s="101"/>
      <c r="X32" s="101"/>
    </row>
    <row r="33" spans="1:61" ht="9.9499999999999993" customHeight="1" x14ac:dyDescent="0.25">
      <c r="A33" s="91"/>
      <c r="B33" s="82"/>
      <c r="C33" s="92"/>
      <c r="D33" s="78" t="s">
        <v>199</v>
      </c>
      <c r="E33" s="97"/>
      <c r="F33" s="78" t="s">
        <v>200</v>
      </c>
      <c r="G33" s="78"/>
      <c r="H33" s="96" t="s">
        <v>201</v>
      </c>
      <c r="I33" s="97"/>
      <c r="J33" s="96" t="s">
        <v>199</v>
      </c>
      <c r="K33" s="97"/>
      <c r="L33" s="78" t="s">
        <v>200</v>
      </c>
      <c r="M33" s="97"/>
      <c r="N33" s="78" t="s">
        <v>201</v>
      </c>
      <c r="O33" s="97"/>
      <c r="P33" s="95" t="s">
        <v>115</v>
      </c>
      <c r="R33" s="84"/>
    </row>
    <row r="34" spans="1:61" ht="9.9499999999999993" customHeight="1" x14ac:dyDescent="0.25">
      <c r="A34" s="91" t="s">
        <v>13</v>
      </c>
      <c r="B34" s="78" t="s">
        <v>15</v>
      </c>
      <c r="C34" s="97"/>
      <c r="D34" s="78" t="s">
        <v>16</v>
      </c>
      <c r="E34" s="97"/>
      <c r="F34" s="78" t="s">
        <v>16</v>
      </c>
      <c r="G34" s="78"/>
      <c r="H34" s="96" t="s">
        <v>202</v>
      </c>
      <c r="I34" s="97"/>
      <c r="J34" s="96" t="s">
        <v>16</v>
      </c>
      <c r="K34" s="97"/>
      <c r="L34" s="78" t="s">
        <v>16</v>
      </c>
      <c r="M34" s="97"/>
      <c r="N34" s="78" t="s">
        <v>202</v>
      </c>
      <c r="O34" s="97"/>
      <c r="P34" s="95" t="s">
        <v>13</v>
      </c>
      <c r="R34" s="84"/>
      <c r="S34" s="101"/>
      <c r="T34" s="101"/>
      <c r="U34" s="101"/>
      <c r="V34" s="101"/>
      <c r="W34" s="101"/>
      <c r="X34" s="102"/>
    </row>
    <row r="35" spans="1:61" ht="9.9499999999999993" customHeight="1" x14ac:dyDescent="0.25">
      <c r="A35" s="103"/>
      <c r="B35" s="93" t="s">
        <v>19</v>
      </c>
      <c r="C35" s="94"/>
      <c r="D35" s="93" t="s">
        <v>20</v>
      </c>
      <c r="E35" s="94"/>
      <c r="F35" s="93" t="s">
        <v>21</v>
      </c>
      <c r="G35" s="93"/>
      <c r="H35" s="104" t="s">
        <v>22</v>
      </c>
      <c r="I35" s="94"/>
      <c r="J35" s="104" t="s">
        <v>120</v>
      </c>
      <c r="K35" s="94"/>
      <c r="L35" s="93" t="s">
        <v>121</v>
      </c>
      <c r="M35" s="94"/>
      <c r="N35" s="93" t="s">
        <v>122</v>
      </c>
      <c r="O35" s="94"/>
      <c r="P35" s="105" t="s">
        <v>115</v>
      </c>
      <c r="S35" s="106"/>
      <c r="T35" s="106"/>
      <c r="U35" s="106"/>
      <c r="V35" s="106"/>
      <c r="W35" s="106"/>
      <c r="X35" s="102"/>
    </row>
    <row r="36" spans="1:61" ht="9" customHeight="1" x14ac:dyDescent="0.25">
      <c r="A36" s="91"/>
      <c r="B36" s="78" t="s">
        <v>203</v>
      </c>
      <c r="C36" s="97"/>
      <c r="D36" s="107"/>
      <c r="E36" s="108"/>
      <c r="F36" s="70"/>
      <c r="G36" s="70"/>
      <c r="H36" s="109"/>
      <c r="I36" s="108"/>
      <c r="J36" s="109"/>
      <c r="K36" s="108"/>
      <c r="L36" s="70"/>
      <c r="M36" s="108"/>
      <c r="N36" s="70"/>
      <c r="O36" s="108"/>
      <c r="P36" s="79"/>
      <c r="Q36" s="110"/>
      <c r="R36" s="110"/>
      <c r="S36" s="110"/>
      <c r="T36" s="102"/>
      <c r="U36" s="111"/>
      <c r="V36" s="111"/>
      <c r="W36" s="87"/>
      <c r="X36" s="102"/>
    </row>
    <row r="37" spans="1:61" ht="9" customHeight="1" x14ac:dyDescent="0.25">
      <c r="A37" s="103" t="s">
        <v>124</v>
      </c>
      <c r="B37" s="89" t="s">
        <v>26</v>
      </c>
      <c r="C37" s="112"/>
      <c r="D37" s="315">
        <v>370539</v>
      </c>
      <c r="E37" s="114"/>
      <c r="F37" s="316">
        <v>2347381</v>
      </c>
      <c r="G37" s="115"/>
      <c r="H37" s="317">
        <v>1</v>
      </c>
      <c r="I37" s="318"/>
      <c r="J37" s="113" t="s">
        <v>115</v>
      </c>
      <c r="K37" s="114"/>
      <c r="L37" s="115"/>
      <c r="M37" s="116"/>
      <c r="N37" s="117"/>
      <c r="O37" s="116"/>
      <c r="P37" s="105" t="s">
        <v>124</v>
      </c>
      <c r="Q37" s="110"/>
      <c r="R37" s="110"/>
      <c r="S37" s="118"/>
      <c r="T37" s="119"/>
      <c r="U37" s="120"/>
      <c r="V37" s="120"/>
      <c r="W37" s="121"/>
      <c r="X37" s="102"/>
      <c r="AD37" s="122"/>
      <c r="AE37" s="122"/>
      <c r="AF37" s="122"/>
      <c r="AG37" s="122"/>
      <c r="AH37" s="123"/>
      <c r="AI37" s="122"/>
      <c r="AJ37" s="122"/>
      <c r="AK37" s="122"/>
      <c r="AL37" s="122"/>
      <c r="AN37" s="123"/>
      <c r="AV37" s="123"/>
      <c r="AW37" s="122"/>
      <c r="AX37" s="123"/>
      <c r="AY37" s="122"/>
      <c r="AZ37" s="123"/>
      <c r="BA37" s="123"/>
      <c r="BB37" s="123"/>
      <c r="BC37" s="123"/>
      <c r="BD37" s="122"/>
      <c r="BE37" s="123"/>
      <c r="BF37" s="122"/>
      <c r="BG37" s="123"/>
      <c r="BH37" s="123"/>
      <c r="BI37" s="123"/>
    </row>
    <row r="38" spans="1:61" ht="9.9499999999999993" customHeight="1" x14ac:dyDescent="0.25">
      <c r="A38" s="103" t="s">
        <v>125</v>
      </c>
      <c r="B38" s="89" t="s">
        <v>204</v>
      </c>
      <c r="C38" s="112"/>
      <c r="D38" s="315">
        <v>1664</v>
      </c>
      <c r="E38" s="114"/>
      <c r="F38" s="316">
        <v>1045093</v>
      </c>
      <c r="G38" s="115"/>
      <c r="H38" s="317">
        <v>0</v>
      </c>
      <c r="I38" s="318"/>
      <c r="J38" s="113" t="s">
        <v>115</v>
      </c>
      <c r="K38" s="114"/>
      <c r="L38" s="115"/>
      <c r="M38" s="116"/>
      <c r="N38" s="117"/>
      <c r="O38" s="116"/>
      <c r="P38" s="105" t="s">
        <v>125</v>
      </c>
      <c r="Q38" s="110"/>
      <c r="R38" s="110"/>
      <c r="S38" s="118"/>
      <c r="T38" s="119"/>
      <c r="U38" s="120"/>
      <c r="V38" s="120"/>
      <c r="W38" s="121"/>
      <c r="X38" s="102"/>
      <c r="AD38" s="122"/>
      <c r="AE38" s="122"/>
      <c r="AF38" s="122"/>
      <c r="AG38" s="122"/>
      <c r="AH38" s="123"/>
      <c r="AI38" s="122"/>
      <c r="AJ38" s="122"/>
      <c r="AK38" s="122"/>
      <c r="AL38" s="122"/>
      <c r="AN38" s="123"/>
      <c r="AV38" s="123"/>
      <c r="AW38" s="122"/>
      <c r="AX38" s="123"/>
      <c r="AY38" s="122"/>
      <c r="AZ38" s="123"/>
      <c r="BA38" s="123"/>
      <c r="BB38" s="123"/>
      <c r="BC38" s="123"/>
      <c r="BD38" s="122"/>
      <c r="BE38" s="123"/>
      <c r="BF38" s="122"/>
      <c r="BG38" s="123"/>
    </row>
    <row r="39" spans="1:61" ht="9.9499999999999993" customHeight="1" x14ac:dyDescent="0.25">
      <c r="A39" s="103" t="s">
        <v>126</v>
      </c>
      <c r="B39" s="89" t="s">
        <v>30</v>
      </c>
      <c r="C39" s="112"/>
      <c r="D39" s="315">
        <v>1065</v>
      </c>
      <c r="E39" s="114"/>
      <c r="F39" s="316">
        <v>1383</v>
      </c>
      <c r="G39" s="115"/>
      <c r="H39" s="317">
        <v>1</v>
      </c>
      <c r="I39" s="318"/>
      <c r="J39" s="113" t="s">
        <v>115</v>
      </c>
      <c r="K39" s="114"/>
      <c r="L39" s="115"/>
      <c r="M39" s="116"/>
      <c r="N39" s="117"/>
      <c r="O39" s="116"/>
      <c r="P39" s="105" t="s">
        <v>126</v>
      </c>
      <c r="Q39" s="110"/>
      <c r="R39" s="110"/>
      <c r="S39" s="118"/>
      <c r="T39" s="119"/>
      <c r="U39" s="120"/>
      <c r="V39" s="120"/>
      <c r="W39" s="121"/>
      <c r="X39" s="102"/>
      <c r="AD39" s="122"/>
      <c r="AE39" s="122"/>
      <c r="AF39" s="122"/>
      <c r="AG39" s="122"/>
      <c r="AH39" s="123"/>
      <c r="AI39" s="122"/>
      <c r="AJ39" s="122"/>
      <c r="AK39" s="122"/>
      <c r="AL39" s="122"/>
      <c r="AN39" s="123"/>
      <c r="AV39" s="123"/>
      <c r="AW39" s="122"/>
      <c r="AX39" s="123"/>
      <c r="AY39" s="122"/>
      <c r="AZ39" s="123"/>
      <c r="BA39" s="123"/>
      <c r="BB39" s="123"/>
      <c r="BC39" s="123"/>
      <c r="BD39" s="122"/>
      <c r="BE39" s="123"/>
      <c r="BF39" s="122"/>
      <c r="BG39" s="123"/>
    </row>
    <row r="40" spans="1:61" ht="9.9499999999999993" customHeight="1" x14ac:dyDescent="0.25">
      <c r="A40" s="103" t="s">
        <v>127</v>
      </c>
      <c r="B40" s="89" t="s">
        <v>32</v>
      </c>
      <c r="C40" s="112"/>
      <c r="D40" s="315">
        <v>564984</v>
      </c>
      <c r="E40" s="114"/>
      <c r="F40" s="316">
        <v>3395962</v>
      </c>
      <c r="G40" s="115"/>
      <c r="H40" s="317">
        <v>1.5</v>
      </c>
      <c r="I40" s="318"/>
      <c r="J40" s="113" t="s">
        <v>115</v>
      </c>
      <c r="K40" s="114"/>
      <c r="L40" s="115"/>
      <c r="M40" s="116"/>
      <c r="N40" s="117"/>
      <c r="O40" s="116"/>
      <c r="P40" s="105" t="s">
        <v>127</v>
      </c>
      <c r="Q40" s="110"/>
      <c r="R40" s="110"/>
      <c r="S40" s="118"/>
      <c r="T40" s="119"/>
      <c r="U40" s="120"/>
      <c r="V40" s="120"/>
      <c r="W40" s="121"/>
      <c r="X40" s="102"/>
      <c r="AD40" s="122"/>
      <c r="AE40" s="122"/>
      <c r="AF40" s="122"/>
      <c r="AG40" s="122"/>
      <c r="AH40" s="123"/>
      <c r="AI40" s="122"/>
      <c r="AJ40" s="122"/>
      <c r="AK40" s="122"/>
      <c r="AL40" s="122"/>
      <c r="AN40" s="123"/>
      <c r="AV40" s="123"/>
      <c r="AW40" s="122"/>
      <c r="AX40" s="123"/>
      <c r="AY40" s="122"/>
      <c r="AZ40" s="123"/>
      <c r="BA40" s="123"/>
      <c r="BB40" s="123"/>
      <c r="BC40" s="123"/>
      <c r="BD40" s="122"/>
      <c r="BE40" s="123"/>
      <c r="BF40" s="122"/>
      <c r="BG40" s="123"/>
    </row>
    <row r="41" spans="1:61" ht="9.9499999999999993" customHeight="1" x14ac:dyDescent="0.25">
      <c r="A41" s="103" t="s">
        <v>128</v>
      </c>
      <c r="B41" s="89" t="s">
        <v>34</v>
      </c>
      <c r="C41" s="112"/>
      <c r="D41" s="315">
        <v>0</v>
      </c>
      <c r="E41" s="114"/>
      <c r="F41" s="316">
        <v>0</v>
      </c>
      <c r="G41" s="115"/>
      <c r="H41" s="317">
        <v>0</v>
      </c>
      <c r="I41" s="318"/>
      <c r="J41" s="113" t="s">
        <v>115</v>
      </c>
      <c r="K41" s="114"/>
      <c r="L41" s="115"/>
      <c r="M41" s="116"/>
      <c r="N41" s="117"/>
      <c r="O41" s="116"/>
      <c r="P41" s="105" t="s">
        <v>128</v>
      </c>
      <c r="Q41" s="110"/>
      <c r="R41" s="110"/>
      <c r="S41" s="118"/>
      <c r="T41" s="119"/>
      <c r="U41" s="120"/>
      <c r="V41" s="120"/>
      <c r="W41" s="121"/>
      <c r="X41" s="102"/>
      <c r="AD41" s="122"/>
      <c r="AE41" s="122"/>
      <c r="AF41" s="122"/>
      <c r="AG41" s="122"/>
      <c r="AH41" s="123"/>
      <c r="AI41" s="122"/>
      <c r="AJ41" s="122"/>
      <c r="AK41" s="122"/>
      <c r="AL41" s="122"/>
      <c r="AN41" s="123"/>
      <c r="AV41" s="123"/>
      <c r="AW41" s="122"/>
      <c r="AX41" s="123"/>
      <c r="AY41" s="122"/>
      <c r="AZ41" s="123"/>
      <c r="BA41" s="123"/>
      <c r="BB41" s="123"/>
      <c r="BC41" s="123"/>
      <c r="BD41" s="122"/>
      <c r="BE41" s="123"/>
      <c r="BF41" s="122"/>
      <c r="BG41" s="123"/>
    </row>
    <row r="42" spans="1:61" ht="9.9499999999999993" customHeight="1" x14ac:dyDescent="0.25">
      <c r="A42" s="103" t="s">
        <v>129</v>
      </c>
      <c r="B42" s="89" t="s">
        <v>36</v>
      </c>
      <c r="C42" s="112"/>
      <c r="D42" s="315">
        <v>1205671</v>
      </c>
      <c r="E42" s="114"/>
      <c r="F42" s="316">
        <v>997982</v>
      </c>
      <c r="G42" s="115"/>
      <c r="H42" s="317">
        <v>5.3</v>
      </c>
      <c r="I42" s="318"/>
      <c r="J42" s="113" t="s">
        <v>115</v>
      </c>
      <c r="K42" s="114"/>
      <c r="L42" s="115"/>
      <c r="M42" s="116"/>
      <c r="N42" s="117"/>
      <c r="O42" s="116"/>
      <c r="P42" s="105" t="s">
        <v>129</v>
      </c>
      <c r="Q42" s="110"/>
      <c r="R42" s="110"/>
      <c r="S42" s="118"/>
      <c r="T42" s="119"/>
      <c r="U42" s="120"/>
      <c r="V42" s="120"/>
      <c r="W42" s="121"/>
      <c r="X42" s="102"/>
      <c r="AD42" s="122"/>
      <c r="AE42" s="122"/>
      <c r="AF42" s="122"/>
      <c r="AG42" s="122"/>
      <c r="AH42" s="123"/>
      <c r="AI42" s="122"/>
      <c r="AJ42" s="122"/>
      <c r="AK42" s="122"/>
      <c r="AL42" s="122"/>
      <c r="AN42" s="123"/>
      <c r="AV42" s="123"/>
      <c r="AW42" s="122"/>
      <c r="AX42" s="123"/>
      <c r="AY42" s="122"/>
      <c r="AZ42" s="123"/>
      <c r="BA42" s="123"/>
      <c r="BB42" s="123"/>
      <c r="BC42" s="123"/>
      <c r="BD42" s="122"/>
      <c r="BE42" s="123"/>
      <c r="BF42" s="122"/>
      <c r="BG42" s="123"/>
    </row>
    <row r="43" spans="1:61" ht="9.9499999999999993" customHeight="1" x14ac:dyDescent="0.25">
      <c r="A43" s="103" t="s">
        <v>130</v>
      </c>
      <c r="B43" s="89" t="s">
        <v>38</v>
      </c>
      <c r="C43" s="112"/>
      <c r="D43" s="315">
        <v>1377753</v>
      </c>
      <c r="E43" s="114"/>
      <c r="F43" s="316">
        <v>1891265</v>
      </c>
      <c r="G43" s="115"/>
      <c r="H43" s="317">
        <v>4</v>
      </c>
      <c r="I43" s="318"/>
      <c r="J43" s="113" t="s">
        <v>115</v>
      </c>
      <c r="K43" s="114"/>
      <c r="L43" s="115"/>
      <c r="M43" s="116"/>
      <c r="N43" s="117"/>
      <c r="O43" s="116"/>
      <c r="P43" s="105" t="s">
        <v>130</v>
      </c>
      <c r="Q43" s="110"/>
      <c r="R43" s="110"/>
      <c r="S43" s="118"/>
      <c r="T43" s="119"/>
      <c r="U43" s="120"/>
      <c r="V43" s="120"/>
      <c r="W43" s="121"/>
      <c r="X43" s="102"/>
      <c r="AD43" s="122"/>
      <c r="AE43" s="122"/>
      <c r="AF43" s="122"/>
      <c r="AG43" s="122"/>
      <c r="AH43" s="123"/>
      <c r="AI43" s="122"/>
      <c r="AJ43" s="122"/>
      <c r="AK43" s="122"/>
      <c r="AL43" s="122"/>
      <c r="AN43" s="123"/>
      <c r="AV43" s="123"/>
      <c r="AW43" s="122"/>
      <c r="AX43" s="123"/>
      <c r="AY43" s="122"/>
      <c r="AZ43" s="123"/>
      <c r="BA43" s="123"/>
      <c r="BB43" s="123"/>
      <c r="BC43" s="123"/>
      <c r="BD43" s="122"/>
      <c r="BE43" s="123"/>
      <c r="BF43" s="122"/>
      <c r="BG43" s="123"/>
    </row>
    <row r="44" spans="1:61" ht="9.9499999999999993" customHeight="1" x14ac:dyDescent="0.25">
      <c r="A44" s="103" t="s">
        <v>131</v>
      </c>
      <c r="B44" s="89" t="s">
        <v>40</v>
      </c>
      <c r="C44" s="112"/>
      <c r="D44" s="315">
        <v>607930</v>
      </c>
      <c r="E44" s="114"/>
      <c r="F44" s="316">
        <v>495996</v>
      </c>
      <c r="G44" s="115"/>
      <c r="H44" s="317">
        <v>4.0999999999999996</v>
      </c>
      <c r="I44" s="318"/>
      <c r="J44" s="113" t="s">
        <v>115</v>
      </c>
      <c r="K44" s="114"/>
      <c r="L44" s="115"/>
      <c r="M44" s="116"/>
      <c r="N44" s="117"/>
      <c r="O44" s="116"/>
      <c r="P44" s="105" t="s">
        <v>131</v>
      </c>
      <c r="Q44" s="110"/>
      <c r="R44" s="110"/>
      <c r="S44" s="118"/>
      <c r="T44" s="119"/>
      <c r="U44" s="120"/>
      <c r="V44" s="120"/>
      <c r="W44" s="121"/>
      <c r="X44" s="102"/>
      <c r="AD44" s="122"/>
      <c r="AE44" s="122"/>
      <c r="AF44" s="122"/>
      <c r="AG44" s="122"/>
      <c r="AH44" s="123"/>
      <c r="AI44" s="122"/>
      <c r="AJ44" s="122"/>
      <c r="AK44" s="122"/>
      <c r="AL44" s="122"/>
      <c r="AN44" s="123"/>
      <c r="AV44" s="123"/>
      <c r="AW44" s="122"/>
      <c r="AX44" s="123"/>
      <c r="AY44" s="122"/>
      <c r="AZ44" s="123"/>
      <c r="BA44" s="123"/>
      <c r="BB44" s="123"/>
      <c r="BC44" s="123"/>
      <c r="BD44" s="122"/>
      <c r="BE44" s="123"/>
      <c r="BF44" s="122"/>
      <c r="BG44" s="123"/>
    </row>
    <row r="45" spans="1:61" ht="9.9499999999999993" customHeight="1" x14ac:dyDescent="0.25">
      <c r="A45" s="103" t="s">
        <v>132</v>
      </c>
      <c r="B45" s="89" t="s">
        <v>133</v>
      </c>
      <c r="C45" s="112"/>
      <c r="D45" s="315">
        <v>10746</v>
      </c>
      <c r="E45" s="114"/>
      <c r="F45" s="316">
        <v>12852</v>
      </c>
      <c r="G45" s="115"/>
      <c r="H45" s="317">
        <v>1.9</v>
      </c>
      <c r="I45" s="318"/>
      <c r="J45" s="113" t="s">
        <v>115</v>
      </c>
      <c r="K45" s="114"/>
      <c r="L45" s="115"/>
      <c r="M45" s="116"/>
      <c r="N45" s="117"/>
      <c r="O45" s="116"/>
      <c r="P45" s="105" t="s">
        <v>132</v>
      </c>
      <c r="Q45" s="110"/>
      <c r="R45" s="110"/>
      <c r="S45" s="118"/>
      <c r="T45" s="119"/>
      <c r="U45" s="120"/>
      <c r="V45" s="120"/>
      <c r="W45" s="121"/>
      <c r="X45" s="102"/>
      <c r="AD45" s="122"/>
      <c r="AE45" s="122"/>
      <c r="AF45" s="122"/>
      <c r="AG45" s="122"/>
      <c r="AH45" s="123"/>
      <c r="AI45" s="122"/>
      <c r="AJ45" s="122"/>
      <c r="AK45" s="122"/>
      <c r="AL45" s="122"/>
      <c r="AN45" s="123"/>
      <c r="AV45" s="123"/>
      <c r="AW45" s="122"/>
      <c r="AX45" s="123"/>
      <c r="AY45" s="122"/>
      <c r="AZ45" s="123"/>
      <c r="BA45" s="123"/>
      <c r="BB45" s="123"/>
      <c r="BC45" s="123"/>
      <c r="BD45" s="122"/>
      <c r="BE45" s="123"/>
      <c r="BF45" s="122"/>
      <c r="BG45" s="123"/>
    </row>
    <row r="46" spans="1:61" ht="17.25" customHeight="1" x14ac:dyDescent="0.25">
      <c r="A46" s="103" t="s">
        <v>134</v>
      </c>
      <c r="B46" s="89" t="s">
        <v>44</v>
      </c>
      <c r="C46" s="112"/>
      <c r="D46" s="315">
        <v>159044</v>
      </c>
      <c r="E46" s="114"/>
      <c r="F46" s="316">
        <v>162481</v>
      </c>
      <c r="G46" s="115"/>
      <c r="H46" s="317">
        <v>3.4</v>
      </c>
      <c r="I46" s="318"/>
      <c r="J46" s="113" t="s">
        <v>115</v>
      </c>
      <c r="K46" s="114"/>
      <c r="L46" s="115"/>
      <c r="M46" s="116"/>
      <c r="N46" s="117"/>
      <c r="O46" s="116"/>
      <c r="P46" s="105" t="s">
        <v>134</v>
      </c>
      <c r="Q46" s="110"/>
      <c r="R46" s="110"/>
      <c r="S46" s="118"/>
      <c r="T46" s="119"/>
      <c r="U46" s="120"/>
      <c r="V46" s="120"/>
      <c r="W46" s="121"/>
      <c r="X46" s="102"/>
      <c r="AD46" s="122"/>
      <c r="AE46" s="122"/>
      <c r="AF46" s="122"/>
      <c r="AG46" s="122"/>
      <c r="AH46" s="123"/>
      <c r="AI46" s="122"/>
      <c r="AJ46" s="122"/>
      <c r="AK46" s="122"/>
      <c r="AL46" s="122"/>
      <c r="AN46" s="123"/>
      <c r="AV46" s="123"/>
      <c r="AW46" s="122"/>
      <c r="AX46" s="123"/>
      <c r="AY46" s="122"/>
      <c r="AZ46" s="123"/>
      <c r="BA46" s="123"/>
      <c r="BB46" s="123"/>
      <c r="BC46" s="123"/>
      <c r="BD46" s="122"/>
      <c r="BE46" s="123"/>
      <c r="BF46" s="122"/>
      <c r="BG46" s="123"/>
    </row>
    <row r="47" spans="1:61" ht="9.9499999999999993" customHeight="1" x14ac:dyDescent="0.25">
      <c r="A47" s="103" t="s">
        <v>135</v>
      </c>
      <c r="B47" s="89" t="s">
        <v>46</v>
      </c>
      <c r="C47" s="112"/>
      <c r="D47" s="315">
        <v>874</v>
      </c>
      <c r="E47" s="114"/>
      <c r="F47" s="316">
        <v>482</v>
      </c>
      <c r="G47" s="115"/>
      <c r="H47" s="317">
        <v>3</v>
      </c>
      <c r="I47" s="318"/>
      <c r="J47" s="113" t="s">
        <v>115</v>
      </c>
      <c r="K47" s="114"/>
      <c r="L47" s="115"/>
      <c r="M47" s="116"/>
      <c r="N47" s="117"/>
      <c r="O47" s="116"/>
      <c r="P47" s="105" t="s">
        <v>135</v>
      </c>
      <c r="Q47" s="110"/>
      <c r="R47" s="110"/>
      <c r="S47" s="118"/>
      <c r="T47" s="119"/>
      <c r="U47" s="120"/>
      <c r="V47" s="120"/>
      <c r="W47" s="121"/>
      <c r="X47" s="102"/>
      <c r="AD47" s="122"/>
      <c r="AE47" s="122"/>
      <c r="AF47" s="122"/>
      <c r="AG47" s="122"/>
      <c r="AH47" s="123"/>
      <c r="AI47" s="122"/>
      <c r="AJ47" s="122"/>
      <c r="AK47" s="122"/>
      <c r="AL47" s="122"/>
      <c r="AN47" s="123"/>
      <c r="AV47" s="123"/>
      <c r="AW47" s="122"/>
      <c r="AX47" s="123"/>
      <c r="AY47" s="122"/>
      <c r="AZ47" s="123"/>
      <c r="BA47" s="123"/>
      <c r="BB47" s="123"/>
      <c r="BC47" s="123"/>
      <c r="BD47" s="122"/>
      <c r="BE47" s="123"/>
      <c r="BF47" s="122"/>
      <c r="BG47" s="123"/>
    </row>
    <row r="48" spans="1:61" ht="9.9499999999999993" customHeight="1" x14ac:dyDescent="0.25">
      <c r="A48" s="103" t="s">
        <v>136</v>
      </c>
      <c r="B48" s="89" t="s">
        <v>48</v>
      </c>
      <c r="C48" s="112"/>
      <c r="D48" s="315">
        <v>12184</v>
      </c>
      <c r="E48" s="114"/>
      <c r="F48" s="316">
        <v>11839</v>
      </c>
      <c r="G48" s="115"/>
      <c r="H48" s="317">
        <v>2.6</v>
      </c>
      <c r="I48" s="318"/>
      <c r="J48" s="113" t="s">
        <v>115</v>
      </c>
      <c r="K48" s="114"/>
      <c r="L48" s="115"/>
      <c r="M48" s="116"/>
      <c r="N48" s="117"/>
      <c r="O48" s="116"/>
      <c r="P48" s="105" t="s">
        <v>136</v>
      </c>
      <c r="Q48" s="110"/>
      <c r="R48" s="110"/>
      <c r="S48" s="118"/>
      <c r="T48" s="119"/>
      <c r="U48" s="120"/>
      <c r="V48" s="120"/>
      <c r="W48" s="121"/>
      <c r="X48" s="102"/>
      <c r="AD48" s="122"/>
      <c r="AE48" s="122"/>
      <c r="AF48" s="122"/>
      <c r="AG48" s="122"/>
      <c r="AH48" s="123"/>
      <c r="AI48" s="122"/>
      <c r="AJ48" s="122"/>
      <c r="AK48" s="122"/>
      <c r="AL48" s="122"/>
      <c r="AN48" s="123"/>
      <c r="AV48" s="123"/>
      <c r="AW48" s="122"/>
      <c r="AX48" s="123"/>
      <c r="AY48" s="122"/>
      <c r="AZ48" s="123"/>
      <c r="BA48" s="123"/>
      <c r="BB48" s="123"/>
      <c r="BC48" s="123"/>
      <c r="BD48" s="122"/>
      <c r="BE48" s="123"/>
      <c r="BF48" s="122"/>
      <c r="BG48" s="123"/>
    </row>
    <row r="49" spans="1:59" ht="9.9499999999999993" customHeight="1" x14ac:dyDescent="0.25">
      <c r="A49" s="103" t="s">
        <v>137</v>
      </c>
      <c r="B49" s="89" t="s">
        <v>50</v>
      </c>
      <c r="C49" s="112"/>
      <c r="D49" s="315">
        <v>20341</v>
      </c>
      <c r="E49" s="114"/>
      <c r="F49" s="316">
        <v>18051</v>
      </c>
      <c r="G49" s="115"/>
      <c r="H49" s="317">
        <v>6.3</v>
      </c>
      <c r="I49" s="318"/>
      <c r="J49" s="113" t="s">
        <v>115</v>
      </c>
      <c r="K49" s="114"/>
      <c r="L49" s="115"/>
      <c r="M49" s="116"/>
      <c r="N49" s="117"/>
      <c r="O49" s="116"/>
      <c r="P49" s="105" t="s">
        <v>137</v>
      </c>
      <c r="Q49" s="110"/>
      <c r="R49" s="110"/>
      <c r="S49" s="118"/>
      <c r="T49" s="119"/>
      <c r="U49" s="120"/>
      <c r="V49" s="120"/>
      <c r="W49" s="121"/>
      <c r="X49" s="102"/>
      <c r="AD49" s="122"/>
      <c r="AE49" s="122"/>
      <c r="AF49" s="122"/>
      <c r="AG49" s="122"/>
      <c r="AH49" s="123"/>
      <c r="AI49" s="122"/>
      <c r="AJ49" s="122"/>
      <c r="AK49" s="122"/>
      <c r="AL49" s="122"/>
      <c r="AN49" s="123"/>
      <c r="AV49" s="123"/>
      <c r="AW49" s="122"/>
      <c r="AX49" s="123"/>
      <c r="AY49" s="122"/>
      <c r="AZ49" s="123"/>
      <c r="BA49" s="123"/>
      <c r="BB49" s="123"/>
      <c r="BC49" s="123"/>
      <c r="BD49" s="122"/>
      <c r="BE49" s="123"/>
      <c r="BF49" s="122"/>
      <c r="BG49" s="123"/>
    </row>
    <row r="50" spans="1:59" ht="9.9499999999999993" customHeight="1" x14ac:dyDescent="0.25">
      <c r="A50" s="103" t="s">
        <v>138</v>
      </c>
      <c r="B50" s="89" t="s">
        <v>52</v>
      </c>
      <c r="C50" s="112"/>
      <c r="D50" s="315">
        <v>76294</v>
      </c>
      <c r="E50" s="114"/>
      <c r="F50" s="316">
        <v>52703</v>
      </c>
      <c r="G50" s="115"/>
      <c r="H50" s="317">
        <v>2.9</v>
      </c>
      <c r="I50" s="318"/>
      <c r="J50" s="113" t="s">
        <v>115</v>
      </c>
      <c r="K50" s="114"/>
      <c r="L50" s="115"/>
      <c r="M50" s="116"/>
      <c r="N50" s="117"/>
      <c r="O50" s="116"/>
      <c r="P50" s="105" t="s">
        <v>138</v>
      </c>
      <c r="Q50" s="110"/>
      <c r="R50" s="110"/>
      <c r="S50" s="118"/>
      <c r="T50" s="119"/>
      <c r="U50" s="120"/>
      <c r="V50" s="120"/>
      <c r="W50" s="121"/>
      <c r="X50" s="102"/>
      <c r="AD50" s="122"/>
      <c r="AE50" s="122"/>
      <c r="AF50" s="122"/>
      <c r="AG50" s="122"/>
      <c r="AH50" s="123"/>
      <c r="AI50" s="122"/>
      <c r="AJ50" s="122"/>
      <c r="AK50" s="122"/>
      <c r="AL50" s="122"/>
      <c r="AN50" s="123"/>
      <c r="AV50" s="123"/>
      <c r="AW50" s="122"/>
      <c r="AX50" s="123"/>
      <c r="AY50" s="122"/>
      <c r="AZ50" s="123"/>
      <c r="BA50" s="123"/>
      <c r="BB50" s="123"/>
      <c r="BC50" s="123"/>
      <c r="BD50" s="122"/>
      <c r="BE50" s="123"/>
      <c r="BF50" s="122"/>
      <c r="BG50" s="123"/>
    </row>
    <row r="51" spans="1:59" ht="9.9499999999999993" customHeight="1" x14ac:dyDescent="0.25">
      <c r="A51" s="103" t="s">
        <v>139</v>
      </c>
      <c r="B51" s="89" t="s">
        <v>54</v>
      </c>
      <c r="C51" s="112"/>
      <c r="D51" s="315">
        <v>0</v>
      </c>
      <c r="E51" s="114"/>
      <c r="F51" s="316">
        <v>0</v>
      </c>
      <c r="G51" s="115"/>
      <c r="H51" s="317">
        <v>0</v>
      </c>
      <c r="I51" s="318"/>
      <c r="J51" s="113" t="s">
        <v>115</v>
      </c>
      <c r="K51" s="114"/>
      <c r="L51" s="115"/>
      <c r="M51" s="116"/>
      <c r="N51" s="117"/>
      <c r="O51" s="116"/>
      <c r="P51" s="105" t="s">
        <v>139</v>
      </c>
      <c r="Q51" s="110"/>
      <c r="R51" s="110"/>
      <c r="S51" s="118"/>
      <c r="T51" s="119"/>
      <c r="U51" s="120"/>
      <c r="V51" s="120"/>
      <c r="W51" s="121"/>
      <c r="X51" s="102"/>
      <c r="AD51" s="122"/>
      <c r="AE51" s="122"/>
      <c r="AF51" s="122"/>
      <c r="AG51" s="122"/>
      <c r="AH51" s="123"/>
      <c r="AI51" s="122"/>
      <c r="AJ51" s="122"/>
      <c r="AK51" s="122"/>
      <c r="AL51" s="122"/>
      <c r="AN51" s="123"/>
      <c r="AV51" s="123"/>
      <c r="AW51" s="122"/>
      <c r="AX51" s="123"/>
      <c r="AY51" s="122"/>
      <c r="AZ51" s="123"/>
      <c r="BA51" s="123"/>
      <c r="BB51" s="123"/>
      <c r="BC51" s="123"/>
      <c r="BD51" s="122"/>
      <c r="BE51" s="123"/>
      <c r="BF51" s="122"/>
      <c r="BG51" s="123"/>
    </row>
    <row r="52" spans="1:59" ht="9.9499999999999993" customHeight="1" x14ac:dyDescent="0.25">
      <c r="A52" s="103" t="s">
        <v>140</v>
      </c>
      <c r="B52" s="89" t="s">
        <v>56</v>
      </c>
      <c r="C52" s="112"/>
      <c r="D52" s="315">
        <v>8503</v>
      </c>
      <c r="E52" s="114"/>
      <c r="F52" s="316">
        <v>6935</v>
      </c>
      <c r="G52" s="115"/>
      <c r="H52" s="317">
        <v>4.9000000000000004</v>
      </c>
      <c r="I52" s="318"/>
      <c r="J52" s="113" t="s">
        <v>115</v>
      </c>
      <c r="K52" s="114"/>
      <c r="L52" s="115"/>
      <c r="M52" s="116"/>
      <c r="N52" s="117"/>
      <c r="O52" s="116"/>
      <c r="P52" s="105" t="s">
        <v>140</v>
      </c>
      <c r="Q52" s="110"/>
      <c r="R52" s="110"/>
      <c r="S52" s="118"/>
      <c r="T52" s="119"/>
      <c r="U52" s="120"/>
      <c r="V52" s="120"/>
      <c r="W52" s="121"/>
      <c r="X52" s="102"/>
      <c r="AD52" s="122"/>
      <c r="AE52" s="122"/>
      <c r="AF52" s="122"/>
      <c r="AG52" s="122"/>
      <c r="AH52" s="123"/>
      <c r="AI52" s="122"/>
      <c r="AJ52" s="122"/>
      <c r="AK52" s="122"/>
      <c r="AL52" s="122"/>
      <c r="AN52" s="123"/>
      <c r="AV52" s="123"/>
      <c r="AW52" s="122"/>
      <c r="AX52" s="123"/>
      <c r="AY52" s="122"/>
      <c r="AZ52" s="123"/>
      <c r="BA52" s="123"/>
      <c r="BB52" s="123"/>
      <c r="BC52" s="123"/>
      <c r="BD52" s="122"/>
      <c r="BE52" s="123"/>
      <c r="BF52" s="122"/>
      <c r="BG52" s="123"/>
    </row>
    <row r="53" spans="1:59" ht="9.9499999999999993" customHeight="1" x14ac:dyDescent="0.25">
      <c r="A53" s="103" t="s">
        <v>141</v>
      </c>
      <c r="B53" s="89" t="s">
        <v>58</v>
      </c>
      <c r="C53" s="112"/>
      <c r="D53" s="315">
        <v>0</v>
      </c>
      <c r="E53" s="114"/>
      <c r="F53" s="316">
        <v>0</v>
      </c>
      <c r="G53" s="115"/>
      <c r="H53" s="317">
        <v>0</v>
      </c>
      <c r="I53" s="318"/>
      <c r="J53" s="113" t="s">
        <v>115</v>
      </c>
      <c r="K53" s="114"/>
      <c r="L53" s="115"/>
      <c r="M53" s="116"/>
      <c r="N53" s="117"/>
      <c r="O53" s="116"/>
      <c r="P53" s="105" t="s">
        <v>141</v>
      </c>
      <c r="Q53" s="110"/>
      <c r="R53" s="110"/>
      <c r="S53" s="118"/>
      <c r="T53" s="119"/>
      <c r="U53" s="120"/>
      <c r="V53" s="120"/>
      <c r="W53" s="121"/>
      <c r="X53" s="102"/>
      <c r="AD53" s="122"/>
      <c r="AE53" s="122"/>
      <c r="AF53" s="122"/>
      <c r="AG53" s="122"/>
      <c r="AH53" s="123"/>
      <c r="AI53" s="122"/>
      <c r="AJ53" s="122"/>
      <c r="AK53" s="122"/>
      <c r="AL53" s="122"/>
      <c r="AN53" s="123"/>
      <c r="AV53" s="123"/>
      <c r="AW53" s="122"/>
      <c r="AX53" s="123"/>
      <c r="AY53" s="122"/>
      <c r="AZ53" s="123"/>
      <c r="BA53" s="123"/>
      <c r="BB53" s="123"/>
      <c r="BC53" s="123"/>
      <c r="BD53" s="122"/>
      <c r="BE53" s="123"/>
      <c r="BF53" s="122"/>
      <c r="BG53" s="123"/>
    </row>
    <row r="54" spans="1:59" ht="9.9499999999999993" customHeight="1" x14ac:dyDescent="0.25">
      <c r="A54" s="103" t="s">
        <v>142</v>
      </c>
      <c r="B54" s="89" t="s">
        <v>60</v>
      </c>
      <c r="C54" s="112"/>
      <c r="D54" s="315">
        <v>95325</v>
      </c>
      <c r="E54" s="114"/>
      <c r="F54" s="316">
        <v>66201</v>
      </c>
      <c r="G54" s="115"/>
      <c r="H54" s="317">
        <v>4.5999999999999996</v>
      </c>
      <c r="I54" s="318"/>
      <c r="J54" s="113" t="s">
        <v>115</v>
      </c>
      <c r="K54" s="114"/>
      <c r="L54" s="115"/>
      <c r="M54" s="116"/>
      <c r="N54" s="117"/>
      <c r="O54" s="116"/>
      <c r="P54" s="105" t="s">
        <v>142</v>
      </c>
      <c r="Q54" s="110"/>
      <c r="R54" s="110"/>
      <c r="S54" s="118"/>
      <c r="T54" s="119"/>
      <c r="U54" s="120"/>
      <c r="V54" s="120"/>
      <c r="W54" s="121"/>
      <c r="X54" s="102"/>
      <c r="AD54" s="122"/>
      <c r="AE54" s="122"/>
      <c r="AF54" s="122"/>
      <c r="AG54" s="122"/>
      <c r="AH54" s="123"/>
      <c r="AI54" s="122"/>
      <c r="AJ54" s="122"/>
      <c r="AK54" s="122"/>
      <c r="AL54" s="122"/>
      <c r="AN54" s="123"/>
      <c r="AV54" s="123"/>
      <c r="AW54" s="122"/>
      <c r="AX54" s="123"/>
      <c r="AY54" s="122"/>
      <c r="AZ54" s="123"/>
      <c r="BA54" s="123"/>
      <c r="BB54" s="123"/>
      <c r="BC54" s="123"/>
      <c r="BD54" s="122"/>
      <c r="BE54" s="123"/>
      <c r="BF54" s="122"/>
      <c r="BG54" s="123"/>
    </row>
    <row r="55" spans="1:59" ht="9.9499999999999993" customHeight="1" x14ac:dyDescent="0.25">
      <c r="A55" s="103" t="s">
        <v>143</v>
      </c>
      <c r="B55" s="89" t="s">
        <v>62</v>
      </c>
      <c r="C55" s="112"/>
      <c r="D55" s="315">
        <v>117639</v>
      </c>
      <c r="E55" s="114"/>
      <c r="F55" s="316">
        <v>76513</v>
      </c>
      <c r="G55" s="115"/>
      <c r="H55" s="317">
        <v>7</v>
      </c>
      <c r="I55" s="318"/>
      <c r="J55" s="113" t="s">
        <v>115</v>
      </c>
      <c r="K55" s="114"/>
      <c r="L55" s="115"/>
      <c r="M55" s="116"/>
      <c r="N55" s="117"/>
      <c r="O55" s="116"/>
      <c r="P55" s="105" t="s">
        <v>143</v>
      </c>
      <c r="Q55" s="110"/>
      <c r="R55" s="110"/>
      <c r="S55" s="118"/>
      <c r="T55" s="119"/>
      <c r="U55" s="120"/>
      <c r="V55" s="120"/>
      <c r="W55" s="121"/>
      <c r="X55" s="102"/>
      <c r="AD55" s="122"/>
      <c r="AE55" s="122"/>
      <c r="AF55" s="122"/>
      <c r="AG55" s="122"/>
      <c r="AH55" s="123"/>
      <c r="AI55" s="122"/>
      <c r="AJ55" s="122"/>
      <c r="AK55" s="122"/>
      <c r="AL55" s="122"/>
      <c r="AN55" s="123"/>
      <c r="AV55" s="123"/>
      <c r="AW55" s="122"/>
      <c r="AX55" s="123"/>
      <c r="AY55" s="122"/>
      <c r="AZ55" s="123"/>
      <c r="BA55" s="123"/>
      <c r="BB55" s="123"/>
      <c r="BC55" s="123"/>
      <c r="BD55" s="122"/>
      <c r="BE55" s="123"/>
      <c r="BF55" s="122"/>
      <c r="BG55" s="123"/>
    </row>
    <row r="56" spans="1:59" ht="9.9499999999999993" customHeight="1" x14ac:dyDescent="0.25">
      <c r="A56" s="103" t="s">
        <v>144</v>
      </c>
      <c r="B56" s="89" t="s">
        <v>64</v>
      </c>
      <c r="C56" s="112"/>
      <c r="D56" s="315">
        <v>265246</v>
      </c>
      <c r="E56" s="114"/>
      <c r="F56" s="316">
        <v>218394</v>
      </c>
      <c r="G56" s="115"/>
      <c r="H56" s="317">
        <v>4.7</v>
      </c>
      <c r="I56" s="318"/>
      <c r="J56" s="113" t="s">
        <v>115</v>
      </c>
      <c r="K56" s="114"/>
      <c r="L56" s="115"/>
      <c r="M56" s="116"/>
      <c r="N56" s="117"/>
      <c r="O56" s="116"/>
      <c r="P56" s="105" t="s">
        <v>144</v>
      </c>
      <c r="Q56" s="110"/>
      <c r="R56" s="110"/>
      <c r="S56" s="118"/>
      <c r="T56" s="119"/>
      <c r="U56" s="120"/>
      <c r="V56" s="120"/>
      <c r="W56" s="121"/>
      <c r="X56" s="102"/>
      <c r="AD56" s="122"/>
      <c r="AE56" s="122"/>
      <c r="AF56" s="122"/>
      <c r="AG56" s="122"/>
      <c r="AH56" s="123"/>
      <c r="AI56" s="122"/>
      <c r="AJ56" s="122"/>
      <c r="AK56" s="122"/>
      <c r="AL56" s="122"/>
      <c r="AN56" s="123"/>
      <c r="AV56" s="123"/>
      <c r="AW56" s="122"/>
      <c r="AX56" s="123"/>
      <c r="AY56" s="122"/>
      <c r="AZ56" s="123"/>
      <c r="BA56" s="123"/>
      <c r="BB56" s="123"/>
      <c r="BC56" s="123"/>
      <c r="BD56" s="122"/>
      <c r="BE56" s="123"/>
      <c r="BF56" s="122"/>
      <c r="BG56" s="123"/>
    </row>
    <row r="57" spans="1:59" ht="9.9499999999999993" customHeight="1" x14ac:dyDescent="0.25">
      <c r="A57" s="103" t="s">
        <v>145</v>
      </c>
      <c r="B57" s="89" t="s">
        <v>66</v>
      </c>
      <c r="C57" s="112"/>
      <c r="D57" s="315">
        <v>0</v>
      </c>
      <c r="E57" s="114"/>
      <c r="F57" s="316">
        <v>0</v>
      </c>
      <c r="G57" s="115"/>
      <c r="H57" s="317">
        <v>0</v>
      </c>
      <c r="I57" s="318"/>
      <c r="J57" s="113" t="s">
        <v>115</v>
      </c>
      <c r="K57" s="114"/>
      <c r="L57" s="115"/>
      <c r="M57" s="116"/>
      <c r="N57" s="117"/>
      <c r="O57" s="116"/>
      <c r="P57" s="105" t="s">
        <v>145</v>
      </c>
      <c r="Q57" s="110"/>
      <c r="R57" s="110"/>
      <c r="S57" s="118"/>
      <c r="T57" s="119"/>
      <c r="U57" s="120"/>
      <c r="V57" s="120"/>
      <c r="W57" s="121"/>
      <c r="X57" s="102"/>
      <c r="AD57" s="122"/>
      <c r="AE57" s="122"/>
      <c r="AF57" s="122"/>
      <c r="AG57" s="122"/>
      <c r="AH57" s="123"/>
      <c r="AI57" s="122"/>
      <c r="AJ57" s="122"/>
      <c r="AK57" s="122"/>
      <c r="AL57" s="122"/>
      <c r="AN57" s="123"/>
      <c r="AV57" s="123"/>
      <c r="AW57" s="122"/>
      <c r="AX57" s="123"/>
      <c r="AY57" s="122"/>
      <c r="AZ57" s="123"/>
      <c r="BA57" s="123"/>
      <c r="BB57" s="123"/>
      <c r="BC57" s="123"/>
      <c r="BD57" s="122"/>
      <c r="BE57" s="123"/>
      <c r="BF57" s="122"/>
      <c r="BG57" s="123"/>
    </row>
    <row r="58" spans="1:59" ht="9.9499999999999993" customHeight="1" x14ac:dyDescent="0.25">
      <c r="A58" s="103" t="s">
        <v>146</v>
      </c>
      <c r="B58" s="89" t="s">
        <v>68</v>
      </c>
      <c r="C58" s="112"/>
      <c r="D58" s="315">
        <v>1129</v>
      </c>
      <c r="E58" s="114"/>
      <c r="F58" s="316">
        <v>707</v>
      </c>
      <c r="G58" s="115"/>
      <c r="H58" s="317">
        <v>5.4</v>
      </c>
      <c r="I58" s="318"/>
      <c r="J58" s="113" t="s">
        <v>115</v>
      </c>
      <c r="K58" s="114"/>
      <c r="L58" s="115"/>
      <c r="M58" s="116"/>
      <c r="N58" s="117"/>
      <c r="O58" s="116"/>
      <c r="P58" s="105" t="s">
        <v>146</v>
      </c>
      <c r="Q58" s="110"/>
      <c r="R58" s="110"/>
      <c r="S58" s="118"/>
      <c r="T58" s="119"/>
      <c r="U58" s="120"/>
      <c r="V58" s="120"/>
      <c r="W58" s="121"/>
      <c r="X58" s="102"/>
      <c r="AD58" s="122"/>
      <c r="AE58" s="122"/>
      <c r="AF58" s="122"/>
      <c r="AG58" s="122"/>
      <c r="AH58" s="123"/>
      <c r="AI58" s="122"/>
      <c r="AJ58" s="122"/>
      <c r="AK58" s="122"/>
      <c r="AL58" s="122"/>
      <c r="AN58" s="123"/>
      <c r="AV58" s="123"/>
      <c r="AW58" s="122"/>
      <c r="AX58" s="123"/>
      <c r="AY58" s="122"/>
      <c r="AZ58" s="123"/>
      <c r="BA58" s="123"/>
      <c r="BB58" s="123"/>
      <c r="BC58" s="123"/>
      <c r="BD58" s="122"/>
      <c r="BE58" s="123"/>
      <c r="BF58" s="122"/>
      <c r="BG58" s="123"/>
    </row>
    <row r="59" spans="1:59" ht="9.9499999999999993" customHeight="1" x14ac:dyDescent="0.25">
      <c r="A59" s="103" t="s">
        <v>147</v>
      </c>
      <c r="B59" s="89" t="s">
        <v>70</v>
      </c>
      <c r="C59" s="112"/>
      <c r="D59" s="315">
        <v>6780</v>
      </c>
      <c r="E59" s="114"/>
      <c r="F59" s="316">
        <v>2780</v>
      </c>
      <c r="G59" s="115"/>
      <c r="H59" s="317">
        <v>3.5</v>
      </c>
      <c r="I59" s="318"/>
      <c r="J59" s="113" t="s">
        <v>115</v>
      </c>
      <c r="K59" s="114"/>
      <c r="L59" s="115"/>
      <c r="M59" s="116"/>
      <c r="N59" s="117"/>
      <c r="O59" s="116"/>
      <c r="P59" s="105" t="s">
        <v>147</v>
      </c>
      <c r="Q59" s="110"/>
      <c r="R59" s="110"/>
      <c r="S59" s="118"/>
      <c r="T59" s="119"/>
      <c r="U59" s="120"/>
      <c r="V59" s="120"/>
      <c r="W59" s="121"/>
      <c r="X59" s="102"/>
      <c r="AD59" s="122"/>
      <c r="AE59" s="122"/>
      <c r="AF59" s="122"/>
      <c r="AG59" s="122"/>
      <c r="AH59" s="123"/>
      <c r="AI59" s="122"/>
      <c r="AJ59" s="122"/>
      <c r="AK59" s="122"/>
      <c r="AL59" s="122"/>
      <c r="AN59" s="123"/>
      <c r="AV59" s="123"/>
      <c r="AW59" s="122"/>
      <c r="AX59" s="123"/>
      <c r="AY59" s="122"/>
      <c r="AZ59" s="123"/>
      <c r="BA59" s="123"/>
      <c r="BB59" s="123"/>
      <c r="BC59" s="123"/>
      <c r="BD59" s="122"/>
      <c r="BE59" s="123"/>
      <c r="BF59" s="122"/>
      <c r="BG59" s="123"/>
    </row>
    <row r="60" spans="1:59" ht="9.9499999999999993" customHeight="1" x14ac:dyDescent="0.25">
      <c r="A60" s="103" t="s">
        <v>148</v>
      </c>
      <c r="B60" s="89" t="s">
        <v>72</v>
      </c>
      <c r="C60" s="112"/>
      <c r="D60" s="315">
        <v>81399</v>
      </c>
      <c r="E60" s="114"/>
      <c r="F60" s="316">
        <v>58824</v>
      </c>
      <c r="G60" s="115"/>
      <c r="H60" s="317">
        <v>6.2</v>
      </c>
      <c r="I60" s="318"/>
      <c r="J60" s="113" t="s">
        <v>115</v>
      </c>
      <c r="K60" s="114"/>
      <c r="L60" s="115"/>
      <c r="M60" s="116"/>
      <c r="N60" s="117"/>
      <c r="O60" s="116"/>
      <c r="P60" s="105" t="s">
        <v>148</v>
      </c>
      <c r="Q60" s="110"/>
      <c r="R60" s="110"/>
      <c r="S60" s="118"/>
      <c r="T60" s="119"/>
      <c r="U60" s="120"/>
      <c r="V60" s="120"/>
      <c r="W60" s="121"/>
      <c r="X60" s="102"/>
      <c r="AD60" s="122"/>
      <c r="AE60" s="122"/>
      <c r="AF60" s="122"/>
      <c r="AG60" s="122"/>
      <c r="AH60" s="123"/>
      <c r="AI60" s="122"/>
      <c r="AJ60" s="122"/>
      <c r="AK60" s="122"/>
      <c r="AL60" s="122"/>
      <c r="AN60" s="123"/>
      <c r="AV60" s="123"/>
      <c r="AW60" s="122"/>
      <c r="AX60" s="123"/>
      <c r="AY60" s="122"/>
      <c r="AZ60" s="123"/>
      <c r="BA60" s="123"/>
      <c r="BB60" s="123"/>
      <c r="BC60" s="123"/>
      <c r="BD60" s="122"/>
      <c r="BE60" s="123"/>
      <c r="BF60" s="122"/>
      <c r="BG60" s="123"/>
    </row>
    <row r="61" spans="1:59" ht="9.9499999999999993" customHeight="1" x14ac:dyDescent="0.25">
      <c r="A61" s="103" t="s">
        <v>149</v>
      </c>
      <c r="B61" s="89" t="s">
        <v>74</v>
      </c>
      <c r="C61" s="112"/>
      <c r="D61" s="315">
        <v>206081</v>
      </c>
      <c r="E61" s="114"/>
      <c r="F61" s="316">
        <v>337146</v>
      </c>
      <c r="G61" s="115"/>
      <c r="H61" s="317">
        <v>4</v>
      </c>
      <c r="I61" s="318"/>
      <c r="J61" s="113" t="s">
        <v>115</v>
      </c>
      <c r="K61" s="114"/>
      <c r="L61" s="115"/>
      <c r="M61" s="116"/>
      <c r="N61" s="117"/>
      <c r="O61" s="116"/>
      <c r="P61" s="105" t="s">
        <v>149</v>
      </c>
      <c r="Q61" s="110"/>
      <c r="R61" s="110"/>
      <c r="S61" s="118"/>
      <c r="T61" s="119"/>
      <c r="U61" s="120"/>
      <c r="V61" s="120"/>
      <c r="W61" s="121"/>
      <c r="X61" s="102"/>
      <c r="AD61" s="122"/>
      <c r="AE61" s="122"/>
      <c r="AF61" s="122"/>
      <c r="AG61" s="122"/>
      <c r="AH61" s="123"/>
      <c r="AI61" s="122"/>
      <c r="AJ61" s="122"/>
      <c r="AK61" s="122"/>
      <c r="AL61" s="122"/>
      <c r="AN61" s="123"/>
      <c r="AV61" s="123"/>
      <c r="AW61" s="122"/>
      <c r="AX61" s="123"/>
      <c r="AY61" s="122"/>
      <c r="AZ61" s="123"/>
      <c r="BA61" s="123"/>
      <c r="BB61" s="123"/>
      <c r="BC61" s="123"/>
      <c r="BD61" s="122"/>
      <c r="BE61" s="123"/>
      <c r="BF61" s="122"/>
      <c r="BG61" s="123"/>
    </row>
    <row r="62" spans="1:59" ht="9.9499999999999993" customHeight="1" x14ac:dyDescent="0.25">
      <c r="A62" s="103" t="s">
        <v>150</v>
      </c>
      <c r="B62" s="89" t="s">
        <v>76</v>
      </c>
      <c r="C62" s="112"/>
      <c r="D62" s="315">
        <v>28686</v>
      </c>
      <c r="E62" s="114"/>
      <c r="F62" s="316">
        <v>15044</v>
      </c>
      <c r="G62" s="115"/>
      <c r="H62" s="317">
        <v>3.6</v>
      </c>
      <c r="I62" s="318"/>
      <c r="J62" s="113" t="s">
        <v>115</v>
      </c>
      <c r="K62" s="114"/>
      <c r="L62" s="115"/>
      <c r="M62" s="116"/>
      <c r="N62" s="117"/>
      <c r="O62" s="116"/>
      <c r="P62" s="105" t="s">
        <v>150</v>
      </c>
      <c r="Q62" s="110"/>
      <c r="R62" s="110"/>
      <c r="S62" s="118"/>
      <c r="T62" s="119"/>
      <c r="U62" s="120"/>
      <c r="V62" s="120"/>
      <c r="W62" s="121"/>
      <c r="X62" s="102"/>
      <c r="AD62" s="122"/>
      <c r="AE62" s="122"/>
      <c r="AF62" s="122"/>
      <c r="AG62" s="122"/>
      <c r="AH62" s="123"/>
      <c r="AI62" s="122"/>
      <c r="AJ62" s="122"/>
      <c r="AK62" s="122"/>
      <c r="AL62" s="122"/>
      <c r="AN62" s="123"/>
      <c r="AV62" s="123"/>
      <c r="AW62" s="122"/>
      <c r="AX62" s="123"/>
      <c r="AY62" s="122"/>
      <c r="AZ62" s="123"/>
      <c r="BA62" s="123"/>
      <c r="BB62" s="123"/>
      <c r="BC62" s="123"/>
      <c r="BD62" s="122"/>
      <c r="BE62" s="123"/>
      <c r="BF62" s="122"/>
      <c r="BG62" s="123"/>
    </row>
    <row r="63" spans="1:59" ht="9.9499999999999993" customHeight="1" x14ac:dyDescent="0.25">
      <c r="A63" s="103" t="s">
        <v>151</v>
      </c>
      <c r="B63" s="89" t="s">
        <v>78</v>
      </c>
      <c r="C63" s="112"/>
      <c r="D63" s="315">
        <v>0</v>
      </c>
      <c r="E63" s="114"/>
      <c r="F63" s="316">
        <v>0</v>
      </c>
      <c r="G63" s="115"/>
      <c r="H63" s="317">
        <v>0</v>
      </c>
      <c r="I63" s="318"/>
      <c r="J63" s="113" t="s">
        <v>115</v>
      </c>
      <c r="K63" s="114"/>
      <c r="L63" s="115"/>
      <c r="M63" s="116"/>
      <c r="N63" s="117"/>
      <c r="O63" s="116"/>
      <c r="P63" s="105" t="s">
        <v>151</v>
      </c>
      <c r="Q63" s="110"/>
      <c r="R63" s="110"/>
      <c r="S63" s="118"/>
      <c r="T63" s="119"/>
      <c r="U63" s="120"/>
      <c r="V63" s="120"/>
      <c r="W63" s="121"/>
      <c r="X63" s="102"/>
      <c r="AD63" s="122"/>
      <c r="AE63" s="122"/>
      <c r="AF63" s="122"/>
      <c r="AG63" s="122"/>
      <c r="AH63" s="123"/>
      <c r="AI63" s="122"/>
      <c r="AJ63" s="122"/>
      <c r="AK63" s="122"/>
      <c r="AL63" s="122"/>
      <c r="AN63" s="123"/>
      <c r="AV63" s="123"/>
      <c r="AW63" s="122"/>
      <c r="AX63" s="123"/>
      <c r="AY63" s="122"/>
      <c r="AZ63" s="123"/>
      <c r="BA63" s="123"/>
      <c r="BB63" s="123"/>
      <c r="BC63" s="123"/>
      <c r="BD63" s="122"/>
      <c r="BE63" s="123"/>
      <c r="BF63" s="122"/>
      <c r="BG63" s="123"/>
    </row>
    <row r="64" spans="1:59" ht="9.9499999999999993" customHeight="1" x14ac:dyDescent="0.25">
      <c r="A64" s="103" t="s">
        <v>152</v>
      </c>
      <c r="B64" s="89" t="s">
        <v>205</v>
      </c>
      <c r="C64" s="112"/>
      <c r="D64" s="315">
        <v>4320</v>
      </c>
      <c r="E64" s="114"/>
      <c r="F64" s="319">
        <v>4417</v>
      </c>
      <c r="G64" s="115"/>
      <c r="H64" s="317">
        <v>0</v>
      </c>
      <c r="I64" s="318"/>
      <c r="J64" s="113" t="s">
        <v>115</v>
      </c>
      <c r="K64" s="114"/>
      <c r="L64" s="115"/>
      <c r="M64" s="116"/>
      <c r="N64" s="117"/>
      <c r="O64" s="116"/>
      <c r="P64" s="105" t="s">
        <v>152</v>
      </c>
      <c r="Q64" s="110"/>
      <c r="R64" s="110"/>
      <c r="S64" s="118"/>
      <c r="T64" s="119"/>
      <c r="U64" s="120"/>
      <c r="V64" s="120"/>
      <c r="W64" s="120"/>
      <c r="X64" s="102"/>
      <c r="AD64" s="122"/>
      <c r="AE64" s="122"/>
      <c r="AF64" s="122"/>
      <c r="AG64" s="122"/>
      <c r="AH64" s="123"/>
      <c r="AI64" s="122"/>
      <c r="AJ64" s="122"/>
      <c r="AK64" s="122"/>
      <c r="AL64" s="122"/>
      <c r="AN64" s="123"/>
      <c r="AV64" s="123"/>
      <c r="AW64" s="122"/>
      <c r="AX64" s="123"/>
      <c r="AY64" s="122"/>
      <c r="AZ64" s="123"/>
      <c r="BA64" s="123"/>
      <c r="BB64" s="123"/>
      <c r="BC64" s="123"/>
      <c r="BD64" s="122"/>
      <c r="BE64" s="123"/>
      <c r="BF64" s="122"/>
      <c r="BG64" s="123"/>
    </row>
    <row r="65" spans="1:59" ht="9.9499999999999993" customHeight="1" x14ac:dyDescent="0.25">
      <c r="A65" s="103" t="s">
        <v>153</v>
      </c>
      <c r="B65" s="89" t="s">
        <v>206</v>
      </c>
      <c r="C65" s="112"/>
      <c r="D65" s="315">
        <v>0</v>
      </c>
      <c r="E65" s="114"/>
      <c r="F65" s="316">
        <v>0</v>
      </c>
      <c r="G65" s="115"/>
      <c r="H65" s="317">
        <v>0</v>
      </c>
      <c r="I65" s="318"/>
      <c r="J65" s="113" t="s">
        <v>115</v>
      </c>
      <c r="K65" s="114"/>
      <c r="L65" s="115"/>
      <c r="M65" s="116"/>
      <c r="N65" s="117"/>
      <c r="O65" s="116"/>
      <c r="P65" s="105" t="s">
        <v>153</v>
      </c>
      <c r="Q65" s="110"/>
      <c r="R65" s="110"/>
      <c r="S65" s="118"/>
      <c r="T65" s="119"/>
      <c r="U65" s="120"/>
      <c r="V65" s="120"/>
      <c r="W65" s="120"/>
      <c r="X65" s="102"/>
      <c r="AD65" s="122"/>
      <c r="AE65" s="122"/>
      <c r="AF65" s="122"/>
      <c r="AG65" s="122"/>
      <c r="AH65" s="123"/>
      <c r="AI65" s="122"/>
      <c r="AJ65" s="122"/>
      <c r="AK65" s="122"/>
      <c r="AL65" s="122"/>
      <c r="AN65" s="123"/>
      <c r="AV65" s="123"/>
      <c r="AW65" s="122"/>
      <c r="AX65" s="123"/>
      <c r="AY65" s="122"/>
      <c r="AZ65" s="123"/>
      <c r="BA65" s="123"/>
      <c r="BB65" s="123"/>
      <c r="BC65" s="123"/>
      <c r="BD65" s="122"/>
      <c r="BE65" s="123"/>
      <c r="BF65" s="122"/>
      <c r="BG65" s="123"/>
    </row>
    <row r="66" spans="1:59" ht="9.9499999999999993" customHeight="1" x14ac:dyDescent="0.25">
      <c r="A66" s="103" t="s">
        <v>154</v>
      </c>
      <c r="B66" s="89" t="s">
        <v>207</v>
      </c>
      <c r="C66" s="112"/>
      <c r="D66" s="115">
        <f>SUM(D37:D65)</f>
        <v>5224197</v>
      </c>
      <c r="E66" s="114"/>
      <c r="F66" s="115">
        <f>SUM(F37:F65)</f>
        <v>11220431</v>
      </c>
      <c r="G66" s="115"/>
      <c r="H66" s="317">
        <v>2.4</v>
      </c>
      <c r="I66" s="114"/>
      <c r="J66" s="115">
        <f>SUM(J37:J65)</f>
        <v>0</v>
      </c>
      <c r="K66" s="114"/>
      <c r="L66" s="115">
        <f>SUM(L37:L65)</f>
        <v>0</v>
      </c>
      <c r="M66" s="116"/>
      <c r="N66" s="117"/>
      <c r="O66" s="116"/>
      <c r="P66" s="105" t="s">
        <v>154</v>
      </c>
      <c r="Q66" s="110"/>
      <c r="R66" s="110"/>
      <c r="S66" s="118"/>
      <c r="T66" s="119"/>
      <c r="U66" s="120"/>
      <c r="V66" s="120"/>
      <c r="W66" s="87"/>
      <c r="X66" s="102"/>
      <c r="AD66" s="122"/>
      <c r="AE66" s="122"/>
      <c r="AF66" s="122"/>
      <c r="AG66" s="122"/>
      <c r="AH66" s="123"/>
      <c r="AI66" s="122"/>
      <c r="AJ66" s="122"/>
      <c r="AK66" s="122"/>
      <c r="AL66" s="122"/>
      <c r="AN66" s="123"/>
      <c r="AV66" s="123"/>
      <c r="AW66" s="122"/>
      <c r="AX66" s="123"/>
      <c r="AY66" s="122"/>
      <c r="AZ66" s="123"/>
      <c r="BA66" s="123"/>
      <c r="BB66" s="123"/>
      <c r="BC66" s="123"/>
      <c r="BD66" s="122"/>
      <c r="BE66" s="123"/>
      <c r="BF66" s="122"/>
      <c r="BG66" s="123"/>
    </row>
    <row r="67" spans="1:59" ht="9.9499999999999993" customHeight="1" x14ac:dyDescent="0.25">
      <c r="A67" s="91"/>
      <c r="B67" s="78" t="s">
        <v>208</v>
      </c>
      <c r="C67" s="97"/>
      <c r="D67" s="124"/>
      <c r="E67" s="125"/>
      <c r="F67" s="124"/>
      <c r="G67" s="124"/>
      <c r="H67" s="126"/>
      <c r="I67" s="125"/>
      <c r="J67" s="127"/>
      <c r="K67" s="125"/>
      <c r="L67" s="124"/>
      <c r="M67" s="108"/>
      <c r="N67" s="128"/>
      <c r="O67" s="108"/>
      <c r="P67" s="95"/>
      <c r="Q67" s="110"/>
      <c r="R67" s="110"/>
      <c r="S67" s="110"/>
      <c r="T67" s="129"/>
      <c r="U67" s="120"/>
      <c r="V67" s="120"/>
      <c r="W67" s="87"/>
      <c r="X67" s="102"/>
      <c r="AD67" s="122"/>
      <c r="AE67" s="122"/>
      <c r="AF67" s="122"/>
      <c r="AG67" s="122"/>
      <c r="AH67" s="123"/>
      <c r="AI67" s="122"/>
      <c r="AJ67" s="122"/>
      <c r="AK67" s="122"/>
      <c r="AL67" s="122"/>
      <c r="AN67" s="123"/>
      <c r="AV67" s="123"/>
      <c r="AW67" s="122"/>
      <c r="AX67" s="123"/>
      <c r="AY67" s="122"/>
      <c r="AZ67" s="123"/>
      <c r="BA67" s="123"/>
      <c r="BB67" s="123"/>
      <c r="BC67" s="123"/>
      <c r="BD67" s="122"/>
      <c r="BE67" s="123"/>
      <c r="BF67" s="122"/>
      <c r="BG67" s="123"/>
    </row>
    <row r="68" spans="1:59" ht="9" customHeight="1" x14ac:dyDescent="0.25">
      <c r="A68" s="103" t="s">
        <v>155</v>
      </c>
      <c r="B68" s="89" t="s">
        <v>209</v>
      </c>
      <c r="C68" s="112"/>
      <c r="D68" s="315">
        <v>1047726</v>
      </c>
      <c r="E68" s="114"/>
      <c r="F68" s="316">
        <v>793737</v>
      </c>
      <c r="G68" s="115"/>
      <c r="H68" s="317">
        <v>4.9000000000000004</v>
      </c>
      <c r="I68" s="114"/>
      <c r="J68" s="130"/>
      <c r="K68" s="114"/>
      <c r="L68" s="115"/>
      <c r="M68" s="116"/>
      <c r="N68" s="117"/>
      <c r="O68" s="116"/>
      <c r="P68" s="105" t="s">
        <v>155</v>
      </c>
      <c r="Q68" s="110"/>
      <c r="R68" s="110"/>
      <c r="S68" s="110"/>
      <c r="T68" s="119"/>
      <c r="U68" s="120"/>
      <c r="V68" s="120"/>
      <c r="W68" s="121"/>
      <c r="X68" s="102"/>
      <c r="AD68" s="122"/>
      <c r="AE68" s="122"/>
      <c r="AF68" s="122"/>
      <c r="AG68" s="122"/>
      <c r="AH68" s="123"/>
      <c r="AI68" s="122"/>
      <c r="AJ68" s="122"/>
      <c r="AK68" s="122"/>
      <c r="AL68" s="122"/>
      <c r="AN68" s="123"/>
      <c r="AV68" s="123"/>
      <c r="AW68" s="122"/>
      <c r="AX68" s="123"/>
      <c r="AY68" s="122"/>
      <c r="AZ68" s="123"/>
      <c r="BA68" s="123"/>
      <c r="BB68" s="123"/>
      <c r="BC68" s="123"/>
      <c r="BD68" s="122"/>
      <c r="BE68" s="123"/>
      <c r="BF68" s="122"/>
      <c r="BG68" s="123"/>
    </row>
    <row r="69" spans="1:59" ht="9.9499999999999993" customHeight="1" x14ac:dyDescent="0.25">
      <c r="A69" s="103" t="s">
        <v>156</v>
      </c>
      <c r="B69" s="89" t="s">
        <v>86</v>
      </c>
      <c r="C69" s="112"/>
      <c r="D69" s="315">
        <v>660358</v>
      </c>
      <c r="E69" s="114"/>
      <c r="F69" s="316">
        <v>601564</v>
      </c>
      <c r="G69" s="115"/>
      <c r="H69" s="317">
        <v>3.8</v>
      </c>
      <c r="I69" s="114"/>
      <c r="J69" s="130"/>
      <c r="K69" s="114"/>
      <c r="L69" s="115"/>
      <c r="M69" s="116"/>
      <c r="N69" s="117"/>
      <c r="O69" s="116"/>
      <c r="P69" s="105" t="s">
        <v>156</v>
      </c>
      <c r="Q69" s="110"/>
      <c r="R69" s="110"/>
      <c r="S69" s="110"/>
      <c r="T69" s="119"/>
      <c r="U69" s="120"/>
      <c r="V69" s="120"/>
      <c r="W69" s="121"/>
      <c r="X69" s="102"/>
      <c r="AD69" s="122"/>
      <c r="AE69" s="122"/>
      <c r="AF69" s="122"/>
      <c r="AG69" s="122"/>
      <c r="AH69" s="123"/>
      <c r="AI69" s="122"/>
      <c r="AJ69" s="122"/>
      <c r="AK69" s="122"/>
      <c r="AL69" s="122"/>
      <c r="AN69" s="123"/>
      <c r="AV69" s="123"/>
      <c r="AW69" s="122"/>
      <c r="AX69" s="123"/>
      <c r="AY69" s="122"/>
      <c r="AZ69" s="123"/>
      <c r="BA69" s="123"/>
      <c r="BB69" s="123"/>
      <c r="BC69" s="123"/>
      <c r="BD69" s="122"/>
      <c r="BE69" s="123"/>
      <c r="BF69" s="122"/>
      <c r="BG69" s="123"/>
    </row>
    <row r="70" spans="1:59" ht="9.9499999999999993" customHeight="1" x14ac:dyDescent="0.25">
      <c r="A70" s="103" t="s">
        <v>157</v>
      </c>
      <c r="B70" s="89" t="s">
        <v>88</v>
      </c>
      <c r="C70" s="112"/>
      <c r="D70" s="315">
        <v>0</v>
      </c>
      <c r="E70" s="114"/>
      <c r="F70" s="316">
        <v>0</v>
      </c>
      <c r="G70" s="115"/>
      <c r="H70" s="317">
        <v>0</v>
      </c>
      <c r="I70" s="114"/>
      <c r="J70" s="130"/>
      <c r="K70" s="114"/>
      <c r="L70" s="115"/>
      <c r="M70" s="116"/>
      <c r="N70" s="117"/>
      <c r="O70" s="116"/>
      <c r="P70" s="105" t="s">
        <v>157</v>
      </c>
      <c r="Q70" s="110"/>
      <c r="R70" s="110"/>
      <c r="S70" s="110"/>
      <c r="T70" s="119"/>
      <c r="U70" s="120"/>
      <c r="V70" s="120"/>
      <c r="W70" s="121"/>
      <c r="X70" s="102"/>
      <c r="AD70" s="122"/>
      <c r="AE70" s="122"/>
      <c r="AF70" s="122"/>
      <c r="AG70" s="122"/>
      <c r="AH70" s="123"/>
      <c r="AI70" s="122"/>
      <c r="AJ70" s="122"/>
      <c r="AK70" s="122"/>
      <c r="AL70" s="122"/>
      <c r="AN70" s="123"/>
      <c r="AV70" s="123"/>
      <c r="AW70" s="122"/>
      <c r="AX70" s="123"/>
      <c r="AY70" s="122"/>
      <c r="AZ70" s="123"/>
      <c r="BA70" s="123"/>
      <c r="BB70" s="123"/>
      <c r="BC70" s="123"/>
      <c r="BD70" s="122"/>
      <c r="BE70" s="123"/>
      <c r="BF70" s="122"/>
      <c r="BG70" s="123"/>
    </row>
    <row r="71" spans="1:59" ht="9.9499999999999993" customHeight="1" x14ac:dyDescent="0.25">
      <c r="A71" s="103" t="s">
        <v>158</v>
      </c>
      <c r="B71" s="89" t="s">
        <v>90</v>
      </c>
      <c r="C71" s="112"/>
      <c r="D71" s="315">
        <v>0</v>
      </c>
      <c r="E71" s="114"/>
      <c r="F71" s="316">
        <v>0</v>
      </c>
      <c r="G71" s="115"/>
      <c r="H71" s="317">
        <v>0</v>
      </c>
      <c r="I71" s="114"/>
      <c r="J71" s="130"/>
      <c r="K71" s="114"/>
      <c r="L71" s="115"/>
      <c r="M71" s="116"/>
      <c r="N71" s="117"/>
      <c r="O71" s="116"/>
      <c r="P71" s="105" t="s">
        <v>158</v>
      </c>
      <c r="Q71" s="110"/>
      <c r="R71" s="110"/>
      <c r="S71" s="110"/>
      <c r="T71" s="119"/>
      <c r="U71" s="120"/>
      <c r="V71" s="120"/>
      <c r="W71" s="121"/>
      <c r="X71" s="102"/>
      <c r="AD71" s="122"/>
      <c r="AE71" s="122"/>
      <c r="AF71" s="122"/>
      <c r="AG71" s="122"/>
      <c r="AH71" s="123"/>
      <c r="AI71" s="122"/>
      <c r="AJ71" s="122"/>
      <c r="AK71" s="122"/>
      <c r="AL71" s="122"/>
      <c r="AN71" s="123"/>
      <c r="AV71" s="123"/>
      <c r="AW71" s="122"/>
      <c r="AX71" s="123"/>
      <c r="AY71" s="122"/>
      <c r="AZ71" s="123"/>
      <c r="BA71" s="123"/>
      <c r="BB71" s="123"/>
      <c r="BC71" s="123"/>
      <c r="BD71" s="122"/>
      <c r="BE71" s="123"/>
      <c r="BF71" s="122"/>
      <c r="BG71" s="123"/>
    </row>
    <row r="72" spans="1:59" ht="9.9499999999999993" customHeight="1" x14ac:dyDescent="0.25">
      <c r="A72" s="103" t="s">
        <v>159</v>
      </c>
      <c r="B72" s="89" t="s">
        <v>92</v>
      </c>
      <c r="C72" s="112"/>
      <c r="D72" s="315">
        <v>0</v>
      </c>
      <c r="E72" s="114"/>
      <c r="F72" s="316">
        <v>0</v>
      </c>
      <c r="G72" s="115"/>
      <c r="H72" s="317">
        <v>0</v>
      </c>
      <c r="I72" s="114"/>
      <c r="J72" s="130"/>
      <c r="K72" s="114"/>
      <c r="L72" s="115"/>
      <c r="M72" s="116"/>
      <c r="N72" s="117"/>
      <c r="O72" s="116"/>
      <c r="P72" s="105" t="s">
        <v>159</v>
      </c>
      <c r="Q72" s="110"/>
      <c r="R72" s="110"/>
      <c r="S72" s="110"/>
      <c r="T72" s="119"/>
      <c r="U72" s="120"/>
      <c r="V72" s="120"/>
      <c r="W72" s="121"/>
      <c r="X72" s="102"/>
      <c r="AD72" s="122"/>
      <c r="AE72" s="122"/>
      <c r="AF72" s="122"/>
      <c r="AG72" s="122"/>
      <c r="AH72" s="123"/>
      <c r="AI72" s="122"/>
      <c r="AJ72" s="122"/>
      <c r="AK72" s="122"/>
      <c r="AL72" s="122"/>
      <c r="AN72" s="123"/>
      <c r="AV72" s="123"/>
      <c r="AW72" s="122"/>
      <c r="AX72" s="123"/>
      <c r="AY72" s="122"/>
      <c r="AZ72" s="123"/>
      <c r="BA72" s="123"/>
      <c r="BB72" s="123"/>
      <c r="BC72" s="123"/>
      <c r="BD72" s="122"/>
      <c r="BE72" s="123"/>
      <c r="BF72" s="122"/>
      <c r="BG72" s="123"/>
    </row>
    <row r="73" spans="1:59" ht="9.9499999999999993" customHeight="1" x14ac:dyDescent="0.25">
      <c r="A73" s="103" t="s">
        <v>160</v>
      </c>
      <c r="B73" s="89" t="s">
        <v>94</v>
      </c>
      <c r="C73" s="112"/>
      <c r="D73" s="315">
        <v>19027</v>
      </c>
      <c r="E73" s="114"/>
      <c r="F73" s="316">
        <v>22271</v>
      </c>
      <c r="G73" s="115"/>
      <c r="H73" s="317">
        <v>3</v>
      </c>
      <c r="I73" s="114"/>
      <c r="J73" s="130"/>
      <c r="K73" s="114"/>
      <c r="L73" s="115"/>
      <c r="M73" s="116"/>
      <c r="N73" s="117"/>
      <c r="O73" s="116"/>
      <c r="P73" s="105" t="s">
        <v>160</v>
      </c>
      <c r="Q73" s="110"/>
      <c r="R73" s="110"/>
      <c r="S73" s="110"/>
      <c r="T73" s="119"/>
      <c r="U73" s="120"/>
      <c r="V73" s="120"/>
      <c r="W73" s="121"/>
      <c r="X73" s="102"/>
      <c r="AD73" s="122"/>
      <c r="AE73" s="122"/>
      <c r="AF73" s="122"/>
      <c r="AG73" s="122"/>
      <c r="AH73" s="123"/>
      <c r="AI73" s="122"/>
      <c r="AJ73" s="122"/>
      <c r="AK73" s="122"/>
      <c r="AL73" s="122"/>
      <c r="AN73" s="123"/>
      <c r="AV73" s="123"/>
      <c r="AW73" s="122"/>
      <c r="AX73" s="123"/>
      <c r="AY73" s="122"/>
      <c r="AZ73" s="123"/>
      <c r="BA73" s="123"/>
      <c r="BB73" s="123"/>
      <c r="BC73" s="123"/>
      <c r="BD73" s="122"/>
      <c r="BE73" s="123"/>
      <c r="BF73" s="122"/>
      <c r="BG73" s="123"/>
    </row>
    <row r="74" spans="1:59" ht="9.9499999999999993" customHeight="1" x14ac:dyDescent="0.25">
      <c r="A74" s="103" t="s">
        <v>161</v>
      </c>
      <c r="B74" s="89" t="s">
        <v>96</v>
      </c>
      <c r="C74" s="112"/>
      <c r="D74" s="315">
        <v>11468</v>
      </c>
      <c r="E74" s="114"/>
      <c r="F74" s="316">
        <v>5659</v>
      </c>
      <c r="G74" s="115"/>
      <c r="H74" s="317">
        <v>14.4</v>
      </c>
      <c r="I74" s="114"/>
      <c r="J74" s="130"/>
      <c r="K74" s="114"/>
      <c r="L74" s="115"/>
      <c r="M74" s="116"/>
      <c r="N74" s="117"/>
      <c r="O74" s="116"/>
      <c r="P74" s="105" t="s">
        <v>161</v>
      </c>
      <c r="Q74" s="110"/>
      <c r="R74" s="110"/>
      <c r="S74" s="110"/>
      <c r="T74" s="119"/>
      <c r="U74" s="120"/>
      <c r="V74" s="120"/>
      <c r="W74" s="121"/>
      <c r="X74" s="102"/>
      <c r="AD74" s="122"/>
      <c r="AE74" s="122"/>
      <c r="AF74" s="122"/>
      <c r="AG74" s="122"/>
      <c r="AH74" s="123"/>
      <c r="AI74" s="122"/>
      <c r="AJ74" s="122"/>
      <c r="AK74" s="122"/>
      <c r="AL74" s="122"/>
      <c r="AN74" s="123"/>
      <c r="AV74" s="123"/>
      <c r="AW74" s="122"/>
      <c r="AX74" s="123"/>
      <c r="AY74" s="122"/>
      <c r="AZ74" s="123"/>
      <c r="BA74" s="123"/>
      <c r="BB74" s="123"/>
      <c r="BC74" s="123"/>
      <c r="BD74" s="122"/>
      <c r="BE74" s="123"/>
      <c r="BF74" s="122"/>
      <c r="BG74" s="123"/>
    </row>
    <row r="75" spans="1:59" ht="9.9499999999999993" customHeight="1" x14ac:dyDescent="0.25">
      <c r="A75" s="91" t="s">
        <v>162</v>
      </c>
      <c r="B75" s="82" t="s">
        <v>210</v>
      </c>
      <c r="C75" s="92"/>
      <c r="D75" s="320"/>
      <c r="E75" s="125"/>
      <c r="F75" s="320"/>
      <c r="G75" s="124"/>
      <c r="H75" s="131"/>
      <c r="I75" s="125"/>
      <c r="J75" s="127"/>
      <c r="K75" s="125"/>
      <c r="L75" s="124"/>
      <c r="M75" s="108"/>
      <c r="N75" s="128"/>
      <c r="O75" s="108"/>
      <c r="P75" s="95" t="s">
        <v>162</v>
      </c>
      <c r="Q75" s="110"/>
      <c r="R75" s="110"/>
      <c r="S75" s="110"/>
      <c r="T75" s="132"/>
      <c r="U75" s="120"/>
      <c r="V75" s="120"/>
      <c r="W75" s="121"/>
      <c r="X75" s="102"/>
      <c r="AD75" s="122"/>
      <c r="AE75" s="122"/>
      <c r="AF75" s="122"/>
      <c r="AG75" s="122"/>
      <c r="AH75" s="123"/>
      <c r="AI75" s="122"/>
      <c r="AJ75" s="122"/>
      <c r="AK75" s="122"/>
      <c r="AL75" s="122"/>
      <c r="AN75" s="123"/>
      <c r="AV75" s="123"/>
      <c r="AW75" s="122"/>
      <c r="AX75" s="123"/>
      <c r="AY75" s="122"/>
      <c r="AZ75" s="123"/>
      <c r="BA75" s="123"/>
      <c r="BB75" s="123"/>
      <c r="BC75" s="123"/>
      <c r="BD75" s="122"/>
      <c r="BE75" s="123"/>
      <c r="BF75" s="122"/>
      <c r="BG75" s="123"/>
    </row>
    <row r="76" spans="1:59" ht="9" customHeight="1" x14ac:dyDescent="0.25">
      <c r="A76" s="103"/>
      <c r="B76" s="89" t="s">
        <v>211</v>
      </c>
      <c r="C76" s="112"/>
      <c r="D76" s="321">
        <v>300633</v>
      </c>
      <c r="E76" s="114"/>
      <c r="F76" s="316">
        <v>76142</v>
      </c>
      <c r="G76" s="115"/>
      <c r="H76" s="317">
        <v>32.200000000000003</v>
      </c>
      <c r="I76" s="114"/>
      <c r="J76" s="130"/>
      <c r="K76" s="114"/>
      <c r="L76" s="115"/>
      <c r="M76" s="116"/>
      <c r="N76" s="117"/>
      <c r="O76" s="116"/>
      <c r="P76" s="105"/>
      <c r="Q76" s="110"/>
      <c r="R76" s="110"/>
      <c r="S76" s="110"/>
      <c r="T76" s="119"/>
      <c r="U76" s="120"/>
      <c r="V76" s="120"/>
      <c r="W76" s="121"/>
      <c r="X76" s="102"/>
      <c r="AD76" s="122"/>
      <c r="AE76" s="122"/>
      <c r="AF76" s="122"/>
      <c r="AG76" s="122"/>
      <c r="AH76" s="123"/>
      <c r="AI76" s="122"/>
      <c r="AJ76" s="122"/>
      <c r="AK76" s="122"/>
      <c r="AL76" s="122"/>
      <c r="AN76" s="123"/>
      <c r="AV76" s="123"/>
      <c r="AW76" s="122"/>
      <c r="AX76" s="123"/>
      <c r="AY76" s="122"/>
      <c r="AZ76" s="123"/>
      <c r="BA76" s="123"/>
      <c r="BB76" s="123"/>
      <c r="BC76" s="123"/>
      <c r="BD76" s="122"/>
      <c r="BE76" s="123"/>
      <c r="BF76" s="122"/>
      <c r="BG76" s="123"/>
    </row>
    <row r="77" spans="1:59" ht="9.9499999999999993" customHeight="1" x14ac:dyDescent="0.25">
      <c r="A77" s="103" t="s">
        <v>163</v>
      </c>
      <c r="B77" s="89" t="s">
        <v>212</v>
      </c>
      <c r="C77" s="112"/>
      <c r="D77" s="115">
        <f>SUM(D68:D76)</f>
        <v>2039212</v>
      </c>
      <c r="E77" s="114"/>
      <c r="F77" s="115">
        <f>SUM(F68:F76)</f>
        <v>1499373</v>
      </c>
      <c r="G77" s="115"/>
      <c r="H77" s="317">
        <v>5.9</v>
      </c>
      <c r="I77" s="114"/>
      <c r="J77" s="130">
        <f>SUM(J68:J76)</f>
        <v>0</v>
      </c>
      <c r="K77" s="114"/>
      <c r="L77" s="115">
        <f>SUM(L68:L76)</f>
        <v>0</v>
      </c>
      <c r="M77" s="116"/>
      <c r="N77" s="117"/>
      <c r="O77" s="116"/>
      <c r="P77" s="105" t="s">
        <v>163</v>
      </c>
      <c r="Q77" s="110"/>
      <c r="R77" s="120"/>
      <c r="S77" s="120"/>
      <c r="T77" s="119"/>
      <c r="U77" s="120"/>
      <c r="V77" s="120"/>
      <c r="W77" s="87"/>
      <c r="X77" s="102"/>
      <c r="AD77" s="122"/>
      <c r="AE77" s="122"/>
      <c r="AF77" s="122"/>
      <c r="AG77" s="122"/>
      <c r="AH77" s="123"/>
      <c r="AI77" s="122"/>
      <c r="AJ77" s="122"/>
      <c r="AK77" s="122"/>
      <c r="AL77" s="122"/>
      <c r="AN77" s="123"/>
      <c r="AV77" s="123"/>
      <c r="AW77" s="122"/>
      <c r="AX77" s="123"/>
      <c r="AY77" s="122"/>
      <c r="AZ77" s="123"/>
      <c r="BA77" s="123"/>
      <c r="BB77" s="123"/>
      <c r="BC77" s="123"/>
      <c r="BD77" s="122"/>
      <c r="BE77" s="123"/>
      <c r="BF77" s="122"/>
      <c r="BG77" s="123"/>
    </row>
    <row r="78" spans="1:59" ht="9.9499999999999993" customHeight="1" x14ac:dyDescent="0.25">
      <c r="A78" s="103" t="s">
        <v>164</v>
      </c>
      <c r="B78" s="93" t="s">
        <v>213</v>
      </c>
      <c r="C78" s="94"/>
      <c r="D78" s="133">
        <f>SUM(D77+D66)</f>
        <v>7263409</v>
      </c>
      <c r="E78" s="134"/>
      <c r="F78" s="133">
        <f>SUM(F77+F66)</f>
        <v>12719804</v>
      </c>
      <c r="G78" s="134"/>
      <c r="H78" s="135" t="s">
        <v>214</v>
      </c>
      <c r="I78" s="136"/>
      <c r="J78" s="130">
        <f>+J66+J77</f>
        <v>0</v>
      </c>
      <c r="K78" s="114"/>
      <c r="L78" s="115">
        <f>L66+L77</f>
        <v>0</v>
      </c>
      <c r="M78" s="116"/>
      <c r="N78" s="137" t="s">
        <v>214</v>
      </c>
      <c r="O78" s="138"/>
      <c r="P78" s="105" t="s">
        <v>164</v>
      </c>
      <c r="Q78" s="120"/>
      <c r="R78" s="120"/>
      <c r="S78" s="120"/>
      <c r="T78" s="139"/>
      <c r="U78" s="110"/>
      <c r="V78" s="139"/>
      <c r="W78" s="110"/>
      <c r="X78" s="102"/>
      <c r="AD78" s="122"/>
      <c r="AE78" s="122"/>
      <c r="AF78" s="122"/>
      <c r="AG78" s="122"/>
      <c r="AH78" s="123"/>
      <c r="AI78" s="122"/>
      <c r="AJ78" s="122"/>
      <c r="AK78" s="122"/>
      <c r="AL78" s="122"/>
      <c r="AN78" s="123"/>
      <c r="AO78" s="122"/>
      <c r="AV78" s="123"/>
      <c r="AW78" s="122"/>
      <c r="AX78" s="123"/>
      <c r="AY78" s="122"/>
      <c r="AZ78" s="123"/>
      <c r="BA78" s="123"/>
      <c r="BB78" s="123"/>
      <c r="BC78" s="123"/>
      <c r="BD78" s="122"/>
      <c r="BE78" s="123"/>
      <c r="BF78" s="122"/>
      <c r="BG78" s="123"/>
    </row>
    <row r="79" spans="1:59" ht="10.5" customHeight="1" x14ac:dyDescent="0.25">
      <c r="A79" s="140"/>
      <c r="B79" s="82"/>
      <c r="C79" s="82"/>
      <c r="D79" s="70" t="s">
        <v>115</v>
      </c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83"/>
      <c r="Q79" s="141"/>
      <c r="R79" s="141"/>
      <c r="S79" s="142"/>
      <c r="T79" s="121"/>
      <c r="U79" s="121"/>
      <c r="V79" s="143"/>
      <c r="W79" s="143"/>
      <c r="X79" s="143"/>
    </row>
    <row r="80" spans="1:59" ht="11.1" customHeight="1" x14ac:dyDescent="0.25">
      <c r="A80" s="144" t="s">
        <v>115</v>
      </c>
      <c r="B80" s="70" t="s">
        <v>115</v>
      </c>
      <c r="D80" s="145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83"/>
      <c r="Q80" s="120"/>
      <c r="R80" s="120"/>
      <c r="S80" s="142"/>
      <c r="T80" s="121"/>
      <c r="U80" s="121"/>
    </row>
    <row r="81" spans="1:21" ht="11.1" customHeight="1" thickBot="1" x14ac:dyDescent="0.3">
      <c r="A81" s="146"/>
      <c r="B81" s="147" t="s">
        <v>115</v>
      </c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8"/>
      <c r="Q81" s="110"/>
      <c r="R81" s="110"/>
      <c r="S81" s="142"/>
    </row>
    <row r="82" spans="1:21" ht="14.1" customHeight="1" thickTop="1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69" t="s">
        <v>109</v>
      </c>
      <c r="M82" s="70"/>
      <c r="N82" s="70"/>
      <c r="O82" s="70"/>
      <c r="P82" s="70"/>
      <c r="R82" s="84"/>
      <c r="T82" s="121"/>
    </row>
    <row r="83" spans="1:21" ht="9" customHeight="1" x14ac:dyDescent="0.25">
      <c r="A83" s="70"/>
      <c r="B83" s="70"/>
      <c r="C83" s="70"/>
      <c r="D83" s="70"/>
      <c r="E83" s="70"/>
      <c r="F83" s="149"/>
      <c r="G83" s="70"/>
      <c r="H83" s="70"/>
      <c r="I83" s="70"/>
      <c r="J83" s="70"/>
      <c r="K83" s="70"/>
      <c r="L83" s="70"/>
      <c r="M83" s="70"/>
      <c r="N83" s="70"/>
      <c r="O83" s="70"/>
      <c r="P83" s="70"/>
    </row>
    <row r="84" spans="1:21" ht="9" customHeight="1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</row>
    <row r="85" spans="1:21" s="155" customFormat="1" ht="9" customHeight="1" x14ac:dyDescent="0.25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1"/>
      <c r="R85" s="152"/>
      <c r="S85" s="153"/>
      <c r="T85" s="154"/>
      <c r="U85" s="154"/>
    </row>
    <row r="86" spans="1:21" s="155" customFormat="1" ht="9" customHeight="1" x14ac:dyDescent="0.25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1"/>
      <c r="R86" s="152"/>
      <c r="S86" s="153"/>
      <c r="T86" s="154"/>
      <c r="U86" s="154"/>
    </row>
    <row r="87" spans="1:21" s="155" customFormat="1" ht="9" customHeight="1" x14ac:dyDescent="0.25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1"/>
      <c r="R87" s="152"/>
      <c r="S87" s="153"/>
      <c r="T87" s="154"/>
      <c r="U87" s="154"/>
    </row>
    <row r="88" spans="1:21" s="155" customFormat="1" ht="9" customHeight="1" x14ac:dyDescent="0.25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1"/>
      <c r="R88" s="152"/>
      <c r="S88" s="153"/>
      <c r="T88" s="154"/>
      <c r="U88" s="154"/>
    </row>
    <row r="89" spans="1:21" s="155" customFormat="1" ht="9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1"/>
      <c r="R89" s="152"/>
      <c r="S89" s="153"/>
      <c r="T89" s="154"/>
      <c r="U89" s="154"/>
    </row>
    <row r="90" spans="1:21" s="155" customFormat="1" ht="9" customHeight="1" x14ac:dyDescent="0.25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1"/>
      <c r="R90" s="152"/>
      <c r="S90" s="153"/>
      <c r="T90" s="154"/>
      <c r="U90" s="154"/>
    </row>
    <row r="91" spans="1:21" s="155" customFormat="1" ht="9" customHeight="1" x14ac:dyDescent="0.2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1"/>
      <c r="R91" s="152"/>
      <c r="S91" s="153"/>
      <c r="T91" s="154"/>
      <c r="U91" s="154"/>
    </row>
    <row r="92" spans="1:21" s="155" customFormat="1" ht="9" customHeight="1" x14ac:dyDescent="0.25">
      <c r="A92" s="150"/>
      <c r="B92" s="150"/>
      <c r="C92" s="150"/>
      <c r="D92" s="157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1"/>
      <c r="R92" s="152"/>
      <c r="S92" s="153"/>
      <c r="T92" s="154"/>
      <c r="U92" s="154"/>
    </row>
    <row r="93" spans="1:21" s="155" customFormat="1" ht="11.25" customHeight="1" x14ac:dyDescent="0.25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1"/>
      <c r="R93" s="152"/>
      <c r="S93" s="153"/>
      <c r="T93" s="154"/>
      <c r="U93" s="154"/>
    </row>
    <row r="94" spans="1:21" s="155" customFormat="1" ht="6.95" customHeight="1" x14ac:dyDescent="0.25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1"/>
      <c r="R94" s="152"/>
      <c r="S94" s="153"/>
      <c r="T94" s="154"/>
      <c r="U94" s="154"/>
    </row>
    <row r="95" spans="1:21" s="155" customFormat="1" ht="6.95" customHeight="1" x14ac:dyDescent="0.25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0"/>
      <c r="Q95" s="151"/>
      <c r="R95" s="152"/>
      <c r="S95" s="153"/>
      <c r="T95" s="154"/>
      <c r="U95" s="154"/>
    </row>
    <row r="96" spans="1:21" s="155" customFormat="1" ht="9" customHeight="1" x14ac:dyDescent="0.25">
      <c r="A96" s="159"/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1"/>
      <c r="Q96" s="151"/>
      <c r="R96" s="152"/>
      <c r="S96" s="153"/>
      <c r="T96" s="154"/>
      <c r="U96" s="154"/>
    </row>
    <row r="97" spans="1:21" s="155" customFormat="1" ht="9" customHeight="1" x14ac:dyDescent="0.25">
      <c r="A97" s="159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1"/>
      <c r="Q97" s="151"/>
      <c r="R97" s="152"/>
      <c r="S97" s="153"/>
      <c r="T97" s="154"/>
      <c r="U97" s="154"/>
    </row>
    <row r="98" spans="1:21" s="155" customFormat="1" ht="9" customHeight="1" x14ac:dyDescent="0.25">
      <c r="A98" s="160"/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1"/>
      <c r="Q98" s="151"/>
      <c r="R98" s="152"/>
      <c r="S98" s="153"/>
      <c r="T98" s="154"/>
      <c r="U98" s="154"/>
    </row>
    <row r="99" spans="1:21" s="155" customFormat="1" ht="9" customHeight="1" x14ac:dyDescent="0.25">
      <c r="A99" s="158"/>
      <c r="B99" s="162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0"/>
      <c r="Q99" s="151"/>
      <c r="R99" s="152"/>
      <c r="S99" s="153"/>
      <c r="T99" s="154"/>
      <c r="U99" s="154"/>
    </row>
    <row r="100" spans="1:21" s="155" customFormat="1" ht="9" customHeight="1" x14ac:dyDescent="0.25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0"/>
      <c r="Q100" s="151"/>
      <c r="R100" s="152"/>
      <c r="S100" s="153"/>
      <c r="T100" s="154"/>
      <c r="U100" s="154"/>
    </row>
    <row r="101" spans="1:21" s="155" customFormat="1" ht="9" customHeight="1" x14ac:dyDescent="0.25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0"/>
      <c r="Q101" s="151"/>
      <c r="R101" s="152"/>
      <c r="S101" s="153"/>
      <c r="T101" s="154"/>
      <c r="U101" s="154"/>
    </row>
    <row r="102" spans="1:21" s="155" customFormat="1" ht="9" customHeight="1" x14ac:dyDescent="0.25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0"/>
      <c r="Q102" s="151"/>
      <c r="R102" s="152"/>
      <c r="S102" s="153"/>
      <c r="T102" s="154"/>
      <c r="U102" s="154"/>
    </row>
    <row r="103" spans="1:21" s="155" customFormat="1" ht="9" customHeight="1" x14ac:dyDescent="0.25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0"/>
      <c r="Q103" s="151"/>
      <c r="R103" s="152"/>
      <c r="S103" s="153"/>
      <c r="T103" s="154"/>
      <c r="U103" s="154"/>
    </row>
    <row r="104" spans="1:21" s="155" customFormat="1" ht="9" customHeight="1" x14ac:dyDescent="0.25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0"/>
      <c r="Q104" s="151"/>
      <c r="R104" s="152"/>
      <c r="S104" s="153"/>
      <c r="T104" s="154"/>
      <c r="U104" s="154"/>
    </row>
    <row r="105" spans="1:21" s="155" customFormat="1" ht="9" customHeight="1" x14ac:dyDescent="0.25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0"/>
      <c r="Q105" s="151"/>
      <c r="R105" s="152"/>
      <c r="S105" s="153"/>
      <c r="T105" s="154"/>
      <c r="U105" s="154"/>
    </row>
    <row r="106" spans="1:21" s="155" customFormat="1" ht="9" customHeight="1" x14ac:dyDescent="0.25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0"/>
      <c r="Q106" s="151"/>
      <c r="R106" s="152"/>
      <c r="S106" s="153"/>
      <c r="T106" s="154"/>
      <c r="U106" s="154"/>
    </row>
    <row r="107" spans="1:21" s="155" customFormat="1" ht="9" customHeight="1" x14ac:dyDescent="0.25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0"/>
      <c r="Q107" s="151"/>
      <c r="R107" s="152"/>
      <c r="S107" s="153"/>
      <c r="T107" s="154"/>
      <c r="U107" s="154"/>
    </row>
    <row r="108" spans="1:21" s="155" customFormat="1" ht="9" customHeight="1" x14ac:dyDescent="0.25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0"/>
      <c r="Q108" s="151"/>
      <c r="R108" s="152"/>
      <c r="S108" s="153"/>
      <c r="T108" s="154"/>
      <c r="U108" s="154"/>
    </row>
    <row r="109" spans="1:21" s="155" customFormat="1" ht="9" customHeight="1" x14ac:dyDescent="0.25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0"/>
      <c r="Q109" s="151"/>
      <c r="R109" s="152"/>
      <c r="S109" s="153"/>
      <c r="T109" s="154"/>
      <c r="U109" s="154"/>
    </row>
    <row r="110" spans="1:21" s="155" customFormat="1" ht="9" customHeight="1" x14ac:dyDescent="0.25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0"/>
      <c r="Q110" s="151"/>
      <c r="R110" s="152"/>
      <c r="S110" s="153"/>
      <c r="T110" s="154"/>
      <c r="U110" s="154"/>
    </row>
    <row r="111" spans="1:21" s="155" customFormat="1" ht="9" customHeight="1" x14ac:dyDescent="0.25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0"/>
      <c r="Q111" s="151"/>
      <c r="R111" s="152"/>
      <c r="S111" s="153"/>
      <c r="T111" s="154"/>
      <c r="U111" s="154"/>
    </row>
    <row r="112" spans="1:21" s="155" customFormat="1" ht="9" customHeight="1" x14ac:dyDescent="0.25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0"/>
      <c r="Q112" s="151"/>
      <c r="R112" s="152"/>
      <c r="S112" s="153"/>
      <c r="T112" s="154"/>
      <c r="U112" s="154"/>
    </row>
    <row r="113" spans="1:21" s="155" customFormat="1" ht="9" customHeight="1" x14ac:dyDescent="0.25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0"/>
      <c r="Q113" s="151"/>
      <c r="R113" s="152"/>
      <c r="S113" s="153"/>
      <c r="T113" s="154"/>
      <c r="U113" s="154"/>
    </row>
    <row r="114" spans="1:21" s="155" customFormat="1" ht="9" customHeight="1" x14ac:dyDescent="0.25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0"/>
      <c r="Q114" s="151"/>
      <c r="R114" s="152"/>
      <c r="S114" s="153"/>
      <c r="T114" s="154"/>
      <c r="U114" s="154"/>
    </row>
    <row r="115" spans="1:21" s="155" customFormat="1" ht="9" customHeight="1" x14ac:dyDescent="0.25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0"/>
      <c r="Q115" s="151"/>
      <c r="R115" s="152"/>
      <c r="S115" s="153"/>
      <c r="T115" s="154"/>
      <c r="U115" s="154"/>
    </row>
    <row r="116" spans="1:21" s="155" customFormat="1" ht="9" customHeight="1" x14ac:dyDescent="0.25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0"/>
      <c r="Q116" s="151"/>
      <c r="R116" s="152"/>
      <c r="S116" s="153"/>
      <c r="T116" s="154"/>
      <c r="U116" s="154"/>
    </row>
    <row r="117" spans="1:21" s="155" customFormat="1" ht="9" customHeight="1" x14ac:dyDescent="0.25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0"/>
      <c r="Q117" s="151"/>
      <c r="R117" s="152"/>
      <c r="S117" s="153"/>
      <c r="T117" s="154"/>
      <c r="U117" s="154"/>
    </row>
    <row r="118" spans="1:21" s="155" customFormat="1" ht="9" customHeight="1" x14ac:dyDescent="0.25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0"/>
      <c r="Q118" s="151"/>
      <c r="R118" s="152"/>
      <c r="S118" s="153"/>
      <c r="T118" s="154"/>
      <c r="U118" s="154"/>
    </row>
    <row r="119" spans="1:21" s="155" customFormat="1" ht="9" customHeight="1" x14ac:dyDescent="0.25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0"/>
      <c r="Q119" s="151"/>
      <c r="R119" s="152"/>
      <c r="S119" s="153"/>
      <c r="T119" s="154"/>
      <c r="U119" s="154"/>
    </row>
    <row r="120" spans="1:21" s="155" customFormat="1" ht="9" customHeight="1" x14ac:dyDescent="0.25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0"/>
      <c r="Q120" s="151"/>
      <c r="R120" s="152"/>
      <c r="S120" s="153"/>
      <c r="T120" s="154"/>
      <c r="U120" s="154"/>
    </row>
    <row r="121" spans="1:21" s="155" customFormat="1" ht="9" customHeight="1" x14ac:dyDescent="0.25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0"/>
      <c r="Q121" s="151"/>
      <c r="R121" s="152"/>
      <c r="S121" s="153"/>
      <c r="T121" s="154"/>
      <c r="U121" s="154"/>
    </row>
    <row r="122" spans="1:21" s="155" customFormat="1" ht="9" customHeight="1" x14ac:dyDescent="0.25">
      <c r="A122" s="160"/>
      <c r="B122" s="158"/>
      <c r="C122" s="158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51"/>
      <c r="R122" s="152"/>
      <c r="S122" s="153"/>
      <c r="T122" s="154"/>
      <c r="U122" s="154"/>
    </row>
    <row r="123" spans="1:21" s="155" customFormat="1" ht="9" customHeight="1" x14ac:dyDescent="0.25">
      <c r="A123" s="160"/>
      <c r="B123" s="158"/>
      <c r="C123" s="158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51"/>
      <c r="R123" s="152"/>
      <c r="S123" s="153"/>
      <c r="T123" s="154"/>
      <c r="U123" s="154"/>
    </row>
    <row r="124" spans="1:21" s="155" customFormat="1" ht="9" customHeight="1" x14ac:dyDescent="0.25">
      <c r="A124" s="160"/>
      <c r="B124" s="158"/>
      <c r="C124" s="158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51"/>
      <c r="R124" s="152"/>
      <c r="S124" s="153"/>
      <c r="T124" s="154"/>
      <c r="U124" s="154"/>
    </row>
    <row r="125" spans="1:21" s="155" customFormat="1" ht="9" customHeight="1" x14ac:dyDescent="0.25">
      <c r="A125" s="160"/>
      <c r="B125" s="158"/>
      <c r="C125" s="158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51"/>
      <c r="R125" s="152"/>
      <c r="S125" s="153"/>
      <c r="T125" s="154"/>
      <c r="U125" s="154"/>
    </row>
    <row r="126" spans="1:21" s="155" customFormat="1" ht="9" customHeight="1" x14ac:dyDescent="0.25">
      <c r="A126" s="160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51"/>
      <c r="R126" s="152"/>
      <c r="S126" s="153"/>
      <c r="T126" s="154"/>
      <c r="U126" s="154"/>
    </row>
    <row r="127" spans="1:21" s="155" customFormat="1" ht="9" customHeight="1" x14ac:dyDescent="0.25">
      <c r="A127" s="160"/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51"/>
      <c r="R127" s="152"/>
      <c r="S127" s="153"/>
      <c r="T127" s="154"/>
      <c r="U127" s="154"/>
    </row>
    <row r="128" spans="1:21" s="155" customFormat="1" ht="9" customHeight="1" x14ac:dyDescent="0.25">
      <c r="A128" s="160"/>
      <c r="B128" s="160"/>
      <c r="C128" s="160"/>
      <c r="D128" s="163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61"/>
      <c r="Q128" s="151"/>
      <c r="R128" s="152"/>
      <c r="S128" s="153"/>
      <c r="T128" s="154"/>
      <c r="U128" s="154"/>
    </row>
    <row r="129" spans="1:21" s="155" customFormat="1" ht="9" customHeight="1" x14ac:dyDescent="0.25">
      <c r="A129" s="160"/>
      <c r="B129" s="158"/>
      <c r="C129" s="158"/>
      <c r="D129" s="164"/>
      <c r="E129" s="132"/>
      <c r="F129" s="132"/>
      <c r="G129" s="132"/>
      <c r="H129" s="119"/>
      <c r="I129" s="132"/>
      <c r="J129" s="119"/>
      <c r="K129" s="132"/>
      <c r="L129" s="132"/>
      <c r="M129" s="150"/>
      <c r="N129" s="157"/>
      <c r="O129" s="150"/>
      <c r="P129" s="160"/>
      <c r="Q129" s="151"/>
      <c r="R129" s="152"/>
      <c r="S129" s="153"/>
      <c r="T129" s="154"/>
      <c r="U129" s="154"/>
    </row>
    <row r="130" spans="1:21" s="155" customFormat="1" ht="9" customHeight="1" x14ac:dyDescent="0.25">
      <c r="A130" s="160"/>
      <c r="B130" s="158"/>
      <c r="C130" s="158"/>
      <c r="D130" s="164"/>
      <c r="E130" s="132"/>
      <c r="F130" s="132"/>
      <c r="G130" s="132"/>
      <c r="H130" s="119"/>
      <c r="I130" s="132"/>
      <c r="J130" s="119"/>
      <c r="K130" s="132"/>
      <c r="L130" s="132"/>
      <c r="M130" s="150"/>
      <c r="N130" s="157"/>
      <c r="O130" s="150"/>
      <c r="P130" s="160"/>
      <c r="Q130" s="151"/>
      <c r="R130" s="152"/>
      <c r="S130" s="153"/>
      <c r="T130" s="154"/>
      <c r="U130" s="154"/>
    </row>
    <row r="131" spans="1:21" s="155" customFormat="1" ht="9" customHeight="1" x14ac:dyDescent="0.25">
      <c r="A131" s="160"/>
      <c r="B131" s="158"/>
      <c r="C131" s="158"/>
      <c r="D131" s="164"/>
      <c r="E131" s="132"/>
      <c r="F131" s="132"/>
      <c r="G131" s="132"/>
      <c r="H131" s="119"/>
      <c r="I131" s="132"/>
      <c r="J131" s="119"/>
      <c r="K131" s="132"/>
      <c r="L131" s="132"/>
      <c r="M131" s="150"/>
      <c r="N131" s="157"/>
      <c r="O131" s="150"/>
      <c r="P131" s="160"/>
      <c r="Q131" s="151"/>
      <c r="R131" s="152"/>
      <c r="S131" s="153"/>
      <c r="T131" s="154"/>
      <c r="U131" s="154"/>
    </row>
    <row r="132" spans="1:21" s="155" customFormat="1" ht="9" customHeight="1" x14ac:dyDescent="0.25">
      <c r="A132" s="160"/>
      <c r="B132" s="158"/>
      <c r="C132" s="158"/>
      <c r="D132" s="164"/>
      <c r="E132" s="132"/>
      <c r="F132" s="132"/>
      <c r="G132" s="132"/>
      <c r="H132" s="119"/>
      <c r="I132" s="132"/>
      <c r="J132" s="119"/>
      <c r="K132" s="132"/>
      <c r="L132" s="132"/>
      <c r="M132" s="150"/>
      <c r="N132" s="157"/>
      <c r="O132" s="150"/>
      <c r="P132" s="160"/>
      <c r="Q132" s="151"/>
      <c r="R132" s="152"/>
      <c r="S132" s="153"/>
      <c r="T132" s="154"/>
      <c r="U132" s="154"/>
    </row>
    <row r="133" spans="1:21" s="155" customFormat="1" ht="9" customHeight="1" x14ac:dyDescent="0.25">
      <c r="A133" s="160"/>
      <c r="B133" s="158"/>
      <c r="C133" s="158"/>
      <c r="D133" s="164"/>
      <c r="E133" s="132"/>
      <c r="F133" s="132"/>
      <c r="G133" s="132"/>
      <c r="H133" s="119"/>
      <c r="I133" s="132"/>
      <c r="J133" s="119"/>
      <c r="K133" s="132"/>
      <c r="L133" s="132"/>
      <c r="M133" s="150"/>
      <c r="N133" s="157"/>
      <c r="O133" s="150"/>
      <c r="P133" s="160"/>
      <c r="Q133" s="151"/>
      <c r="R133" s="152"/>
      <c r="S133" s="153"/>
      <c r="T133" s="154"/>
      <c r="U133" s="154"/>
    </row>
    <row r="134" spans="1:21" s="155" customFormat="1" ht="9" customHeight="1" x14ac:dyDescent="0.25">
      <c r="A134" s="160"/>
      <c r="B134" s="158"/>
      <c r="C134" s="158"/>
      <c r="D134" s="164"/>
      <c r="E134" s="132"/>
      <c r="F134" s="132"/>
      <c r="G134" s="132"/>
      <c r="H134" s="119"/>
      <c r="I134" s="132"/>
      <c r="J134" s="119"/>
      <c r="K134" s="132"/>
      <c r="L134" s="132"/>
      <c r="M134" s="150"/>
      <c r="N134" s="157"/>
      <c r="O134" s="150"/>
      <c r="P134" s="160"/>
      <c r="Q134" s="151"/>
      <c r="R134" s="152"/>
      <c r="S134" s="153"/>
      <c r="T134" s="154"/>
      <c r="U134" s="154"/>
    </row>
    <row r="135" spans="1:21" s="155" customFormat="1" ht="9" customHeight="1" x14ac:dyDescent="0.25">
      <c r="A135" s="160"/>
      <c r="B135" s="158"/>
      <c r="C135" s="158"/>
      <c r="D135" s="164"/>
      <c r="E135" s="132"/>
      <c r="F135" s="132"/>
      <c r="G135" s="132"/>
      <c r="H135" s="119"/>
      <c r="I135" s="132"/>
      <c r="J135" s="119"/>
      <c r="K135" s="132"/>
      <c r="L135" s="132"/>
      <c r="M135" s="150"/>
      <c r="N135" s="157"/>
      <c r="O135" s="150"/>
      <c r="P135" s="160"/>
      <c r="Q135" s="151"/>
      <c r="R135" s="152"/>
      <c r="S135" s="153"/>
      <c r="T135" s="154"/>
      <c r="U135" s="154"/>
    </row>
    <row r="136" spans="1:21" s="155" customFormat="1" ht="9" customHeight="1" x14ac:dyDescent="0.25">
      <c r="A136" s="160"/>
      <c r="B136" s="158"/>
      <c r="C136" s="158"/>
      <c r="D136" s="164"/>
      <c r="E136" s="132"/>
      <c r="F136" s="132"/>
      <c r="G136" s="132"/>
      <c r="H136" s="119"/>
      <c r="I136" s="132"/>
      <c r="J136" s="119"/>
      <c r="K136" s="132"/>
      <c r="L136" s="132"/>
      <c r="M136" s="150"/>
      <c r="N136" s="157"/>
      <c r="O136" s="150"/>
      <c r="P136" s="160"/>
      <c r="Q136" s="151"/>
      <c r="R136" s="152"/>
      <c r="S136" s="153"/>
      <c r="T136" s="154"/>
      <c r="U136" s="154"/>
    </row>
    <row r="137" spans="1:21" s="155" customFormat="1" ht="9" customHeight="1" x14ac:dyDescent="0.25">
      <c r="A137" s="160"/>
      <c r="B137" s="158"/>
      <c r="C137" s="158"/>
      <c r="D137" s="164"/>
      <c r="E137" s="132"/>
      <c r="F137" s="132"/>
      <c r="G137" s="132"/>
      <c r="H137" s="119"/>
      <c r="I137" s="132"/>
      <c r="J137" s="119"/>
      <c r="K137" s="132"/>
      <c r="L137" s="132"/>
      <c r="M137" s="150"/>
      <c r="N137" s="157"/>
      <c r="O137" s="150"/>
      <c r="P137" s="160"/>
      <c r="Q137" s="151"/>
      <c r="R137" s="152"/>
      <c r="S137" s="153"/>
      <c r="T137" s="154"/>
      <c r="U137" s="154"/>
    </row>
    <row r="138" spans="1:21" s="155" customFormat="1" ht="9" customHeight="1" x14ac:dyDescent="0.25">
      <c r="A138" s="160"/>
      <c r="B138" s="158"/>
      <c r="C138" s="158"/>
      <c r="D138" s="164"/>
      <c r="E138" s="132"/>
      <c r="F138" s="132"/>
      <c r="G138" s="132"/>
      <c r="H138" s="119"/>
      <c r="I138" s="132"/>
      <c r="J138" s="119"/>
      <c r="K138" s="132"/>
      <c r="L138" s="132"/>
      <c r="M138" s="150"/>
      <c r="N138" s="157"/>
      <c r="O138" s="150"/>
      <c r="P138" s="160"/>
      <c r="Q138" s="151"/>
      <c r="R138" s="152"/>
      <c r="S138" s="153"/>
      <c r="T138" s="154"/>
      <c r="U138" s="154"/>
    </row>
    <row r="139" spans="1:21" s="155" customFormat="1" ht="9" customHeight="1" x14ac:dyDescent="0.25">
      <c r="A139" s="160"/>
      <c r="B139" s="158"/>
      <c r="C139" s="158"/>
      <c r="D139" s="164"/>
      <c r="E139" s="132"/>
      <c r="F139" s="132"/>
      <c r="G139" s="132"/>
      <c r="H139" s="119"/>
      <c r="I139" s="132"/>
      <c r="J139" s="119"/>
      <c r="K139" s="132"/>
      <c r="L139" s="132"/>
      <c r="M139" s="150"/>
      <c r="N139" s="157"/>
      <c r="O139" s="150"/>
      <c r="P139" s="160"/>
      <c r="Q139" s="151"/>
      <c r="R139" s="152"/>
      <c r="S139" s="153"/>
      <c r="T139" s="154"/>
      <c r="U139" s="154"/>
    </row>
    <row r="140" spans="1:21" s="155" customFormat="1" ht="9" customHeight="1" x14ac:dyDescent="0.25">
      <c r="A140" s="160"/>
      <c r="B140" s="158"/>
      <c r="C140" s="158"/>
      <c r="D140" s="164"/>
      <c r="E140" s="132"/>
      <c r="F140" s="132"/>
      <c r="G140" s="132"/>
      <c r="H140" s="119"/>
      <c r="I140" s="132"/>
      <c r="J140" s="119"/>
      <c r="K140" s="132"/>
      <c r="L140" s="132"/>
      <c r="M140" s="150"/>
      <c r="N140" s="157"/>
      <c r="O140" s="150"/>
      <c r="P140" s="160"/>
      <c r="Q140" s="151"/>
      <c r="R140" s="152"/>
      <c r="S140" s="153"/>
      <c r="T140" s="154"/>
      <c r="U140" s="154"/>
    </row>
    <row r="141" spans="1:21" s="155" customFormat="1" ht="9" customHeight="1" x14ac:dyDescent="0.25">
      <c r="A141" s="160"/>
      <c r="B141" s="158"/>
      <c r="C141" s="158"/>
      <c r="D141" s="164"/>
      <c r="E141" s="132"/>
      <c r="F141" s="132"/>
      <c r="G141" s="132"/>
      <c r="H141" s="119"/>
      <c r="I141" s="132"/>
      <c r="J141" s="119"/>
      <c r="K141" s="132"/>
      <c r="L141" s="132"/>
      <c r="M141" s="150"/>
      <c r="N141" s="157"/>
      <c r="O141" s="150"/>
      <c r="P141" s="160"/>
      <c r="Q141" s="151"/>
      <c r="R141" s="152"/>
      <c r="S141" s="153"/>
      <c r="T141" s="154"/>
      <c r="U141" s="154"/>
    </row>
    <row r="142" spans="1:21" s="155" customFormat="1" ht="9" customHeight="1" x14ac:dyDescent="0.25">
      <c r="A142" s="160"/>
      <c r="B142" s="158"/>
      <c r="C142" s="158"/>
      <c r="D142" s="164"/>
      <c r="E142" s="132"/>
      <c r="F142" s="132"/>
      <c r="G142" s="132"/>
      <c r="H142" s="119"/>
      <c r="I142" s="132"/>
      <c r="J142" s="119"/>
      <c r="K142" s="132"/>
      <c r="L142" s="132"/>
      <c r="M142" s="150"/>
      <c r="N142" s="157"/>
      <c r="O142" s="150"/>
      <c r="P142" s="160"/>
      <c r="Q142" s="151"/>
      <c r="R142" s="152"/>
      <c r="S142" s="153"/>
      <c r="T142" s="154"/>
      <c r="U142" s="154"/>
    </row>
    <row r="143" spans="1:21" s="155" customFormat="1" ht="9" customHeight="1" x14ac:dyDescent="0.25">
      <c r="A143" s="160"/>
      <c r="B143" s="158"/>
      <c r="C143" s="158"/>
      <c r="D143" s="164"/>
      <c r="E143" s="132"/>
      <c r="F143" s="132"/>
      <c r="G143" s="132"/>
      <c r="H143" s="119"/>
      <c r="I143" s="132"/>
      <c r="J143" s="119"/>
      <c r="K143" s="132"/>
      <c r="L143" s="132"/>
      <c r="M143" s="150"/>
      <c r="N143" s="157"/>
      <c r="O143" s="150"/>
      <c r="P143" s="160"/>
      <c r="Q143" s="151"/>
      <c r="R143" s="152"/>
      <c r="S143" s="153"/>
      <c r="T143" s="154"/>
      <c r="U143" s="154"/>
    </row>
    <row r="144" spans="1:21" s="155" customFormat="1" ht="9" customHeight="1" x14ac:dyDescent="0.25">
      <c r="A144" s="160"/>
      <c r="B144" s="158"/>
      <c r="C144" s="158"/>
      <c r="D144" s="164"/>
      <c r="E144" s="132"/>
      <c r="F144" s="132"/>
      <c r="G144" s="132"/>
      <c r="H144" s="119"/>
      <c r="I144" s="132"/>
      <c r="J144" s="119"/>
      <c r="K144" s="132"/>
      <c r="L144" s="132"/>
      <c r="M144" s="150"/>
      <c r="N144" s="157"/>
      <c r="O144" s="150"/>
      <c r="P144" s="160"/>
      <c r="Q144" s="151"/>
      <c r="R144" s="152"/>
      <c r="S144" s="153"/>
      <c r="T144" s="154"/>
      <c r="U144" s="154"/>
    </row>
    <row r="145" spans="1:21" s="155" customFormat="1" ht="9" customHeight="1" x14ac:dyDescent="0.25">
      <c r="A145" s="160"/>
      <c r="B145" s="158"/>
      <c r="C145" s="158"/>
      <c r="D145" s="164"/>
      <c r="E145" s="132"/>
      <c r="F145" s="132"/>
      <c r="G145" s="132"/>
      <c r="H145" s="119"/>
      <c r="I145" s="132"/>
      <c r="J145" s="119"/>
      <c r="K145" s="132"/>
      <c r="L145" s="132"/>
      <c r="M145" s="150"/>
      <c r="N145" s="157"/>
      <c r="O145" s="150"/>
      <c r="P145" s="160"/>
      <c r="Q145" s="151"/>
      <c r="R145" s="152"/>
      <c r="S145" s="153"/>
      <c r="T145" s="154"/>
      <c r="U145" s="154"/>
    </row>
    <row r="146" spans="1:21" s="155" customFormat="1" ht="9" customHeight="1" x14ac:dyDescent="0.25">
      <c r="A146" s="160"/>
      <c r="B146" s="158"/>
      <c r="C146" s="158"/>
      <c r="D146" s="164"/>
      <c r="E146" s="132"/>
      <c r="F146" s="132"/>
      <c r="G146" s="132"/>
      <c r="H146" s="119"/>
      <c r="I146" s="132"/>
      <c r="J146" s="119"/>
      <c r="K146" s="132"/>
      <c r="L146" s="132"/>
      <c r="M146" s="150"/>
      <c r="N146" s="157"/>
      <c r="O146" s="150"/>
      <c r="P146" s="160"/>
      <c r="Q146" s="151"/>
      <c r="R146" s="152"/>
      <c r="S146" s="153"/>
      <c r="T146" s="154"/>
      <c r="U146" s="154"/>
    </row>
    <row r="147" spans="1:21" s="155" customFormat="1" ht="9" customHeight="1" x14ac:dyDescent="0.25">
      <c r="A147" s="160"/>
      <c r="B147" s="158"/>
      <c r="C147" s="158"/>
      <c r="D147" s="164"/>
      <c r="E147" s="132"/>
      <c r="F147" s="132"/>
      <c r="G147" s="132"/>
      <c r="H147" s="119"/>
      <c r="I147" s="132"/>
      <c r="J147" s="119"/>
      <c r="K147" s="132"/>
      <c r="L147" s="132"/>
      <c r="M147" s="150"/>
      <c r="N147" s="157"/>
      <c r="O147" s="150"/>
      <c r="P147" s="160"/>
      <c r="Q147" s="151"/>
      <c r="R147" s="152"/>
      <c r="S147" s="153"/>
      <c r="T147" s="154"/>
      <c r="U147" s="154"/>
    </row>
    <row r="148" spans="1:21" s="155" customFormat="1" ht="9" customHeight="1" x14ac:dyDescent="0.25">
      <c r="A148" s="160"/>
      <c r="B148" s="158"/>
      <c r="C148" s="158"/>
      <c r="D148" s="164"/>
      <c r="E148" s="132"/>
      <c r="F148" s="132"/>
      <c r="G148" s="132"/>
      <c r="H148" s="119"/>
      <c r="I148" s="132"/>
      <c r="J148" s="119"/>
      <c r="K148" s="132"/>
      <c r="L148" s="132"/>
      <c r="M148" s="150"/>
      <c r="N148" s="157"/>
      <c r="O148" s="150"/>
      <c r="P148" s="160"/>
      <c r="Q148" s="151"/>
      <c r="R148" s="152"/>
      <c r="S148" s="153"/>
      <c r="T148" s="154"/>
      <c r="U148" s="154"/>
    </row>
    <row r="149" spans="1:21" s="155" customFormat="1" ht="9" customHeight="1" x14ac:dyDescent="0.25">
      <c r="A149" s="160"/>
      <c r="B149" s="158"/>
      <c r="C149" s="158"/>
      <c r="D149" s="164"/>
      <c r="E149" s="132"/>
      <c r="F149" s="132"/>
      <c r="G149" s="132"/>
      <c r="H149" s="119"/>
      <c r="I149" s="132"/>
      <c r="J149" s="119"/>
      <c r="K149" s="132"/>
      <c r="L149" s="132"/>
      <c r="M149" s="150"/>
      <c r="N149" s="157"/>
      <c r="O149" s="150"/>
      <c r="P149" s="160"/>
      <c r="Q149" s="151"/>
      <c r="R149" s="152"/>
      <c r="S149" s="153"/>
      <c r="T149" s="154"/>
      <c r="U149" s="154"/>
    </row>
    <row r="150" spans="1:21" s="155" customFormat="1" ht="9" customHeight="1" x14ac:dyDescent="0.25">
      <c r="A150" s="160"/>
      <c r="B150" s="158"/>
      <c r="C150" s="158"/>
      <c r="D150" s="164"/>
      <c r="E150" s="132"/>
      <c r="F150" s="132"/>
      <c r="G150" s="132"/>
      <c r="H150" s="119"/>
      <c r="I150" s="132"/>
      <c r="J150" s="119"/>
      <c r="K150" s="132"/>
      <c r="L150" s="132"/>
      <c r="M150" s="150"/>
      <c r="N150" s="157"/>
      <c r="O150" s="150"/>
      <c r="P150" s="160"/>
      <c r="Q150" s="151"/>
      <c r="R150" s="152"/>
      <c r="S150" s="153"/>
      <c r="T150" s="154"/>
      <c r="U150" s="154"/>
    </row>
    <row r="151" spans="1:21" s="155" customFormat="1" ht="9" customHeight="1" x14ac:dyDescent="0.25">
      <c r="A151" s="160"/>
      <c r="B151" s="158"/>
      <c r="C151" s="158"/>
      <c r="D151" s="164"/>
      <c r="E151" s="132"/>
      <c r="F151" s="132"/>
      <c r="G151" s="132"/>
      <c r="H151" s="119"/>
      <c r="I151" s="132"/>
      <c r="J151" s="119"/>
      <c r="K151" s="132"/>
      <c r="L151" s="132"/>
      <c r="M151" s="150"/>
      <c r="N151" s="157"/>
      <c r="O151" s="150"/>
      <c r="P151" s="160"/>
      <c r="Q151" s="151"/>
      <c r="R151" s="152"/>
      <c r="S151" s="153"/>
      <c r="T151" s="154"/>
      <c r="U151" s="154"/>
    </row>
    <row r="152" spans="1:21" s="155" customFormat="1" ht="9" customHeight="1" x14ac:dyDescent="0.25">
      <c r="A152" s="160"/>
      <c r="B152" s="158"/>
      <c r="C152" s="158"/>
      <c r="D152" s="164"/>
      <c r="E152" s="132"/>
      <c r="F152" s="132"/>
      <c r="G152" s="132"/>
      <c r="H152" s="119"/>
      <c r="I152" s="132"/>
      <c r="J152" s="119"/>
      <c r="K152" s="132"/>
      <c r="L152" s="132"/>
      <c r="M152" s="150"/>
      <c r="N152" s="157"/>
      <c r="O152" s="150"/>
      <c r="P152" s="160"/>
      <c r="Q152" s="151"/>
      <c r="R152" s="152"/>
      <c r="S152" s="153"/>
      <c r="T152" s="154"/>
      <c r="U152" s="154"/>
    </row>
    <row r="153" spans="1:21" s="155" customFormat="1" ht="9" customHeight="1" x14ac:dyDescent="0.25">
      <c r="A153" s="160"/>
      <c r="B153" s="158"/>
      <c r="C153" s="158"/>
      <c r="D153" s="164"/>
      <c r="E153" s="132"/>
      <c r="F153" s="132"/>
      <c r="G153" s="132"/>
      <c r="H153" s="119"/>
      <c r="I153" s="132"/>
      <c r="J153" s="119"/>
      <c r="K153" s="132"/>
      <c r="L153" s="132"/>
      <c r="M153" s="150"/>
      <c r="N153" s="157"/>
      <c r="O153" s="150"/>
      <c r="P153" s="160"/>
      <c r="Q153" s="151"/>
      <c r="R153" s="152"/>
      <c r="S153" s="153"/>
      <c r="T153" s="154"/>
      <c r="U153" s="154"/>
    </row>
    <row r="154" spans="1:21" s="155" customFormat="1" ht="9" customHeight="1" x14ac:dyDescent="0.25">
      <c r="A154" s="160"/>
      <c r="B154" s="158"/>
      <c r="C154" s="158"/>
      <c r="D154" s="164"/>
      <c r="E154" s="132"/>
      <c r="F154" s="132"/>
      <c r="G154" s="132"/>
      <c r="H154" s="119"/>
      <c r="I154" s="132"/>
      <c r="J154" s="119"/>
      <c r="K154" s="132"/>
      <c r="L154" s="132"/>
      <c r="M154" s="150"/>
      <c r="N154" s="157"/>
      <c r="O154" s="150"/>
      <c r="P154" s="160"/>
      <c r="Q154" s="151"/>
      <c r="R154" s="152"/>
      <c r="S154" s="153"/>
      <c r="T154" s="154"/>
      <c r="U154" s="154"/>
    </row>
    <row r="155" spans="1:21" s="155" customFormat="1" ht="9" customHeight="1" x14ac:dyDescent="0.25">
      <c r="A155" s="160"/>
      <c r="B155" s="158"/>
      <c r="C155" s="158"/>
      <c r="D155" s="164"/>
      <c r="E155" s="132"/>
      <c r="F155" s="132"/>
      <c r="G155" s="132"/>
      <c r="H155" s="119"/>
      <c r="I155" s="132"/>
      <c r="J155" s="119"/>
      <c r="K155" s="132"/>
      <c r="L155" s="132"/>
      <c r="M155" s="150"/>
      <c r="N155" s="157"/>
      <c r="O155" s="150"/>
      <c r="P155" s="160"/>
      <c r="Q155" s="151"/>
      <c r="R155" s="152"/>
      <c r="S155" s="153"/>
      <c r="T155" s="154"/>
      <c r="U155" s="154"/>
    </row>
    <row r="156" spans="1:21" s="155" customFormat="1" ht="9" customHeight="1" x14ac:dyDescent="0.25">
      <c r="A156" s="160"/>
      <c r="B156" s="158"/>
      <c r="C156" s="158"/>
      <c r="D156" s="164"/>
      <c r="E156" s="132"/>
      <c r="F156" s="132"/>
      <c r="G156" s="132"/>
      <c r="H156" s="119"/>
      <c r="I156" s="132"/>
      <c r="J156" s="119"/>
      <c r="K156" s="132"/>
      <c r="L156" s="132"/>
      <c r="M156" s="150"/>
      <c r="N156" s="157"/>
      <c r="O156" s="150"/>
      <c r="P156" s="160"/>
      <c r="Q156" s="151"/>
      <c r="R156" s="152"/>
      <c r="S156" s="153"/>
      <c r="T156" s="154"/>
      <c r="U156" s="154"/>
    </row>
    <row r="157" spans="1:21" s="155" customFormat="1" ht="9" customHeight="1" x14ac:dyDescent="0.25">
      <c r="A157" s="160"/>
      <c r="B157" s="158"/>
      <c r="C157" s="158"/>
      <c r="D157" s="165"/>
      <c r="E157" s="132"/>
      <c r="F157" s="132"/>
      <c r="G157" s="132"/>
      <c r="H157" s="119"/>
      <c r="I157" s="132"/>
      <c r="J157" s="119"/>
      <c r="K157" s="132"/>
      <c r="L157" s="132"/>
      <c r="M157" s="150"/>
      <c r="N157" s="157"/>
      <c r="O157" s="150"/>
      <c r="P157" s="160"/>
      <c r="Q157" s="151"/>
      <c r="R157" s="152"/>
      <c r="S157" s="153"/>
      <c r="T157" s="154"/>
      <c r="U157" s="154"/>
    </row>
    <row r="158" spans="1:21" s="155" customFormat="1" ht="9" customHeight="1" x14ac:dyDescent="0.25">
      <c r="A158" s="160"/>
      <c r="B158" s="158"/>
      <c r="C158" s="158"/>
      <c r="D158" s="132"/>
      <c r="E158" s="132"/>
      <c r="F158" s="132"/>
      <c r="G158" s="132"/>
      <c r="H158" s="119"/>
      <c r="I158" s="132"/>
      <c r="J158" s="132"/>
      <c r="K158" s="132"/>
      <c r="L158" s="132"/>
      <c r="M158" s="150"/>
      <c r="N158" s="157"/>
      <c r="O158" s="150"/>
      <c r="P158" s="160"/>
      <c r="Q158" s="151"/>
      <c r="R158" s="152"/>
      <c r="S158" s="153"/>
      <c r="T158" s="154"/>
      <c r="U158" s="154"/>
    </row>
    <row r="159" spans="1:21" s="155" customFormat="1" ht="9" customHeight="1" x14ac:dyDescent="0.25">
      <c r="A159" s="160"/>
      <c r="B159" s="160"/>
      <c r="C159" s="160"/>
      <c r="E159" s="132"/>
      <c r="F159" s="132"/>
      <c r="G159" s="132"/>
      <c r="H159" s="132"/>
      <c r="I159" s="132"/>
      <c r="J159" s="132"/>
      <c r="K159" s="132"/>
      <c r="L159" s="132"/>
      <c r="M159" s="150"/>
      <c r="N159" s="157"/>
      <c r="O159" s="150"/>
      <c r="P159" s="160"/>
      <c r="Q159" s="151"/>
      <c r="R159" s="152"/>
      <c r="S159" s="153"/>
      <c r="T159" s="154"/>
      <c r="U159" s="154"/>
    </row>
    <row r="160" spans="1:21" s="155" customFormat="1" ht="9" customHeight="1" x14ac:dyDescent="0.25">
      <c r="A160" s="160"/>
      <c r="B160" s="158"/>
      <c r="C160" s="158"/>
      <c r="D160" s="132"/>
      <c r="E160" s="132"/>
      <c r="F160" s="132"/>
      <c r="G160" s="132"/>
      <c r="H160" s="119"/>
      <c r="I160" s="132"/>
      <c r="J160" s="132"/>
      <c r="K160" s="132"/>
      <c r="L160" s="132"/>
      <c r="M160" s="150"/>
      <c r="N160" s="157"/>
      <c r="O160" s="150"/>
      <c r="P160" s="160"/>
      <c r="Q160" s="151"/>
      <c r="R160" s="152"/>
      <c r="S160" s="153"/>
      <c r="T160" s="154"/>
      <c r="U160" s="154"/>
    </row>
    <row r="161" spans="1:21" s="155" customFormat="1" ht="9" customHeight="1" x14ac:dyDescent="0.25">
      <c r="A161" s="160"/>
      <c r="B161" s="158"/>
      <c r="C161" s="158"/>
      <c r="D161" s="132"/>
      <c r="E161" s="132"/>
      <c r="F161" s="132"/>
      <c r="G161" s="132"/>
      <c r="H161" s="119"/>
      <c r="I161" s="132"/>
      <c r="J161" s="132"/>
      <c r="K161" s="132"/>
      <c r="L161" s="132"/>
      <c r="M161" s="150"/>
      <c r="N161" s="157"/>
      <c r="O161" s="150"/>
      <c r="P161" s="160"/>
      <c r="Q161" s="151"/>
      <c r="R161" s="152"/>
      <c r="S161" s="153"/>
      <c r="T161" s="154"/>
      <c r="U161" s="154"/>
    </row>
    <row r="162" spans="1:21" s="155" customFormat="1" ht="9" customHeight="1" x14ac:dyDescent="0.25">
      <c r="A162" s="160"/>
      <c r="B162" s="158"/>
      <c r="C162" s="158"/>
      <c r="D162" s="132"/>
      <c r="E162" s="132"/>
      <c r="F162" s="132"/>
      <c r="G162" s="132"/>
      <c r="H162" s="119"/>
      <c r="I162" s="132"/>
      <c r="J162" s="132"/>
      <c r="K162" s="132"/>
      <c r="L162" s="132"/>
      <c r="M162" s="150"/>
      <c r="N162" s="157"/>
      <c r="O162" s="150"/>
      <c r="P162" s="160"/>
      <c r="Q162" s="151"/>
      <c r="R162" s="152"/>
      <c r="S162" s="153"/>
      <c r="T162" s="154"/>
      <c r="U162" s="154"/>
    </row>
    <row r="163" spans="1:21" s="155" customFormat="1" ht="9" customHeight="1" x14ac:dyDescent="0.25">
      <c r="A163" s="160"/>
      <c r="B163" s="158"/>
      <c r="C163" s="158"/>
      <c r="D163" s="132"/>
      <c r="E163" s="132"/>
      <c r="F163" s="132"/>
      <c r="G163" s="132"/>
      <c r="H163" s="119"/>
      <c r="I163" s="132"/>
      <c r="J163" s="132"/>
      <c r="K163" s="132"/>
      <c r="L163" s="132"/>
      <c r="M163" s="150"/>
      <c r="N163" s="157"/>
      <c r="O163" s="150"/>
      <c r="P163" s="160"/>
      <c r="Q163" s="151"/>
      <c r="R163" s="152"/>
      <c r="S163" s="153"/>
      <c r="T163" s="154"/>
      <c r="U163" s="154"/>
    </row>
    <row r="164" spans="1:21" s="155" customFormat="1" ht="9" customHeight="1" x14ac:dyDescent="0.25">
      <c r="A164" s="160"/>
      <c r="B164" s="158"/>
      <c r="C164" s="158"/>
      <c r="D164" s="132"/>
      <c r="E164" s="132"/>
      <c r="F164" s="132"/>
      <c r="G164" s="132"/>
      <c r="H164" s="119"/>
      <c r="I164" s="132"/>
      <c r="J164" s="132"/>
      <c r="K164" s="132"/>
      <c r="L164" s="132"/>
      <c r="M164" s="150"/>
      <c r="N164" s="157"/>
      <c r="O164" s="150"/>
      <c r="P164" s="160"/>
      <c r="Q164" s="151"/>
      <c r="R164" s="152"/>
      <c r="S164" s="153"/>
      <c r="T164" s="154"/>
      <c r="U164" s="154"/>
    </row>
    <row r="165" spans="1:21" s="155" customFormat="1" ht="9" customHeight="1" x14ac:dyDescent="0.25">
      <c r="A165" s="160"/>
      <c r="B165" s="158"/>
      <c r="C165" s="158"/>
      <c r="D165" s="132"/>
      <c r="E165" s="132"/>
      <c r="F165" s="132"/>
      <c r="G165" s="132"/>
      <c r="H165" s="119"/>
      <c r="I165" s="132"/>
      <c r="J165" s="132"/>
      <c r="K165" s="132"/>
      <c r="L165" s="132"/>
      <c r="M165" s="150"/>
      <c r="N165" s="157"/>
      <c r="O165" s="150"/>
      <c r="P165" s="160"/>
      <c r="Q165" s="151"/>
      <c r="R165" s="152"/>
      <c r="S165" s="153"/>
      <c r="T165" s="154"/>
      <c r="U165" s="154"/>
    </row>
    <row r="166" spans="1:21" s="155" customFormat="1" ht="9" customHeight="1" x14ac:dyDescent="0.25">
      <c r="A166" s="160"/>
      <c r="B166" s="158"/>
      <c r="C166" s="158"/>
      <c r="D166" s="132"/>
      <c r="E166" s="132"/>
      <c r="F166" s="132"/>
      <c r="G166" s="132"/>
      <c r="H166" s="119"/>
      <c r="I166" s="132"/>
      <c r="J166" s="132"/>
      <c r="K166" s="132"/>
      <c r="L166" s="132"/>
      <c r="M166" s="150"/>
      <c r="N166" s="157"/>
      <c r="O166" s="150"/>
      <c r="P166" s="160"/>
      <c r="Q166" s="151"/>
      <c r="R166" s="152"/>
      <c r="S166" s="153"/>
      <c r="T166" s="154"/>
      <c r="U166" s="154"/>
    </row>
    <row r="167" spans="1:21" s="155" customFormat="1" ht="9" customHeight="1" x14ac:dyDescent="0.25">
      <c r="A167" s="160"/>
      <c r="B167" s="158"/>
      <c r="C167" s="158"/>
      <c r="D167" s="132"/>
      <c r="E167" s="132"/>
      <c r="F167" s="132"/>
      <c r="G167" s="132"/>
      <c r="H167" s="132"/>
      <c r="I167" s="132"/>
      <c r="J167" s="132"/>
      <c r="K167" s="132"/>
      <c r="L167" s="132"/>
      <c r="M167" s="150"/>
      <c r="N167" s="157"/>
      <c r="O167" s="150"/>
      <c r="P167" s="160"/>
      <c r="Q167" s="151"/>
      <c r="R167" s="152"/>
      <c r="S167" s="153"/>
      <c r="T167" s="154"/>
      <c r="U167" s="154"/>
    </row>
    <row r="168" spans="1:21" s="155" customFormat="1" ht="9" customHeight="1" x14ac:dyDescent="0.25">
      <c r="A168" s="160"/>
      <c r="B168" s="158"/>
      <c r="C168" s="158"/>
      <c r="D168" s="164"/>
      <c r="E168" s="132"/>
      <c r="F168" s="132"/>
      <c r="G168" s="132"/>
      <c r="H168" s="119"/>
      <c r="I168" s="132"/>
      <c r="J168" s="132"/>
      <c r="K168" s="132"/>
      <c r="L168" s="132"/>
      <c r="M168" s="150"/>
      <c r="N168" s="157"/>
      <c r="O168" s="150"/>
      <c r="P168" s="160"/>
      <c r="Q168" s="151"/>
      <c r="R168" s="152"/>
      <c r="S168" s="153"/>
      <c r="T168" s="154"/>
      <c r="U168" s="154"/>
    </row>
    <row r="169" spans="1:21" s="155" customFormat="1" ht="9" customHeight="1" x14ac:dyDescent="0.25">
      <c r="A169" s="160"/>
      <c r="B169" s="158"/>
      <c r="C169" s="158"/>
      <c r="D169" s="132"/>
      <c r="E169" s="132"/>
      <c r="F169" s="132"/>
      <c r="G169" s="132"/>
      <c r="H169" s="119"/>
      <c r="I169" s="132"/>
      <c r="J169" s="132"/>
      <c r="K169" s="132"/>
      <c r="L169" s="132"/>
      <c r="M169" s="150"/>
      <c r="N169" s="157"/>
      <c r="O169" s="150"/>
      <c r="P169" s="160"/>
      <c r="Q169" s="151"/>
      <c r="R169" s="152"/>
      <c r="S169" s="153"/>
      <c r="T169" s="154"/>
      <c r="U169" s="154"/>
    </row>
    <row r="170" spans="1:21" s="155" customFormat="1" ht="9" customHeight="1" x14ac:dyDescent="0.25">
      <c r="A170" s="160"/>
      <c r="B170" s="160"/>
      <c r="C170" s="160"/>
      <c r="D170" s="132"/>
      <c r="E170" s="166"/>
      <c r="F170" s="132"/>
      <c r="G170" s="166"/>
      <c r="H170" s="167"/>
      <c r="I170" s="132"/>
      <c r="J170" s="132"/>
      <c r="K170" s="132"/>
      <c r="L170" s="132"/>
      <c r="M170" s="150"/>
      <c r="N170" s="168"/>
      <c r="O170" s="169"/>
      <c r="P170" s="160"/>
      <c r="Q170" s="151"/>
      <c r="R170" s="152"/>
      <c r="S170" s="153"/>
      <c r="T170" s="154"/>
      <c r="U170" s="154"/>
    </row>
    <row r="171" spans="1:21" s="155" customFormat="1" ht="9" customHeight="1" x14ac:dyDescent="0.25">
      <c r="A171" s="160"/>
      <c r="B171" s="158"/>
      <c r="C171" s="158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1"/>
      <c r="R171" s="152"/>
      <c r="S171" s="153"/>
      <c r="T171" s="154"/>
      <c r="U171" s="154"/>
    </row>
    <row r="172" spans="1:21" s="155" customFormat="1" ht="9.75" customHeight="1" x14ac:dyDescent="0.25">
      <c r="A172" s="161"/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1"/>
      <c r="R172" s="152"/>
      <c r="S172" s="153"/>
      <c r="T172" s="154"/>
      <c r="U172" s="154"/>
    </row>
    <row r="173" spans="1:21" s="155" customFormat="1" ht="9" customHeight="1" x14ac:dyDescent="0.25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1"/>
      <c r="R173" s="152"/>
      <c r="S173" s="153"/>
      <c r="T173" s="154"/>
      <c r="U173" s="154"/>
    </row>
    <row r="174" spans="1:21" s="155" customFormat="1" ht="9" customHeight="1" x14ac:dyDescent="0.25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1"/>
      <c r="R174" s="152"/>
      <c r="S174" s="153"/>
      <c r="T174" s="154"/>
      <c r="U174" s="154"/>
    </row>
    <row r="175" spans="1:21" s="155" customFormat="1" ht="9" customHeight="1" x14ac:dyDescent="0.25">
      <c r="Q175" s="151"/>
      <c r="R175" s="152"/>
      <c r="S175" s="153"/>
      <c r="T175" s="154"/>
      <c r="U175" s="154"/>
    </row>
    <row r="176" spans="1:21" s="155" customFormat="1" ht="9" customHeight="1" x14ac:dyDescent="0.25">
      <c r="Q176" s="151"/>
      <c r="R176" s="152"/>
      <c r="S176" s="153"/>
      <c r="T176" s="154"/>
      <c r="U176" s="154"/>
    </row>
    <row r="177" spans="1:21" s="155" customFormat="1" x14ac:dyDescent="0.25">
      <c r="A177" s="170"/>
      <c r="Q177" s="151"/>
      <c r="R177" s="152"/>
      <c r="S177" s="153"/>
      <c r="T177" s="154"/>
      <c r="U177" s="154"/>
    </row>
    <row r="178" spans="1:21" s="155" customFormat="1" ht="9" customHeight="1" x14ac:dyDescent="0.25">
      <c r="Q178" s="151"/>
      <c r="R178" s="152"/>
      <c r="S178" s="153"/>
      <c r="T178" s="154"/>
      <c r="U178" s="154"/>
    </row>
    <row r="179" spans="1:21" s="155" customFormat="1" x14ac:dyDescent="0.25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1"/>
      <c r="R179" s="152"/>
      <c r="S179" s="153"/>
      <c r="T179" s="154"/>
      <c r="U179" s="154"/>
    </row>
    <row r="180" spans="1:21" s="155" customFormat="1" ht="3.75" customHeight="1" x14ac:dyDescent="0.25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1"/>
      <c r="R180" s="152"/>
      <c r="S180" s="153"/>
      <c r="T180" s="154"/>
      <c r="U180" s="154"/>
    </row>
    <row r="181" spans="1:21" s="155" customFormat="1" ht="9.75" customHeight="1" x14ac:dyDescent="0.25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0"/>
      <c r="Q181" s="151"/>
      <c r="R181" s="152"/>
      <c r="S181" s="153"/>
      <c r="T181" s="154"/>
      <c r="U181" s="154"/>
    </row>
    <row r="182" spans="1:21" s="155" customFormat="1" ht="9.75" customHeight="1" x14ac:dyDescent="0.25">
      <c r="A182" s="159"/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1"/>
      <c r="Q182" s="151"/>
      <c r="R182" s="152"/>
      <c r="S182" s="153"/>
      <c r="T182" s="154"/>
      <c r="U182" s="154"/>
    </row>
    <row r="183" spans="1:21" s="155" customFormat="1" ht="9.75" customHeight="1" x14ac:dyDescent="0.25">
      <c r="A183" s="159"/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1"/>
      <c r="Q183" s="151"/>
      <c r="R183" s="152"/>
      <c r="S183" s="153"/>
      <c r="T183" s="154"/>
      <c r="U183" s="154"/>
    </row>
    <row r="184" spans="1:21" s="155" customFormat="1" ht="9.75" customHeight="1" x14ac:dyDescent="0.25">
      <c r="A184" s="160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1"/>
      <c r="Q184" s="151"/>
      <c r="R184" s="152"/>
      <c r="S184" s="153"/>
      <c r="T184" s="154"/>
      <c r="U184" s="154"/>
    </row>
    <row r="185" spans="1:21" s="155" customFormat="1" ht="9.75" customHeight="1" x14ac:dyDescent="0.25">
      <c r="A185" s="158"/>
      <c r="B185" s="162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0"/>
      <c r="Q185" s="151"/>
      <c r="R185" s="152"/>
      <c r="S185" s="153"/>
      <c r="T185" s="154"/>
      <c r="U185" s="154"/>
    </row>
    <row r="186" spans="1:21" s="155" customFormat="1" ht="9.75" customHeight="1" x14ac:dyDescent="0.25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0"/>
      <c r="Q186" s="151"/>
      <c r="R186" s="152"/>
      <c r="S186" s="153"/>
      <c r="T186" s="154"/>
      <c r="U186" s="154"/>
    </row>
    <row r="187" spans="1:21" s="155" customFormat="1" ht="9.75" customHeight="1" x14ac:dyDescent="0.25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0"/>
      <c r="Q187" s="151"/>
      <c r="R187" s="152"/>
      <c r="S187" s="153"/>
      <c r="T187" s="154"/>
      <c r="U187" s="154"/>
    </row>
    <row r="188" spans="1:21" s="155" customFormat="1" ht="9.75" customHeight="1" x14ac:dyDescent="0.25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0"/>
      <c r="Q188" s="151"/>
      <c r="R188" s="152"/>
      <c r="S188" s="153"/>
      <c r="T188" s="154"/>
      <c r="U188" s="154"/>
    </row>
    <row r="189" spans="1:21" s="155" customFormat="1" ht="9.75" customHeight="1" x14ac:dyDescent="0.25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0"/>
      <c r="Q189" s="151"/>
      <c r="R189" s="152"/>
      <c r="S189" s="153"/>
      <c r="T189" s="154"/>
      <c r="U189" s="154"/>
    </row>
    <row r="190" spans="1:21" s="155" customFormat="1" ht="9.75" customHeight="1" x14ac:dyDescent="0.25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0"/>
      <c r="Q190" s="151"/>
      <c r="R190" s="152"/>
      <c r="S190" s="153"/>
      <c r="T190" s="154"/>
      <c r="U190" s="154"/>
    </row>
    <row r="191" spans="1:21" s="155" customFormat="1" ht="9.75" customHeight="1" x14ac:dyDescent="0.25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0"/>
      <c r="Q191" s="151"/>
      <c r="R191" s="152"/>
      <c r="S191" s="153"/>
      <c r="T191" s="154"/>
      <c r="U191" s="154"/>
    </row>
    <row r="192" spans="1:21" s="155" customFormat="1" ht="9.75" customHeight="1" x14ac:dyDescent="0.25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0"/>
      <c r="Q192" s="151"/>
      <c r="R192" s="152"/>
      <c r="S192" s="153"/>
      <c r="T192" s="154"/>
      <c r="U192" s="154"/>
    </row>
    <row r="193" spans="1:21" s="155" customFormat="1" ht="9.75" customHeight="1" x14ac:dyDescent="0.25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0"/>
      <c r="Q193" s="151"/>
      <c r="R193" s="152"/>
      <c r="S193" s="153"/>
      <c r="T193" s="154"/>
      <c r="U193" s="154"/>
    </row>
    <row r="194" spans="1:21" s="155" customFormat="1" ht="9.75" customHeight="1" x14ac:dyDescent="0.25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0"/>
      <c r="Q194" s="151"/>
      <c r="R194" s="152"/>
      <c r="S194" s="153"/>
      <c r="T194" s="154"/>
      <c r="U194" s="154"/>
    </row>
    <row r="195" spans="1:21" s="155" customFormat="1" ht="9.75" customHeight="1" x14ac:dyDescent="0.25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0"/>
      <c r="Q195" s="151"/>
      <c r="R195" s="152"/>
      <c r="S195" s="153"/>
      <c r="T195" s="154"/>
      <c r="U195" s="154"/>
    </row>
    <row r="196" spans="1:21" s="155" customFormat="1" ht="9.75" customHeight="1" x14ac:dyDescent="0.25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0"/>
      <c r="Q196" s="151"/>
      <c r="R196" s="152"/>
      <c r="S196" s="153"/>
      <c r="T196" s="154"/>
      <c r="U196" s="154"/>
    </row>
    <row r="197" spans="1:21" s="155" customFormat="1" ht="9.75" customHeight="1" x14ac:dyDescent="0.25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0"/>
      <c r="Q197" s="151"/>
      <c r="R197" s="152"/>
      <c r="S197" s="153"/>
      <c r="T197" s="154"/>
      <c r="U197" s="154"/>
    </row>
    <row r="198" spans="1:21" s="155" customFormat="1" ht="9.75" customHeight="1" x14ac:dyDescent="0.25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0"/>
      <c r="Q198" s="151"/>
      <c r="R198" s="152"/>
      <c r="S198" s="153"/>
      <c r="T198" s="154"/>
      <c r="U198" s="154"/>
    </row>
    <row r="199" spans="1:21" s="155" customFormat="1" ht="9.75" customHeight="1" x14ac:dyDescent="0.25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0"/>
      <c r="Q199" s="151"/>
      <c r="R199" s="152"/>
      <c r="S199" s="153"/>
      <c r="T199" s="154"/>
      <c r="U199" s="154"/>
    </row>
    <row r="200" spans="1:21" s="155" customFormat="1" ht="9.75" customHeight="1" x14ac:dyDescent="0.25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0"/>
      <c r="Q200" s="151"/>
      <c r="R200" s="152"/>
      <c r="S200" s="153"/>
      <c r="T200" s="154"/>
      <c r="U200" s="154"/>
    </row>
    <row r="201" spans="1:21" s="155" customFormat="1" ht="9.75" customHeight="1" x14ac:dyDescent="0.25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0"/>
      <c r="Q201" s="151"/>
      <c r="R201" s="152"/>
      <c r="S201" s="153"/>
      <c r="T201" s="154"/>
      <c r="U201" s="154"/>
    </row>
    <row r="202" spans="1:21" s="155" customFormat="1" ht="9.75" customHeight="1" x14ac:dyDescent="0.25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0"/>
      <c r="Q202" s="151"/>
      <c r="R202" s="152"/>
      <c r="S202" s="153"/>
      <c r="T202" s="154"/>
      <c r="U202" s="154"/>
    </row>
    <row r="203" spans="1:21" s="155" customFormat="1" ht="9.75" customHeight="1" x14ac:dyDescent="0.25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0"/>
      <c r="Q203" s="151"/>
      <c r="R203" s="152"/>
      <c r="S203" s="153"/>
      <c r="T203" s="154"/>
      <c r="U203" s="154"/>
    </row>
    <row r="204" spans="1:21" s="155" customFormat="1" ht="9.75" customHeight="1" x14ac:dyDescent="0.25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0"/>
      <c r="Q204" s="151"/>
      <c r="R204" s="152"/>
      <c r="S204" s="153"/>
      <c r="T204" s="154"/>
      <c r="U204" s="154"/>
    </row>
    <row r="205" spans="1:21" s="155" customFormat="1" ht="9.75" customHeight="1" x14ac:dyDescent="0.25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0"/>
      <c r="Q205" s="151"/>
      <c r="R205" s="152"/>
      <c r="S205" s="153"/>
      <c r="T205" s="154"/>
      <c r="U205" s="154"/>
    </row>
    <row r="206" spans="1:21" s="155" customFormat="1" ht="9.75" customHeight="1" x14ac:dyDescent="0.25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0"/>
      <c r="Q206" s="151"/>
      <c r="R206" s="152"/>
      <c r="S206" s="153"/>
      <c r="T206" s="154"/>
      <c r="U206" s="154"/>
    </row>
    <row r="207" spans="1:21" s="155" customFormat="1" ht="9.75" customHeight="1" x14ac:dyDescent="0.25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0"/>
      <c r="Q207" s="151"/>
      <c r="R207" s="152"/>
      <c r="S207" s="153"/>
      <c r="T207" s="154"/>
      <c r="U207" s="154"/>
    </row>
    <row r="208" spans="1:21" s="155" customFormat="1" ht="9.75" customHeight="1" x14ac:dyDescent="0.25">
      <c r="A208" s="160"/>
      <c r="B208" s="158"/>
      <c r="C208" s="158"/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51"/>
      <c r="R208" s="152"/>
      <c r="S208" s="153"/>
      <c r="T208" s="154"/>
      <c r="U208" s="154"/>
    </row>
    <row r="209" spans="1:24" s="155" customFormat="1" ht="9.75" customHeight="1" x14ac:dyDescent="0.25">
      <c r="A209" s="160"/>
      <c r="B209" s="158"/>
      <c r="C209" s="158"/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51"/>
      <c r="R209" s="152"/>
      <c r="S209" s="153"/>
      <c r="T209" s="154"/>
      <c r="U209" s="154"/>
    </row>
    <row r="210" spans="1:24" s="155" customFormat="1" ht="9.75" customHeight="1" x14ac:dyDescent="0.25">
      <c r="A210" s="160"/>
      <c r="B210" s="158"/>
      <c r="C210" s="158"/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51"/>
      <c r="R210" s="152"/>
      <c r="S210" s="153"/>
      <c r="T210" s="154"/>
      <c r="U210" s="154"/>
    </row>
    <row r="211" spans="1:24" s="155" customFormat="1" ht="9.75" customHeight="1" x14ac:dyDescent="0.25">
      <c r="A211" s="160"/>
      <c r="B211" s="158"/>
      <c r="C211" s="158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51"/>
      <c r="R211" s="151"/>
      <c r="S211" s="153"/>
      <c r="T211" s="154"/>
      <c r="U211" s="154"/>
    </row>
    <row r="212" spans="1:24" s="155" customFormat="1" ht="9.75" customHeight="1" x14ac:dyDescent="0.25">
      <c r="A212" s="160"/>
      <c r="B212" s="160"/>
      <c r="C212" s="160"/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51"/>
      <c r="R212" s="151"/>
      <c r="S212" s="153"/>
      <c r="T212" s="154"/>
      <c r="U212" s="154"/>
      <c r="V212" s="154"/>
      <c r="W212" s="154"/>
      <c r="X212" s="156"/>
    </row>
    <row r="213" spans="1:24" s="155" customFormat="1" ht="9.75" customHeight="1" x14ac:dyDescent="0.25">
      <c r="A213" s="160"/>
      <c r="B213" s="160"/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51"/>
      <c r="R213" s="152"/>
      <c r="S213" s="153"/>
      <c r="T213" s="171"/>
      <c r="U213" s="171"/>
      <c r="V213" s="171"/>
      <c r="W213" s="171"/>
      <c r="X213" s="172"/>
    </row>
    <row r="214" spans="1:24" s="155" customFormat="1" ht="9.75" customHeight="1" x14ac:dyDescent="0.25">
      <c r="A214" s="160"/>
      <c r="B214" s="160"/>
      <c r="C214" s="160"/>
      <c r="D214" s="163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61"/>
      <c r="Q214" s="151"/>
      <c r="R214" s="151"/>
      <c r="S214" s="153"/>
      <c r="T214" s="165"/>
      <c r="U214" s="165"/>
      <c r="V214" s="173"/>
      <c r="W214" s="173"/>
      <c r="X214" s="154"/>
    </row>
    <row r="215" spans="1:24" s="155" customFormat="1" ht="9.75" customHeight="1" x14ac:dyDescent="0.25">
      <c r="A215" s="160"/>
      <c r="B215" s="158"/>
      <c r="C215" s="158"/>
      <c r="D215" s="164"/>
      <c r="E215" s="132"/>
      <c r="F215" s="132"/>
      <c r="G215" s="132"/>
      <c r="H215" s="119"/>
      <c r="I215" s="132"/>
      <c r="J215" s="119"/>
      <c r="K215" s="132"/>
      <c r="L215" s="132"/>
      <c r="M215" s="150"/>
      <c r="N215" s="157"/>
      <c r="O215" s="150"/>
      <c r="P215" s="160"/>
      <c r="Q215" s="151"/>
      <c r="R215" s="151"/>
      <c r="S215" s="153"/>
      <c r="T215" s="174"/>
      <c r="U215" s="175"/>
      <c r="V215" s="119"/>
      <c r="W215" s="176"/>
      <c r="X215" s="174"/>
    </row>
    <row r="216" spans="1:24" s="155" customFormat="1" ht="9.75" customHeight="1" x14ac:dyDescent="0.25">
      <c r="A216" s="160"/>
      <c r="B216" s="158"/>
      <c r="C216" s="158"/>
      <c r="D216" s="164"/>
      <c r="E216" s="132"/>
      <c r="F216" s="132"/>
      <c r="G216" s="132"/>
      <c r="H216" s="119"/>
      <c r="I216" s="132"/>
      <c r="J216" s="119"/>
      <c r="K216" s="132"/>
      <c r="L216" s="132"/>
      <c r="M216" s="150"/>
      <c r="N216" s="157"/>
      <c r="O216" s="150"/>
      <c r="P216" s="160"/>
      <c r="Q216" s="151"/>
      <c r="R216" s="151"/>
      <c r="S216" s="153"/>
      <c r="T216" s="174"/>
      <c r="U216" s="175"/>
      <c r="V216" s="119"/>
      <c r="W216" s="176"/>
      <c r="X216" s="174"/>
    </row>
    <row r="217" spans="1:24" s="155" customFormat="1" ht="9.75" customHeight="1" x14ac:dyDescent="0.25">
      <c r="A217" s="160"/>
      <c r="B217" s="158"/>
      <c r="C217" s="158"/>
      <c r="D217" s="164"/>
      <c r="E217" s="132"/>
      <c r="F217" s="132"/>
      <c r="G217" s="132"/>
      <c r="H217" s="119"/>
      <c r="I217" s="132"/>
      <c r="J217" s="119"/>
      <c r="K217" s="132"/>
      <c r="L217" s="132"/>
      <c r="M217" s="150"/>
      <c r="N217" s="157"/>
      <c r="O217" s="150"/>
      <c r="P217" s="160"/>
      <c r="Q217" s="151"/>
      <c r="R217" s="151"/>
      <c r="S217" s="153"/>
      <c r="T217" s="174"/>
      <c r="U217" s="175"/>
      <c r="V217" s="119"/>
      <c r="W217" s="176"/>
      <c r="X217" s="174"/>
    </row>
    <row r="218" spans="1:24" s="155" customFormat="1" ht="9.75" customHeight="1" x14ac:dyDescent="0.25">
      <c r="A218" s="160"/>
      <c r="B218" s="158"/>
      <c r="C218" s="158"/>
      <c r="D218" s="164"/>
      <c r="E218" s="132"/>
      <c r="F218" s="132"/>
      <c r="G218" s="132"/>
      <c r="H218" s="119"/>
      <c r="I218" s="132"/>
      <c r="J218" s="119"/>
      <c r="K218" s="132"/>
      <c r="L218" s="132"/>
      <c r="M218" s="150"/>
      <c r="N218" s="157"/>
      <c r="O218" s="150"/>
      <c r="P218" s="160"/>
      <c r="Q218" s="151"/>
      <c r="R218" s="151"/>
      <c r="S218" s="153"/>
      <c r="T218" s="174"/>
      <c r="U218" s="175"/>
      <c r="V218" s="119"/>
      <c r="W218" s="176"/>
      <c r="X218" s="174"/>
    </row>
    <row r="219" spans="1:24" s="155" customFormat="1" ht="9.75" customHeight="1" x14ac:dyDescent="0.25">
      <c r="A219" s="160"/>
      <c r="B219" s="158"/>
      <c r="C219" s="158"/>
      <c r="D219" s="164"/>
      <c r="E219" s="132"/>
      <c r="F219" s="132"/>
      <c r="G219" s="132"/>
      <c r="H219" s="119"/>
      <c r="I219" s="132"/>
      <c r="J219" s="119"/>
      <c r="K219" s="132"/>
      <c r="L219" s="132"/>
      <c r="M219" s="150"/>
      <c r="N219" s="157"/>
      <c r="O219" s="150"/>
      <c r="P219" s="160"/>
      <c r="Q219" s="151"/>
      <c r="R219" s="151"/>
      <c r="S219" s="153"/>
      <c r="T219" s="174"/>
      <c r="U219" s="175"/>
      <c r="V219" s="119"/>
      <c r="W219" s="176"/>
      <c r="X219" s="174"/>
    </row>
    <row r="220" spans="1:24" s="155" customFormat="1" ht="9.75" customHeight="1" x14ac:dyDescent="0.25">
      <c r="A220" s="160"/>
      <c r="B220" s="158"/>
      <c r="C220" s="158"/>
      <c r="D220" s="164"/>
      <c r="E220" s="132"/>
      <c r="F220" s="132"/>
      <c r="G220" s="132"/>
      <c r="H220" s="119"/>
      <c r="I220" s="132"/>
      <c r="J220" s="119"/>
      <c r="K220" s="132"/>
      <c r="L220" s="132"/>
      <c r="M220" s="150"/>
      <c r="N220" s="157"/>
      <c r="O220" s="150"/>
      <c r="P220" s="160"/>
      <c r="Q220" s="151"/>
      <c r="R220" s="151"/>
      <c r="S220" s="153"/>
      <c r="T220" s="174"/>
      <c r="U220" s="175"/>
      <c r="V220" s="119"/>
      <c r="W220" s="176"/>
      <c r="X220" s="174"/>
    </row>
    <row r="221" spans="1:24" s="155" customFormat="1" ht="9.75" customHeight="1" x14ac:dyDescent="0.25">
      <c r="A221" s="160"/>
      <c r="B221" s="158"/>
      <c r="C221" s="158"/>
      <c r="D221" s="164"/>
      <c r="E221" s="132"/>
      <c r="F221" s="132"/>
      <c r="G221" s="132"/>
      <c r="H221" s="119"/>
      <c r="I221" s="132"/>
      <c r="J221" s="119"/>
      <c r="K221" s="132"/>
      <c r="L221" s="132"/>
      <c r="M221" s="150"/>
      <c r="N221" s="157"/>
      <c r="O221" s="150"/>
      <c r="P221" s="160"/>
      <c r="Q221" s="151"/>
      <c r="R221" s="151"/>
      <c r="S221" s="153"/>
      <c r="T221" s="174"/>
      <c r="U221" s="175"/>
      <c r="V221" s="119"/>
      <c r="W221" s="176"/>
      <c r="X221" s="174"/>
    </row>
    <row r="222" spans="1:24" s="155" customFormat="1" ht="9.75" customHeight="1" x14ac:dyDescent="0.25">
      <c r="A222" s="160"/>
      <c r="B222" s="158"/>
      <c r="C222" s="158"/>
      <c r="D222" s="164"/>
      <c r="E222" s="132"/>
      <c r="F222" s="132"/>
      <c r="G222" s="132"/>
      <c r="H222" s="119"/>
      <c r="I222" s="132"/>
      <c r="J222" s="119"/>
      <c r="K222" s="132"/>
      <c r="L222" s="132"/>
      <c r="M222" s="150"/>
      <c r="N222" s="157"/>
      <c r="O222" s="150"/>
      <c r="P222" s="160"/>
      <c r="Q222" s="151"/>
      <c r="R222" s="151"/>
      <c r="S222" s="153"/>
      <c r="T222" s="174"/>
      <c r="U222" s="175"/>
      <c r="V222" s="119"/>
      <c r="W222" s="176"/>
      <c r="X222" s="174"/>
    </row>
    <row r="223" spans="1:24" s="155" customFormat="1" ht="9.75" customHeight="1" x14ac:dyDescent="0.25">
      <c r="A223" s="160"/>
      <c r="B223" s="158"/>
      <c r="C223" s="158"/>
      <c r="D223" s="164"/>
      <c r="E223" s="132"/>
      <c r="F223" s="132"/>
      <c r="G223" s="132"/>
      <c r="H223" s="119"/>
      <c r="I223" s="132"/>
      <c r="J223" s="119"/>
      <c r="K223" s="132"/>
      <c r="L223" s="132"/>
      <c r="M223" s="150"/>
      <c r="N223" s="157"/>
      <c r="O223" s="150"/>
      <c r="P223" s="160"/>
      <c r="Q223" s="151"/>
      <c r="R223" s="151"/>
      <c r="S223" s="153"/>
      <c r="T223" s="174"/>
      <c r="U223" s="175"/>
      <c r="V223" s="119"/>
      <c r="W223" s="176"/>
      <c r="X223" s="174"/>
    </row>
    <row r="224" spans="1:24" s="155" customFormat="1" ht="9.75" customHeight="1" x14ac:dyDescent="0.25">
      <c r="A224" s="160"/>
      <c r="B224" s="158"/>
      <c r="C224" s="158"/>
      <c r="D224" s="164"/>
      <c r="E224" s="132"/>
      <c r="F224" s="132"/>
      <c r="G224" s="132"/>
      <c r="H224" s="119"/>
      <c r="I224" s="132"/>
      <c r="J224" s="119"/>
      <c r="K224" s="132"/>
      <c r="L224" s="132"/>
      <c r="M224" s="150"/>
      <c r="N224" s="157"/>
      <c r="O224" s="150"/>
      <c r="P224" s="160"/>
      <c r="Q224" s="151"/>
      <c r="R224" s="151"/>
      <c r="S224" s="153"/>
      <c r="T224" s="174"/>
      <c r="U224" s="175"/>
      <c r="V224" s="119"/>
      <c r="W224" s="176"/>
      <c r="X224" s="174"/>
    </row>
    <row r="225" spans="1:24" s="155" customFormat="1" ht="9.75" customHeight="1" x14ac:dyDescent="0.25">
      <c r="A225" s="160"/>
      <c r="B225" s="158"/>
      <c r="C225" s="158"/>
      <c r="D225" s="164"/>
      <c r="E225" s="132"/>
      <c r="F225" s="132"/>
      <c r="G225" s="132"/>
      <c r="H225" s="119"/>
      <c r="I225" s="132"/>
      <c r="J225" s="119"/>
      <c r="K225" s="132"/>
      <c r="L225" s="132"/>
      <c r="M225" s="150"/>
      <c r="N225" s="157"/>
      <c r="O225" s="150"/>
      <c r="P225" s="160"/>
      <c r="Q225" s="151"/>
      <c r="R225" s="151"/>
      <c r="S225" s="153"/>
      <c r="T225" s="174"/>
      <c r="U225" s="175"/>
      <c r="V225" s="119"/>
      <c r="W225" s="176"/>
      <c r="X225" s="174"/>
    </row>
    <row r="226" spans="1:24" s="155" customFormat="1" ht="9.75" customHeight="1" x14ac:dyDescent="0.25">
      <c r="A226" s="160"/>
      <c r="B226" s="158"/>
      <c r="C226" s="158"/>
      <c r="D226" s="164"/>
      <c r="E226" s="132"/>
      <c r="F226" s="132"/>
      <c r="G226" s="132"/>
      <c r="H226" s="119"/>
      <c r="I226" s="132"/>
      <c r="J226" s="119"/>
      <c r="K226" s="132"/>
      <c r="L226" s="132"/>
      <c r="M226" s="150"/>
      <c r="N226" s="157"/>
      <c r="O226" s="150"/>
      <c r="P226" s="160"/>
      <c r="Q226" s="151"/>
      <c r="R226" s="151"/>
      <c r="S226" s="153"/>
      <c r="T226" s="174"/>
      <c r="U226" s="175"/>
      <c r="V226" s="119"/>
      <c r="W226" s="176"/>
      <c r="X226" s="174"/>
    </row>
    <row r="227" spans="1:24" s="155" customFormat="1" ht="9.75" customHeight="1" x14ac:dyDescent="0.25">
      <c r="A227" s="160"/>
      <c r="B227" s="158"/>
      <c r="C227" s="158"/>
      <c r="D227" s="164"/>
      <c r="E227" s="132"/>
      <c r="F227" s="132"/>
      <c r="G227" s="132"/>
      <c r="H227" s="119"/>
      <c r="I227" s="132"/>
      <c r="J227" s="119"/>
      <c r="K227" s="132"/>
      <c r="L227" s="132"/>
      <c r="M227" s="150"/>
      <c r="N227" s="157"/>
      <c r="O227" s="150"/>
      <c r="P227" s="160"/>
      <c r="Q227" s="151"/>
      <c r="R227" s="151"/>
      <c r="S227" s="153"/>
      <c r="T227" s="174"/>
      <c r="U227" s="175"/>
      <c r="V227" s="119"/>
      <c r="W227" s="176"/>
      <c r="X227" s="174"/>
    </row>
    <row r="228" spans="1:24" s="155" customFormat="1" ht="9.75" customHeight="1" x14ac:dyDescent="0.25">
      <c r="A228" s="160"/>
      <c r="B228" s="158"/>
      <c r="C228" s="158"/>
      <c r="D228" s="164"/>
      <c r="E228" s="132"/>
      <c r="F228" s="132"/>
      <c r="G228" s="132"/>
      <c r="H228" s="119"/>
      <c r="I228" s="132"/>
      <c r="J228" s="119"/>
      <c r="K228" s="132"/>
      <c r="L228" s="132"/>
      <c r="M228" s="150"/>
      <c r="N228" s="157"/>
      <c r="O228" s="150"/>
      <c r="P228" s="160"/>
      <c r="Q228" s="151"/>
      <c r="R228" s="151"/>
      <c r="S228" s="153"/>
      <c r="T228" s="174"/>
      <c r="U228" s="175"/>
      <c r="V228" s="119"/>
      <c r="W228" s="176"/>
      <c r="X228" s="174"/>
    </row>
    <row r="229" spans="1:24" s="155" customFormat="1" ht="9.75" customHeight="1" x14ac:dyDescent="0.25">
      <c r="A229" s="160"/>
      <c r="B229" s="158"/>
      <c r="C229" s="158"/>
      <c r="D229" s="164"/>
      <c r="E229" s="132"/>
      <c r="F229" s="132"/>
      <c r="G229" s="132"/>
      <c r="H229" s="119"/>
      <c r="I229" s="132"/>
      <c r="J229" s="119"/>
      <c r="K229" s="132"/>
      <c r="L229" s="132"/>
      <c r="M229" s="150"/>
      <c r="N229" s="157"/>
      <c r="O229" s="150"/>
      <c r="P229" s="160"/>
      <c r="Q229" s="151"/>
      <c r="R229" s="151"/>
      <c r="S229" s="153"/>
      <c r="T229" s="174"/>
      <c r="U229" s="175"/>
      <c r="V229" s="119"/>
      <c r="W229" s="176"/>
      <c r="X229" s="174"/>
    </row>
    <row r="230" spans="1:24" s="155" customFormat="1" ht="9.75" customHeight="1" x14ac:dyDescent="0.25">
      <c r="A230" s="160"/>
      <c r="B230" s="158"/>
      <c r="C230" s="158"/>
      <c r="D230" s="164"/>
      <c r="E230" s="132"/>
      <c r="F230" s="132"/>
      <c r="G230" s="132"/>
      <c r="H230" s="119"/>
      <c r="I230" s="132"/>
      <c r="J230" s="119"/>
      <c r="K230" s="132"/>
      <c r="L230" s="132"/>
      <c r="M230" s="150"/>
      <c r="N230" s="157"/>
      <c r="O230" s="150"/>
      <c r="P230" s="160"/>
      <c r="Q230" s="151"/>
      <c r="R230" s="151"/>
      <c r="S230" s="153"/>
      <c r="T230" s="174"/>
      <c r="U230" s="175"/>
      <c r="V230" s="119"/>
      <c r="W230" s="176"/>
      <c r="X230" s="174"/>
    </row>
    <row r="231" spans="1:24" s="155" customFormat="1" ht="9.75" customHeight="1" x14ac:dyDescent="0.25">
      <c r="A231" s="160"/>
      <c r="B231" s="158"/>
      <c r="C231" s="158"/>
      <c r="D231" s="164"/>
      <c r="E231" s="132"/>
      <c r="F231" s="132"/>
      <c r="G231" s="132"/>
      <c r="H231" s="119"/>
      <c r="I231" s="132"/>
      <c r="J231" s="119"/>
      <c r="K231" s="132"/>
      <c r="L231" s="132"/>
      <c r="M231" s="150"/>
      <c r="N231" s="157"/>
      <c r="O231" s="150"/>
      <c r="P231" s="160"/>
      <c r="Q231" s="151"/>
      <c r="R231" s="151"/>
      <c r="S231" s="153"/>
      <c r="T231" s="174"/>
      <c r="U231" s="175"/>
      <c r="V231" s="119"/>
      <c r="W231" s="176"/>
      <c r="X231" s="174"/>
    </row>
    <row r="232" spans="1:24" s="155" customFormat="1" ht="9.75" customHeight="1" x14ac:dyDescent="0.25">
      <c r="A232" s="160"/>
      <c r="B232" s="158"/>
      <c r="C232" s="158"/>
      <c r="D232" s="164"/>
      <c r="E232" s="132"/>
      <c r="F232" s="132"/>
      <c r="G232" s="132"/>
      <c r="H232" s="119"/>
      <c r="I232" s="132"/>
      <c r="J232" s="119"/>
      <c r="K232" s="132"/>
      <c r="L232" s="132"/>
      <c r="M232" s="150"/>
      <c r="N232" s="157"/>
      <c r="O232" s="150"/>
      <c r="P232" s="160"/>
      <c r="Q232" s="151"/>
      <c r="R232" s="151"/>
      <c r="S232" s="153"/>
      <c r="T232" s="174"/>
      <c r="U232" s="175"/>
      <c r="V232" s="119"/>
      <c r="W232" s="176"/>
      <c r="X232" s="174"/>
    </row>
    <row r="233" spans="1:24" s="155" customFormat="1" ht="9.75" customHeight="1" x14ac:dyDescent="0.25">
      <c r="A233" s="160"/>
      <c r="B233" s="158"/>
      <c r="C233" s="158"/>
      <c r="D233" s="164"/>
      <c r="E233" s="132"/>
      <c r="F233" s="132"/>
      <c r="G233" s="132"/>
      <c r="H233" s="119"/>
      <c r="I233" s="132"/>
      <c r="J233" s="119"/>
      <c r="K233" s="132"/>
      <c r="L233" s="132"/>
      <c r="M233" s="150"/>
      <c r="N233" s="157"/>
      <c r="O233" s="150"/>
      <c r="P233" s="160"/>
      <c r="Q233" s="151"/>
      <c r="R233" s="151"/>
      <c r="S233" s="153"/>
      <c r="T233" s="174"/>
      <c r="U233" s="175"/>
      <c r="V233" s="119"/>
      <c r="W233" s="176"/>
      <c r="X233" s="174"/>
    </row>
    <row r="234" spans="1:24" s="155" customFormat="1" ht="9.75" customHeight="1" x14ac:dyDescent="0.25">
      <c r="A234" s="160"/>
      <c r="B234" s="158"/>
      <c r="C234" s="158"/>
      <c r="D234" s="164"/>
      <c r="E234" s="132"/>
      <c r="F234" s="132"/>
      <c r="G234" s="132"/>
      <c r="H234" s="119"/>
      <c r="I234" s="132"/>
      <c r="J234" s="119"/>
      <c r="K234" s="132"/>
      <c r="L234" s="132"/>
      <c r="M234" s="150"/>
      <c r="N234" s="157"/>
      <c r="O234" s="150"/>
      <c r="P234" s="160"/>
      <c r="Q234" s="151"/>
      <c r="R234" s="151"/>
      <c r="S234" s="153"/>
      <c r="T234" s="174"/>
      <c r="U234" s="175"/>
      <c r="V234" s="119"/>
      <c r="W234" s="176"/>
      <c r="X234" s="174"/>
    </row>
    <row r="235" spans="1:24" s="155" customFormat="1" ht="9.75" customHeight="1" x14ac:dyDescent="0.25">
      <c r="A235" s="160"/>
      <c r="B235" s="158"/>
      <c r="C235" s="158"/>
      <c r="D235" s="164"/>
      <c r="E235" s="132"/>
      <c r="F235" s="132"/>
      <c r="G235" s="132"/>
      <c r="H235" s="119"/>
      <c r="I235" s="132"/>
      <c r="J235" s="119"/>
      <c r="K235" s="132"/>
      <c r="L235" s="132"/>
      <c r="M235" s="150"/>
      <c r="N235" s="157"/>
      <c r="O235" s="150"/>
      <c r="P235" s="160"/>
      <c r="Q235" s="151"/>
      <c r="R235" s="151"/>
      <c r="S235" s="153"/>
      <c r="T235" s="174"/>
      <c r="U235" s="175"/>
      <c r="V235" s="119"/>
      <c r="W235" s="176"/>
      <c r="X235" s="174"/>
    </row>
    <row r="236" spans="1:24" s="155" customFormat="1" ht="9.75" customHeight="1" x14ac:dyDescent="0.25">
      <c r="A236" s="160"/>
      <c r="B236" s="158"/>
      <c r="C236" s="158"/>
      <c r="D236" s="164"/>
      <c r="E236" s="132"/>
      <c r="F236" s="132"/>
      <c r="G236" s="132"/>
      <c r="H236" s="119"/>
      <c r="I236" s="132"/>
      <c r="J236" s="119"/>
      <c r="K236" s="132"/>
      <c r="L236" s="132"/>
      <c r="M236" s="150"/>
      <c r="N236" s="157"/>
      <c r="O236" s="150"/>
      <c r="P236" s="160"/>
      <c r="Q236" s="151"/>
      <c r="R236" s="151"/>
      <c r="S236" s="153"/>
      <c r="T236" s="174"/>
      <c r="U236" s="175"/>
      <c r="V236" s="119"/>
      <c r="W236" s="176"/>
      <c r="X236" s="174"/>
    </row>
    <row r="237" spans="1:24" s="155" customFormat="1" ht="9.75" customHeight="1" x14ac:dyDescent="0.25">
      <c r="A237" s="160"/>
      <c r="B237" s="158"/>
      <c r="C237" s="158"/>
      <c r="D237" s="164"/>
      <c r="E237" s="132"/>
      <c r="F237" s="132"/>
      <c r="G237" s="132"/>
      <c r="H237" s="119"/>
      <c r="I237" s="132"/>
      <c r="J237" s="119"/>
      <c r="K237" s="132"/>
      <c r="L237" s="132"/>
      <c r="M237" s="150"/>
      <c r="N237" s="157"/>
      <c r="O237" s="150"/>
      <c r="P237" s="160"/>
      <c r="Q237" s="151"/>
      <c r="R237" s="151"/>
      <c r="S237" s="153"/>
      <c r="T237" s="174"/>
      <c r="U237" s="175"/>
      <c r="V237" s="119"/>
      <c r="W237" s="176"/>
      <c r="X237" s="174"/>
    </row>
    <row r="238" spans="1:24" s="155" customFormat="1" ht="9.75" customHeight="1" x14ac:dyDescent="0.25">
      <c r="A238" s="160"/>
      <c r="B238" s="158"/>
      <c r="C238" s="158"/>
      <c r="D238" s="164"/>
      <c r="E238" s="132"/>
      <c r="F238" s="132"/>
      <c r="G238" s="132"/>
      <c r="H238" s="119"/>
      <c r="I238" s="132"/>
      <c r="J238" s="119"/>
      <c r="K238" s="132"/>
      <c r="L238" s="132"/>
      <c r="M238" s="150"/>
      <c r="N238" s="157"/>
      <c r="O238" s="150"/>
      <c r="P238" s="160"/>
      <c r="Q238" s="151"/>
      <c r="R238" s="151"/>
      <c r="S238" s="153"/>
      <c r="T238" s="174"/>
      <c r="U238" s="175"/>
      <c r="V238" s="119"/>
      <c r="W238" s="176"/>
      <c r="X238" s="174"/>
    </row>
    <row r="239" spans="1:24" s="155" customFormat="1" ht="9.75" customHeight="1" x14ac:dyDescent="0.25">
      <c r="A239" s="160"/>
      <c r="B239" s="158"/>
      <c r="C239" s="158"/>
      <c r="D239" s="164"/>
      <c r="E239" s="132"/>
      <c r="F239" s="132"/>
      <c r="G239" s="132"/>
      <c r="H239" s="119"/>
      <c r="I239" s="132"/>
      <c r="J239" s="119"/>
      <c r="K239" s="132"/>
      <c r="L239" s="132"/>
      <c r="M239" s="150"/>
      <c r="N239" s="157"/>
      <c r="O239" s="150"/>
      <c r="P239" s="160"/>
      <c r="Q239" s="151"/>
      <c r="R239" s="151"/>
      <c r="S239" s="153"/>
      <c r="T239" s="174"/>
      <c r="U239" s="175"/>
      <c r="V239" s="119"/>
      <c r="W239" s="176"/>
      <c r="X239" s="174"/>
    </row>
    <row r="240" spans="1:24" s="155" customFormat="1" ht="9.75" customHeight="1" x14ac:dyDescent="0.25">
      <c r="A240" s="160"/>
      <c r="B240" s="158"/>
      <c r="C240" s="158"/>
      <c r="D240" s="164"/>
      <c r="E240" s="132"/>
      <c r="F240" s="132"/>
      <c r="G240" s="132"/>
      <c r="H240" s="119"/>
      <c r="I240" s="132"/>
      <c r="J240" s="119"/>
      <c r="K240" s="132"/>
      <c r="L240" s="132"/>
      <c r="M240" s="150"/>
      <c r="N240" s="157"/>
      <c r="O240" s="150"/>
      <c r="P240" s="160"/>
      <c r="Q240" s="151"/>
      <c r="R240" s="151"/>
      <c r="S240" s="153"/>
      <c r="T240" s="174"/>
      <c r="U240" s="175"/>
      <c r="V240" s="119"/>
      <c r="W240" s="176"/>
      <c r="X240" s="174"/>
    </row>
    <row r="241" spans="1:24" s="155" customFormat="1" ht="9.75" customHeight="1" x14ac:dyDescent="0.25">
      <c r="A241" s="160"/>
      <c r="B241" s="158"/>
      <c r="C241" s="158"/>
      <c r="D241" s="164"/>
      <c r="E241" s="132"/>
      <c r="F241" s="132"/>
      <c r="G241" s="132"/>
      <c r="H241" s="119"/>
      <c r="I241" s="132"/>
      <c r="J241" s="119"/>
      <c r="K241" s="132"/>
      <c r="L241" s="132"/>
      <c r="M241" s="150"/>
      <c r="N241" s="157"/>
      <c r="O241" s="150"/>
      <c r="P241" s="160"/>
      <c r="Q241" s="151"/>
      <c r="R241" s="151"/>
      <c r="S241" s="153"/>
      <c r="T241" s="174"/>
      <c r="U241" s="175"/>
      <c r="V241" s="119"/>
      <c r="W241" s="176"/>
      <c r="X241" s="174"/>
    </row>
    <row r="242" spans="1:24" s="155" customFormat="1" ht="9.75" customHeight="1" x14ac:dyDescent="0.25">
      <c r="A242" s="160"/>
      <c r="B242" s="158"/>
      <c r="C242" s="158"/>
      <c r="D242" s="164"/>
      <c r="E242" s="132"/>
      <c r="F242" s="132"/>
      <c r="G242" s="132"/>
      <c r="H242" s="119"/>
      <c r="I242" s="132"/>
      <c r="J242" s="119"/>
      <c r="K242" s="132"/>
      <c r="L242" s="132"/>
      <c r="M242" s="150"/>
      <c r="N242" s="157"/>
      <c r="O242" s="150"/>
      <c r="P242" s="160"/>
      <c r="Q242" s="151"/>
      <c r="R242" s="151"/>
      <c r="S242" s="153"/>
      <c r="T242" s="174"/>
      <c r="U242" s="175"/>
      <c r="V242" s="119"/>
      <c r="W242" s="176"/>
      <c r="X242" s="174"/>
    </row>
    <row r="243" spans="1:24" s="155" customFormat="1" ht="9.75" customHeight="1" x14ac:dyDescent="0.25">
      <c r="A243" s="160"/>
      <c r="B243" s="158"/>
      <c r="C243" s="158"/>
      <c r="D243" s="164"/>
      <c r="E243" s="132"/>
      <c r="F243" s="132"/>
      <c r="G243" s="132"/>
      <c r="H243" s="119"/>
      <c r="I243" s="132"/>
      <c r="J243" s="119"/>
      <c r="K243" s="132"/>
      <c r="L243" s="132"/>
      <c r="M243" s="150"/>
      <c r="N243" s="157"/>
      <c r="O243" s="150"/>
      <c r="P243" s="160"/>
      <c r="Q243" s="151"/>
      <c r="R243" s="151"/>
      <c r="S243" s="153"/>
      <c r="T243" s="174"/>
      <c r="U243" s="175"/>
      <c r="V243" s="119"/>
      <c r="W243" s="176"/>
      <c r="X243" s="174"/>
    </row>
    <row r="244" spans="1:24" s="155" customFormat="1" ht="9.75" customHeight="1" x14ac:dyDescent="0.25">
      <c r="A244" s="160"/>
      <c r="B244" s="158"/>
      <c r="C244" s="158"/>
      <c r="D244" s="132"/>
      <c r="E244" s="132"/>
      <c r="F244" s="132"/>
      <c r="G244" s="132"/>
      <c r="H244" s="119"/>
      <c r="I244" s="132"/>
      <c r="J244" s="132"/>
      <c r="K244" s="132"/>
      <c r="L244" s="132"/>
      <c r="M244" s="150"/>
      <c r="N244" s="157"/>
      <c r="O244" s="150"/>
      <c r="P244" s="160"/>
      <c r="Q244" s="176"/>
      <c r="R244" s="176"/>
      <c r="S244" s="153"/>
      <c r="T244" s="174"/>
      <c r="U244" s="175"/>
      <c r="V244" s="119"/>
      <c r="W244" s="176"/>
      <c r="X244" s="174"/>
    </row>
    <row r="245" spans="1:24" s="155" customFormat="1" ht="9.75" customHeight="1" x14ac:dyDescent="0.25">
      <c r="A245" s="160"/>
      <c r="B245" s="160"/>
      <c r="C245" s="160"/>
      <c r="D245" s="132"/>
      <c r="E245" s="132"/>
      <c r="F245" s="132"/>
      <c r="G245" s="132"/>
      <c r="H245" s="129"/>
      <c r="I245" s="132"/>
      <c r="J245" s="132"/>
      <c r="K245" s="132"/>
      <c r="L245" s="132"/>
      <c r="M245" s="150"/>
      <c r="N245" s="157"/>
      <c r="O245" s="150"/>
      <c r="P245" s="160"/>
      <c r="Q245" s="151"/>
      <c r="R245" s="152"/>
      <c r="S245" s="153"/>
      <c r="T245" s="174"/>
      <c r="U245" s="175"/>
      <c r="V245" s="129"/>
      <c r="W245" s="176"/>
      <c r="X245" s="174"/>
    </row>
    <row r="246" spans="1:24" s="155" customFormat="1" ht="9.75" customHeight="1" x14ac:dyDescent="0.25">
      <c r="A246" s="160"/>
      <c r="B246" s="158"/>
      <c r="C246" s="158"/>
      <c r="D246" s="164"/>
      <c r="E246" s="132"/>
      <c r="F246" s="132"/>
      <c r="G246" s="132"/>
      <c r="H246" s="119"/>
      <c r="I246" s="132"/>
      <c r="J246" s="132"/>
      <c r="K246" s="132"/>
      <c r="L246" s="132"/>
      <c r="M246" s="150"/>
      <c r="N246" s="157"/>
      <c r="O246" s="150"/>
      <c r="P246" s="160"/>
      <c r="Q246" s="151"/>
      <c r="R246" s="151"/>
      <c r="S246" s="153"/>
      <c r="T246" s="174"/>
      <c r="U246" s="175"/>
      <c r="V246" s="119"/>
      <c r="W246" s="176"/>
      <c r="X246" s="174"/>
    </row>
    <row r="247" spans="1:24" s="155" customFormat="1" ht="9.75" customHeight="1" x14ac:dyDescent="0.25">
      <c r="A247" s="160"/>
      <c r="B247" s="158"/>
      <c r="C247" s="158"/>
      <c r="D247" s="164"/>
      <c r="E247" s="132"/>
      <c r="F247" s="132"/>
      <c r="G247" s="132"/>
      <c r="H247" s="119"/>
      <c r="I247" s="132"/>
      <c r="J247" s="132"/>
      <c r="K247" s="132"/>
      <c r="L247" s="132"/>
      <c r="M247" s="150"/>
      <c r="N247" s="157"/>
      <c r="O247" s="150"/>
      <c r="P247" s="160"/>
      <c r="Q247" s="151"/>
      <c r="R247" s="151"/>
      <c r="S247" s="153"/>
      <c r="T247" s="174"/>
      <c r="U247" s="175"/>
      <c r="V247" s="119"/>
      <c r="W247" s="176"/>
      <c r="X247" s="174"/>
    </row>
    <row r="248" spans="1:24" s="155" customFormat="1" ht="9.75" customHeight="1" x14ac:dyDescent="0.25">
      <c r="A248" s="160"/>
      <c r="B248" s="158"/>
      <c r="C248" s="158"/>
      <c r="D248" s="164"/>
      <c r="E248" s="132"/>
      <c r="F248" s="132"/>
      <c r="G248" s="132"/>
      <c r="H248" s="119"/>
      <c r="I248" s="132"/>
      <c r="J248" s="132"/>
      <c r="K248" s="132"/>
      <c r="L248" s="132"/>
      <c r="M248" s="150"/>
      <c r="N248" s="157"/>
      <c r="O248" s="150"/>
      <c r="P248" s="160"/>
      <c r="Q248" s="151"/>
      <c r="R248" s="151"/>
      <c r="S248" s="153"/>
      <c r="T248" s="174"/>
      <c r="U248" s="175"/>
      <c r="V248" s="119"/>
      <c r="W248" s="176"/>
      <c r="X248" s="174"/>
    </row>
    <row r="249" spans="1:24" s="155" customFormat="1" ht="9.75" customHeight="1" x14ac:dyDescent="0.25">
      <c r="A249" s="160"/>
      <c r="B249" s="158"/>
      <c r="C249" s="158"/>
      <c r="D249" s="164"/>
      <c r="E249" s="132"/>
      <c r="F249" s="132"/>
      <c r="G249" s="132"/>
      <c r="H249" s="119"/>
      <c r="I249" s="132"/>
      <c r="J249" s="132"/>
      <c r="K249" s="132"/>
      <c r="L249" s="132"/>
      <c r="M249" s="150"/>
      <c r="N249" s="157"/>
      <c r="O249" s="150"/>
      <c r="P249" s="160"/>
      <c r="Q249" s="151"/>
      <c r="R249" s="151"/>
      <c r="S249" s="153"/>
      <c r="T249" s="174"/>
      <c r="U249" s="175"/>
      <c r="V249" s="119"/>
      <c r="W249" s="176"/>
      <c r="X249" s="174"/>
    </row>
    <row r="250" spans="1:24" s="155" customFormat="1" ht="9.75" customHeight="1" x14ac:dyDescent="0.25">
      <c r="A250" s="160"/>
      <c r="B250" s="158"/>
      <c r="C250" s="158"/>
      <c r="D250" s="164"/>
      <c r="E250" s="132"/>
      <c r="F250" s="132"/>
      <c r="G250" s="132"/>
      <c r="H250" s="119"/>
      <c r="I250" s="132"/>
      <c r="J250" s="132"/>
      <c r="K250" s="132"/>
      <c r="L250" s="132"/>
      <c r="M250" s="150"/>
      <c r="N250" s="157"/>
      <c r="O250" s="150"/>
      <c r="P250" s="160"/>
      <c r="Q250" s="151"/>
      <c r="R250" s="151"/>
      <c r="S250" s="153"/>
      <c r="T250" s="174"/>
      <c r="U250" s="175"/>
      <c r="V250" s="119"/>
      <c r="W250" s="176"/>
      <c r="X250" s="174"/>
    </row>
    <row r="251" spans="1:24" s="155" customFormat="1" ht="9.75" customHeight="1" x14ac:dyDescent="0.25">
      <c r="A251" s="160"/>
      <c r="B251" s="158"/>
      <c r="C251" s="158"/>
      <c r="D251" s="164"/>
      <c r="E251" s="132"/>
      <c r="F251" s="132"/>
      <c r="G251" s="132"/>
      <c r="H251" s="119"/>
      <c r="I251" s="132"/>
      <c r="J251" s="132"/>
      <c r="K251" s="132"/>
      <c r="L251" s="132"/>
      <c r="M251" s="150"/>
      <c r="N251" s="157"/>
      <c r="O251" s="150"/>
      <c r="P251" s="160"/>
      <c r="Q251" s="151"/>
      <c r="R251" s="151"/>
      <c r="S251" s="153"/>
      <c r="T251" s="174"/>
      <c r="U251" s="175"/>
      <c r="V251" s="119"/>
      <c r="W251" s="176"/>
      <c r="X251" s="174"/>
    </row>
    <row r="252" spans="1:24" s="155" customFormat="1" ht="9.75" customHeight="1" x14ac:dyDescent="0.25">
      <c r="A252" s="160"/>
      <c r="B252" s="158"/>
      <c r="C252" s="158"/>
      <c r="D252" s="164"/>
      <c r="E252" s="132"/>
      <c r="F252" s="132"/>
      <c r="G252" s="132"/>
      <c r="H252" s="119"/>
      <c r="I252" s="132"/>
      <c r="J252" s="132"/>
      <c r="K252" s="132"/>
      <c r="L252" s="132"/>
      <c r="M252" s="150"/>
      <c r="N252" s="157"/>
      <c r="O252" s="150"/>
      <c r="P252" s="160"/>
      <c r="Q252" s="151"/>
      <c r="R252" s="151"/>
      <c r="S252" s="153"/>
      <c r="T252" s="174"/>
      <c r="U252" s="175"/>
      <c r="V252" s="119"/>
      <c r="W252" s="176"/>
      <c r="X252" s="174"/>
    </row>
    <row r="253" spans="1:24" s="155" customFormat="1" ht="9.75" customHeight="1" x14ac:dyDescent="0.25">
      <c r="A253" s="160"/>
      <c r="B253" s="158"/>
      <c r="C253" s="158"/>
      <c r="D253" s="164"/>
      <c r="E253" s="132"/>
      <c r="F253" s="132"/>
      <c r="G253" s="132"/>
      <c r="H253" s="132"/>
      <c r="I253" s="132"/>
      <c r="J253" s="132"/>
      <c r="K253" s="132"/>
      <c r="L253" s="132"/>
      <c r="M253" s="150"/>
      <c r="N253" s="157"/>
      <c r="O253" s="150"/>
      <c r="P253" s="160"/>
      <c r="Q253" s="151"/>
      <c r="R253" s="151"/>
      <c r="S253" s="153"/>
      <c r="T253" s="174"/>
      <c r="U253" s="175"/>
      <c r="V253" s="132"/>
      <c r="W253" s="176"/>
      <c r="X253" s="174"/>
    </row>
    <row r="254" spans="1:24" s="155" customFormat="1" ht="9.75" customHeight="1" x14ac:dyDescent="0.25">
      <c r="A254" s="160"/>
      <c r="B254" s="158"/>
      <c r="C254" s="158"/>
      <c r="D254" s="164"/>
      <c r="E254" s="132"/>
      <c r="F254" s="132"/>
      <c r="G254" s="132"/>
      <c r="H254" s="119"/>
      <c r="I254" s="132"/>
      <c r="J254" s="132"/>
      <c r="K254" s="132"/>
      <c r="L254" s="132"/>
      <c r="M254" s="150"/>
      <c r="N254" s="157"/>
      <c r="O254" s="150"/>
      <c r="P254" s="160"/>
      <c r="Q254" s="151"/>
      <c r="R254" s="151"/>
      <c r="S254" s="153"/>
      <c r="T254" s="174"/>
      <c r="U254" s="175"/>
      <c r="V254" s="119"/>
      <c r="W254" s="176"/>
      <c r="X254" s="174"/>
    </row>
    <row r="255" spans="1:24" s="155" customFormat="1" ht="9.75" customHeight="1" x14ac:dyDescent="0.25">
      <c r="A255" s="160"/>
      <c r="B255" s="158"/>
      <c r="C255" s="158"/>
      <c r="D255" s="132"/>
      <c r="E255" s="132"/>
      <c r="F255" s="132"/>
      <c r="G255" s="132"/>
      <c r="H255" s="119"/>
      <c r="I255" s="132"/>
      <c r="J255" s="132"/>
      <c r="K255" s="132"/>
      <c r="L255" s="132"/>
      <c r="M255" s="150"/>
      <c r="N255" s="157"/>
      <c r="O255" s="150"/>
      <c r="P255" s="160"/>
      <c r="Q255" s="176"/>
      <c r="R255" s="176"/>
      <c r="S255" s="153"/>
      <c r="T255" s="174"/>
      <c r="U255" s="175"/>
      <c r="V255" s="119"/>
      <c r="W255" s="176"/>
      <c r="X255" s="174"/>
    </row>
    <row r="256" spans="1:24" s="155" customFormat="1" ht="9.75" customHeight="1" x14ac:dyDescent="0.25">
      <c r="A256" s="160"/>
      <c r="B256" s="160"/>
      <c r="C256" s="160"/>
      <c r="D256" s="132"/>
      <c r="E256" s="166"/>
      <c r="F256" s="132"/>
      <c r="G256" s="166"/>
      <c r="H256" s="177"/>
      <c r="I256" s="132"/>
      <c r="J256" s="132"/>
      <c r="K256" s="132"/>
      <c r="L256" s="132"/>
      <c r="M256" s="150"/>
      <c r="N256" s="168"/>
      <c r="O256" s="169"/>
      <c r="P256" s="160"/>
      <c r="Q256" s="176"/>
      <c r="R256" s="176"/>
      <c r="S256" s="153"/>
      <c r="T256" s="174"/>
      <c r="U256" s="178"/>
      <c r="V256" s="176"/>
      <c r="W256" s="154"/>
      <c r="X256" s="153"/>
    </row>
    <row r="257" spans="1:21" s="155" customFormat="1" x14ac:dyDescent="0.25">
      <c r="A257" s="160"/>
      <c r="B257" s="158"/>
      <c r="C257" s="158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1"/>
      <c r="R257" s="151"/>
      <c r="S257" s="153"/>
      <c r="T257" s="178"/>
      <c r="U257" s="154"/>
    </row>
    <row r="258" spans="1:21" s="155" customFormat="1" x14ac:dyDescent="0.25">
      <c r="A258" s="161"/>
      <c r="B258" s="150"/>
      <c r="D258" s="179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1"/>
      <c r="R258" s="152"/>
      <c r="S258" s="153"/>
      <c r="T258" s="154"/>
      <c r="U258" s="154"/>
    </row>
    <row r="259" spans="1:21" s="155" customFormat="1" x14ac:dyDescent="0.25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1"/>
      <c r="R259" s="152"/>
      <c r="S259" s="153"/>
      <c r="T259" s="154"/>
      <c r="U259" s="154"/>
    </row>
    <row r="260" spans="1:21" s="155" customFormat="1" ht="10.5" customHeight="1" x14ac:dyDescent="0.25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1"/>
      <c r="R260" s="152"/>
      <c r="S260" s="153"/>
      <c r="T260" s="154"/>
      <c r="U260" s="154"/>
    </row>
    <row r="261" spans="1:21" s="155" customFormat="1" ht="10.5" customHeight="1" x14ac:dyDescent="0.25">
      <c r="A261" s="150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1"/>
      <c r="R261" s="152"/>
      <c r="S261" s="153"/>
      <c r="T261" s="154"/>
      <c r="U261" s="154"/>
    </row>
    <row r="262" spans="1:21" s="155" customFormat="1" ht="10.5" customHeight="1" x14ac:dyDescent="0.25">
      <c r="A262" s="150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1"/>
      <c r="R262" s="152"/>
      <c r="S262" s="153"/>
      <c r="T262" s="154"/>
      <c r="U262" s="154"/>
    </row>
    <row r="263" spans="1:21" s="155" customFormat="1" ht="10.5" customHeight="1" x14ac:dyDescent="0.25">
      <c r="A263" s="150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1"/>
      <c r="R263" s="152"/>
      <c r="S263" s="153"/>
      <c r="T263" s="154"/>
      <c r="U263" s="154"/>
    </row>
    <row r="264" spans="1:21" s="155" customFormat="1" ht="10.5" customHeight="1" x14ac:dyDescent="0.25">
      <c r="A264" s="150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1"/>
      <c r="R264" s="152"/>
      <c r="S264" s="153"/>
      <c r="T264" s="154"/>
      <c r="U264" s="154"/>
    </row>
    <row r="265" spans="1:21" s="155" customFormat="1" ht="10.5" customHeight="1" x14ac:dyDescent="0.25">
      <c r="A265" s="150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1"/>
      <c r="R265" s="152"/>
      <c r="S265" s="153"/>
      <c r="T265" s="154"/>
      <c r="U265" s="154"/>
    </row>
    <row r="266" spans="1:21" s="155" customFormat="1" x14ac:dyDescent="0.25">
      <c r="A266" s="150"/>
      <c r="B266" s="150"/>
      <c r="C266" s="150"/>
      <c r="D266" s="157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1"/>
      <c r="R266" s="152"/>
      <c r="S266" s="153"/>
      <c r="T266" s="154"/>
      <c r="U266" s="154"/>
    </row>
    <row r="267" spans="1:21" s="155" customFormat="1" x14ac:dyDescent="0.25">
      <c r="A267" s="150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1"/>
      <c r="R267" s="152"/>
      <c r="S267" s="153"/>
      <c r="T267" s="154"/>
      <c r="U267" s="154"/>
    </row>
    <row r="268" spans="1:21" s="155" customFormat="1" ht="4.5" customHeight="1" x14ac:dyDescent="0.25">
      <c r="A268" s="150"/>
      <c r="B268" s="150"/>
      <c r="C268" s="150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1"/>
      <c r="R268" s="152"/>
      <c r="S268" s="153"/>
      <c r="T268" s="154"/>
      <c r="U268" s="154"/>
    </row>
    <row r="269" spans="1:21" s="155" customFormat="1" x14ac:dyDescent="0.25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  <c r="P269" s="150"/>
      <c r="Q269" s="151"/>
      <c r="R269" s="152"/>
      <c r="S269" s="153"/>
      <c r="T269" s="154"/>
      <c r="U269" s="154"/>
    </row>
    <row r="270" spans="1:21" s="155" customFormat="1" ht="9.75" customHeight="1" x14ac:dyDescent="0.25">
      <c r="A270" s="159"/>
      <c r="B270" s="160"/>
      <c r="C270" s="160"/>
      <c r="D270" s="160"/>
      <c r="E270" s="160"/>
      <c r="F270" s="160"/>
      <c r="G270" s="160"/>
      <c r="H270" s="160"/>
      <c r="I270" s="160"/>
      <c r="J270" s="160"/>
      <c r="K270" s="160"/>
      <c r="L270" s="160"/>
      <c r="M270" s="160"/>
      <c r="N270" s="160"/>
      <c r="O270" s="160"/>
      <c r="P270" s="161"/>
      <c r="Q270" s="151"/>
      <c r="R270" s="152"/>
      <c r="S270" s="153"/>
      <c r="T270" s="154"/>
      <c r="U270" s="154"/>
    </row>
    <row r="271" spans="1:21" s="155" customFormat="1" ht="9.75" customHeight="1" x14ac:dyDescent="0.25">
      <c r="A271" s="159"/>
      <c r="B271" s="160"/>
      <c r="C271" s="160"/>
      <c r="D271" s="160"/>
      <c r="E271" s="160"/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61"/>
      <c r="Q271" s="151"/>
      <c r="R271" s="152"/>
      <c r="S271" s="153"/>
      <c r="T271" s="154"/>
      <c r="U271" s="154"/>
    </row>
    <row r="272" spans="1:21" s="155" customFormat="1" ht="9.75" customHeight="1" x14ac:dyDescent="0.25">
      <c r="A272" s="160"/>
      <c r="B272" s="160"/>
      <c r="C272" s="160"/>
      <c r="D272" s="160"/>
      <c r="E272" s="160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1"/>
      <c r="Q272" s="151"/>
      <c r="R272" s="152"/>
      <c r="S272" s="153"/>
      <c r="T272" s="154"/>
      <c r="U272" s="154"/>
    </row>
    <row r="273" spans="1:21" s="155" customFormat="1" ht="9.75" customHeight="1" x14ac:dyDescent="0.25">
      <c r="A273" s="158"/>
      <c r="B273" s="162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0"/>
      <c r="Q273" s="151"/>
      <c r="R273" s="152"/>
      <c r="S273" s="153"/>
      <c r="T273" s="154"/>
      <c r="U273" s="154"/>
    </row>
    <row r="274" spans="1:21" s="155" customFormat="1" ht="9.75" customHeight="1" x14ac:dyDescent="0.25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0"/>
      <c r="Q274" s="151"/>
      <c r="R274" s="152"/>
      <c r="S274" s="153"/>
      <c r="T274" s="154"/>
      <c r="U274" s="154"/>
    </row>
    <row r="275" spans="1:21" s="155" customFormat="1" ht="9.75" customHeight="1" x14ac:dyDescent="0.25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  <c r="P275" s="150"/>
      <c r="Q275" s="151"/>
      <c r="R275" s="152"/>
      <c r="S275" s="153"/>
      <c r="T275" s="154"/>
      <c r="U275" s="154"/>
    </row>
    <row r="276" spans="1:21" s="155" customFormat="1" ht="9.75" customHeight="1" x14ac:dyDescent="0.25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0"/>
      <c r="Q276" s="151"/>
      <c r="R276" s="152"/>
      <c r="S276" s="153"/>
      <c r="T276" s="154"/>
      <c r="U276" s="154"/>
    </row>
    <row r="277" spans="1:21" s="155" customFormat="1" ht="9.75" customHeight="1" x14ac:dyDescent="0.25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158"/>
      <c r="O277" s="158"/>
      <c r="P277" s="150"/>
      <c r="Q277" s="151"/>
      <c r="R277" s="152"/>
      <c r="S277" s="153"/>
      <c r="T277" s="154"/>
      <c r="U277" s="154"/>
    </row>
    <row r="278" spans="1:21" s="155" customFormat="1" ht="9.75" customHeight="1" x14ac:dyDescent="0.25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158"/>
      <c r="O278" s="158"/>
      <c r="P278" s="150"/>
      <c r="Q278" s="151"/>
      <c r="R278" s="152"/>
      <c r="S278" s="153"/>
      <c r="T278" s="154"/>
      <c r="U278" s="154"/>
    </row>
    <row r="279" spans="1:21" s="155" customFormat="1" ht="9.75" customHeight="1" x14ac:dyDescent="0.25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158"/>
      <c r="O279" s="158"/>
      <c r="P279" s="150"/>
      <c r="Q279" s="151"/>
      <c r="R279" s="152"/>
      <c r="S279" s="153"/>
      <c r="T279" s="154"/>
      <c r="U279" s="154"/>
    </row>
    <row r="280" spans="1:21" s="155" customFormat="1" ht="9.75" customHeight="1" x14ac:dyDescent="0.25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158"/>
      <c r="O280" s="158"/>
      <c r="P280" s="150"/>
      <c r="Q280" s="151"/>
      <c r="R280" s="152"/>
      <c r="S280" s="153"/>
      <c r="T280" s="154"/>
      <c r="U280" s="154"/>
    </row>
    <row r="281" spans="1:21" s="155" customFormat="1" ht="9.75" customHeight="1" x14ac:dyDescent="0.25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158"/>
      <c r="O281" s="158"/>
      <c r="P281" s="150"/>
      <c r="Q281" s="151"/>
      <c r="R281" s="152"/>
      <c r="S281" s="153"/>
      <c r="T281" s="154"/>
      <c r="U281" s="154"/>
    </row>
    <row r="282" spans="1:21" s="155" customFormat="1" ht="9.75" customHeight="1" x14ac:dyDescent="0.25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158"/>
      <c r="O282" s="158"/>
      <c r="P282" s="150"/>
      <c r="Q282" s="151"/>
      <c r="R282" s="152"/>
      <c r="S282" s="153"/>
      <c r="T282" s="154"/>
      <c r="U282" s="154"/>
    </row>
    <row r="283" spans="1:21" s="155" customFormat="1" ht="9.75" customHeight="1" x14ac:dyDescent="0.25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158"/>
      <c r="P283" s="150"/>
      <c r="Q283" s="151"/>
      <c r="R283" s="152"/>
      <c r="S283" s="153"/>
      <c r="T283" s="154"/>
      <c r="U283" s="154"/>
    </row>
    <row r="284" spans="1:21" s="155" customFormat="1" ht="9.75" customHeight="1" x14ac:dyDescent="0.25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158"/>
      <c r="O284" s="158"/>
      <c r="P284" s="150"/>
      <c r="Q284" s="151"/>
      <c r="R284" s="152"/>
      <c r="S284" s="153"/>
      <c r="T284" s="154"/>
      <c r="U284" s="154"/>
    </row>
    <row r="285" spans="1:21" s="155" customFormat="1" ht="9.75" customHeight="1" x14ac:dyDescent="0.25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  <c r="P285" s="150"/>
      <c r="Q285" s="151"/>
      <c r="R285" s="152"/>
      <c r="S285" s="153"/>
      <c r="T285" s="154"/>
      <c r="U285" s="154"/>
    </row>
    <row r="286" spans="1:21" s="155" customFormat="1" ht="9.75" customHeight="1" x14ac:dyDescent="0.25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158"/>
      <c r="O286" s="158"/>
      <c r="P286" s="150"/>
      <c r="Q286" s="151"/>
      <c r="R286" s="152"/>
      <c r="S286" s="153"/>
      <c r="T286" s="154"/>
      <c r="U286" s="154"/>
    </row>
    <row r="287" spans="1:21" s="155" customFormat="1" ht="9.75" customHeight="1" x14ac:dyDescent="0.25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158"/>
      <c r="P287" s="150"/>
      <c r="Q287" s="151"/>
      <c r="R287" s="152"/>
      <c r="S287" s="153"/>
      <c r="T287" s="154"/>
      <c r="U287" s="154"/>
    </row>
    <row r="288" spans="1:21" s="155" customFormat="1" ht="9.75" customHeight="1" x14ac:dyDescent="0.25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158"/>
      <c r="O288" s="158"/>
      <c r="P288" s="150"/>
      <c r="Q288" s="151"/>
      <c r="R288" s="152"/>
      <c r="S288" s="153"/>
      <c r="T288" s="154"/>
      <c r="U288" s="154"/>
    </row>
    <row r="289" spans="1:23" s="155" customFormat="1" ht="9.75" customHeight="1" x14ac:dyDescent="0.25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  <c r="P289" s="150"/>
      <c r="Q289" s="151"/>
      <c r="R289" s="152"/>
      <c r="S289" s="153"/>
      <c r="T289" s="154"/>
      <c r="U289" s="154"/>
    </row>
    <row r="290" spans="1:23" s="155" customFormat="1" ht="9.75" customHeight="1" x14ac:dyDescent="0.25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  <c r="P290" s="150"/>
      <c r="Q290" s="151"/>
      <c r="R290" s="152"/>
      <c r="S290" s="153"/>
      <c r="T290" s="154"/>
      <c r="U290" s="154"/>
    </row>
    <row r="291" spans="1:23" s="155" customFormat="1" ht="9.75" customHeight="1" x14ac:dyDescent="0.25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  <c r="P291" s="150"/>
      <c r="Q291" s="151"/>
      <c r="R291" s="152"/>
      <c r="S291" s="153"/>
      <c r="T291" s="154"/>
      <c r="U291" s="154"/>
    </row>
    <row r="292" spans="1:23" s="155" customFormat="1" ht="9.75" customHeight="1" x14ac:dyDescent="0.25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158"/>
      <c r="O292" s="158"/>
      <c r="P292" s="150"/>
      <c r="Q292" s="151"/>
      <c r="R292" s="152"/>
      <c r="S292" s="153"/>
      <c r="T292" s="154"/>
      <c r="U292" s="154"/>
    </row>
    <row r="293" spans="1:23" s="155" customFormat="1" ht="9.75" customHeight="1" x14ac:dyDescent="0.25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158"/>
      <c r="P293" s="150"/>
      <c r="Q293" s="151"/>
      <c r="R293" s="152"/>
      <c r="S293" s="153"/>
      <c r="T293" s="154"/>
      <c r="U293" s="154"/>
    </row>
    <row r="294" spans="1:23" s="155" customFormat="1" ht="9.75" customHeight="1" x14ac:dyDescent="0.25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0"/>
      <c r="Q294" s="151"/>
      <c r="R294" s="152"/>
      <c r="S294" s="153"/>
      <c r="T294" s="154"/>
      <c r="U294" s="154"/>
    </row>
    <row r="295" spans="1:23" s="155" customFormat="1" ht="9.75" customHeight="1" x14ac:dyDescent="0.25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  <c r="P295" s="150"/>
      <c r="Q295" s="151"/>
      <c r="R295" s="152"/>
      <c r="S295" s="153"/>
      <c r="T295" s="154"/>
      <c r="U295" s="154"/>
    </row>
    <row r="296" spans="1:23" s="155" customFormat="1" ht="9.75" customHeight="1" x14ac:dyDescent="0.25">
      <c r="A296" s="160"/>
      <c r="B296" s="158"/>
      <c r="C296" s="158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51"/>
      <c r="R296" s="152"/>
      <c r="S296" s="153"/>
      <c r="T296" s="154"/>
      <c r="U296" s="154"/>
    </row>
    <row r="297" spans="1:23" s="155" customFormat="1" ht="9.75" customHeight="1" x14ac:dyDescent="0.25">
      <c r="A297" s="160"/>
      <c r="B297" s="158"/>
      <c r="C297" s="158"/>
      <c r="D297" s="160"/>
      <c r="E297" s="160"/>
      <c r="F297" s="160"/>
      <c r="G297" s="160"/>
      <c r="H297" s="160"/>
      <c r="I297" s="160"/>
      <c r="J297" s="160"/>
      <c r="K297" s="160"/>
      <c r="L297" s="160"/>
      <c r="M297" s="160"/>
      <c r="N297" s="160"/>
      <c r="O297" s="160"/>
      <c r="P297" s="160"/>
      <c r="Q297" s="151"/>
      <c r="R297" s="152"/>
      <c r="S297" s="153"/>
      <c r="T297" s="154"/>
      <c r="U297" s="154"/>
    </row>
    <row r="298" spans="1:23" s="155" customFormat="1" ht="9.75" customHeight="1" x14ac:dyDescent="0.25">
      <c r="A298" s="160"/>
      <c r="B298" s="158"/>
      <c r="C298" s="158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51"/>
      <c r="R298" s="152"/>
      <c r="S298" s="153"/>
      <c r="T298" s="154"/>
      <c r="U298" s="154"/>
    </row>
    <row r="299" spans="1:23" s="155" customFormat="1" ht="9.75" customHeight="1" x14ac:dyDescent="0.25">
      <c r="A299" s="160"/>
      <c r="B299" s="158"/>
      <c r="C299" s="158"/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51"/>
      <c r="R299" s="152"/>
      <c r="S299" s="153"/>
      <c r="T299" s="154"/>
      <c r="U299" s="154"/>
    </row>
    <row r="300" spans="1:23" s="155" customFormat="1" ht="9.75" customHeight="1" x14ac:dyDescent="0.25">
      <c r="A300" s="160"/>
      <c r="B300" s="160"/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51"/>
      <c r="R300" s="152"/>
      <c r="S300" s="153"/>
      <c r="T300" s="154"/>
      <c r="U300" s="154"/>
    </row>
    <row r="301" spans="1:23" s="155" customFormat="1" ht="9.75" customHeight="1" x14ac:dyDescent="0.25">
      <c r="A301" s="160"/>
      <c r="B301" s="160"/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51"/>
      <c r="R301" s="152"/>
      <c r="S301" s="153"/>
      <c r="T301" s="154"/>
      <c r="U301" s="180"/>
      <c r="V301" s="180"/>
      <c r="W301" s="181"/>
    </row>
    <row r="302" spans="1:23" s="155" customFormat="1" ht="9.75" customHeight="1" x14ac:dyDescent="0.25">
      <c r="A302" s="160"/>
      <c r="B302" s="160"/>
      <c r="C302" s="160"/>
      <c r="D302" s="163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61"/>
      <c r="Q302" s="151"/>
      <c r="R302" s="152"/>
      <c r="S302" s="153"/>
      <c r="T302" s="171"/>
      <c r="U302" s="171"/>
      <c r="V302" s="171"/>
      <c r="W302" s="172"/>
    </row>
    <row r="303" spans="1:23" s="155" customFormat="1" ht="9.75" customHeight="1" x14ac:dyDescent="0.25">
      <c r="A303" s="160"/>
      <c r="B303" s="158"/>
      <c r="C303" s="158"/>
      <c r="D303" s="164"/>
      <c r="E303" s="132"/>
      <c r="F303" s="132"/>
      <c r="G303" s="132"/>
      <c r="H303" s="119"/>
      <c r="I303" s="132"/>
      <c r="J303" s="119"/>
      <c r="K303" s="132"/>
      <c r="L303" s="132"/>
      <c r="M303" s="150"/>
      <c r="N303" s="157"/>
      <c r="O303" s="150"/>
      <c r="P303" s="160"/>
      <c r="Q303" s="151"/>
      <c r="R303" s="152"/>
      <c r="S303" s="153"/>
      <c r="T303" s="175"/>
      <c r="U303" s="182"/>
      <c r="V303" s="182"/>
      <c r="W303" s="175"/>
    </row>
    <row r="304" spans="1:23" s="155" customFormat="1" ht="9.75" customHeight="1" x14ac:dyDescent="0.25">
      <c r="A304" s="160"/>
      <c r="B304" s="158"/>
      <c r="C304" s="158"/>
      <c r="D304" s="164"/>
      <c r="E304" s="132"/>
      <c r="F304" s="132"/>
      <c r="G304" s="132"/>
      <c r="H304" s="119"/>
      <c r="I304" s="132"/>
      <c r="J304" s="119"/>
      <c r="K304" s="132"/>
      <c r="L304" s="132"/>
      <c r="M304" s="150"/>
      <c r="N304" s="157"/>
      <c r="O304" s="150"/>
      <c r="P304" s="160"/>
      <c r="Q304" s="151"/>
      <c r="R304" s="152"/>
      <c r="S304" s="153"/>
      <c r="T304" s="175"/>
      <c r="U304" s="182"/>
      <c r="V304" s="182"/>
      <c r="W304" s="175"/>
    </row>
    <row r="305" spans="1:23" s="155" customFormat="1" ht="9.75" customHeight="1" x14ac:dyDescent="0.25">
      <c r="A305" s="160"/>
      <c r="B305" s="158"/>
      <c r="C305" s="158"/>
      <c r="D305" s="164"/>
      <c r="E305" s="132"/>
      <c r="F305" s="132"/>
      <c r="G305" s="132"/>
      <c r="H305" s="119"/>
      <c r="I305" s="132"/>
      <c r="J305" s="119"/>
      <c r="K305" s="132"/>
      <c r="L305" s="132"/>
      <c r="M305" s="150"/>
      <c r="N305" s="157"/>
      <c r="O305" s="150"/>
      <c r="P305" s="160"/>
      <c r="Q305" s="151"/>
      <c r="R305" s="152"/>
      <c r="S305" s="153"/>
      <c r="T305" s="175"/>
      <c r="U305" s="182"/>
      <c r="V305" s="182"/>
      <c r="W305" s="175"/>
    </row>
    <row r="306" spans="1:23" s="155" customFormat="1" ht="9.75" customHeight="1" x14ac:dyDescent="0.25">
      <c r="A306" s="160"/>
      <c r="B306" s="158"/>
      <c r="C306" s="158"/>
      <c r="D306" s="164"/>
      <c r="E306" s="132"/>
      <c r="F306" s="132"/>
      <c r="G306" s="132"/>
      <c r="H306" s="119"/>
      <c r="I306" s="132"/>
      <c r="J306" s="119"/>
      <c r="K306" s="132"/>
      <c r="L306" s="132"/>
      <c r="M306" s="150"/>
      <c r="N306" s="157"/>
      <c r="O306" s="150"/>
      <c r="P306" s="160"/>
      <c r="Q306" s="151"/>
      <c r="R306" s="152"/>
      <c r="S306" s="153"/>
      <c r="T306" s="175"/>
      <c r="U306" s="182"/>
      <c r="V306" s="182"/>
      <c r="W306" s="175"/>
    </row>
    <row r="307" spans="1:23" s="155" customFormat="1" ht="9.75" customHeight="1" x14ac:dyDescent="0.25">
      <c r="A307" s="160"/>
      <c r="B307" s="158"/>
      <c r="C307" s="158"/>
      <c r="D307" s="164"/>
      <c r="E307" s="132"/>
      <c r="F307" s="132"/>
      <c r="G307" s="132"/>
      <c r="H307" s="119"/>
      <c r="I307" s="132"/>
      <c r="J307" s="119"/>
      <c r="K307" s="132"/>
      <c r="L307" s="132"/>
      <c r="M307" s="150"/>
      <c r="N307" s="157"/>
      <c r="O307" s="150"/>
      <c r="P307" s="160"/>
      <c r="Q307" s="151"/>
      <c r="R307" s="152"/>
      <c r="S307" s="153"/>
      <c r="T307" s="175"/>
      <c r="U307" s="182"/>
      <c r="V307" s="182"/>
      <c r="W307" s="175"/>
    </row>
    <row r="308" spans="1:23" s="155" customFormat="1" ht="9.75" customHeight="1" x14ac:dyDescent="0.25">
      <c r="A308" s="160"/>
      <c r="B308" s="158"/>
      <c r="C308" s="158"/>
      <c r="D308" s="164"/>
      <c r="E308" s="132"/>
      <c r="F308" s="132"/>
      <c r="G308" s="132"/>
      <c r="H308" s="119"/>
      <c r="I308" s="132"/>
      <c r="J308" s="119"/>
      <c r="K308" s="132"/>
      <c r="L308" s="132"/>
      <c r="M308" s="150"/>
      <c r="N308" s="157"/>
      <c r="O308" s="150"/>
      <c r="P308" s="160"/>
      <c r="Q308" s="151"/>
      <c r="R308" s="152"/>
      <c r="S308" s="153"/>
      <c r="T308" s="175"/>
      <c r="U308" s="182"/>
      <c r="V308" s="182"/>
      <c r="W308" s="175"/>
    </row>
    <row r="309" spans="1:23" s="155" customFormat="1" ht="9.75" customHeight="1" x14ac:dyDescent="0.25">
      <c r="A309" s="160"/>
      <c r="B309" s="158"/>
      <c r="C309" s="158"/>
      <c r="D309" s="164"/>
      <c r="E309" s="132"/>
      <c r="F309" s="132"/>
      <c r="G309" s="132"/>
      <c r="H309" s="119"/>
      <c r="I309" s="132"/>
      <c r="J309" s="119"/>
      <c r="K309" s="132"/>
      <c r="L309" s="132"/>
      <c r="M309" s="150"/>
      <c r="N309" s="157"/>
      <c r="O309" s="150"/>
      <c r="P309" s="160"/>
      <c r="Q309" s="151"/>
      <c r="R309" s="152"/>
      <c r="S309" s="153"/>
      <c r="T309" s="175"/>
      <c r="U309" s="182"/>
      <c r="V309" s="182"/>
      <c r="W309" s="175"/>
    </row>
    <row r="310" spans="1:23" s="155" customFormat="1" ht="9.75" customHeight="1" x14ac:dyDescent="0.25">
      <c r="A310" s="160"/>
      <c r="B310" s="158"/>
      <c r="C310" s="158"/>
      <c r="D310" s="164"/>
      <c r="E310" s="132"/>
      <c r="F310" s="132"/>
      <c r="G310" s="132"/>
      <c r="H310" s="119"/>
      <c r="I310" s="132"/>
      <c r="J310" s="119"/>
      <c r="K310" s="132"/>
      <c r="L310" s="132"/>
      <c r="M310" s="150"/>
      <c r="N310" s="157"/>
      <c r="O310" s="150"/>
      <c r="P310" s="160"/>
      <c r="Q310" s="151"/>
      <c r="R310" s="152"/>
      <c r="S310" s="153"/>
      <c r="T310" s="175"/>
      <c r="U310" s="182"/>
      <c r="V310" s="182"/>
      <c r="W310" s="175"/>
    </row>
    <row r="311" spans="1:23" s="155" customFormat="1" ht="9.75" customHeight="1" x14ac:dyDescent="0.25">
      <c r="A311" s="160"/>
      <c r="B311" s="158"/>
      <c r="C311" s="158"/>
      <c r="D311" s="164"/>
      <c r="E311" s="132"/>
      <c r="F311" s="132"/>
      <c r="G311" s="132"/>
      <c r="H311" s="119"/>
      <c r="I311" s="132"/>
      <c r="J311" s="119"/>
      <c r="K311" s="132"/>
      <c r="L311" s="132"/>
      <c r="M311" s="150"/>
      <c r="N311" s="157"/>
      <c r="O311" s="150"/>
      <c r="P311" s="160"/>
      <c r="Q311" s="151"/>
      <c r="R311" s="152"/>
      <c r="S311" s="153"/>
      <c r="T311" s="175"/>
      <c r="U311" s="182"/>
      <c r="V311" s="182"/>
      <c r="W311" s="175"/>
    </row>
    <row r="312" spans="1:23" s="155" customFormat="1" ht="9.75" customHeight="1" x14ac:dyDescent="0.25">
      <c r="A312" s="160"/>
      <c r="B312" s="158"/>
      <c r="C312" s="158"/>
      <c r="D312" s="164"/>
      <c r="E312" s="132"/>
      <c r="F312" s="132"/>
      <c r="G312" s="132"/>
      <c r="H312" s="119"/>
      <c r="I312" s="132"/>
      <c r="J312" s="119"/>
      <c r="K312" s="132"/>
      <c r="L312" s="132"/>
      <c r="M312" s="150"/>
      <c r="N312" s="157"/>
      <c r="O312" s="150"/>
      <c r="P312" s="160"/>
      <c r="Q312" s="151"/>
      <c r="R312" s="152"/>
      <c r="S312" s="153"/>
      <c r="T312" s="175"/>
      <c r="U312" s="182"/>
      <c r="V312" s="182"/>
      <c r="W312" s="175"/>
    </row>
    <row r="313" spans="1:23" s="155" customFormat="1" ht="9.75" customHeight="1" x14ac:dyDescent="0.25">
      <c r="A313" s="160"/>
      <c r="B313" s="158"/>
      <c r="C313" s="158"/>
      <c r="D313" s="164"/>
      <c r="E313" s="132"/>
      <c r="F313" s="132"/>
      <c r="G313" s="132"/>
      <c r="H313" s="119"/>
      <c r="I313" s="132"/>
      <c r="J313" s="119"/>
      <c r="K313" s="132"/>
      <c r="L313" s="132"/>
      <c r="M313" s="150"/>
      <c r="N313" s="157"/>
      <c r="O313" s="150"/>
      <c r="P313" s="160"/>
      <c r="Q313" s="151"/>
      <c r="R313" s="152"/>
      <c r="S313" s="153"/>
      <c r="T313" s="175"/>
      <c r="U313" s="182"/>
      <c r="V313" s="182"/>
      <c r="W313" s="175"/>
    </row>
    <row r="314" spans="1:23" s="155" customFormat="1" ht="9.75" customHeight="1" x14ac:dyDescent="0.25">
      <c r="A314" s="160"/>
      <c r="B314" s="158"/>
      <c r="C314" s="158"/>
      <c r="D314" s="164"/>
      <c r="E314" s="132"/>
      <c r="F314" s="132"/>
      <c r="G314" s="132"/>
      <c r="H314" s="119"/>
      <c r="I314" s="132"/>
      <c r="J314" s="119"/>
      <c r="K314" s="132"/>
      <c r="L314" s="132"/>
      <c r="M314" s="150"/>
      <c r="N314" s="157"/>
      <c r="O314" s="150"/>
      <c r="P314" s="160"/>
      <c r="Q314" s="151"/>
      <c r="R314" s="152"/>
      <c r="S314" s="153"/>
      <c r="T314" s="175"/>
      <c r="U314" s="182"/>
      <c r="V314" s="182"/>
      <c r="W314" s="175"/>
    </row>
    <row r="315" spans="1:23" s="155" customFormat="1" ht="9.75" customHeight="1" x14ac:dyDescent="0.25">
      <c r="A315" s="160"/>
      <c r="B315" s="158"/>
      <c r="C315" s="158"/>
      <c r="D315" s="164"/>
      <c r="E315" s="132"/>
      <c r="F315" s="132"/>
      <c r="G315" s="132"/>
      <c r="H315" s="119"/>
      <c r="I315" s="132"/>
      <c r="J315" s="119"/>
      <c r="K315" s="132"/>
      <c r="L315" s="132"/>
      <c r="M315" s="150"/>
      <c r="N315" s="157"/>
      <c r="O315" s="150"/>
      <c r="P315" s="160"/>
      <c r="Q315" s="151"/>
      <c r="R315" s="152"/>
      <c r="S315" s="153"/>
      <c r="T315" s="175"/>
      <c r="U315" s="182"/>
      <c r="V315" s="182"/>
      <c r="W315" s="175"/>
    </row>
    <row r="316" spans="1:23" s="155" customFormat="1" ht="9.75" customHeight="1" x14ac:dyDescent="0.25">
      <c r="A316" s="160"/>
      <c r="B316" s="158"/>
      <c r="C316" s="158"/>
      <c r="D316" s="164"/>
      <c r="E316" s="132"/>
      <c r="F316" s="132"/>
      <c r="G316" s="132"/>
      <c r="H316" s="119"/>
      <c r="I316" s="132"/>
      <c r="J316" s="119"/>
      <c r="K316" s="132"/>
      <c r="L316" s="132"/>
      <c r="M316" s="150"/>
      <c r="N316" s="157"/>
      <c r="O316" s="150"/>
      <c r="P316" s="160"/>
      <c r="Q316" s="151"/>
      <c r="R316" s="152"/>
      <c r="S316" s="153"/>
      <c r="T316" s="175"/>
      <c r="U316" s="182"/>
      <c r="V316" s="182"/>
      <c r="W316" s="175"/>
    </row>
    <row r="317" spans="1:23" s="155" customFormat="1" ht="9.75" customHeight="1" x14ac:dyDescent="0.25">
      <c r="A317" s="160"/>
      <c r="B317" s="158"/>
      <c r="C317" s="158"/>
      <c r="D317" s="164"/>
      <c r="E317" s="132"/>
      <c r="F317" s="132"/>
      <c r="G317" s="132"/>
      <c r="H317" s="119"/>
      <c r="I317" s="132"/>
      <c r="J317" s="119"/>
      <c r="K317" s="132"/>
      <c r="L317" s="132"/>
      <c r="M317" s="150"/>
      <c r="N317" s="157"/>
      <c r="O317" s="150"/>
      <c r="P317" s="160"/>
      <c r="Q317" s="151"/>
      <c r="R317" s="152"/>
      <c r="S317" s="153"/>
      <c r="T317" s="175"/>
      <c r="U317" s="182"/>
      <c r="V317" s="182"/>
      <c r="W317" s="175"/>
    </row>
    <row r="318" spans="1:23" s="155" customFormat="1" ht="9.75" customHeight="1" x14ac:dyDescent="0.25">
      <c r="A318" s="160"/>
      <c r="B318" s="158"/>
      <c r="C318" s="158"/>
      <c r="D318" s="164"/>
      <c r="E318" s="132"/>
      <c r="F318" s="132"/>
      <c r="G318" s="132"/>
      <c r="H318" s="119"/>
      <c r="I318" s="132"/>
      <c r="J318" s="119"/>
      <c r="K318" s="132"/>
      <c r="L318" s="132"/>
      <c r="M318" s="150"/>
      <c r="N318" s="157"/>
      <c r="O318" s="150"/>
      <c r="P318" s="160"/>
      <c r="Q318" s="151"/>
      <c r="R318" s="152"/>
      <c r="S318" s="153"/>
      <c r="T318" s="175"/>
      <c r="U318" s="182"/>
      <c r="V318" s="182"/>
      <c r="W318" s="175"/>
    </row>
    <row r="319" spans="1:23" s="155" customFormat="1" ht="9.75" customHeight="1" x14ac:dyDescent="0.25">
      <c r="A319" s="160"/>
      <c r="B319" s="158"/>
      <c r="C319" s="158"/>
      <c r="D319" s="164"/>
      <c r="E319" s="132"/>
      <c r="F319" s="132"/>
      <c r="G319" s="132"/>
      <c r="H319" s="119"/>
      <c r="I319" s="132"/>
      <c r="J319" s="119"/>
      <c r="K319" s="132"/>
      <c r="L319" s="132"/>
      <c r="M319" s="150"/>
      <c r="N319" s="157"/>
      <c r="O319" s="150"/>
      <c r="P319" s="160"/>
      <c r="Q319" s="151"/>
      <c r="R319" s="152"/>
      <c r="S319" s="153"/>
      <c r="T319" s="175"/>
      <c r="U319" s="182"/>
      <c r="V319" s="182"/>
      <c r="W319" s="175"/>
    </row>
    <row r="320" spans="1:23" s="155" customFormat="1" ht="9.75" customHeight="1" x14ac:dyDescent="0.25">
      <c r="A320" s="160"/>
      <c r="B320" s="158"/>
      <c r="C320" s="158"/>
      <c r="D320" s="164"/>
      <c r="E320" s="132"/>
      <c r="F320" s="132"/>
      <c r="G320" s="132"/>
      <c r="H320" s="119"/>
      <c r="I320" s="132"/>
      <c r="J320" s="119"/>
      <c r="K320" s="132"/>
      <c r="L320" s="132"/>
      <c r="M320" s="150"/>
      <c r="N320" s="157"/>
      <c r="O320" s="150"/>
      <c r="P320" s="160"/>
      <c r="Q320" s="151"/>
      <c r="R320" s="152"/>
      <c r="S320" s="153"/>
      <c r="T320" s="175"/>
      <c r="U320" s="182"/>
      <c r="V320" s="182"/>
      <c r="W320" s="175"/>
    </row>
    <row r="321" spans="1:23" s="155" customFormat="1" ht="9.75" customHeight="1" x14ac:dyDescent="0.25">
      <c r="A321" s="160"/>
      <c r="B321" s="158"/>
      <c r="C321" s="158"/>
      <c r="D321" s="164"/>
      <c r="E321" s="132"/>
      <c r="F321" s="132"/>
      <c r="G321" s="132"/>
      <c r="H321" s="119"/>
      <c r="I321" s="132"/>
      <c r="J321" s="119"/>
      <c r="K321" s="132"/>
      <c r="L321" s="132"/>
      <c r="M321" s="150"/>
      <c r="N321" s="157"/>
      <c r="O321" s="150"/>
      <c r="P321" s="160"/>
      <c r="Q321" s="151"/>
      <c r="R321" s="152"/>
      <c r="S321" s="153"/>
      <c r="T321" s="175"/>
      <c r="U321" s="182"/>
      <c r="V321" s="182"/>
      <c r="W321" s="175"/>
    </row>
    <row r="322" spans="1:23" s="155" customFormat="1" ht="9.75" customHeight="1" x14ac:dyDescent="0.25">
      <c r="A322" s="160"/>
      <c r="B322" s="158"/>
      <c r="C322" s="158"/>
      <c r="D322" s="164"/>
      <c r="E322" s="132"/>
      <c r="F322" s="132"/>
      <c r="G322" s="132"/>
      <c r="H322" s="119"/>
      <c r="I322" s="132"/>
      <c r="J322" s="119"/>
      <c r="K322" s="132"/>
      <c r="L322" s="132"/>
      <c r="M322" s="150"/>
      <c r="N322" s="157"/>
      <c r="O322" s="150"/>
      <c r="P322" s="160"/>
      <c r="Q322" s="151"/>
      <c r="R322" s="152"/>
      <c r="S322" s="153"/>
      <c r="T322" s="175"/>
      <c r="U322" s="182"/>
      <c r="V322" s="182"/>
      <c r="W322" s="175"/>
    </row>
    <row r="323" spans="1:23" s="155" customFormat="1" ht="9.75" customHeight="1" x14ac:dyDescent="0.25">
      <c r="A323" s="160"/>
      <c r="B323" s="158"/>
      <c r="C323" s="158"/>
      <c r="D323" s="164"/>
      <c r="E323" s="132"/>
      <c r="F323" s="132"/>
      <c r="G323" s="132"/>
      <c r="H323" s="119"/>
      <c r="I323" s="132"/>
      <c r="J323" s="119"/>
      <c r="K323" s="132"/>
      <c r="L323" s="132"/>
      <c r="M323" s="150"/>
      <c r="N323" s="157"/>
      <c r="O323" s="150"/>
      <c r="P323" s="160"/>
      <c r="Q323" s="151"/>
      <c r="R323" s="152"/>
      <c r="S323" s="153"/>
      <c r="T323" s="175"/>
      <c r="U323" s="182"/>
      <c r="V323" s="182"/>
      <c r="W323" s="175"/>
    </row>
    <row r="324" spans="1:23" s="155" customFormat="1" ht="9.75" customHeight="1" x14ac:dyDescent="0.25">
      <c r="A324" s="160"/>
      <c r="B324" s="158"/>
      <c r="C324" s="158"/>
      <c r="D324" s="164"/>
      <c r="E324" s="132"/>
      <c r="F324" s="132"/>
      <c r="G324" s="132"/>
      <c r="H324" s="119"/>
      <c r="I324" s="132"/>
      <c r="J324" s="119"/>
      <c r="K324" s="132"/>
      <c r="L324" s="132"/>
      <c r="M324" s="150"/>
      <c r="N324" s="157"/>
      <c r="O324" s="150"/>
      <c r="P324" s="160"/>
      <c r="Q324" s="151"/>
      <c r="R324" s="152"/>
      <c r="S324" s="153"/>
      <c r="T324" s="175"/>
      <c r="U324" s="182"/>
      <c r="V324" s="182"/>
      <c r="W324" s="175"/>
    </row>
    <row r="325" spans="1:23" s="155" customFormat="1" ht="9.75" customHeight="1" x14ac:dyDescent="0.25">
      <c r="A325" s="160"/>
      <c r="B325" s="158"/>
      <c r="C325" s="158"/>
      <c r="D325" s="164"/>
      <c r="E325" s="132"/>
      <c r="F325" s="132"/>
      <c r="G325" s="132"/>
      <c r="H325" s="119"/>
      <c r="I325" s="132"/>
      <c r="J325" s="119"/>
      <c r="K325" s="132"/>
      <c r="L325" s="132"/>
      <c r="M325" s="150"/>
      <c r="N325" s="157"/>
      <c r="O325" s="150"/>
      <c r="P325" s="160"/>
      <c r="Q325" s="151"/>
      <c r="R325" s="152"/>
      <c r="S325" s="153"/>
      <c r="T325" s="175"/>
      <c r="U325" s="182"/>
      <c r="V325" s="182"/>
      <c r="W325" s="175"/>
    </row>
    <row r="326" spans="1:23" s="155" customFormat="1" ht="9.75" customHeight="1" x14ac:dyDescent="0.25">
      <c r="A326" s="160"/>
      <c r="B326" s="158"/>
      <c r="C326" s="158"/>
      <c r="D326" s="164"/>
      <c r="E326" s="132"/>
      <c r="F326" s="132"/>
      <c r="G326" s="132"/>
      <c r="H326" s="119"/>
      <c r="I326" s="132"/>
      <c r="J326" s="119"/>
      <c r="K326" s="132"/>
      <c r="L326" s="132"/>
      <c r="M326" s="150"/>
      <c r="N326" s="157"/>
      <c r="O326" s="150"/>
      <c r="P326" s="160"/>
      <c r="Q326" s="151"/>
      <c r="R326" s="152"/>
      <c r="S326" s="153"/>
      <c r="T326" s="175"/>
      <c r="U326" s="182"/>
      <c r="V326" s="182"/>
      <c r="W326" s="175"/>
    </row>
    <row r="327" spans="1:23" s="155" customFormat="1" ht="9.75" customHeight="1" x14ac:dyDescent="0.25">
      <c r="A327" s="160"/>
      <c r="B327" s="158"/>
      <c r="C327" s="158"/>
      <c r="D327" s="164"/>
      <c r="E327" s="132"/>
      <c r="F327" s="132"/>
      <c r="G327" s="132"/>
      <c r="H327" s="119"/>
      <c r="I327" s="132"/>
      <c r="J327" s="119"/>
      <c r="K327" s="132"/>
      <c r="L327" s="132"/>
      <c r="M327" s="150"/>
      <c r="N327" s="157"/>
      <c r="O327" s="150"/>
      <c r="P327" s="160"/>
      <c r="Q327" s="151"/>
      <c r="R327" s="152"/>
      <c r="S327" s="153"/>
      <c r="T327" s="175"/>
      <c r="U327" s="182"/>
      <c r="V327" s="182"/>
      <c r="W327" s="175"/>
    </row>
    <row r="328" spans="1:23" s="155" customFormat="1" ht="9.75" customHeight="1" x14ac:dyDescent="0.25">
      <c r="A328" s="160"/>
      <c r="B328" s="158"/>
      <c r="C328" s="158"/>
      <c r="D328" s="164"/>
      <c r="E328" s="132"/>
      <c r="F328" s="132"/>
      <c r="G328" s="132"/>
      <c r="H328" s="119"/>
      <c r="I328" s="132"/>
      <c r="J328" s="119"/>
      <c r="K328" s="132"/>
      <c r="L328" s="132"/>
      <c r="M328" s="150"/>
      <c r="N328" s="157"/>
      <c r="O328" s="150"/>
      <c r="P328" s="160"/>
      <c r="Q328" s="151"/>
      <c r="R328" s="152"/>
      <c r="S328" s="153"/>
      <c r="T328" s="175"/>
      <c r="U328" s="182"/>
      <c r="V328" s="182"/>
      <c r="W328" s="175"/>
    </row>
    <row r="329" spans="1:23" s="155" customFormat="1" ht="9.75" customHeight="1" x14ac:dyDescent="0.25">
      <c r="A329" s="160"/>
      <c r="B329" s="158"/>
      <c r="C329" s="158"/>
      <c r="D329" s="164"/>
      <c r="E329" s="132"/>
      <c r="F329" s="132"/>
      <c r="G329" s="132"/>
      <c r="H329" s="119"/>
      <c r="I329" s="132"/>
      <c r="J329" s="119"/>
      <c r="K329" s="132"/>
      <c r="L329" s="132"/>
      <c r="M329" s="150"/>
      <c r="N329" s="157"/>
      <c r="O329" s="150"/>
      <c r="P329" s="160"/>
      <c r="Q329" s="151"/>
      <c r="R329" s="152"/>
      <c r="S329" s="153"/>
      <c r="T329" s="175"/>
      <c r="U329" s="182"/>
      <c r="V329" s="182"/>
      <c r="W329" s="175"/>
    </row>
    <row r="330" spans="1:23" s="155" customFormat="1" ht="9.75" customHeight="1" x14ac:dyDescent="0.25">
      <c r="A330" s="160"/>
      <c r="B330" s="158"/>
      <c r="C330" s="158"/>
      <c r="D330" s="164"/>
      <c r="E330" s="132"/>
      <c r="F330" s="132"/>
      <c r="G330" s="132"/>
      <c r="H330" s="119"/>
      <c r="I330" s="132"/>
      <c r="J330" s="119"/>
      <c r="K330" s="132"/>
      <c r="L330" s="132"/>
      <c r="M330" s="150"/>
      <c r="N330" s="157"/>
      <c r="O330" s="150"/>
      <c r="P330" s="160"/>
      <c r="Q330" s="151"/>
      <c r="R330" s="152"/>
      <c r="S330" s="153"/>
      <c r="T330" s="175"/>
      <c r="U330" s="182"/>
      <c r="V330" s="182"/>
      <c r="W330" s="175"/>
    </row>
    <row r="331" spans="1:23" s="155" customFormat="1" ht="9.75" customHeight="1" x14ac:dyDescent="0.25">
      <c r="A331" s="160"/>
      <c r="B331" s="158"/>
      <c r="C331" s="158"/>
      <c r="D331" s="164"/>
      <c r="E331" s="132"/>
      <c r="F331" s="132"/>
      <c r="G331" s="132"/>
      <c r="H331" s="119"/>
      <c r="I331" s="132"/>
      <c r="J331" s="119"/>
      <c r="K331" s="132"/>
      <c r="L331" s="132"/>
      <c r="M331" s="150"/>
      <c r="N331" s="157"/>
      <c r="O331" s="150"/>
      <c r="P331" s="160"/>
      <c r="Q331" s="151"/>
      <c r="R331" s="152"/>
      <c r="S331" s="153"/>
      <c r="T331" s="175"/>
      <c r="U331" s="182"/>
      <c r="V331" s="182"/>
      <c r="W331" s="175"/>
    </row>
    <row r="332" spans="1:23" s="155" customFormat="1" ht="9.75" customHeight="1" x14ac:dyDescent="0.25">
      <c r="A332" s="160"/>
      <c r="B332" s="158"/>
      <c r="C332" s="158"/>
      <c r="D332" s="132"/>
      <c r="E332" s="132"/>
      <c r="F332" s="132"/>
      <c r="G332" s="132"/>
      <c r="H332" s="119"/>
      <c r="I332" s="132"/>
      <c r="J332" s="132"/>
      <c r="K332" s="132"/>
      <c r="L332" s="132"/>
      <c r="M332" s="150"/>
      <c r="N332" s="157"/>
      <c r="O332" s="150"/>
      <c r="P332" s="160"/>
      <c r="Q332" s="151"/>
      <c r="R332" s="152"/>
      <c r="S332" s="153"/>
      <c r="T332" s="175"/>
      <c r="U332" s="182"/>
      <c r="V332" s="182"/>
      <c r="W332" s="175"/>
    </row>
    <row r="333" spans="1:23" s="155" customFormat="1" ht="9.75" customHeight="1" x14ac:dyDescent="0.25">
      <c r="A333" s="160"/>
      <c r="B333" s="160"/>
      <c r="C333" s="160"/>
      <c r="E333" s="132"/>
      <c r="F333" s="132"/>
      <c r="G333" s="132"/>
      <c r="H333" s="132"/>
      <c r="I333" s="132"/>
      <c r="J333" s="132"/>
      <c r="K333" s="132"/>
      <c r="L333" s="132"/>
      <c r="M333" s="150"/>
      <c r="N333" s="157"/>
      <c r="O333" s="150"/>
      <c r="P333" s="160"/>
      <c r="Q333" s="151"/>
      <c r="R333" s="152"/>
      <c r="S333" s="153"/>
      <c r="T333" s="175"/>
      <c r="U333" s="182"/>
      <c r="V333" s="182"/>
      <c r="W333" s="175"/>
    </row>
    <row r="334" spans="1:23" s="155" customFormat="1" ht="9.75" customHeight="1" x14ac:dyDescent="0.25">
      <c r="A334" s="160"/>
      <c r="B334" s="158"/>
      <c r="C334" s="158"/>
      <c r="D334" s="164"/>
      <c r="E334" s="132"/>
      <c r="F334" s="132"/>
      <c r="G334" s="132"/>
      <c r="H334" s="119"/>
      <c r="I334" s="132"/>
      <c r="J334" s="119"/>
      <c r="K334" s="132"/>
      <c r="L334" s="132"/>
      <c r="M334" s="150"/>
      <c r="N334" s="157"/>
      <c r="O334" s="150"/>
      <c r="P334" s="160"/>
      <c r="Q334" s="151"/>
      <c r="R334" s="152"/>
      <c r="S334" s="153"/>
      <c r="T334" s="175"/>
      <c r="U334" s="182"/>
      <c r="V334" s="182"/>
      <c r="W334" s="175"/>
    </row>
    <row r="335" spans="1:23" s="155" customFormat="1" ht="9.75" customHeight="1" x14ac:dyDescent="0.25">
      <c r="A335" s="160"/>
      <c r="B335" s="158"/>
      <c r="C335" s="158"/>
      <c r="D335" s="164"/>
      <c r="E335" s="132"/>
      <c r="F335" s="132"/>
      <c r="G335" s="132"/>
      <c r="H335" s="119"/>
      <c r="I335" s="132"/>
      <c r="J335" s="119"/>
      <c r="K335" s="132"/>
      <c r="L335" s="132"/>
      <c r="M335" s="150"/>
      <c r="N335" s="157"/>
      <c r="O335" s="150"/>
      <c r="P335" s="160"/>
      <c r="Q335" s="151"/>
      <c r="R335" s="152"/>
      <c r="S335" s="153"/>
      <c r="T335" s="175"/>
      <c r="U335" s="182"/>
      <c r="V335" s="182"/>
      <c r="W335" s="175"/>
    </row>
    <row r="336" spans="1:23" s="155" customFormat="1" ht="9.75" customHeight="1" x14ac:dyDescent="0.25">
      <c r="A336" s="160"/>
      <c r="B336" s="158"/>
      <c r="C336" s="158"/>
      <c r="D336" s="164"/>
      <c r="E336" s="132"/>
      <c r="F336" s="132"/>
      <c r="G336" s="132"/>
      <c r="H336" s="119"/>
      <c r="I336" s="132"/>
      <c r="J336" s="119"/>
      <c r="K336" s="132"/>
      <c r="L336" s="132"/>
      <c r="M336" s="150"/>
      <c r="N336" s="157"/>
      <c r="O336" s="150"/>
      <c r="P336" s="160"/>
      <c r="Q336" s="151"/>
      <c r="R336" s="152"/>
      <c r="S336" s="153"/>
      <c r="T336" s="175"/>
      <c r="U336" s="182"/>
      <c r="V336" s="182"/>
      <c r="W336" s="175"/>
    </row>
    <row r="337" spans="1:23" s="155" customFormat="1" ht="9.75" customHeight="1" x14ac:dyDescent="0.25">
      <c r="A337" s="160"/>
      <c r="B337" s="158"/>
      <c r="C337" s="158"/>
      <c r="D337" s="164"/>
      <c r="E337" s="132"/>
      <c r="F337" s="132"/>
      <c r="G337" s="132"/>
      <c r="H337" s="119"/>
      <c r="I337" s="132"/>
      <c r="J337" s="119"/>
      <c r="K337" s="132"/>
      <c r="L337" s="132"/>
      <c r="M337" s="150"/>
      <c r="N337" s="157"/>
      <c r="O337" s="150"/>
      <c r="P337" s="160"/>
      <c r="Q337" s="151"/>
      <c r="R337" s="152"/>
      <c r="S337" s="153"/>
      <c r="T337" s="175"/>
      <c r="U337" s="182"/>
      <c r="V337" s="182"/>
      <c r="W337" s="175"/>
    </row>
    <row r="338" spans="1:23" s="155" customFormat="1" ht="9.75" customHeight="1" x14ac:dyDescent="0.25">
      <c r="A338" s="160"/>
      <c r="B338" s="158"/>
      <c r="C338" s="158"/>
      <c r="D338" s="164"/>
      <c r="E338" s="132"/>
      <c r="F338" s="132"/>
      <c r="G338" s="132"/>
      <c r="H338" s="119"/>
      <c r="I338" s="132"/>
      <c r="J338" s="119"/>
      <c r="K338" s="132"/>
      <c r="L338" s="132"/>
      <c r="M338" s="150"/>
      <c r="N338" s="157"/>
      <c r="O338" s="150"/>
      <c r="P338" s="160"/>
      <c r="Q338" s="151"/>
      <c r="R338" s="152"/>
      <c r="S338" s="153"/>
      <c r="T338" s="175"/>
      <c r="U338" s="182"/>
      <c r="V338" s="182"/>
      <c r="W338" s="175"/>
    </row>
    <row r="339" spans="1:23" s="155" customFormat="1" ht="9.75" customHeight="1" x14ac:dyDescent="0.25">
      <c r="A339" s="160"/>
      <c r="B339" s="158"/>
      <c r="C339" s="158"/>
      <c r="D339" s="164"/>
      <c r="E339" s="132"/>
      <c r="F339" s="132"/>
      <c r="G339" s="132"/>
      <c r="H339" s="119"/>
      <c r="I339" s="132"/>
      <c r="J339" s="119"/>
      <c r="K339" s="132"/>
      <c r="L339" s="132"/>
      <c r="M339" s="150"/>
      <c r="N339" s="157"/>
      <c r="O339" s="150"/>
      <c r="P339" s="160"/>
      <c r="Q339" s="151"/>
      <c r="R339" s="152"/>
      <c r="S339" s="153"/>
      <c r="T339" s="175"/>
      <c r="U339" s="182"/>
      <c r="V339" s="182"/>
      <c r="W339" s="175"/>
    </row>
    <row r="340" spans="1:23" s="155" customFormat="1" ht="9.75" customHeight="1" x14ac:dyDescent="0.25">
      <c r="A340" s="160"/>
      <c r="B340" s="158"/>
      <c r="C340" s="158"/>
      <c r="D340" s="164"/>
      <c r="E340" s="132"/>
      <c r="F340" s="132"/>
      <c r="G340" s="132"/>
      <c r="H340" s="119"/>
      <c r="I340" s="132"/>
      <c r="J340" s="119"/>
      <c r="K340" s="132"/>
      <c r="L340" s="132"/>
      <c r="M340" s="150"/>
      <c r="N340" s="157"/>
      <c r="O340" s="150"/>
      <c r="P340" s="160"/>
      <c r="Q340" s="151"/>
      <c r="R340" s="152"/>
      <c r="S340" s="153"/>
      <c r="T340" s="175"/>
      <c r="U340" s="182"/>
      <c r="V340" s="182"/>
      <c r="W340" s="175"/>
    </row>
    <row r="341" spans="1:23" s="155" customFormat="1" ht="9.75" customHeight="1" x14ac:dyDescent="0.25">
      <c r="A341" s="160"/>
      <c r="B341" s="158"/>
      <c r="C341" s="158"/>
      <c r="D341" s="164"/>
      <c r="E341" s="132"/>
      <c r="F341" s="132"/>
      <c r="G341" s="132"/>
      <c r="H341" s="119"/>
      <c r="I341" s="132"/>
      <c r="J341" s="119"/>
      <c r="K341" s="132"/>
      <c r="L341" s="132"/>
      <c r="M341" s="150"/>
      <c r="N341" s="157"/>
      <c r="O341" s="150"/>
      <c r="P341" s="160"/>
      <c r="Q341" s="151"/>
      <c r="R341" s="152"/>
      <c r="S341" s="153"/>
      <c r="T341" s="175"/>
      <c r="U341" s="182"/>
      <c r="V341" s="182"/>
      <c r="W341" s="175"/>
    </row>
    <row r="342" spans="1:23" s="155" customFormat="1" ht="9.75" customHeight="1" x14ac:dyDescent="0.25">
      <c r="A342" s="160"/>
      <c r="B342" s="158"/>
      <c r="C342" s="158"/>
      <c r="D342" s="164"/>
      <c r="E342" s="132"/>
      <c r="F342" s="132"/>
      <c r="G342" s="132"/>
      <c r="H342" s="119"/>
      <c r="I342" s="132"/>
      <c r="J342" s="119"/>
      <c r="K342" s="132"/>
      <c r="L342" s="132"/>
      <c r="M342" s="150"/>
      <c r="N342" s="157"/>
      <c r="O342" s="150"/>
      <c r="P342" s="160"/>
      <c r="Q342" s="151"/>
      <c r="R342" s="152"/>
      <c r="S342" s="153"/>
      <c r="T342" s="175"/>
      <c r="U342" s="182"/>
      <c r="V342" s="182"/>
      <c r="W342" s="175"/>
    </row>
    <row r="343" spans="1:23" s="155" customFormat="1" ht="9.75" customHeight="1" x14ac:dyDescent="0.25">
      <c r="A343" s="160"/>
      <c r="B343" s="158"/>
      <c r="C343" s="158"/>
      <c r="D343" s="132"/>
      <c r="E343" s="132"/>
      <c r="F343" s="132"/>
      <c r="G343" s="132"/>
      <c r="H343" s="119"/>
      <c r="I343" s="132"/>
      <c r="J343" s="132"/>
      <c r="K343" s="132"/>
      <c r="L343" s="132"/>
      <c r="M343" s="150"/>
      <c r="N343" s="157"/>
      <c r="O343" s="150"/>
      <c r="P343" s="160"/>
      <c r="Q343" s="151"/>
      <c r="R343" s="152"/>
      <c r="S343" s="153"/>
      <c r="T343" s="175"/>
      <c r="U343" s="182"/>
      <c r="V343" s="182"/>
      <c r="W343" s="175"/>
    </row>
    <row r="344" spans="1:23" s="155" customFormat="1" ht="9.75" customHeight="1" x14ac:dyDescent="0.25">
      <c r="A344" s="160"/>
      <c r="B344" s="160"/>
      <c r="C344" s="160"/>
      <c r="D344" s="132"/>
      <c r="E344" s="166"/>
      <c r="F344" s="132"/>
      <c r="G344" s="166"/>
      <c r="H344" s="167"/>
      <c r="I344" s="132"/>
      <c r="J344" s="132"/>
      <c r="K344" s="132"/>
      <c r="L344" s="132"/>
      <c r="M344" s="150"/>
      <c r="N344" s="168"/>
      <c r="O344" s="169"/>
      <c r="P344" s="160"/>
      <c r="Q344" s="151"/>
      <c r="R344" s="152"/>
      <c r="S344" s="153"/>
      <c r="T344" s="178"/>
      <c r="U344" s="154"/>
    </row>
    <row r="345" spans="1:23" s="155" customFormat="1" x14ac:dyDescent="0.25">
      <c r="A345" s="160"/>
      <c r="B345" s="158"/>
      <c r="C345" s="158"/>
      <c r="D345" s="150"/>
      <c r="E345" s="150"/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1"/>
      <c r="R345" s="152"/>
      <c r="S345" s="153"/>
      <c r="T345" s="178"/>
      <c r="U345" s="154"/>
    </row>
    <row r="346" spans="1:23" s="155" customFormat="1" x14ac:dyDescent="0.25">
      <c r="A346" s="161"/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1"/>
      <c r="R346" s="152"/>
      <c r="S346" s="153"/>
      <c r="T346" s="154"/>
      <c r="U346" s="154"/>
    </row>
    <row r="347" spans="1:23" s="155" customFormat="1" x14ac:dyDescent="0.25">
      <c r="A347" s="150"/>
      <c r="B347" s="150"/>
      <c r="C347" s="150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1"/>
      <c r="R347" s="152"/>
      <c r="S347" s="153"/>
      <c r="T347" s="154"/>
      <c r="U347" s="154"/>
    </row>
    <row r="348" spans="1:23" s="155" customFormat="1" x14ac:dyDescent="0.25">
      <c r="A348" s="150"/>
      <c r="B348" s="150"/>
      <c r="C348" s="150"/>
      <c r="D348" s="150"/>
      <c r="E348" s="150"/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1"/>
      <c r="R348" s="152"/>
      <c r="S348" s="153"/>
      <c r="T348" s="154"/>
      <c r="U348" s="154"/>
    </row>
    <row r="349" spans="1:23" s="155" customFormat="1" x14ac:dyDescent="0.25">
      <c r="A349" s="170"/>
      <c r="Q349" s="151"/>
      <c r="R349" s="152"/>
      <c r="S349" s="153"/>
      <c r="T349" s="154"/>
      <c r="U349" s="154"/>
    </row>
    <row r="350" spans="1:23" s="155" customFormat="1" x14ac:dyDescent="0.25">
      <c r="A350" s="150"/>
      <c r="B350" s="150"/>
      <c r="C350" s="150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1"/>
      <c r="R350" s="152"/>
      <c r="S350" s="153"/>
      <c r="T350" s="154"/>
      <c r="U350" s="154"/>
    </row>
    <row r="351" spans="1:23" s="155" customFormat="1" ht="3.75" customHeight="1" x14ac:dyDescent="0.25">
      <c r="A351" s="150"/>
      <c r="B351" s="150"/>
      <c r="C351" s="150"/>
      <c r="D351" s="150"/>
      <c r="E351" s="150"/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1"/>
      <c r="R351" s="152"/>
      <c r="S351" s="153"/>
      <c r="T351" s="154"/>
      <c r="U351" s="154"/>
    </row>
    <row r="352" spans="1:23" s="155" customFormat="1" ht="9.75" customHeight="1" x14ac:dyDescent="0.25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  <c r="N352" s="158"/>
      <c r="O352" s="158"/>
      <c r="P352" s="150"/>
      <c r="Q352" s="151"/>
      <c r="R352" s="152"/>
      <c r="S352" s="153"/>
      <c r="T352" s="154"/>
      <c r="U352" s="154"/>
    </row>
    <row r="353" spans="1:21" s="155" customFormat="1" ht="9.75" customHeight="1" x14ac:dyDescent="0.25">
      <c r="A353" s="159"/>
      <c r="B353" s="160"/>
      <c r="C353" s="160"/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61"/>
      <c r="Q353" s="151"/>
      <c r="R353" s="152"/>
      <c r="S353" s="153"/>
      <c r="T353" s="154"/>
      <c r="U353" s="154"/>
    </row>
    <row r="354" spans="1:21" s="155" customFormat="1" ht="9.75" customHeight="1" x14ac:dyDescent="0.25">
      <c r="A354" s="159"/>
      <c r="B354" s="160"/>
      <c r="C354" s="160"/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61"/>
      <c r="Q354" s="151"/>
      <c r="R354" s="152"/>
      <c r="S354" s="153"/>
      <c r="T354" s="154"/>
      <c r="U354" s="154"/>
    </row>
    <row r="355" spans="1:21" s="155" customFormat="1" ht="9.75" customHeight="1" x14ac:dyDescent="0.25">
      <c r="A355" s="160"/>
      <c r="B355" s="160"/>
      <c r="C355" s="160"/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1"/>
      <c r="Q355" s="151"/>
      <c r="R355" s="152"/>
      <c r="S355" s="153"/>
      <c r="T355" s="154"/>
      <c r="U355" s="154"/>
    </row>
    <row r="356" spans="1:21" s="155" customFormat="1" ht="9.75" customHeight="1" x14ac:dyDescent="0.25">
      <c r="A356" s="158"/>
      <c r="B356" s="162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  <c r="N356" s="158"/>
      <c r="O356" s="158"/>
      <c r="P356" s="150"/>
      <c r="Q356" s="151"/>
      <c r="R356" s="152"/>
      <c r="S356" s="153"/>
      <c r="T356" s="154"/>
      <c r="U356" s="154"/>
    </row>
    <row r="357" spans="1:21" s="155" customFormat="1" ht="9.75" customHeight="1" x14ac:dyDescent="0.25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  <c r="N357" s="158"/>
      <c r="O357" s="158"/>
      <c r="P357" s="150"/>
      <c r="Q357" s="151"/>
      <c r="R357" s="152"/>
      <c r="S357" s="153"/>
      <c r="T357" s="154"/>
      <c r="U357" s="154"/>
    </row>
    <row r="358" spans="1:21" s="155" customFormat="1" ht="9.75" customHeight="1" x14ac:dyDescent="0.25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  <c r="N358" s="158"/>
      <c r="O358" s="158"/>
      <c r="P358" s="150"/>
      <c r="Q358" s="151"/>
      <c r="R358" s="152"/>
      <c r="S358" s="153"/>
      <c r="T358" s="154"/>
      <c r="U358" s="154"/>
    </row>
    <row r="359" spans="1:21" s="155" customFormat="1" ht="9.75" customHeight="1" x14ac:dyDescent="0.25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  <c r="N359" s="158"/>
      <c r="O359" s="158"/>
      <c r="P359" s="150"/>
      <c r="Q359" s="151"/>
      <c r="R359" s="152"/>
      <c r="S359" s="153"/>
      <c r="T359" s="154"/>
      <c r="U359" s="154"/>
    </row>
    <row r="360" spans="1:21" s="155" customFormat="1" ht="9.75" customHeight="1" x14ac:dyDescent="0.25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  <c r="N360" s="158"/>
      <c r="O360" s="158"/>
      <c r="P360" s="150"/>
      <c r="Q360" s="151"/>
      <c r="R360" s="152"/>
      <c r="S360" s="153"/>
      <c r="T360" s="154"/>
      <c r="U360" s="154"/>
    </row>
    <row r="361" spans="1:21" s="155" customFormat="1" ht="9.75" customHeight="1" x14ac:dyDescent="0.25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  <c r="N361" s="158"/>
      <c r="O361" s="158"/>
      <c r="P361" s="150"/>
      <c r="Q361" s="151"/>
      <c r="R361" s="152"/>
      <c r="S361" s="153"/>
      <c r="T361" s="154"/>
      <c r="U361" s="154"/>
    </row>
    <row r="362" spans="1:21" s="155" customFormat="1" ht="9.75" customHeight="1" x14ac:dyDescent="0.25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  <c r="N362" s="158"/>
      <c r="O362" s="158"/>
      <c r="P362" s="150"/>
      <c r="Q362" s="151"/>
      <c r="R362" s="152"/>
      <c r="S362" s="153"/>
      <c r="T362" s="154"/>
      <c r="U362" s="154"/>
    </row>
    <row r="363" spans="1:21" s="155" customFormat="1" ht="9.75" customHeight="1" x14ac:dyDescent="0.25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  <c r="N363" s="158"/>
      <c r="O363" s="158"/>
      <c r="P363" s="150"/>
      <c r="Q363" s="151"/>
      <c r="R363" s="152"/>
      <c r="S363" s="153"/>
      <c r="T363" s="154"/>
      <c r="U363" s="154"/>
    </row>
    <row r="364" spans="1:21" s="155" customFormat="1" ht="9.75" customHeight="1" x14ac:dyDescent="0.25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  <c r="N364" s="158"/>
      <c r="O364" s="158"/>
      <c r="P364" s="150"/>
      <c r="Q364" s="151"/>
      <c r="R364" s="152"/>
      <c r="S364" s="153"/>
      <c r="T364" s="154"/>
      <c r="U364" s="154"/>
    </row>
    <row r="365" spans="1:21" s="155" customFormat="1" ht="9.75" customHeight="1" x14ac:dyDescent="0.25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  <c r="N365" s="158"/>
      <c r="O365" s="158"/>
      <c r="P365" s="150"/>
      <c r="Q365" s="151"/>
      <c r="R365" s="152"/>
      <c r="S365" s="153"/>
      <c r="T365" s="154"/>
      <c r="U365" s="154"/>
    </row>
    <row r="366" spans="1:21" s="155" customFormat="1" ht="9.75" customHeight="1" x14ac:dyDescent="0.25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  <c r="N366" s="158"/>
      <c r="O366" s="158"/>
      <c r="P366" s="150"/>
      <c r="Q366" s="151"/>
      <c r="R366" s="152"/>
      <c r="S366" s="153"/>
      <c r="T366" s="154"/>
      <c r="U366" s="154"/>
    </row>
    <row r="367" spans="1:21" s="155" customFormat="1" ht="9.75" customHeight="1" x14ac:dyDescent="0.25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  <c r="P367" s="150"/>
      <c r="Q367" s="151"/>
      <c r="R367" s="152"/>
      <c r="S367" s="153"/>
      <c r="T367" s="154"/>
      <c r="U367" s="154"/>
    </row>
    <row r="368" spans="1:21" s="155" customFormat="1" ht="9.75" customHeight="1" x14ac:dyDescent="0.25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158"/>
      <c r="O368" s="158"/>
      <c r="P368" s="150"/>
      <c r="Q368" s="151"/>
      <c r="R368" s="152"/>
      <c r="S368" s="153"/>
      <c r="T368" s="154"/>
      <c r="U368" s="154"/>
    </row>
    <row r="369" spans="1:29" s="155" customFormat="1" ht="9.75" customHeight="1" x14ac:dyDescent="0.25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  <c r="N369" s="158"/>
      <c r="O369" s="158"/>
      <c r="P369" s="150"/>
      <c r="Q369" s="151"/>
      <c r="R369" s="152"/>
      <c r="S369" s="153"/>
      <c r="T369" s="154"/>
      <c r="U369" s="154"/>
    </row>
    <row r="370" spans="1:29" s="155" customFormat="1" ht="9.75" customHeight="1" x14ac:dyDescent="0.25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  <c r="P370" s="150"/>
      <c r="Q370" s="151"/>
      <c r="R370" s="152"/>
      <c r="S370" s="153"/>
      <c r="T370" s="154"/>
      <c r="U370" s="154"/>
    </row>
    <row r="371" spans="1:29" s="155" customFormat="1" ht="9.75" customHeight="1" x14ac:dyDescent="0.25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  <c r="P371" s="150"/>
      <c r="Q371" s="151"/>
      <c r="R371" s="152"/>
      <c r="S371" s="153"/>
      <c r="T371" s="154"/>
      <c r="U371" s="154"/>
    </row>
    <row r="372" spans="1:29" s="155" customFormat="1" ht="9.75" customHeight="1" x14ac:dyDescent="0.25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  <c r="P372" s="150"/>
      <c r="Q372" s="151"/>
      <c r="R372" s="152"/>
      <c r="S372" s="153"/>
      <c r="T372" s="154"/>
      <c r="U372" s="154"/>
    </row>
    <row r="373" spans="1:29" s="155" customFormat="1" ht="9.75" customHeight="1" x14ac:dyDescent="0.25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  <c r="P373" s="150"/>
      <c r="Q373" s="151"/>
      <c r="R373" s="152"/>
      <c r="S373" s="153"/>
      <c r="T373" s="154"/>
      <c r="U373" s="154"/>
    </row>
    <row r="374" spans="1:29" s="155" customFormat="1" ht="9.75" customHeight="1" x14ac:dyDescent="0.25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  <c r="P374" s="150"/>
      <c r="Q374" s="151"/>
      <c r="R374" s="152"/>
      <c r="S374" s="153"/>
      <c r="T374" s="154"/>
      <c r="U374" s="154"/>
    </row>
    <row r="375" spans="1:29" s="155" customFormat="1" ht="9.75" customHeight="1" x14ac:dyDescent="0.25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  <c r="N375" s="158"/>
      <c r="O375" s="158"/>
      <c r="P375" s="150"/>
      <c r="Q375" s="151"/>
      <c r="R375" s="152"/>
      <c r="S375" s="153"/>
      <c r="T375" s="154"/>
      <c r="U375" s="154"/>
    </row>
    <row r="376" spans="1:29" s="155" customFormat="1" ht="9.75" customHeight="1" x14ac:dyDescent="0.25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  <c r="N376" s="158"/>
      <c r="O376" s="158"/>
      <c r="P376" s="150"/>
      <c r="Q376" s="151"/>
      <c r="R376" s="152"/>
      <c r="S376" s="153"/>
      <c r="T376" s="154"/>
      <c r="U376" s="154"/>
    </row>
    <row r="377" spans="1:29" s="155" customFormat="1" ht="9.75" customHeight="1" x14ac:dyDescent="0.25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  <c r="N377" s="158"/>
      <c r="O377" s="158"/>
      <c r="P377" s="150"/>
      <c r="Q377" s="151"/>
      <c r="R377" s="152"/>
      <c r="S377" s="153"/>
      <c r="T377" s="154"/>
      <c r="U377" s="154"/>
    </row>
    <row r="378" spans="1:29" s="155" customFormat="1" ht="9.75" customHeight="1" x14ac:dyDescent="0.25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  <c r="N378" s="158"/>
      <c r="O378" s="158"/>
      <c r="P378" s="150"/>
      <c r="Q378" s="151"/>
      <c r="R378" s="152"/>
      <c r="S378" s="153"/>
      <c r="T378" s="154"/>
      <c r="U378" s="154"/>
    </row>
    <row r="379" spans="1:29" s="155" customFormat="1" ht="9.75" customHeight="1" x14ac:dyDescent="0.25">
      <c r="A379" s="160"/>
      <c r="B379" s="158"/>
      <c r="C379" s="158"/>
      <c r="D379" s="160"/>
      <c r="E379" s="160"/>
      <c r="F379" s="160"/>
      <c r="G379" s="160"/>
      <c r="H379" s="160"/>
      <c r="I379" s="160"/>
      <c r="J379" s="160"/>
      <c r="K379" s="160"/>
      <c r="L379" s="160"/>
      <c r="M379" s="160"/>
      <c r="N379" s="160"/>
      <c r="O379" s="160"/>
      <c r="P379" s="160"/>
      <c r="Q379" s="151"/>
      <c r="R379" s="152"/>
      <c r="S379" s="153"/>
      <c r="T379" s="154"/>
      <c r="U379" s="154"/>
    </row>
    <row r="380" spans="1:29" s="155" customFormat="1" ht="9.75" customHeight="1" x14ac:dyDescent="0.25">
      <c r="A380" s="160"/>
      <c r="B380" s="158"/>
      <c r="C380" s="158"/>
      <c r="D380" s="160"/>
      <c r="E380" s="160"/>
      <c r="F380" s="160"/>
      <c r="G380" s="160"/>
      <c r="H380" s="160"/>
      <c r="I380" s="160"/>
      <c r="J380" s="160"/>
      <c r="K380" s="160"/>
      <c r="L380" s="160"/>
      <c r="M380" s="160"/>
      <c r="N380" s="160"/>
      <c r="O380" s="160"/>
      <c r="P380" s="160"/>
      <c r="Q380" s="151"/>
      <c r="R380" s="152"/>
      <c r="S380" s="153"/>
      <c r="T380" s="154"/>
      <c r="U380" s="154"/>
    </row>
    <row r="381" spans="1:29" s="155" customFormat="1" ht="9.75" customHeight="1" x14ac:dyDescent="0.25">
      <c r="A381" s="160"/>
      <c r="B381" s="158"/>
      <c r="C381" s="158"/>
      <c r="D381" s="160"/>
      <c r="E381" s="160"/>
      <c r="F381" s="160"/>
      <c r="G381" s="160"/>
      <c r="H381" s="160"/>
      <c r="I381" s="160"/>
      <c r="J381" s="160"/>
      <c r="K381" s="160"/>
      <c r="L381" s="160"/>
      <c r="M381" s="160"/>
      <c r="N381" s="160"/>
      <c r="O381" s="160"/>
      <c r="P381" s="160"/>
      <c r="Q381" s="151"/>
      <c r="R381" s="152"/>
      <c r="S381" s="153"/>
      <c r="T381" s="154"/>
      <c r="U381" s="154"/>
    </row>
    <row r="382" spans="1:29" s="155" customFormat="1" ht="9.75" customHeight="1" x14ac:dyDescent="0.25">
      <c r="A382" s="160"/>
      <c r="B382" s="158"/>
      <c r="C382" s="158"/>
      <c r="D382" s="160"/>
      <c r="E382" s="160"/>
      <c r="F382" s="160"/>
      <c r="G382" s="160"/>
      <c r="H382" s="160"/>
      <c r="I382" s="160"/>
      <c r="J382" s="160"/>
      <c r="K382" s="160"/>
      <c r="L382" s="160"/>
      <c r="M382" s="160"/>
      <c r="N382" s="160"/>
      <c r="O382" s="160"/>
      <c r="P382" s="160"/>
      <c r="Q382" s="151"/>
      <c r="R382" s="151"/>
      <c r="S382" s="153"/>
      <c r="T382" s="154"/>
      <c r="U382" s="154"/>
      <c r="X382" s="156"/>
      <c r="Y382" s="156"/>
      <c r="Z382" s="156"/>
      <c r="AA382" s="156"/>
      <c r="AB382" s="156"/>
      <c r="AC382" s="156"/>
    </row>
    <row r="383" spans="1:29" s="155" customFormat="1" ht="9.75" customHeight="1" x14ac:dyDescent="0.25">
      <c r="A383" s="160"/>
      <c r="B383" s="160"/>
      <c r="C383" s="160"/>
      <c r="D383" s="160"/>
      <c r="E383" s="160"/>
      <c r="F383" s="160"/>
      <c r="G383" s="160"/>
      <c r="H383" s="160"/>
      <c r="I383" s="160"/>
      <c r="J383" s="160"/>
      <c r="K383" s="160"/>
      <c r="L383" s="160"/>
      <c r="M383" s="160"/>
      <c r="N383" s="160"/>
      <c r="O383" s="160"/>
      <c r="P383" s="160"/>
      <c r="Q383" s="151"/>
      <c r="R383" s="151"/>
      <c r="S383" s="153"/>
      <c r="T383" s="154"/>
      <c r="U383" s="154"/>
      <c r="V383" s="183"/>
      <c r="W383" s="183"/>
      <c r="X383" s="156"/>
    </row>
    <row r="384" spans="1:29" s="155" customFormat="1" ht="9.75" customHeight="1" x14ac:dyDescent="0.25">
      <c r="A384" s="160"/>
      <c r="B384" s="160"/>
      <c r="C384" s="160"/>
      <c r="D384" s="160"/>
      <c r="E384" s="160"/>
      <c r="F384" s="160"/>
      <c r="G384" s="160"/>
      <c r="H384" s="160"/>
      <c r="I384" s="160"/>
      <c r="J384" s="160"/>
      <c r="K384" s="160"/>
      <c r="L384" s="160"/>
      <c r="M384" s="160"/>
      <c r="N384" s="160"/>
      <c r="O384" s="160"/>
      <c r="P384" s="160"/>
      <c r="Q384" s="151"/>
      <c r="R384" s="152"/>
      <c r="S384" s="153"/>
      <c r="T384" s="171"/>
      <c r="U384" s="171"/>
      <c r="V384" s="171"/>
      <c r="W384" s="171"/>
      <c r="X384" s="172"/>
    </row>
    <row r="385" spans="1:24" s="155" customFormat="1" ht="9.75" customHeight="1" x14ac:dyDescent="0.25">
      <c r="A385" s="160"/>
      <c r="B385" s="160"/>
      <c r="C385" s="160"/>
      <c r="D385" s="163"/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61"/>
      <c r="Q385" s="151"/>
      <c r="R385" s="151"/>
      <c r="S385" s="153"/>
      <c r="T385" s="165"/>
      <c r="U385" s="165"/>
      <c r="V385" s="173"/>
      <c r="W385" s="173"/>
      <c r="X385" s="154"/>
    </row>
    <row r="386" spans="1:24" s="155" customFormat="1" ht="9.75" customHeight="1" x14ac:dyDescent="0.25">
      <c r="A386" s="160"/>
      <c r="B386" s="158"/>
      <c r="C386" s="158"/>
      <c r="D386" s="164"/>
      <c r="E386" s="132"/>
      <c r="F386" s="132"/>
      <c r="G386" s="132"/>
      <c r="H386" s="119"/>
      <c r="I386" s="132"/>
      <c r="J386" s="119"/>
      <c r="K386" s="132"/>
      <c r="L386" s="132"/>
      <c r="M386" s="150"/>
      <c r="N386" s="157"/>
      <c r="O386" s="150"/>
      <c r="P386" s="160"/>
      <c r="Q386" s="151"/>
      <c r="R386" s="151"/>
      <c r="S386" s="153"/>
      <c r="T386" s="184"/>
      <c r="U386" s="175"/>
      <c r="V386" s="119"/>
      <c r="W386" s="176"/>
      <c r="X386" s="174"/>
    </row>
    <row r="387" spans="1:24" s="155" customFormat="1" ht="9.75" customHeight="1" x14ac:dyDescent="0.25">
      <c r="A387" s="160"/>
      <c r="B387" s="158"/>
      <c r="C387" s="158"/>
      <c r="D387" s="164"/>
      <c r="E387" s="132"/>
      <c r="F387" s="132"/>
      <c r="G387" s="132"/>
      <c r="H387" s="119"/>
      <c r="I387" s="132"/>
      <c r="J387" s="119"/>
      <c r="K387" s="132"/>
      <c r="L387" s="132"/>
      <c r="M387" s="150"/>
      <c r="N387" s="157"/>
      <c r="O387" s="150"/>
      <c r="P387" s="160"/>
      <c r="Q387" s="151"/>
      <c r="R387" s="151"/>
      <c r="S387" s="153"/>
      <c r="T387" s="184"/>
      <c r="U387" s="175"/>
      <c r="V387" s="119"/>
      <c r="W387" s="176"/>
      <c r="X387" s="174"/>
    </row>
    <row r="388" spans="1:24" s="155" customFormat="1" ht="9.75" customHeight="1" x14ac:dyDescent="0.25">
      <c r="A388" s="160"/>
      <c r="B388" s="158"/>
      <c r="C388" s="158"/>
      <c r="D388" s="164"/>
      <c r="E388" s="132"/>
      <c r="F388" s="132"/>
      <c r="G388" s="132"/>
      <c r="H388" s="119"/>
      <c r="I388" s="132"/>
      <c r="J388" s="119"/>
      <c r="K388" s="132"/>
      <c r="L388" s="132"/>
      <c r="M388" s="150"/>
      <c r="N388" s="157"/>
      <c r="O388" s="150"/>
      <c r="P388" s="160"/>
      <c r="Q388" s="151"/>
      <c r="R388" s="151"/>
      <c r="S388" s="153"/>
      <c r="T388" s="184"/>
      <c r="U388" s="175"/>
      <c r="V388" s="119"/>
      <c r="W388" s="176"/>
      <c r="X388" s="174"/>
    </row>
    <row r="389" spans="1:24" s="155" customFormat="1" ht="9.75" customHeight="1" x14ac:dyDescent="0.25">
      <c r="A389" s="160"/>
      <c r="B389" s="158"/>
      <c r="C389" s="158"/>
      <c r="D389" s="164"/>
      <c r="E389" s="132"/>
      <c r="F389" s="132"/>
      <c r="G389" s="132"/>
      <c r="H389" s="119"/>
      <c r="I389" s="132"/>
      <c r="J389" s="119"/>
      <c r="K389" s="132"/>
      <c r="L389" s="132"/>
      <c r="M389" s="150"/>
      <c r="N389" s="157"/>
      <c r="O389" s="150"/>
      <c r="P389" s="160"/>
      <c r="Q389" s="151"/>
      <c r="R389" s="151"/>
      <c r="S389" s="153"/>
      <c r="T389" s="184"/>
      <c r="U389" s="175"/>
      <c r="V389" s="119"/>
      <c r="W389" s="176"/>
      <c r="X389" s="174"/>
    </row>
    <row r="390" spans="1:24" s="155" customFormat="1" ht="9.75" customHeight="1" x14ac:dyDescent="0.25">
      <c r="A390" s="160"/>
      <c r="B390" s="158"/>
      <c r="C390" s="158"/>
      <c r="D390" s="164"/>
      <c r="E390" s="132"/>
      <c r="F390" s="132"/>
      <c r="G390" s="132"/>
      <c r="H390" s="119"/>
      <c r="I390" s="132"/>
      <c r="J390" s="119"/>
      <c r="K390" s="132"/>
      <c r="L390" s="132"/>
      <c r="M390" s="150"/>
      <c r="N390" s="157"/>
      <c r="O390" s="150"/>
      <c r="P390" s="160"/>
      <c r="Q390" s="151"/>
      <c r="R390" s="151"/>
      <c r="S390" s="153"/>
      <c r="T390" s="184"/>
      <c r="U390" s="175"/>
      <c r="V390" s="119"/>
      <c r="W390" s="176"/>
      <c r="X390" s="174"/>
    </row>
    <row r="391" spans="1:24" s="155" customFormat="1" ht="9.75" customHeight="1" x14ac:dyDescent="0.25">
      <c r="A391" s="160"/>
      <c r="B391" s="158"/>
      <c r="C391" s="158"/>
      <c r="D391" s="164"/>
      <c r="E391" s="132"/>
      <c r="F391" s="132"/>
      <c r="G391" s="132"/>
      <c r="H391" s="119"/>
      <c r="I391" s="132"/>
      <c r="J391" s="119"/>
      <c r="K391" s="132"/>
      <c r="L391" s="132"/>
      <c r="M391" s="150"/>
      <c r="N391" s="157"/>
      <c r="O391" s="150"/>
      <c r="P391" s="160"/>
      <c r="Q391" s="151"/>
      <c r="R391" s="151"/>
      <c r="S391" s="153"/>
      <c r="T391" s="184"/>
      <c r="U391" s="175"/>
      <c r="V391" s="119"/>
      <c r="W391" s="176"/>
      <c r="X391" s="174"/>
    </row>
    <row r="392" spans="1:24" s="155" customFormat="1" ht="9.75" customHeight="1" x14ac:dyDescent="0.25">
      <c r="A392" s="160"/>
      <c r="B392" s="158"/>
      <c r="C392" s="158"/>
      <c r="D392" s="164"/>
      <c r="E392" s="132"/>
      <c r="F392" s="132"/>
      <c r="G392" s="132"/>
      <c r="H392" s="119"/>
      <c r="I392" s="132"/>
      <c r="J392" s="119"/>
      <c r="K392" s="132"/>
      <c r="L392" s="132"/>
      <c r="M392" s="150"/>
      <c r="N392" s="157"/>
      <c r="O392" s="150"/>
      <c r="P392" s="160"/>
      <c r="Q392" s="151"/>
      <c r="R392" s="151"/>
      <c r="S392" s="153"/>
      <c r="T392" s="184"/>
      <c r="U392" s="175"/>
      <c r="V392" s="119"/>
      <c r="W392" s="176"/>
      <c r="X392" s="174"/>
    </row>
    <row r="393" spans="1:24" s="155" customFormat="1" ht="9.75" customHeight="1" x14ac:dyDescent="0.25">
      <c r="A393" s="160"/>
      <c r="B393" s="158"/>
      <c r="C393" s="158"/>
      <c r="D393" s="164"/>
      <c r="E393" s="132"/>
      <c r="F393" s="132"/>
      <c r="G393" s="132"/>
      <c r="H393" s="119"/>
      <c r="I393" s="132"/>
      <c r="J393" s="119"/>
      <c r="K393" s="132"/>
      <c r="L393" s="132"/>
      <c r="M393" s="150"/>
      <c r="N393" s="157"/>
      <c r="O393" s="150"/>
      <c r="P393" s="160"/>
      <c r="Q393" s="151"/>
      <c r="R393" s="151"/>
      <c r="S393" s="153"/>
      <c r="T393" s="184"/>
      <c r="U393" s="175"/>
      <c r="V393" s="119"/>
      <c r="W393" s="176"/>
      <c r="X393" s="174"/>
    </row>
    <row r="394" spans="1:24" s="155" customFormat="1" ht="9.75" customHeight="1" x14ac:dyDescent="0.25">
      <c r="A394" s="160"/>
      <c r="B394" s="158"/>
      <c r="C394" s="158"/>
      <c r="D394" s="164"/>
      <c r="E394" s="132"/>
      <c r="F394" s="132"/>
      <c r="G394" s="132"/>
      <c r="H394" s="119"/>
      <c r="I394" s="132"/>
      <c r="J394" s="119"/>
      <c r="K394" s="132"/>
      <c r="L394" s="132"/>
      <c r="M394" s="150"/>
      <c r="N394" s="157"/>
      <c r="O394" s="150"/>
      <c r="P394" s="160"/>
      <c r="Q394" s="151"/>
      <c r="R394" s="151"/>
      <c r="S394" s="153"/>
      <c r="T394" s="184"/>
      <c r="U394" s="175"/>
      <c r="V394" s="119"/>
      <c r="W394" s="176"/>
      <c r="X394" s="174"/>
    </row>
    <row r="395" spans="1:24" s="155" customFormat="1" ht="9.75" customHeight="1" x14ac:dyDescent="0.25">
      <c r="A395" s="160"/>
      <c r="B395" s="158"/>
      <c r="C395" s="158"/>
      <c r="D395" s="164"/>
      <c r="E395" s="132"/>
      <c r="F395" s="132"/>
      <c r="G395" s="132"/>
      <c r="H395" s="119"/>
      <c r="I395" s="132"/>
      <c r="J395" s="119"/>
      <c r="K395" s="132"/>
      <c r="L395" s="132"/>
      <c r="M395" s="150"/>
      <c r="N395" s="157"/>
      <c r="O395" s="150"/>
      <c r="P395" s="160"/>
      <c r="Q395" s="151"/>
      <c r="R395" s="151"/>
      <c r="S395" s="153"/>
      <c r="T395" s="184"/>
      <c r="U395" s="175"/>
      <c r="V395" s="119"/>
      <c r="W395" s="176"/>
      <c r="X395" s="174"/>
    </row>
    <row r="396" spans="1:24" s="155" customFormat="1" ht="9.75" customHeight="1" x14ac:dyDescent="0.25">
      <c r="A396" s="160"/>
      <c r="B396" s="158"/>
      <c r="C396" s="158"/>
      <c r="D396" s="164"/>
      <c r="E396" s="132"/>
      <c r="F396" s="132"/>
      <c r="G396" s="132"/>
      <c r="H396" s="119"/>
      <c r="I396" s="132"/>
      <c r="J396" s="119"/>
      <c r="K396" s="132"/>
      <c r="L396" s="132"/>
      <c r="M396" s="150"/>
      <c r="N396" s="157"/>
      <c r="O396" s="150"/>
      <c r="P396" s="160"/>
      <c r="Q396" s="151"/>
      <c r="R396" s="151"/>
      <c r="S396" s="153"/>
      <c r="T396" s="184"/>
      <c r="U396" s="175"/>
      <c r="V396" s="119"/>
      <c r="W396" s="176"/>
      <c r="X396" s="174"/>
    </row>
    <row r="397" spans="1:24" s="155" customFormat="1" ht="9.75" customHeight="1" x14ac:dyDescent="0.25">
      <c r="A397" s="160"/>
      <c r="B397" s="158"/>
      <c r="C397" s="158"/>
      <c r="D397" s="164"/>
      <c r="E397" s="132"/>
      <c r="F397" s="132"/>
      <c r="G397" s="132"/>
      <c r="H397" s="119"/>
      <c r="I397" s="132"/>
      <c r="J397" s="119"/>
      <c r="K397" s="132"/>
      <c r="L397" s="132"/>
      <c r="M397" s="150"/>
      <c r="N397" s="157"/>
      <c r="O397" s="150"/>
      <c r="P397" s="160"/>
      <c r="Q397" s="151"/>
      <c r="R397" s="151"/>
      <c r="S397" s="153"/>
      <c r="T397" s="184"/>
      <c r="U397" s="175"/>
      <c r="V397" s="119"/>
      <c r="W397" s="176"/>
      <c r="X397" s="174"/>
    </row>
    <row r="398" spans="1:24" s="155" customFormat="1" ht="9.75" customHeight="1" x14ac:dyDescent="0.25">
      <c r="A398" s="160"/>
      <c r="B398" s="158"/>
      <c r="C398" s="158"/>
      <c r="D398" s="164"/>
      <c r="E398" s="132"/>
      <c r="F398" s="132"/>
      <c r="G398" s="132"/>
      <c r="H398" s="119"/>
      <c r="I398" s="132"/>
      <c r="J398" s="119"/>
      <c r="K398" s="132"/>
      <c r="L398" s="132"/>
      <c r="M398" s="150"/>
      <c r="N398" s="157"/>
      <c r="O398" s="150"/>
      <c r="P398" s="160"/>
      <c r="Q398" s="151"/>
      <c r="R398" s="151"/>
      <c r="S398" s="153"/>
      <c r="T398" s="184"/>
      <c r="U398" s="175"/>
      <c r="V398" s="119"/>
      <c r="W398" s="176"/>
      <c r="X398" s="174"/>
    </row>
    <row r="399" spans="1:24" s="155" customFormat="1" ht="9.75" customHeight="1" x14ac:dyDescent="0.25">
      <c r="A399" s="160"/>
      <c r="B399" s="158"/>
      <c r="C399" s="158"/>
      <c r="D399" s="164"/>
      <c r="E399" s="132"/>
      <c r="F399" s="132"/>
      <c r="G399" s="132"/>
      <c r="H399" s="119"/>
      <c r="I399" s="132"/>
      <c r="J399" s="119"/>
      <c r="K399" s="132"/>
      <c r="L399" s="132"/>
      <c r="M399" s="150"/>
      <c r="N399" s="157"/>
      <c r="O399" s="150"/>
      <c r="P399" s="160"/>
      <c r="Q399" s="151"/>
      <c r="R399" s="151"/>
      <c r="S399" s="153"/>
      <c r="T399" s="184"/>
      <c r="U399" s="175"/>
      <c r="V399" s="119"/>
      <c r="W399" s="176"/>
      <c r="X399" s="174"/>
    </row>
    <row r="400" spans="1:24" s="155" customFormat="1" ht="9.75" customHeight="1" x14ac:dyDescent="0.25">
      <c r="A400" s="160"/>
      <c r="B400" s="158"/>
      <c r="C400" s="158"/>
      <c r="D400" s="164"/>
      <c r="E400" s="132"/>
      <c r="F400" s="132"/>
      <c r="G400" s="132"/>
      <c r="H400" s="119"/>
      <c r="I400" s="132"/>
      <c r="J400" s="119"/>
      <c r="K400" s="132"/>
      <c r="L400" s="132"/>
      <c r="M400" s="150"/>
      <c r="N400" s="157"/>
      <c r="O400" s="150"/>
      <c r="P400" s="160"/>
      <c r="Q400" s="151"/>
      <c r="R400" s="151"/>
      <c r="S400" s="153"/>
      <c r="T400" s="184"/>
      <c r="U400" s="175"/>
      <c r="V400" s="119"/>
      <c r="W400" s="176"/>
      <c r="X400" s="174"/>
    </row>
    <row r="401" spans="1:24" s="155" customFormat="1" ht="9.75" customHeight="1" x14ac:dyDescent="0.25">
      <c r="A401" s="160"/>
      <c r="B401" s="158"/>
      <c r="C401" s="158"/>
      <c r="D401" s="164"/>
      <c r="E401" s="132"/>
      <c r="F401" s="132"/>
      <c r="G401" s="132"/>
      <c r="H401" s="119"/>
      <c r="I401" s="132"/>
      <c r="J401" s="119"/>
      <c r="K401" s="132"/>
      <c r="L401" s="132"/>
      <c r="M401" s="150"/>
      <c r="N401" s="157"/>
      <c r="O401" s="150"/>
      <c r="P401" s="160"/>
      <c r="Q401" s="151"/>
      <c r="R401" s="151"/>
      <c r="S401" s="153"/>
      <c r="T401" s="184"/>
      <c r="U401" s="175"/>
      <c r="V401" s="119"/>
      <c r="W401" s="176"/>
      <c r="X401" s="174"/>
    </row>
    <row r="402" spans="1:24" s="155" customFormat="1" ht="9.75" customHeight="1" x14ac:dyDescent="0.25">
      <c r="A402" s="160"/>
      <c r="B402" s="158"/>
      <c r="C402" s="158"/>
      <c r="D402" s="164"/>
      <c r="E402" s="132"/>
      <c r="F402" s="132"/>
      <c r="G402" s="132"/>
      <c r="H402" s="119"/>
      <c r="I402" s="132"/>
      <c r="J402" s="119"/>
      <c r="K402" s="132"/>
      <c r="L402" s="132"/>
      <c r="M402" s="150"/>
      <c r="N402" s="157"/>
      <c r="O402" s="150"/>
      <c r="P402" s="160"/>
      <c r="Q402" s="151"/>
      <c r="R402" s="151"/>
      <c r="S402" s="153"/>
      <c r="T402" s="184"/>
      <c r="U402" s="175"/>
      <c r="V402" s="119"/>
      <c r="W402" s="176"/>
      <c r="X402" s="174"/>
    </row>
    <row r="403" spans="1:24" s="155" customFormat="1" ht="9.75" customHeight="1" x14ac:dyDescent="0.25">
      <c r="A403" s="160"/>
      <c r="B403" s="158"/>
      <c r="C403" s="158"/>
      <c r="D403" s="164"/>
      <c r="E403" s="132"/>
      <c r="F403" s="132"/>
      <c r="G403" s="132"/>
      <c r="H403" s="119"/>
      <c r="I403" s="132"/>
      <c r="J403" s="119"/>
      <c r="K403" s="132"/>
      <c r="L403" s="132"/>
      <c r="M403" s="150"/>
      <c r="N403" s="157"/>
      <c r="O403" s="150"/>
      <c r="P403" s="160"/>
      <c r="Q403" s="151"/>
      <c r="R403" s="151"/>
      <c r="S403" s="153"/>
      <c r="T403" s="184"/>
      <c r="U403" s="175"/>
      <c r="V403" s="119"/>
      <c r="W403" s="176"/>
      <c r="X403" s="174"/>
    </row>
    <row r="404" spans="1:24" s="155" customFormat="1" ht="9.75" customHeight="1" x14ac:dyDescent="0.25">
      <c r="A404" s="160"/>
      <c r="B404" s="158"/>
      <c r="C404" s="158"/>
      <c r="D404" s="164"/>
      <c r="E404" s="132"/>
      <c r="F404" s="132"/>
      <c r="G404" s="132"/>
      <c r="H404" s="119"/>
      <c r="I404" s="132"/>
      <c r="J404" s="119"/>
      <c r="K404" s="132"/>
      <c r="L404" s="132"/>
      <c r="M404" s="150"/>
      <c r="N404" s="157"/>
      <c r="O404" s="150"/>
      <c r="P404" s="160"/>
      <c r="Q404" s="151"/>
      <c r="R404" s="151"/>
      <c r="S404" s="153"/>
      <c r="T404" s="184"/>
      <c r="U404" s="175"/>
      <c r="V404" s="119"/>
      <c r="W404" s="176"/>
      <c r="X404" s="174"/>
    </row>
    <row r="405" spans="1:24" s="155" customFormat="1" ht="9.75" customHeight="1" x14ac:dyDescent="0.25">
      <c r="A405" s="160"/>
      <c r="B405" s="158"/>
      <c r="C405" s="158"/>
      <c r="D405" s="164"/>
      <c r="E405" s="132"/>
      <c r="F405" s="132"/>
      <c r="G405" s="132"/>
      <c r="H405" s="119"/>
      <c r="I405" s="132"/>
      <c r="J405" s="119"/>
      <c r="K405" s="132"/>
      <c r="L405" s="132"/>
      <c r="M405" s="150"/>
      <c r="N405" s="157"/>
      <c r="O405" s="150"/>
      <c r="P405" s="160"/>
      <c r="Q405" s="151"/>
      <c r="R405" s="151"/>
      <c r="S405" s="153"/>
      <c r="T405" s="184"/>
      <c r="U405" s="175"/>
      <c r="V405" s="119"/>
      <c r="W405" s="176"/>
      <c r="X405" s="174"/>
    </row>
    <row r="406" spans="1:24" s="155" customFormat="1" ht="9.75" customHeight="1" x14ac:dyDescent="0.25">
      <c r="A406" s="160"/>
      <c r="B406" s="158"/>
      <c r="C406" s="158"/>
      <c r="D406" s="164"/>
      <c r="E406" s="132"/>
      <c r="F406" s="132"/>
      <c r="G406" s="132"/>
      <c r="H406" s="119"/>
      <c r="I406" s="132"/>
      <c r="J406" s="119"/>
      <c r="K406" s="132"/>
      <c r="L406" s="132"/>
      <c r="M406" s="150"/>
      <c r="N406" s="157"/>
      <c r="O406" s="150"/>
      <c r="P406" s="160"/>
      <c r="Q406" s="151"/>
      <c r="R406" s="151"/>
      <c r="S406" s="153"/>
      <c r="T406" s="184"/>
      <c r="U406" s="175"/>
      <c r="V406" s="119"/>
      <c r="W406" s="176"/>
      <c r="X406" s="174"/>
    </row>
    <row r="407" spans="1:24" s="155" customFormat="1" ht="9.75" customHeight="1" x14ac:dyDescent="0.25">
      <c r="A407" s="160"/>
      <c r="B407" s="158"/>
      <c r="C407" s="158"/>
      <c r="D407" s="164"/>
      <c r="E407" s="132"/>
      <c r="F407" s="132"/>
      <c r="G407" s="132"/>
      <c r="H407" s="119"/>
      <c r="I407" s="132"/>
      <c r="J407" s="119"/>
      <c r="K407" s="132"/>
      <c r="L407" s="132"/>
      <c r="M407" s="150"/>
      <c r="N407" s="157"/>
      <c r="O407" s="150"/>
      <c r="P407" s="160"/>
      <c r="Q407" s="151"/>
      <c r="R407" s="151"/>
      <c r="S407" s="153"/>
      <c r="T407" s="184"/>
      <c r="U407" s="175"/>
      <c r="V407" s="119"/>
      <c r="W407" s="176"/>
      <c r="X407" s="174"/>
    </row>
    <row r="408" spans="1:24" s="155" customFormat="1" ht="9.75" customHeight="1" x14ac:dyDescent="0.25">
      <c r="A408" s="160"/>
      <c r="B408" s="158"/>
      <c r="C408" s="158"/>
      <c r="D408" s="164"/>
      <c r="E408" s="132"/>
      <c r="F408" s="132"/>
      <c r="G408" s="132"/>
      <c r="H408" s="119"/>
      <c r="I408" s="132"/>
      <c r="J408" s="119"/>
      <c r="K408" s="132"/>
      <c r="L408" s="132"/>
      <c r="M408" s="150"/>
      <c r="N408" s="157"/>
      <c r="O408" s="150"/>
      <c r="P408" s="160"/>
      <c r="Q408" s="151"/>
      <c r="R408" s="151"/>
      <c r="S408" s="153"/>
      <c r="T408" s="184"/>
      <c r="U408" s="175"/>
      <c r="V408" s="119"/>
      <c r="W408" s="176"/>
      <c r="X408" s="174"/>
    </row>
    <row r="409" spans="1:24" s="155" customFormat="1" ht="9.75" customHeight="1" x14ac:dyDescent="0.25">
      <c r="A409" s="160"/>
      <c r="B409" s="158"/>
      <c r="C409" s="158"/>
      <c r="D409" s="164"/>
      <c r="E409" s="132"/>
      <c r="F409" s="132"/>
      <c r="G409" s="132"/>
      <c r="H409" s="119"/>
      <c r="I409" s="132"/>
      <c r="J409" s="119"/>
      <c r="K409" s="132"/>
      <c r="L409" s="132"/>
      <c r="M409" s="150"/>
      <c r="N409" s="157"/>
      <c r="O409" s="150"/>
      <c r="P409" s="160"/>
      <c r="Q409" s="151"/>
      <c r="R409" s="151"/>
      <c r="S409" s="153"/>
      <c r="T409" s="184"/>
      <c r="U409" s="175"/>
      <c r="V409" s="119"/>
      <c r="W409" s="176"/>
      <c r="X409" s="174"/>
    </row>
    <row r="410" spans="1:24" s="155" customFormat="1" ht="9.75" customHeight="1" x14ac:dyDescent="0.25">
      <c r="A410" s="160"/>
      <c r="B410" s="158"/>
      <c r="C410" s="158"/>
      <c r="D410" s="164"/>
      <c r="E410" s="132"/>
      <c r="F410" s="132"/>
      <c r="G410" s="132"/>
      <c r="H410" s="119"/>
      <c r="I410" s="132"/>
      <c r="J410" s="119"/>
      <c r="K410" s="132"/>
      <c r="L410" s="132"/>
      <c r="M410" s="150"/>
      <c r="N410" s="157"/>
      <c r="O410" s="150"/>
      <c r="P410" s="160"/>
      <c r="Q410" s="151"/>
      <c r="R410" s="151"/>
      <c r="S410" s="153"/>
      <c r="T410" s="184"/>
      <c r="U410" s="175"/>
      <c r="V410" s="119"/>
      <c r="W410" s="176"/>
      <c r="X410" s="174"/>
    </row>
    <row r="411" spans="1:24" s="155" customFormat="1" ht="9.75" customHeight="1" x14ac:dyDescent="0.25">
      <c r="A411" s="160"/>
      <c r="B411" s="158"/>
      <c r="C411" s="158"/>
      <c r="D411" s="164"/>
      <c r="E411" s="132"/>
      <c r="F411" s="132"/>
      <c r="G411" s="132"/>
      <c r="H411" s="119"/>
      <c r="I411" s="132"/>
      <c r="J411" s="119"/>
      <c r="K411" s="132"/>
      <c r="L411" s="132"/>
      <c r="M411" s="150"/>
      <c r="N411" s="157"/>
      <c r="O411" s="150"/>
      <c r="P411" s="160"/>
      <c r="Q411" s="151"/>
      <c r="R411" s="151"/>
      <c r="S411" s="153"/>
      <c r="T411" s="184"/>
      <c r="U411" s="175"/>
      <c r="V411" s="119"/>
      <c r="W411" s="176"/>
      <c r="X411" s="174"/>
    </row>
    <row r="412" spans="1:24" s="155" customFormat="1" ht="9.75" customHeight="1" x14ac:dyDescent="0.25">
      <c r="A412" s="160"/>
      <c r="B412" s="158"/>
      <c r="C412" s="158"/>
      <c r="D412" s="164"/>
      <c r="E412" s="132"/>
      <c r="F412" s="132"/>
      <c r="G412" s="132"/>
      <c r="H412" s="119"/>
      <c r="I412" s="132"/>
      <c r="J412" s="119"/>
      <c r="K412" s="132"/>
      <c r="L412" s="132"/>
      <c r="M412" s="150"/>
      <c r="N412" s="157"/>
      <c r="O412" s="150"/>
      <c r="P412" s="160"/>
      <c r="Q412" s="151"/>
      <c r="R412" s="151"/>
      <c r="S412" s="153"/>
      <c r="T412" s="184"/>
      <c r="U412" s="175"/>
      <c r="V412" s="119"/>
      <c r="W412" s="176"/>
      <c r="X412" s="174"/>
    </row>
    <row r="413" spans="1:24" s="155" customFormat="1" ht="9.75" customHeight="1" x14ac:dyDescent="0.25">
      <c r="A413" s="160"/>
      <c r="B413" s="158"/>
      <c r="C413" s="158"/>
      <c r="D413" s="164"/>
      <c r="E413" s="132"/>
      <c r="F413" s="132"/>
      <c r="G413" s="132"/>
      <c r="H413" s="119"/>
      <c r="I413" s="132"/>
      <c r="J413" s="119"/>
      <c r="K413" s="132"/>
      <c r="L413" s="132"/>
      <c r="M413" s="150"/>
      <c r="N413" s="157"/>
      <c r="O413" s="150"/>
      <c r="P413" s="160"/>
      <c r="Q413" s="151"/>
      <c r="R413" s="151"/>
      <c r="S413" s="153"/>
      <c r="T413" s="184"/>
      <c r="U413" s="175"/>
      <c r="V413" s="119"/>
      <c r="W413" s="176"/>
      <c r="X413" s="174"/>
    </row>
    <row r="414" spans="1:24" s="155" customFormat="1" ht="9.75" customHeight="1" x14ac:dyDescent="0.25">
      <c r="A414" s="160"/>
      <c r="B414" s="158"/>
      <c r="C414" s="158"/>
      <c r="D414" s="132"/>
      <c r="E414" s="132"/>
      <c r="F414" s="132"/>
      <c r="G414" s="132"/>
      <c r="H414" s="119"/>
      <c r="I414" s="132"/>
      <c r="J414" s="119"/>
      <c r="K414" s="132"/>
      <c r="L414" s="132"/>
      <c r="M414" s="150"/>
      <c r="N414" s="157"/>
      <c r="O414" s="150"/>
      <c r="P414" s="160"/>
      <c r="Q414" s="151"/>
      <c r="R414" s="151"/>
      <c r="S414" s="153"/>
      <c r="T414" s="184"/>
      <c r="U414" s="175"/>
      <c r="V414" s="119"/>
      <c r="W414" s="176"/>
      <c r="X414" s="174"/>
    </row>
    <row r="415" spans="1:24" s="155" customFormat="1" ht="9.75" customHeight="1" x14ac:dyDescent="0.25">
      <c r="A415" s="160"/>
      <c r="B415" s="158"/>
      <c r="C415" s="158"/>
      <c r="D415" s="132"/>
      <c r="E415" s="132"/>
      <c r="F415" s="132"/>
      <c r="G415" s="132"/>
      <c r="H415" s="119"/>
      <c r="I415" s="132"/>
      <c r="J415" s="132"/>
      <c r="K415" s="132"/>
      <c r="L415" s="132"/>
      <c r="M415" s="150"/>
      <c r="N415" s="157"/>
      <c r="O415" s="150"/>
      <c r="P415" s="160"/>
      <c r="Q415" s="176"/>
      <c r="R415" s="176"/>
      <c r="S415" s="153"/>
      <c r="T415" s="184"/>
      <c r="U415" s="175"/>
      <c r="V415" s="119"/>
      <c r="W415" s="176"/>
      <c r="X415" s="174"/>
    </row>
    <row r="416" spans="1:24" s="155" customFormat="1" ht="9.75" customHeight="1" x14ac:dyDescent="0.25">
      <c r="A416" s="160"/>
      <c r="B416" s="160"/>
      <c r="C416" s="160"/>
      <c r="D416" s="132"/>
      <c r="E416" s="132"/>
      <c r="F416" s="132"/>
      <c r="G416" s="132"/>
      <c r="H416" s="129"/>
      <c r="I416" s="132"/>
      <c r="J416" s="132"/>
      <c r="K416" s="132"/>
      <c r="L416" s="132"/>
      <c r="M416" s="150"/>
      <c r="N416" s="157"/>
      <c r="O416" s="150"/>
      <c r="P416" s="160"/>
      <c r="Q416" s="151"/>
      <c r="R416" s="152"/>
      <c r="S416" s="153"/>
      <c r="T416" s="184"/>
      <c r="U416" s="175"/>
      <c r="V416" s="129"/>
      <c r="W416" s="176"/>
      <c r="X416" s="174"/>
    </row>
    <row r="417" spans="1:24" s="155" customFormat="1" ht="9.75" customHeight="1" x14ac:dyDescent="0.25">
      <c r="A417" s="160"/>
      <c r="B417" s="158"/>
      <c r="C417" s="158"/>
      <c r="D417" s="164"/>
      <c r="E417" s="132"/>
      <c r="F417" s="132"/>
      <c r="G417" s="132"/>
      <c r="H417" s="119"/>
      <c r="I417" s="132"/>
      <c r="J417" s="132"/>
      <c r="K417" s="132"/>
      <c r="L417" s="132"/>
      <c r="M417" s="150"/>
      <c r="N417" s="157"/>
      <c r="O417" s="150"/>
      <c r="P417" s="160"/>
      <c r="Q417" s="151"/>
      <c r="R417" s="151"/>
      <c r="S417" s="153"/>
      <c r="T417" s="184"/>
      <c r="U417" s="175"/>
      <c r="V417" s="119"/>
      <c r="W417" s="176"/>
      <c r="X417" s="174"/>
    </row>
    <row r="418" spans="1:24" s="155" customFormat="1" ht="9.75" customHeight="1" x14ac:dyDescent="0.25">
      <c r="A418" s="160"/>
      <c r="B418" s="158"/>
      <c r="C418" s="158"/>
      <c r="D418" s="164"/>
      <c r="E418" s="132"/>
      <c r="F418" s="132"/>
      <c r="G418" s="132"/>
      <c r="H418" s="119"/>
      <c r="I418" s="132"/>
      <c r="J418" s="132"/>
      <c r="K418" s="132"/>
      <c r="L418" s="132"/>
      <c r="M418" s="150"/>
      <c r="N418" s="157"/>
      <c r="O418" s="150"/>
      <c r="P418" s="160"/>
      <c r="Q418" s="151"/>
      <c r="R418" s="151"/>
      <c r="S418" s="153"/>
      <c r="T418" s="184"/>
      <c r="U418" s="175"/>
      <c r="V418" s="119"/>
      <c r="W418" s="176"/>
      <c r="X418" s="174"/>
    </row>
    <row r="419" spans="1:24" s="155" customFormat="1" ht="9.75" customHeight="1" x14ac:dyDescent="0.25">
      <c r="A419" s="160"/>
      <c r="B419" s="158"/>
      <c r="C419" s="158"/>
      <c r="D419" s="164"/>
      <c r="E419" s="132"/>
      <c r="F419" s="132"/>
      <c r="G419" s="132"/>
      <c r="H419" s="119"/>
      <c r="I419" s="132"/>
      <c r="J419" s="132"/>
      <c r="K419" s="132"/>
      <c r="L419" s="132"/>
      <c r="M419" s="150"/>
      <c r="N419" s="157"/>
      <c r="O419" s="150"/>
      <c r="P419" s="160"/>
      <c r="Q419" s="151"/>
      <c r="R419" s="151"/>
      <c r="S419" s="153"/>
      <c r="T419" s="184"/>
      <c r="U419" s="175"/>
      <c r="V419" s="119"/>
      <c r="W419" s="176"/>
      <c r="X419" s="174"/>
    </row>
    <row r="420" spans="1:24" s="155" customFormat="1" ht="9.75" customHeight="1" x14ac:dyDescent="0.25">
      <c r="A420" s="160"/>
      <c r="B420" s="158"/>
      <c r="C420" s="158"/>
      <c r="D420" s="164"/>
      <c r="E420" s="132"/>
      <c r="F420" s="132"/>
      <c r="G420" s="132"/>
      <c r="H420" s="119"/>
      <c r="I420" s="132"/>
      <c r="J420" s="132"/>
      <c r="K420" s="132"/>
      <c r="L420" s="132"/>
      <c r="M420" s="150"/>
      <c r="N420" s="157"/>
      <c r="O420" s="150"/>
      <c r="P420" s="160"/>
      <c r="Q420" s="151"/>
      <c r="R420" s="151"/>
      <c r="S420" s="153"/>
      <c r="T420" s="184"/>
      <c r="U420" s="175"/>
      <c r="V420" s="119"/>
      <c r="W420" s="176"/>
      <c r="X420" s="174"/>
    </row>
    <row r="421" spans="1:24" s="155" customFormat="1" ht="9.75" customHeight="1" x14ac:dyDescent="0.25">
      <c r="A421" s="160"/>
      <c r="B421" s="158"/>
      <c r="C421" s="158"/>
      <c r="D421" s="164"/>
      <c r="E421" s="132"/>
      <c r="F421" s="132"/>
      <c r="G421" s="132"/>
      <c r="H421" s="119"/>
      <c r="I421" s="132"/>
      <c r="J421" s="132"/>
      <c r="K421" s="132"/>
      <c r="L421" s="132"/>
      <c r="M421" s="150"/>
      <c r="N421" s="157"/>
      <c r="O421" s="150"/>
      <c r="P421" s="160"/>
      <c r="Q421" s="151"/>
      <c r="R421" s="151"/>
      <c r="S421" s="153"/>
      <c r="T421" s="184"/>
      <c r="U421" s="175"/>
      <c r="V421" s="119"/>
      <c r="W421" s="176"/>
      <c r="X421" s="174"/>
    </row>
    <row r="422" spans="1:24" s="155" customFormat="1" ht="9.75" customHeight="1" x14ac:dyDescent="0.25">
      <c r="A422" s="160"/>
      <c r="B422" s="158"/>
      <c r="C422" s="158"/>
      <c r="D422" s="164"/>
      <c r="E422" s="132"/>
      <c r="F422" s="132"/>
      <c r="G422" s="132"/>
      <c r="H422" s="119"/>
      <c r="I422" s="132"/>
      <c r="J422" s="132"/>
      <c r="K422" s="132"/>
      <c r="L422" s="132"/>
      <c r="M422" s="150"/>
      <c r="N422" s="157"/>
      <c r="O422" s="150"/>
      <c r="P422" s="160"/>
      <c r="Q422" s="151"/>
      <c r="R422" s="151"/>
      <c r="S422" s="153"/>
      <c r="T422" s="184"/>
      <c r="U422" s="175"/>
      <c r="V422" s="119"/>
      <c r="W422" s="176"/>
      <c r="X422" s="174"/>
    </row>
    <row r="423" spans="1:24" s="155" customFormat="1" ht="9.75" customHeight="1" x14ac:dyDescent="0.25">
      <c r="A423" s="160"/>
      <c r="B423" s="158"/>
      <c r="C423" s="158"/>
      <c r="D423" s="164"/>
      <c r="E423" s="132"/>
      <c r="F423" s="132"/>
      <c r="G423" s="132"/>
      <c r="H423" s="119"/>
      <c r="I423" s="132"/>
      <c r="J423" s="132"/>
      <c r="K423" s="132"/>
      <c r="L423" s="132"/>
      <c r="M423" s="150"/>
      <c r="N423" s="157"/>
      <c r="O423" s="150"/>
      <c r="P423" s="160"/>
      <c r="Q423" s="151"/>
      <c r="R423" s="151"/>
      <c r="S423" s="153"/>
      <c r="T423" s="184"/>
      <c r="U423" s="175"/>
      <c r="V423" s="119"/>
      <c r="W423" s="176"/>
      <c r="X423" s="174"/>
    </row>
    <row r="424" spans="1:24" s="155" customFormat="1" ht="9.75" customHeight="1" x14ac:dyDescent="0.25">
      <c r="A424" s="160"/>
      <c r="B424" s="158"/>
      <c r="C424" s="158"/>
      <c r="D424" s="132"/>
      <c r="E424" s="132"/>
      <c r="F424" s="132"/>
      <c r="G424" s="132"/>
      <c r="H424" s="132"/>
      <c r="I424" s="132"/>
      <c r="J424" s="132"/>
      <c r="K424" s="132"/>
      <c r="L424" s="132"/>
      <c r="M424" s="150"/>
      <c r="N424" s="157"/>
      <c r="O424" s="150"/>
      <c r="P424" s="160"/>
      <c r="Q424" s="151"/>
      <c r="R424" s="151"/>
      <c r="S424" s="153"/>
      <c r="T424" s="184"/>
      <c r="U424" s="175"/>
      <c r="V424" s="132"/>
      <c r="W424" s="176"/>
      <c r="X424" s="174"/>
    </row>
    <row r="425" spans="1:24" s="155" customFormat="1" ht="9.75" customHeight="1" x14ac:dyDescent="0.25">
      <c r="A425" s="160"/>
      <c r="B425" s="158"/>
      <c r="C425" s="158"/>
      <c r="D425" s="164"/>
      <c r="E425" s="132"/>
      <c r="F425" s="132"/>
      <c r="G425" s="132"/>
      <c r="H425" s="119"/>
      <c r="I425" s="132"/>
      <c r="J425" s="132"/>
      <c r="K425" s="132"/>
      <c r="L425" s="132"/>
      <c r="M425" s="150"/>
      <c r="N425" s="157"/>
      <c r="O425" s="150"/>
      <c r="P425" s="160"/>
      <c r="Q425" s="151"/>
      <c r="R425" s="151"/>
      <c r="S425" s="153"/>
      <c r="T425" s="184"/>
      <c r="U425" s="175"/>
      <c r="V425" s="119"/>
      <c r="W425" s="176"/>
      <c r="X425" s="174"/>
    </row>
    <row r="426" spans="1:24" s="155" customFormat="1" ht="9.75" customHeight="1" x14ac:dyDescent="0.25">
      <c r="A426" s="160"/>
      <c r="B426" s="158"/>
      <c r="C426" s="158"/>
      <c r="D426" s="47"/>
      <c r="E426" s="132"/>
      <c r="F426" s="132"/>
      <c r="G426" s="132"/>
      <c r="H426" s="119"/>
      <c r="I426" s="132"/>
      <c r="J426" s="132"/>
      <c r="K426" s="132"/>
      <c r="L426" s="132"/>
      <c r="M426" s="150"/>
      <c r="N426" s="157"/>
      <c r="O426" s="150"/>
      <c r="P426" s="160"/>
      <c r="Q426" s="176"/>
      <c r="R426" s="176"/>
      <c r="S426" s="153"/>
      <c r="T426" s="184"/>
      <c r="U426" s="175"/>
      <c r="V426" s="119"/>
      <c r="W426" s="176"/>
      <c r="X426" s="174"/>
    </row>
    <row r="427" spans="1:24" s="155" customFormat="1" ht="9.75" customHeight="1" x14ac:dyDescent="0.25">
      <c r="A427" s="160"/>
      <c r="B427" s="160"/>
      <c r="C427" s="160"/>
      <c r="D427" s="132"/>
      <c r="E427" s="166"/>
      <c r="F427" s="132"/>
      <c r="G427" s="166"/>
      <c r="H427" s="177"/>
      <c r="I427" s="132"/>
      <c r="J427" s="132"/>
      <c r="K427" s="132"/>
      <c r="L427" s="132"/>
      <c r="M427" s="150"/>
      <c r="N427" s="168"/>
      <c r="O427" s="169"/>
      <c r="P427" s="160"/>
      <c r="Q427" s="176"/>
      <c r="R427" s="176"/>
      <c r="S427" s="153"/>
      <c r="T427" s="184"/>
      <c r="U427" s="178"/>
      <c r="V427" s="176"/>
      <c r="W427" s="154"/>
      <c r="X427" s="153"/>
    </row>
    <row r="428" spans="1:24" s="155" customFormat="1" x14ac:dyDescent="0.25">
      <c r="A428" s="160"/>
      <c r="B428" s="158"/>
      <c r="C428" s="158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1"/>
      <c r="R428" s="151"/>
      <c r="S428" s="153"/>
      <c r="T428" s="178"/>
      <c r="U428" s="154"/>
    </row>
    <row r="429" spans="1:24" s="155" customFormat="1" x14ac:dyDescent="0.25">
      <c r="A429" s="161"/>
      <c r="B429" s="150"/>
      <c r="D429" s="179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1"/>
      <c r="R429" s="152"/>
      <c r="S429" s="153"/>
      <c r="T429" s="154"/>
      <c r="U429" s="154"/>
    </row>
    <row r="430" spans="1:24" s="155" customFormat="1" x14ac:dyDescent="0.25">
      <c r="A430" s="150"/>
      <c r="B430" s="150"/>
      <c r="C430" s="150"/>
      <c r="D430" s="150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1"/>
      <c r="R430" s="152"/>
      <c r="S430" s="153"/>
      <c r="T430" s="154"/>
      <c r="U430" s="154"/>
    </row>
    <row r="431" spans="1:24" s="155" customFormat="1" ht="9.75" customHeight="1" x14ac:dyDescent="0.25">
      <c r="A431" s="150"/>
      <c r="B431" s="150"/>
      <c r="C431" s="150"/>
      <c r="D431" s="150"/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1"/>
      <c r="R431" s="152"/>
      <c r="S431" s="153"/>
      <c r="T431" s="154"/>
      <c r="U431" s="154"/>
    </row>
    <row r="432" spans="1:24" s="155" customFormat="1" ht="9.75" customHeight="1" x14ac:dyDescent="0.25">
      <c r="A432" s="150"/>
      <c r="B432" s="150"/>
      <c r="C432" s="150"/>
      <c r="D432" s="150"/>
      <c r="E432" s="150"/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1"/>
      <c r="R432" s="152"/>
      <c r="S432" s="153"/>
      <c r="T432" s="154"/>
      <c r="U432" s="154"/>
    </row>
    <row r="433" spans="1:21" s="155" customFormat="1" ht="9.75" customHeight="1" x14ac:dyDescent="0.25">
      <c r="A433" s="150"/>
      <c r="B433" s="150"/>
      <c r="C433" s="150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1"/>
      <c r="R433" s="152"/>
      <c r="S433" s="153"/>
      <c r="T433" s="154"/>
      <c r="U433" s="154"/>
    </row>
    <row r="434" spans="1:21" s="155" customFormat="1" ht="9.75" customHeight="1" x14ac:dyDescent="0.25">
      <c r="A434" s="150"/>
      <c r="B434" s="150"/>
      <c r="C434" s="150"/>
      <c r="D434" s="150"/>
      <c r="E434" s="150"/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1"/>
      <c r="R434" s="152"/>
      <c r="S434" s="153"/>
      <c r="T434" s="154"/>
      <c r="U434" s="154"/>
    </row>
    <row r="435" spans="1:21" s="155" customFormat="1" ht="9.75" customHeight="1" x14ac:dyDescent="0.25">
      <c r="A435" s="150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1"/>
      <c r="R435" s="152"/>
      <c r="S435" s="153"/>
      <c r="T435" s="154"/>
      <c r="U435" s="154"/>
    </row>
    <row r="436" spans="1:21" s="155" customFormat="1" ht="9.75" customHeight="1" x14ac:dyDescent="0.25">
      <c r="A436" s="150"/>
      <c r="B436" s="150"/>
      <c r="C436" s="150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1"/>
      <c r="R436" s="152"/>
      <c r="S436" s="153"/>
      <c r="T436" s="154"/>
      <c r="U436" s="154"/>
    </row>
    <row r="437" spans="1:21" s="155" customFormat="1" x14ac:dyDescent="0.25">
      <c r="A437" s="150"/>
      <c r="B437" s="150"/>
      <c r="C437" s="150"/>
      <c r="D437" s="150"/>
      <c r="E437" s="150"/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1"/>
      <c r="R437" s="152"/>
      <c r="S437" s="153"/>
      <c r="T437" s="154"/>
      <c r="U437" s="154"/>
    </row>
    <row r="438" spans="1:21" s="155" customFormat="1" ht="9" customHeight="1" x14ac:dyDescent="0.25">
      <c r="A438" s="150"/>
      <c r="B438" s="150"/>
      <c r="C438" s="150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1"/>
      <c r="R438" s="152"/>
      <c r="S438" s="153"/>
      <c r="T438" s="154"/>
      <c r="U438" s="154"/>
    </row>
    <row r="439" spans="1:21" s="155" customFormat="1" ht="9.75" customHeight="1" x14ac:dyDescent="0.25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  <c r="N439" s="158"/>
      <c r="O439" s="158"/>
      <c r="P439" s="150"/>
      <c r="Q439" s="151"/>
      <c r="R439" s="152"/>
      <c r="S439" s="153"/>
      <c r="T439" s="154"/>
      <c r="U439" s="154"/>
    </row>
    <row r="440" spans="1:21" s="155" customFormat="1" ht="9.75" customHeight="1" x14ac:dyDescent="0.25">
      <c r="A440" s="159"/>
      <c r="B440" s="160"/>
      <c r="C440" s="160"/>
      <c r="D440" s="160"/>
      <c r="E440" s="160"/>
      <c r="F440" s="160"/>
      <c r="G440" s="160"/>
      <c r="H440" s="160"/>
      <c r="I440" s="160"/>
      <c r="J440" s="160"/>
      <c r="K440" s="160"/>
      <c r="L440" s="160"/>
      <c r="M440" s="160"/>
      <c r="N440" s="160"/>
      <c r="O440" s="160"/>
      <c r="P440" s="161"/>
      <c r="Q440" s="151"/>
      <c r="R440" s="152"/>
      <c r="S440" s="153"/>
      <c r="T440" s="154"/>
      <c r="U440" s="154"/>
    </row>
    <row r="441" spans="1:21" s="155" customFormat="1" ht="9.75" customHeight="1" x14ac:dyDescent="0.25">
      <c r="A441" s="159"/>
      <c r="B441" s="160"/>
      <c r="C441" s="160"/>
      <c r="D441" s="160"/>
      <c r="E441" s="160"/>
      <c r="F441" s="160"/>
      <c r="G441" s="160"/>
      <c r="H441" s="160"/>
      <c r="I441" s="160"/>
      <c r="J441" s="160"/>
      <c r="K441" s="160"/>
      <c r="L441" s="160"/>
      <c r="M441" s="160"/>
      <c r="N441" s="160"/>
      <c r="O441" s="160"/>
      <c r="P441" s="161"/>
      <c r="Q441" s="151"/>
      <c r="R441" s="152"/>
      <c r="S441" s="153"/>
      <c r="T441" s="154"/>
      <c r="U441" s="154"/>
    </row>
    <row r="442" spans="1:21" s="155" customFormat="1" ht="9.75" customHeight="1" x14ac:dyDescent="0.25">
      <c r="A442" s="160"/>
      <c r="B442" s="160"/>
      <c r="C442" s="160"/>
      <c r="D442" s="160"/>
      <c r="E442" s="160"/>
      <c r="F442" s="160"/>
      <c r="G442" s="160"/>
      <c r="H442" s="160"/>
      <c r="I442" s="160"/>
      <c r="J442" s="160"/>
      <c r="K442" s="160"/>
      <c r="L442" s="160"/>
      <c r="M442" s="160"/>
      <c r="N442" s="160"/>
      <c r="O442" s="160"/>
      <c r="P442" s="161"/>
      <c r="Q442" s="151"/>
      <c r="R442" s="152"/>
      <c r="S442" s="153"/>
      <c r="T442" s="154"/>
      <c r="U442" s="154"/>
    </row>
    <row r="443" spans="1:21" s="155" customFormat="1" ht="9.75" customHeight="1" x14ac:dyDescent="0.25">
      <c r="A443" s="158"/>
      <c r="B443" s="162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  <c r="P443" s="150"/>
      <c r="Q443" s="151"/>
      <c r="R443" s="152"/>
      <c r="S443" s="153"/>
      <c r="T443" s="154"/>
      <c r="U443" s="154"/>
    </row>
    <row r="444" spans="1:21" s="155" customFormat="1" ht="9.75" customHeight="1" x14ac:dyDescent="0.25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  <c r="P444" s="150"/>
      <c r="Q444" s="151"/>
      <c r="R444" s="152"/>
      <c r="S444" s="153"/>
      <c r="T444" s="154"/>
      <c r="U444" s="154"/>
    </row>
    <row r="445" spans="1:21" s="155" customFormat="1" ht="9.75" customHeight="1" x14ac:dyDescent="0.25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  <c r="N445" s="158"/>
      <c r="O445" s="158"/>
      <c r="P445" s="150"/>
      <c r="Q445" s="151"/>
      <c r="R445" s="152"/>
      <c r="S445" s="153"/>
      <c r="T445" s="154"/>
      <c r="U445" s="154"/>
    </row>
    <row r="446" spans="1:21" s="155" customFormat="1" ht="9.75" customHeight="1" x14ac:dyDescent="0.25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  <c r="N446" s="158"/>
      <c r="O446" s="158"/>
      <c r="P446" s="150"/>
      <c r="Q446" s="151"/>
      <c r="R446" s="152"/>
      <c r="S446" s="153"/>
      <c r="T446" s="154"/>
      <c r="U446" s="154"/>
    </row>
    <row r="447" spans="1:21" s="155" customFormat="1" ht="9.75" customHeight="1" x14ac:dyDescent="0.25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158"/>
      <c r="O447" s="158"/>
      <c r="P447" s="150"/>
      <c r="Q447" s="151"/>
      <c r="R447" s="152"/>
      <c r="S447" s="153"/>
      <c r="T447" s="154"/>
      <c r="U447" s="154"/>
    </row>
    <row r="448" spans="1:21" s="155" customFormat="1" ht="9.75" customHeight="1" x14ac:dyDescent="0.25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158"/>
      <c r="O448" s="158"/>
      <c r="P448" s="150"/>
      <c r="Q448" s="151"/>
      <c r="R448" s="152"/>
      <c r="S448" s="153"/>
      <c r="T448" s="154"/>
      <c r="U448" s="154"/>
    </row>
    <row r="449" spans="1:21" s="155" customFormat="1" ht="9.75" customHeight="1" x14ac:dyDescent="0.25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  <c r="N449" s="158"/>
      <c r="O449" s="158"/>
      <c r="P449" s="150"/>
      <c r="Q449" s="151"/>
      <c r="R449" s="152"/>
      <c r="S449" s="153"/>
      <c r="T449" s="154"/>
      <c r="U449" s="154"/>
    </row>
    <row r="450" spans="1:21" s="155" customFormat="1" ht="9.75" customHeight="1" x14ac:dyDescent="0.25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  <c r="N450" s="158"/>
      <c r="O450" s="158"/>
      <c r="P450" s="150"/>
      <c r="Q450" s="151"/>
      <c r="R450" s="152"/>
      <c r="S450" s="153"/>
      <c r="T450" s="154"/>
      <c r="U450" s="154"/>
    </row>
    <row r="451" spans="1:21" s="155" customFormat="1" ht="9.75" customHeight="1" x14ac:dyDescent="0.25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  <c r="N451" s="158"/>
      <c r="O451" s="158"/>
      <c r="P451" s="150"/>
      <c r="Q451" s="151"/>
      <c r="R451" s="152"/>
      <c r="S451" s="153"/>
      <c r="T451" s="154"/>
      <c r="U451" s="154"/>
    </row>
    <row r="452" spans="1:21" s="155" customFormat="1" ht="9.75" customHeight="1" x14ac:dyDescent="0.25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  <c r="N452" s="158"/>
      <c r="O452" s="158"/>
      <c r="P452" s="150"/>
      <c r="Q452" s="151"/>
      <c r="R452" s="152"/>
      <c r="S452" s="153"/>
      <c r="T452" s="154"/>
      <c r="U452" s="154"/>
    </row>
    <row r="453" spans="1:21" s="155" customFormat="1" ht="9.75" customHeight="1" x14ac:dyDescent="0.25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158"/>
      <c r="O453" s="158"/>
      <c r="P453" s="150"/>
      <c r="Q453" s="151"/>
      <c r="R453" s="152"/>
      <c r="S453" s="153"/>
      <c r="T453" s="154"/>
      <c r="U453" s="154"/>
    </row>
    <row r="454" spans="1:21" s="155" customFormat="1" ht="9.75" customHeight="1" x14ac:dyDescent="0.25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158"/>
      <c r="O454" s="158"/>
      <c r="P454" s="150"/>
      <c r="Q454" s="151"/>
      <c r="R454" s="152"/>
      <c r="S454" s="153"/>
      <c r="T454" s="154"/>
      <c r="U454" s="154"/>
    </row>
    <row r="455" spans="1:21" s="155" customFormat="1" ht="9.75" customHeight="1" x14ac:dyDescent="0.25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  <c r="N455" s="158"/>
      <c r="O455" s="158"/>
      <c r="P455" s="150"/>
      <c r="Q455" s="151"/>
      <c r="R455" s="152"/>
      <c r="S455" s="153"/>
      <c r="T455" s="154"/>
      <c r="U455" s="154"/>
    </row>
    <row r="456" spans="1:21" s="155" customFormat="1" ht="9.75" customHeight="1" x14ac:dyDescent="0.25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  <c r="P456" s="150"/>
      <c r="Q456" s="151"/>
      <c r="R456" s="152"/>
      <c r="S456" s="153"/>
      <c r="T456" s="154"/>
      <c r="U456" s="154"/>
    </row>
    <row r="457" spans="1:21" s="155" customFormat="1" ht="9.75" customHeight="1" x14ac:dyDescent="0.25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  <c r="P457" s="150"/>
      <c r="Q457" s="151"/>
      <c r="R457" s="152"/>
      <c r="S457" s="153"/>
      <c r="T457" s="154"/>
      <c r="U457" s="154"/>
    </row>
    <row r="458" spans="1:21" s="155" customFormat="1" ht="9.75" customHeight="1" x14ac:dyDescent="0.25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  <c r="P458" s="150"/>
      <c r="Q458" s="151"/>
      <c r="R458" s="152"/>
      <c r="S458" s="153"/>
      <c r="T458" s="154"/>
      <c r="U458" s="154"/>
    </row>
    <row r="459" spans="1:21" s="155" customFormat="1" ht="9.75" customHeight="1" x14ac:dyDescent="0.25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  <c r="P459" s="150"/>
      <c r="Q459" s="151"/>
      <c r="R459" s="152"/>
      <c r="S459" s="153"/>
      <c r="T459" s="154"/>
      <c r="U459" s="154"/>
    </row>
    <row r="460" spans="1:21" s="155" customFormat="1" ht="9.75" customHeight="1" x14ac:dyDescent="0.25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  <c r="P460" s="150"/>
      <c r="Q460" s="151"/>
      <c r="R460" s="152"/>
      <c r="S460" s="153"/>
      <c r="T460" s="154"/>
      <c r="U460" s="154"/>
    </row>
    <row r="461" spans="1:21" s="155" customFormat="1" ht="9.75" customHeight="1" x14ac:dyDescent="0.25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  <c r="P461" s="150"/>
      <c r="Q461" s="151"/>
      <c r="R461" s="152"/>
      <c r="S461" s="153"/>
      <c r="T461" s="154"/>
      <c r="U461" s="154"/>
    </row>
    <row r="462" spans="1:21" s="155" customFormat="1" ht="9.75" customHeight="1" x14ac:dyDescent="0.25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  <c r="P462" s="150"/>
      <c r="Q462" s="151"/>
      <c r="R462" s="152"/>
      <c r="S462" s="153"/>
      <c r="T462" s="154"/>
      <c r="U462" s="154"/>
    </row>
    <row r="463" spans="1:21" s="155" customFormat="1" ht="9.75" customHeight="1" x14ac:dyDescent="0.25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  <c r="P463" s="150"/>
      <c r="Q463" s="151"/>
      <c r="R463" s="152"/>
      <c r="S463" s="153"/>
      <c r="T463" s="154"/>
      <c r="U463" s="154"/>
    </row>
    <row r="464" spans="1:21" s="155" customFormat="1" ht="9.75" customHeight="1" x14ac:dyDescent="0.25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  <c r="P464" s="150"/>
      <c r="Q464" s="151"/>
      <c r="R464" s="152"/>
      <c r="S464" s="153"/>
      <c r="T464" s="154"/>
      <c r="U464" s="154"/>
    </row>
    <row r="465" spans="1:21" s="155" customFormat="1" ht="9.75" customHeight="1" x14ac:dyDescent="0.25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  <c r="N465" s="158"/>
      <c r="O465" s="158"/>
      <c r="P465" s="150"/>
      <c r="Q465" s="151"/>
      <c r="R465" s="152"/>
      <c r="S465" s="153"/>
      <c r="T465" s="154"/>
      <c r="U465" s="154"/>
    </row>
    <row r="466" spans="1:21" s="155" customFormat="1" ht="9.75" customHeight="1" x14ac:dyDescent="0.25">
      <c r="A466" s="160"/>
      <c r="B466" s="158"/>
      <c r="C466" s="158"/>
      <c r="D466" s="160"/>
      <c r="E466" s="160"/>
      <c r="F466" s="160"/>
      <c r="G466" s="160"/>
      <c r="H466" s="160"/>
      <c r="I466" s="160"/>
      <c r="J466" s="160"/>
      <c r="K466" s="160"/>
      <c r="L466" s="160"/>
      <c r="M466" s="160"/>
      <c r="N466" s="160"/>
      <c r="O466" s="160"/>
      <c r="P466" s="160"/>
      <c r="Q466" s="151"/>
      <c r="R466" s="152"/>
      <c r="S466" s="153"/>
      <c r="T466" s="154"/>
      <c r="U466" s="154"/>
    </row>
    <row r="467" spans="1:21" s="155" customFormat="1" ht="9.75" customHeight="1" x14ac:dyDescent="0.25">
      <c r="A467" s="160"/>
      <c r="B467" s="158"/>
      <c r="C467" s="158"/>
      <c r="D467" s="160"/>
      <c r="E467" s="160"/>
      <c r="F467" s="160"/>
      <c r="G467" s="160"/>
      <c r="H467" s="160"/>
      <c r="I467" s="160"/>
      <c r="J467" s="160"/>
      <c r="K467" s="160"/>
      <c r="L467" s="160"/>
      <c r="M467" s="160"/>
      <c r="N467" s="160"/>
      <c r="O467" s="160"/>
      <c r="P467" s="160"/>
      <c r="Q467" s="151"/>
      <c r="R467" s="152"/>
      <c r="S467" s="153"/>
      <c r="T467" s="154"/>
      <c r="U467" s="154"/>
    </row>
    <row r="468" spans="1:21" s="155" customFormat="1" ht="9.75" customHeight="1" x14ac:dyDescent="0.25">
      <c r="A468" s="160"/>
      <c r="B468" s="158"/>
      <c r="C468" s="158"/>
      <c r="D468" s="160"/>
      <c r="E468" s="160"/>
      <c r="F468" s="160"/>
      <c r="G468" s="160"/>
      <c r="H468" s="160"/>
      <c r="I468" s="160"/>
      <c r="J468" s="160"/>
      <c r="K468" s="160"/>
      <c r="L468" s="160"/>
      <c r="M468" s="160"/>
      <c r="N468" s="160"/>
      <c r="O468" s="160"/>
      <c r="P468" s="160"/>
      <c r="Q468" s="151"/>
      <c r="R468" s="152"/>
      <c r="S468" s="153"/>
      <c r="T468" s="154"/>
      <c r="U468" s="154"/>
    </row>
    <row r="469" spans="1:21" s="155" customFormat="1" ht="9.75" customHeight="1" x14ac:dyDescent="0.25">
      <c r="A469" s="160"/>
      <c r="B469" s="158"/>
      <c r="C469" s="158"/>
      <c r="D469" s="160"/>
      <c r="E469" s="160"/>
      <c r="F469" s="160"/>
      <c r="G469" s="160"/>
      <c r="H469" s="160"/>
      <c r="I469" s="160"/>
      <c r="J469" s="160"/>
      <c r="K469" s="160"/>
      <c r="L469" s="160"/>
      <c r="M469" s="160"/>
      <c r="N469" s="160"/>
      <c r="O469" s="160"/>
      <c r="P469" s="160"/>
      <c r="Q469" s="151"/>
      <c r="R469" s="152"/>
      <c r="S469" s="153"/>
      <c r="T469" s="154"/>
      <c r="U469" s="154"/>
    </row>
    <row r="470" spans="1:21" s="155" customFormat="1" ht="9.75" customHeight="1" x14ac:dyDescent="0.25">
      <c r="A470" s="160"/>
      <c r="B470" s="160"/>
      <c r="C470" s="160"/>
      <c r="D470" s="160"/>
      <c r="E470" s="160"/>
      <c r="F470" s="160"/>
      <c r="G470" s="160"/>
      <c r="H470" s="160"/>
      <c r="I470" s="160"/>
      <c r="J470" s="160"/>
      <c r="K470" s="160"/>
      <c r="L470" s="160"/>
      <c r="M470" s="160"/>
      <c r="N470" s="160"/>
      <c r="O470" s="160"/>
      <c r="P470" s="160"/>
      <c r="Q470" s="151"/>
      <c r="R470" s="152"/>
      <c r="S470" s="153"/>
      <c r="T470" s="154"/>
      <c r="U470" s="154"/>
    </row>
    <row r="471" spans="1:21" s="155" customFormat="1" ht="9.75" customHeight="1" x14ac:dyDescent="0.25">
      <c r="A471" s="160"/>
      <c r="B471" s="160"/>
      <c r="C471" s="160"/>
      <c r="D471" s="160"/>
      <c r="E471" s="160"/>
      <c r="F471" s="160"/>
      <c r="G471" s="160"/>
      <c r="H471" s="160"/>
      <c r="I471" s="160"/>
      <c r="J471" s="160"/>
      <c r="K471" s="160"/>
      <c r="L471" s="160"/>
      <c r="M471" s="160"/>
      <c r="N471" s="160"/>
      <c r="O471" s="160"/>
      <c r="P471" s="160"/>
      <c r="Q471" s="151"/>
      <c r="R471" s="152"/>
      <c r="S471" s="153"/>
      <c r="T471" s="154"/>
      <c r="U471" s="154"/>
    </row>
    <row r="472" spans="1:21" s="155" customFormat="1" ht="9.75" customHeight="1" x14ac:dyDescent="0.25">
      <c r="A472" s="160"/>
      <c r="B472" s="160"/>
      <c r="C472" s="160"/>
      <c r="D472" s="163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61"/>
      <c r="Q472" s="151"/>
      <c r="R472" s="152"/>
      <c r="S472" s="153"/>
      <c r="T472" s="154"/>
      <c r="U472" s="154"/>
    </row>
    <row r="473" spans="1:21" s="155" customFormat="1" ht="9.75" customHeight="1" x14ac:dyDescent="0.25">
      <c r="A473" s="160"/>
      <c r="B473" s="158"/>
      <c r="C473" s="158"/>
      <c r="D473" s="164"/>
      <c r="E473" s="132"/>
      <c r="F473" s="132"/>
      <c r="G473" s="132"/>
      <c r="H473" s="119"/>
      <c r="I473" s="132"/>
      <c r="J473" s="119"/>
      <c r="K473" s="132"/>
      <c r="L473" s="132"/>
      <c r="M473" s="150"/>
      <c r="N473" s="157"/>
      <c r="O473" s="150"/>
      <c r="P473" s="160"/>
      <c r="Q473" s="151"/>
      <c r="R473" s="152"/>
      <c r="S473" s="153"/>
      <c r="T473" s="154"/>
      <c r="U473" s="154"/>
    </row>
    <row r="474" spans="1:21" s="155" customFormat="1" ht="9.75" customHeight="1" x14ac:dyDescent="0.25">
      <c r="A474" s="160"/>
      <c r="B474" s="158"/>
      <c r="C474" s="158"/>
      <c r="D474" s="164"/>
      <c r="E474" s="132"/>
      <c r="F474" s="132"/>
      <c r="G474" s="132"/>
      <c r="H474" s="119"/>
      <c r="I474" s="132"/>
      <c r="J474" s="119"/>
      <c r="K474" s="132"/>
      <c r="L474" s="132"/>
      <c r="M474" s="150"/>
      <c r="N474" s="157"/>
      <c r="O474" s="150"/>
      <c r="P474" s="160"/>
      <c r="Q474" s="151"/>
      <c r="R474" s="152"/>
      <c r="S474" s="153"/>
      <c r="T474" s="154"/>
      <c r="U474" s="154"/>
    </row>
    <row r="475" spans="1:21" s="155" customFormat="1" ht="9.75" customHeight="1" x14ac:dyDescent="0.25">
      <c r="A475" s="160"/>
      <c r="B475" s="158"/>
      <c r="C475" s="158"/>
      <c r="D475" s="164"/>
      <c r="E475" s="132"/>
      <c r="F475" s="132"/>
      <c r="G475" s="132"/>
      <c r="H475" s="119"/>
      <c r="I475" s="132"/>
      <c r="J475" s="119"/>
      <c r="K475" s="132"/>
      <c r="L475" s="132"/>
      <c r="M475" s="150"/>
      <c r="N475" s="157"/>
      <c r="O475" s="150"/>
      <c r="P475" s="160"/>
      <c r="Q475" s="151"/>
      <c r="R475" s="152"/>
      <c r="S475" s="153"/>
      <c r="T475" s="154"/>
      <c r="U475" s="154"/>
    </row>
    <row r="476" spans="1:21" s="155" customFormat="1" ht="9.75" customHeight="1" x14ac:dyDescent="0.25">
      <c r="A476" s="160"/>
      <c r="B476" s="158"/>
      <c r="C476" s="158"/>
      <c r="D476" s="164"/>
      <c r="E476" s="132"/>
      <c r="F476" s="132"/>
      <c r="G476" s="132"/>
      <c r="H476" s="119"/>
      <c r="I476" s="132"/>
      <c r="J476" s="119"/>
      <c r="K476" s="132"/>
      <c r="L476" s="132"/>
      <c r="M476" s="150"/>
      <c r="N476" s="157"/>
      <c r="O476" s="150"/>
      <c r="P476" s="160"/>
      <c r="Q476" s="151"/>
      <c r="R476" s="152"/>
      <c r="S476" s="153"/>
      <c r="T476" s="154"/>
      <c r="U476" s="154"/>
    </row>
    <row r="477" spans="1:21" s="155" customFormat="1" ht="9.75" customHeight="1" x14ac:dyDescent="0.25">
      <c r="A477" s="160"/>
      <c r="B477" s="158"/>
      <c r="C477" s="158"/>
      <c r="D477" s="164"/>
      <c r="E477" s="132"/>
      <c r="F477" s="132"/>
      <c r="G477" s="132"/>
      <c r="H477" s="119"/>
      <c r="I477" s="132"/>
      <c r="J477" s="119"/>
      <c r="K477" s="132"/>
      <c r="L477" s="132"/>
      <c r="M477" s="150"/>
      <c r="N477" s="157"/>
      <c r="O477" s="150"/>
      <c r="P477" s="160"/>
      <c r="Q477" s="151"/>
      <c r="R477" s="152"/>
      <c r="S477" s="153"/>
      <c r="T477" s="154"/>
      <c r="U477" s="154"/>
    </row>
    <row r="478" spans="1:21" s="155" customFormat="1" ht="9.75" customHeight="1" x14ac:dyDescent="0.25">
      <c r="A478" s="160"/>
      <c r="B478" s="158"/>
      <c r="C478" s="158"/>
      <c r="D478" s="164"/>
      <c r="E478" s="132"/>
      <c r="F478" s="132"/>
      <c r="G478" s="132"/>
      <c r="H478" s="119"/>
      <c r="I478" s="132"/>
      <c r="J478" s="119"/>
      <c r="K478" s="132"/>
      <c r="L478" s="132"/>
      <c r="M478" s="150"/>
      <c r="N478" s="157"/>
      <c r="O478" s="150"/>
      <c r="P478" s="160"/>
      <c r="Q478" s="151"/>
      <c r="R478" s="152"/>
      <c r="S478" s="153"/>
      <c r="T478" s="154"/>
      <c r="U478" s="154"/>
    </row>
    <row r="479" spans="1:21" s="155" customFormat="1" ht="9.75" customHeight="1" x14ac:dyDescent="0.25">
      <c r="A479" s="160"/>
      <c r="B479" s="158"/>
      <c r="C479" s="158"/>
      <c r="D479" s="164"/>
      <c r="E479" s="132"/>
      <c r="F479" s="132"/>
      <c r="G479" s="132"/>
      <c r="H479" s="119"/>
      <c r="I479" s="132"/>
      <c r="J479" s="119"/>
      <c r="K479" s="132"/>
      <c r="L479" s="132"/>
      <c r="M479" s="150"/>
      <c r="N479" s="157"/>
      <c r="O479" s="150"/>
      <c r="P479" s="160"/>
      <c r="Q479" s="151"/>
      <c r="R479" s="152"/>
      <c r="S479" s="153"/>
      <c r="T479" s="154"/>
      <c r="U479" s="154"/>
    </row>
    <row r="480" spans="1:21" s="155" customFormat="1" ht="9.75" customHeight="1" x14ac:dyDescent="0.25">
      <c r="A480" s="160"/>
      <c r="B480" s="158"/>
      <c r="C480" s="158"/>
      <c r="D480" s="164"/>
      <c r="E480" s="132"/>
      <c r="F480" s="132"/>
      <c r="G480" s="132"/>
      <c r="H480" s="119"/>
      <c r="I480" s="132"/>
      <c r="J480" s="119"/>
      <c r="K480" s="132"/>
      <c r="L480" s="132"/>
      <c r="M480" s="150"/>
      <c r="N480" s="157"/>
      <c r="O480" s="150"/>
      <c r="P480" s="160"/>
      <c r="Q480" s="151"/>
      <c r="R480" s="152"/>
      <c r="S480" s="153"/>
      <c r="T480" s="154"/>
      <c r="U480" s="154"/>
    </row>
    <row r="481" spans="1:21" s="155" customFormat="1" ht="9.75" customHeight="1" x14ac:dyDescent="0.25">
      <c r="A481" s="160"/>
      <c r="B481" s="158"/>
      <c r="C481" s="158"/>
      <c r="D481" s="164"/>
      <c r="E481" s="132"/>
      <c r="F481" s="132"/>
      <c r="G481" s="132"/>
      <c r="H481" s="119"/>
      <c r="I481" s="132"/>
      <c r="J481" s="119"/>
      <c r="K481" s="132"/>
      <c r="L481" s="132"/>
      <c r="M481" s="150"/>
      <c r="N481" s="157"/>
      <c r="O481" s="150"/>
      <c r="P481" s="160"/>
      <c r="Q481" s="151"/>
      <c r="R481" s="152"/>
      <c r="S481" s="153"/>
      <c r="T481" s="154"/>
      <c r="U481" s="154"/>
    </row>
    <row r="482" spans="1:21" s="155" customFormat="1" ht="9.75" customHeight="1" x14ac:dyDescent="0.25">
      <c r="A482" s="160"/>
      <c r="B482" s="158"/>
      <c r="C482" s="158"/>
      <c r="D482" s="164"/>
      <c r="E482" s="132"/>
      <c r="F482" s="132"/>
      <c r="G482" s="132"/>
      <c r="H482" s="119"/>
      <c r="I482" s="132"/>
      <c r="J482" s="119"/>
      <c r="K482" s="132"/>
      <c r="L482" s="132"/>
      <c r="M482" s="150"/>
      <c r="N482" s="157"/>
      <c r="O482" s="150"/>
      <c r="P482" s="160"/>
      <c r="Q482" s="151"/>
      <c r="R482" s="152"/>
      <c r="S482" s="153"/>
      <c r="T482" s="154"/>
      <c r="U482" s="154"/>
    </row>
    <row r="483" spans="1:21" s="155" customFormat="1" ht="9.75" customHeight="1" x14ac:dyDescent="0.25">
      <c r="A483" s="160"/>
      <c r="B483" s="158"/>
      <c r="C483" s="158"/>
      <c r="D483" s="164"/>
      <c r="E483" s="132"/>
      <c r="F483" s="132"/>
      <c r="G483" s="132"/>
      <c r="H483" s="119"/>
      <c r="I483" s="132"/>
      <c r="J483" s="119"/>
      <c r="K483" s="132"/>
      <c r="L483" s="132"/>
      <c r="M483" s="150"/>
      <c r="N483" s="157"/>
      <c r="O483" s="150"/>
      <c r="P483" s="160"/>
      <c r="Q483" s="151"/>
      <c r="R483" s="152"/>
      <c r="S483" s="153"/>
      <c r="T483" s="154"/>
      <c r="U483" s="154"/>
    </row>
    <row r="484" spans="1:21" s="155" customFormat="1" ht="9.75" customHeight="1" x14ac:dyDescent="0.25">
      <c r="A484" s="160"/>
      <c r="B484" s="158"/>
      <c r="C484" s="158"/>
      <c r="D484" s="164"/>
      <c r="E484" s="132"/>
      <c r="F484" s="132"/>
      <c r="G484" s="132"/>
      <c r="H484" s="119"/>
      <c r="I484" s="132"/>
      <c r="J484" s="119"/>
      <c r="K484" s="132"/>
      <c r="L484" s="132"/>
      <c r="M484" s="150"/>
      <c r="N484" s="157"/>
      <c r="O484" s="150"/>
      <c r="P484" s="160"/>
      <c r="Q484" s="151"/>
      <c r="R484" s="152"/>
      <c r="S484" s="153"/>
      <c r="T484" s="154"/>
      <c r="U484" s="154"/>
    </row>
    <row r="485" spans="1:21" s="155" customFormat="1" ht="9.75" customHeight="1" x14ac:dyDescent="0.25">
      <c r="A485" s="160"/>
      <c r="B485" s="158"/>
      <c r="C485" s="158"/>
      <c r="D485" s="164"/>
      <c r="E485" s="132"/>
      <c r="F485" s="132"/>
      <c r="G485" s="132"/>
      <c r="H485" s="119"/>
      <c r="I485" s="132"/>
      <c r="J485" s="119"/>
      <c r="K485" s="132"/>
      <c r="L485" s="132"/>
      <c r="M485" s="150"/>
      <c r="N485" s="157"/>
      <c r="O485" s="150"/>
      <c r="P485" s="160"/>
      <c r="Q485" s="151"/>
      <c r="R485" s="152"/>
      <c r="S485" s="153"/>
      <c r="T485" s="154"/>
      <c r="U485" s="154"/>
    </row>
    <row r="486" spans="1:21" s="155" customFormat="1" ht="9.75" customHeight="1" x14ac:dyDescent="0.25">
      <c r="A486" s="160"/>
      <c r="B486" s="158"/>
      <c r="C486" s="158"/>
      <c r="D486" s="164"/>
      <c r="E486" s="132"/>
      <c r="F486" s="132"/>
      <c r="G486" s="132"/>
      <c r="H486" s="119"/>
      <c r="I486" s="132"/>
      <c r="J486" s="119"/>
      <c r="K486" s="132"/>
      <c r="L486" s="132"/>
      <c r="M486" s="150"/>
      <c r="N486" s="157"/>
      <c r="O486" s="150"/>
      <c r="P486" s="160"/>
      <c r="Q486" s="151"/>
      <c r="R486" s="152"/>
      <c r="S486" s="153"/>
      <c r="T486" s="154"/>
      <c r="U486" s="154"/>
    </row>
    <row r="487" spans="1:21" s="155" customFormat="1" ht="9.75" customHeight="1" x14ac:dyDescent="0.25">
      <c r="A487" s="160"/>
      <c r="B487" s="158"/>
      <c r="C487" s="158"/>
      <c r="D487" s="164"/>
      <c r="E487" s="132"/>
      <c r="F487" s="132"/>
      <c r="G487" s="132"/>
      <c r="H487" s="119"/>
      <c r="I487" s="132"/>
      <c r="J487" s="119"/>
      <c r="K487" s="132"/>
      <c r="L487" s="132"/>
      <c r="M487" s="150"/>
      <c r="N487" s="157"/>
      <c r="O487" s="150"/>
      <c r="P487" s="160"/>
      <c r="Q487" s="151"/>
      <c r="R487" s="152"/>
      <c r="S487" s="153"/>
      <c r="T487" s="154"/>
      <c r="U487" s="154"/>
    </row>
    <row r="488" spans="1:21" s="155" customFormat="1" ht="9.75" customHeight="1" x14ac:dyDescent="0.25">
      <c r="A488" s="160"/>
      <c r="B488" s="158"/>
      <c r="C488" s="158"/>
      <c r="D488" s="164"/>
      <c r="E488" s="132"/>
      <c r="F488" s="132"/>
      <c r="G488" s="132"/>
      <c r="H488" s="119"/>
      <c r="I488" s="132"/>
      <c r="J488" s="119"/>
      <c r="K488" s="132"/>
      <c r="L488" s="132"/>
      <c r="M488" s="150"/>
      <c r="N488" s="157"/>
      <c r="O488" s="150"/>
      <c r="P488" s="160"/>
      <c r="Q488" s="151"/>
      <c r="R488" s="152"/>
      <c r="S488" s="153"/>
      <c r="T488" s="154"/>
      <c r="U488" s="154"/>
    </row>
    <row r="489" spans="1:21" s="155" customFormat="1" ht="9.75" customHeight="1" x14ac:dyDescent="0.25">
      <c r="A489" s="160"/>
      <c r="B489" s="158"/>
      <c r="C489" s="158"/>
      <c r="D489" s="164"/>
      <c r="E489" s="132"/>
      <c r="F489" s="132"/>
      <c r="G489" s="132"/>
      <c r="H489" s="119"/>
      <c r="I489" s="132"/>
      <c r="J489" s="119"/>
      <c r="K489" s="132"/>
      <c r="L489" s="132"/>
      <c r="M489" s="150"/>
      <c r="N489" s="157"/>
      <c r="O489" s="150"/>
      <c r="P489" s="160"/>
      <c r="Q489" s="151"/>
      <c r="R489" s="152"/>
      <c r="S489" s="153"/>
      <c r="T489" s="154"/>
      <c r="U489" s="154"/>
    </row>
    <row r="490" spans="1:21" s="155" customFormat="1" ht="9.75" customHeight="1" x14ac:dyDescent="0.25">
      <c r="A490" s="160"/>
      <c r="B490" s="158"/>
      <c r="C490" s="158"/>
      <c r="D490" s="164"/>
      <c r="E490" s="132"/>
      <c r="F490" s="132"/>
      <c r="G490" s="132"/>
      <c r="H490" s="119"/>
      <c r="I490" s="132"/>
      <c r="J490" s="119"/>
      <c r="K490" s="132"/>
      <c r="L490" s="132"/>
      <c r="M490" s="150"/>
      <c r="N490" s="157"/>
      <c r="O490" s="150"/>
      <c r="P490" s="160"/>
      <c r="Q490" s="151"/>
      <c r="R490" s="152"/>
      <c r="S490" s="153"/>
      <c r="T490" s="154"/>
      <c r="U490" s="154"/>
    </row>
    <row r="491" spans="1:21" s="155" customFormat="1" ht="9.75" customHeight="1" x14ac:dyDescent="0.25">
      <c r="A491" s="160"/>
      <c r="B491" s="158"/>
      <c r="C491" s="158"/>
      <c r="D491" s="164"/>
      <c r="E491" s="132"/>
      <c r="F491" s="132"/>
      <c r="G491" s="132"/>
      <c r="H491" s="119"/>
      <c r="I491" s="132"/>
      <c r="J491" s="119"/>
      <c r="K491" s="132"/>
      <c r="L491" s="132"/>
      <c r="M491" s="150"/>
      <c r="N491" s="157"/>
      <c r="O491" s="150"/>
      <c r="P491" s="160"/>
      <c r="Q491" s="151"/>
      <c r="R491" s="152"/>
      <c r="S491" s="153"/>
      <c r="T491" s="154"/>
      <c r="U491" s="154"/>
    </row>
    <row r="492" spans="1:21" s="155" customFormat="1" ht="9.75" customHeight="1" x14ac:dyDescent="0.25">
      <c r="A492" s="160"/>
      <c r="B492" s="158"/>
      <c r="C492" s="158"/>
      <c r="D492" s="164"/>
      <c r="E492" s="132"/>
      <c r="F492" s="132"/>
      <c r="G492" s="132"/>
      <c r="H492" s="119"/>
      <c r="I492" s="132"/>
      <c r="J492" s="119"/>
      <c r="K492" s="132"/>
      <c r="L492" s="132"/>
      <c r="M492" s="150"/>
      <c r="N492" s="157"/>
      <c r="O492" s="150"/>
      <c r="P492" s="160"/>
      <c r="Q492" s="151"/>
      <c r="R492" s="152"/>
      <c r="S492" s="153"/>
      <c r="T492" s="154"/>
      <c r="U492" s="154"/>
    </row>
    <row r="493" spans="1:21" s="155" customFormat="1" ht="9.75" customHeight="1" x14ac:dyDescent="0.25">
      <c r="A493" s="160"/>
      <c r="B493" s="158"/>
      <c r="C493" s="158"/>
      <c r="D493" s="164"/>
      <c r="E493" s="132"/>
      <c r="F493" s="132"/>
      <c r="G493" s="132"/>
      <c r="H493" s="119"/>
      <c r="I493" s="132"/>
      <c r="J493" s="119"/>
      <c r="K493" s="132"/>
      <c r="L493" s="132"/>
      <c r="M493" s="150"/>
      <c r="N493" s="157"/>
      <c r="O493" s="150"/>
      <c r="P493" s="160"/>
      <c r="Q493" s="151"/>
      <c r="R493" s="152"/>
      <c r="S493" s="153"/>
      <c r="T493" s="154"/>
      <c r="U493" s="154"/>
    </row>
    <row r="494" spans="1:21" s="155" customFormat="1" ht="9.75" customHeight="1" x14ac:dyDescent="0.25">
      <c r="A494" s="160"/>
      <c r="B494" s="158"/>
      <c r="C494" s="158"/>
      <c r="D494" s="164"/>
      <c r="E494" s="132"/>
      <c r="F494" s="132"/>
      <c r="G494" s="132"/>
      <c r="H494" s="119"/>
      <c r="I494" s="132"/>
      <c r="J494" s="119"/>
      <c r="K494" s="132"/>
      <c r="L494" s="132"/>
      <c r="M494" s="150"/>
      <c r="N494" s="157"/>
      <c r="O494" s="150"/>
      <c r="P494" s="160"/>
      <c r="Q494" s="151"/>
      <c r="R494" s="152"/>
      <c r="S494" s="153"/>
      <c r="T494" s="154"/>
      <c r="U494" s="154"/>
    </row>
    <row r="495" spans="1:21" s="155" customFormat="1" ht="9.75" customHeight="1" x14ac:dyDescent="0.25">
      <c r="A495" s="160"/>
      <c r="B495" s="158"/>
      <c r="C495" s="158"/>
      <c r="D495" s="164"/>
      <c r="E495" s="132"/>
      <c r="F495" s="132"/>
      <c r="G495" s="132"/>
      <c r="H495" s="119"/>
      <c r="I495" s="132"/>
      <c r="J495" s="119"/>
      <c r="K495" s="132"/>
      <c r="L495" s="132"/>
      <c r="M495" s="150"/>
      <c r="N495" s="157"/>
      <c r="O495" s="150"/>
      <c r="P495" s="160"/>
      <c r="Q495" s="151"/>
      <c r="R495" s="152"/>
      <c r="S495" s="153"/>
      <c r="T495" s="154"/>
      <c r="U495" s="154"/>
    </row>
    <row r="496" spans="1:21" s="155" customFormat="1" ht="9.75" customHeight="1" x14ac:dyDescent="0.25">
      <c r="A496" s="160"/>
      <c r="B496" s="158"/>
      <c r="C496" s="158"/>
      <c r="D496" s="164"/>
      <c r="E496" s="132"/>
      <c r="F496" s="132"/>
      <c r="G496" s="132"/>
      <c r="H496" s="119"/>
      <c r="I496" s="132"/>
      <c r="J496" s="119"/>
      <c r="K496" s="132"/>
      <c r="L496" s="132"/>
      <c r="M496" s="150"/>
      <c r="N496" s="157"/>
      <c r="O496" s="150"/>
      <c r="P496" s="160"/>
      <c r="Q496" s="151"/>
      <c r="R496" s="152"/>
      <c r="S496" s="153"/>
      <c r="T496" s="154"/>
      <c r="U496" s="154"/>
    </row>
    <row r="497" spans="1:21" s="155" customFormat="1" ht="9.75" customHeight="1" x14ac:dyDescent="0.25">
      <c r="A497" s="160"/>
      <c r="B497" s="158"/>
      <c r="C497" s="158"/>
      <c r="D497" s="164"/>
      <c r="E497" s="132"/>
      <c r="F497" s="132"/>
      <c r="G497" s="132"/>
      <c r="H497" s="119"/>
      <c r="I497" s="132"/>
      <c r="J497" s="119"/>
      <c r="K497" s="132"/>
      <c r="L497" s="132"/>
      <c r="M497" s="150"/>
      <c r="N497" s="157"/>
      <c r="O497" s="150"/>
      <c r="P497" s="160"/>
      <c r="Q497" s="151"/>
      <c r="R497" s="152"/>
      <c r="S497" s="153"/>
      <c r="T497" s="154"/>
      <c r="U497" s="154"/>
    </row>
    <row r="498" spans="1:21" s="155" customFormat="1" ht="9.75" customHeight="1" x14ac:dyDescent="0.25">
      <c r="A498" s="160"/>
      <c r="B498" s="158"/>
      <c r="C498" s="158"/>
      <c r="D498" s="164"/>
      <c r="E498" s="132"/>
      <c r="F498" s="132"/>
      <c r="G498" s="132"/>
      <c r="H498" s="119"/>
      <c r="I498" s="132"/>
      <c r="J498" s="119"/>
      <c r="K498" s="132"/>
      <c r="L498" s="132"/>
      <c r="M498" s="150"/>
      <c r="N498" s="157"/>
      <c r="O498" s="150"/>
      <c r="P498" s="160"/>
      <c r="Q498" s="151"/>
      <c r="R498" s="152"/>
      <c r="S498" s="153"/>
      <c r="T498" s="154"/>
      <c r="U498" s="154"/>
    </row>
    <row r="499" spans="1:21" s="155" customFormat="1" ht="9.75" customHeight="1" x14ac:dyDescent="0.25">
      <c r="A499" s="160"/>
      <c r="B499" s="158"/>
      <c r="C499" s="158"/>
      <c r="D499" s="164"/>
      <c r="E499" s="132"/>
      <c r="F499" s="132"/>
      <c r="G499" s="132"/>
      <c r="H499" s="119"/>
      <c r="I499" s="132"/>
      <c r="J499" s="119"/>
      <c r="K499" s="132"/>
      <c r="L499" s="132"/>
      <c r="M499" s="150"/>
      <c r="N499" s="157"/>
      <c r="O499" s="150"/>
      <c r="P499" s="160"/>
      <c r="Q499" s="151"/>
      <c r="R499" s="152"/>
      <c r="S499" s="153"/>
      <c r="T499" s="154"/>
      <c r="U499" s="154"/>
    </row>
    <row r="500" spans="1:21" s="155" customFormat="1" ht="9.75" customHeight="1" x14ac:dyDescent="0.25">
      <c r="A500" s="160"/>
      <c r="B500" s="158"/>
      <c r="C500" s="158"/>
      <c r="D500" s="164"/>
      <c r="E500" s="132"/>
      <c r="F500" s="132"/>
      <c r="G500" s="132"/>
      <c r="H500" s="119"/>
      <c r="I500" s="132"/>
      <c r="J500" s="119"/>
      <c r="K500" s="132"/>
      <c r="L500" s="132"/>
      <c r="M500" s="150"/>
      <c r="N500" s="157"/>
      <c r="O500" s="150"/>
      <c r="P500" s="160"/>
      <c r="Q500" s="151"/>
      <c r="R500" s="152"/>
      <c r="S500" s="153"/>
      <c r="T500" s="154"/>
      <c r="U500" s="154"/>
    </row>
    <row r="501" spans="1:21" s="155" customFormat="1" ht="9.75" customHeight="1" x14ac:dyDescent="0.25">
      <c r="A501" s="160"/>
      <c r="B501" s="158"/>
      <c r="C501" s="158"/>
      <c r="D501" s="165"/>
      <c r="E501" s="132"/>
      <c r="F501" s="132"/>
      <c r="G501" s="132"/>
      <c r="H501" s="119"/>
      <c r="I501" s="132"/>
      <c r="J501" s="119"/>
      <c r="K501" s="132"/>
      <c r="L501" s="132"/>
      <c r="M501" s="150"/>
      <c r="N501" s="157"/>
      <c r="O501" s="150"/>
      <c r="P501" s="160"/>
      <c r="Q501" s="151"/>
      <c r="R501" s="152"/>
      <c r="S501" s="153"/>
      <c r="T501" s="154"/>
      <c r="U501" s="154"/>
    </row>
    <row r="502" spans="1:21" s="155" customFormat="1" ht="9.75" customHeight="1" x14ac:dyDescent="0.25">
      <c r="A502" s="160"/>
      <c r="B502" s="158"/>
      <c r="C502" s="158"/>
      <c r="D502" s="132"/>
      <c r="E502" s="132"/>
      <c r="F502" s="132"/>
      <c r="G502" s="132"/>
      <c r="H502" s="119"/>
      <c r="I502" s="132"/>
      <c r="J502" s="132"/>
      <c r="K502" s="132"/>
      <c r="L502" s="132"/>
      <c r="M502" s="150"/>
      <c r="N502" s="157"/>
      <c r="O502" s="150"/>
      <c r="P502" s="160"/>
      <c r="Q502" s="151"/>
      <c r="R502" s="152"/>
      <c r="S502" s="153"/>
      <c r="T502" s="154"/>
      <c r="U502" s="154"/>
    </row>
    <row r="503" spans="1:21" s="155" customFormat="1" ht="9.75" customHeight="1" x14ac:dyDescent="0.25">
      <c r="A503" s="160"/>
      <c r="B503" s="160"/>
      <c r="C503" s="160"/>
      <c r="E503" s="132"/>
      <c r="F503" s="132"/>
      <c r="G503" s="132"/>
      <c r="H503" s="132"/>
      <c r="I503" s="132"/>
      <c r="J503" s="132"/>
      <c r="K503" s="132"/>
      <c r="L503" s="132"/>
      <c r="M503" s="150"/>
      <c r="N503" s="157"/>
      <c r="O503" s="150"/>
      <c r="P503" s="160"/>
      <c r="Q503" s="151"/>
      <c r="R503" s="152"/>
      <c r="S503" s="153"/>
      <c r="T503" s="154"/>
      <c r="U503" s="154"/>
    </row>
    <row r="504" spans="1:21" s="155" customFormat="1" ht="9.75" customHeight="1" x14ac:dyDescent="0.25">
      <c r="A504" s="160"/>
      <c r="B504" s="158"/>
      <c r="C504" s="158"/>
      <c r="D504" s="164"/>
      <c r="E504" s="132"/>
      <c r="F504" s="132"/>
      <c r="G504" s="132"/>
      <c r="H504" s="119"/>
      <c r="I504" s="132"/>
      <c r="J504" s="132"/>
      <c r="K504" s="132"/>
      <c r="L504" s="132"/>
      <c r="M504" s="150"/>
      <c r="N504" s="157"/>
      <c r="O504" s="150"/>
      <c r="P504" s="160"/>
      <c r="Q504" s="151"/>
      <c r="R504" s="152"/>
      <c r="S504" s="153"/>
      <c r="T504" s="154"/>
      <c r="U504" s="154"/>
    </row>
    <row r="505" spans="1:21" s="155" customFormat="1" ht="9.75" customHeight="1" x14ac:dyDescent="0.25">
      <c r="A505" s="160"/>
      <c r="B505" s="158"/>
      <c r="C505" s="158"/>
      <c r="D505" s="164"/>
      <c r="E505" s="132"/>
      <c r="F505" s="132"/>
      <c r="G505" s="132"/>
      <c r="H505" s="119"/>
      <c r="I505" s="132"/>
      <c r="J505" s="132"/>
      <c r="K505" s="132"/>
      <c r="L505" s="132"/>
      <c r="M505" s="150"/>
      <c r="N505" s="157"/>
      <c r="O505" s="150"/>
      <c r="P505" s="160"/>
      <c r="Q505" s="151"/>
      <c r="R505" s="152"/>
      <c r="S505" s="153"/>
      <c r="T505" s="154"/>
      <c r="U505" s="154"/>
    </row>
    <row r="506" spans="1:21" s="155" customFormat="1" ht="9.75" customHeight="1" x14ac:dyDescent="0.25">
      <c r="A506" s="160"/>
      <c r="B506" s="158"/>
      <c r="C506" s="158"/>
      <c r="D506" s="164"/>
      <c r="E506" s="132"/>
      <c r="F506" s="132"/>
      <c r="G506" s="132"/>
      <c r="H506" s="119"/>
      <c r="I506" s="132"/>
      <c r="J506" s="132"/>
      <c r="K506" s="132"/>
      <c r="L506" s="132"/>
      <c r="M506" s="150"/>
      <c r="N506" s="157"/>
      <c r="O506" s="150"/>
      <c r="P506" s="160"/>
      <c r="Q506" s="151"/>
      <c r="R506" s="152"/>
      <c r="S506" s="153"/>
      <c r="T506" s="154"/>
      <c r="U506" s="154"/>
    </row>
    <row r="507" spans="1:21" s="155" customFormat="1" ht="9.75" customHeight="1" x14ac:dyDescent="0.25">
      <c r="A507" s="160"/>
      <c r="B507" s="158"/>
      <c r="C507" s="158"/>
      <c r="D507" s="164"/>
      <c r="E507" s="132"/>
      <c r="F507" s="132"/>
      <c r="G507" s="132"/>
      <c r="H507" s="119"/>
      <c r="I507" s="132"/>
      <c r="J507" s="132"/>
      <c r="K507" s="132"/>
      <c r="L507" s="132"/>
      <c r="M507" s="150"/>
      <c r="N507" s="157"/>
      <c r="O507" s="150"/>
      <c r="P507" s="160"/>
      <c r="Q507" s="151"/>
      <c r="R507" s="152"/>
      <c r="S507" s="153"/>
      <c r="T507" s="154"/>
      <c r="U507" s="154"/>
    </row>
    <row r="508" spans="1:21" s="155" customFormat="1" ht="9.75" customHeight="1" x14ac:dyDescent="0.25">
      <c r="A508" s="160"/>
      <c r="B508" s="158"/>
      <c r="C508" s="158"/>
      <c r="D508" s="164"/>
      <c r="E508" s="132"/>
      <c r="F508" s="132"/>
      <c r="G508" s="132"/>
      <c r="H508" s="119"/>
      <c r="I508" s="132"/>
      <c r="J508" s="132"/>
      <c r="K508" s="132"/>
      <c r="L508" s="132"/>
      <c r="M508" s="150"/>
      <c r="N508" s="157"/>
      <c r="O508" s="150"/>
      <c r="P508" s="160"/>
      <c r="Q508" s="151"/>
      <c r="R508" s="152"/>
      <c r="S508" s="153"/>
      <c r="T508" s="154"/>
      <c r="U508" s="154"/>
    </row>
    <row r="509" spans="1:21" s="155" customFormat="1" ht="9.75" customHeight="1" x14ac:dyDescent="0.25">
      <c r="A509" s="160"/>
      <c r="B509" s="158"/>
      <c r="C509" s="158"/>
      <c r="D509" s="164"/>
      <c r="E509" s="132"/>
      <c r="F509" s="132"/>
      <c r="G509" s="132"/>
      <c r="H509" s="119"/>
      <c r="I509" s="132"/>
      <c r="J509" s="132"/>
      <c r="K509" s="132"/>
      <c r="L509" s="132"/>
      <c r="M509" s="150"/>
      <c r="N509" s="157"/>
      <c r="O509" s="150"/>
      <c r="P509" s="160"/>
      <c r="Q509" s="151"/>
      <c r="R509" s="152"/>
      <c r="S509" s="153"/>
      <c r="T509" s="154"/>
      <c r="U509" s="154"/>
    </row>
    <row r="510" spans="1:21" s="155" customFormat="1" ht="9.75" customHeight="1" x14ac:dyDescent="0.25">
      <c r="A510" s="160"/>
      <c r="B510" s="158"/>
      <c r="C510" s="158"/>
      <c r="D510" s="164"/>
      <c r="E510" s="132"/>
      <c r="F510" s="132"/>
      <c r="G510" s="132"/>
      <c r="H510" s="119"/>
      <c r="I510" s="132"/>
      <c r="J510" s="132"/>
      <c r="K510" s="132"/>
      <c r="L510" s="132"/>
      <c r="M510" s="150"/>
      <c r="N510" s="157"/>
      <c r="O510" s="150"/>
      <c r="P510" s="160"/>
      <c r="Q510" s="151"/>
      <c r="R510" s="152"/>
      <c r="S510" s="153"/>
      <c r="T510" s="154"/>
      <c r="U510" s="154"/>
    </row>
    <row r="511" spans="1:21" s="155" customFormat="1" ht="9.75" customHeight="1" x14ac:dyDescent="0.25">
      <c r="A511" s="160"/>
      <c r="B511" s="158"/>
      <c r="C511" s="158"/>
      <c r="D511" s="132"/>
      <c r="E511" s="132"/>
      <c r="F511" s="132"/>
      <c r="G511" s="132"/>
      <c r="H511" s="132"/>
      <c r="I511" s="132"/>
      <c r="J511" s="132"/>
      <c r="K511" s="132"/>
      <c r="L511" s="132"/>
      <c r="M511" s="150"/>
      <c r="N511" s="157"/>
      <c r="O511" s="150"/>
      <c r="P511" s="160"/>
      <c r="Q511" s="151"/>
      <c r="R511" s="152"/>
      <c r="S511" s="153"/>
      <c r="T511" s="154"/>
      <c r="U511" s="154"/>
    </row>
    <row r="512" spans="1:21" s="155" customFormat="1" ht="9.75" customHeight="1" x14ac:dyDescent="0.25">
      <c r="A512" s="160"/>
      <c r="B512" s="158"/>
      <c r="C512" s="158"/>
      <c r="D512" s="164"/>
      <c r="E512" s="132"/>
      <c r="F512" s="132"/>
      <c r="G512" s="132"/>
      <c r="H512" s="119"/>
      <c r="I512" s="132"/>
      <c r="J512" s="132"/>
      <c r="K512" s="132"/>
      <c r="L512" s="132"/>
      <c r="M512" s="150"/>
      <c r="N512" s="157"/>
      <c r="O512" s="150"/>
      <c r="P512" s="160"/>
      <c r="Q512" s="151"/>
      <c r="R512" s="152"/>
      <c r="S512" s="153"/>
      <c r="T512" s="154"/>
      <c r="U512" s="154"/>
    </row>
    <row r="513" spans="1:21" s="155" customFormat="1" ht="9.75" customHeight="1" x14ac:dyDescent="0.25">
      <c r="A513" s="160"/>
      <c r="B513" s="158"/>
      <c r="C513" s="158"/>
      <c r="D513" s="132"/>
      <c r="E513" s="132"/>
      <c r="F513" s="132"/>
      <c r="G513" s="132"/>
      <c r="H513" s="119"/>
      <c r="I513" s="132"/>
      <c r="J513" s="132"/>
      <c r="K513" s="132"/>
      <c r="L513" s="132"/>
      <c r="M513" s="150"/>
      <c r="N513" s="157"/>
      <c r="O513" s="150"/>
      <c r="P513" s="160"/>
      <c r="Q513" s="151"/>
      <c r="R513" s="152"/>
      <c r="S513" s="153"/>
      <c r="T513" s="154"/>
      <c r="U513" s="154"/>
    </row>
    <row r="514" spans="1:21" s="155" customFormat="1" ht="9.75" customHeight="1" x14ac:dyDescent="0.25">
      <c r="A514" s="160"/>
      <c r="B514" s="160"/>
      <c r="C514" s="160"/>
      <c r="D514" s="132"/>
      <c r="E514" s="166"/>
      <c r="F514" s="132"/>
      <c r="G514" s="166"/>
      <c r="H514" s="167"/>
      <c r="I514" s="132"/>
      <c r="J514" s="132"/>
      <c r="K514" s="132"/>
      <c r="L514" s="132"/>
      <c r="M514" s="150"/>
      <c r="N514" s="168"/>
      <c r="O514" s="169"/>
      <c r="P514" s="160"/>
      <c r="Q514" s="151"/>
      <c r="R514" s="152"/>
      <c r="S514" s="153"/>
      <c r="T514" s="154"/>
      <c r="U514" s="154"/>
    </row>
    <row r="515" spans="1:21" s="155" customFormat="1" x14ac:dyDescent="0.25">
      <c r="A515" s="160"/>
      <c r="B515" s="158"/>
      <c r="C515" s="158"/>
      <c r="D515" s="150"/>
      <c r="E515" s="150"/>
      <c r="F515" s="150"/>
      <c r="G515" s="150"/>
      <c r="H515" s="150"/>
      <c r="I515" s="150"/>
      <c r="J515" s="150"/>
      <c r="K515" s="150"/>
      <c r="L515" s="150"/>
      <c r="M515" s="150"/>
      <c r="N515" s="150"/>
      <c r="O515" s="150"/>
      <c r="P515" s="150"/>
      <c r="Q515" s="151"/>
      <c r="R515" s="152"/>
      <c r="S515" s="153"/>
      <c r="T515" s="154"/>
      <c r="U515" s="154"/>
    </row>
    <row r="516" spans="1:21" s="155" customFormat="1" x14ac:dyDescent="0.25">
      <c r="A516" s="161"/>
      <c r="B516" s="150"/>
      <c r="C516" s="150"/>
      <c r="D516" s="150"/>
      <c r="E516" s="150"/>
      <c r="F516" s="185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1"/>
      <c r="R516" s="152"/>
      <c r="S516" s="153"/>
      <c r="T516" s="154"/>
      <c r="U516" s="154"/>
    </row>
    <row r="517" spans="1:21" s="155" customFormat="1" x14ac:dyDescent="0.25">
      <c r="A517" s="150"/>
      <c r="B517" s="150"/>
      <c r="C517" s="150"/>
      <c r="D517" s="150"/>
      <c r="E517" s="150"/>
      <c r="F517" s="185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1"/>
      <c r="R517" s="152"/>
      <c r="S517" s="153"/>
      <c r="T517" s="154"/>
      <c r="U517" s="154"/>
    </row>
    <row r="518" spans="1:21" s="155" customFormat="1" x14ac:dyDescent="0.25">
      <c r="A518" s="150"/>
      <c r="B518" s="150"/>
      <c r="C518" s="150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  <c r="P518" s="150"/>
      <c r="Q518" s="151"/>
      <c r="R518" s="152"/>
      <c r="S518" s="153"/>
      <c r="T518" s="154"/>
      <c r="U518" s="154"/>
    </row>
    <row r="519" spans="1:21" s="155" customFormat="1" x14ac:dyDescent="0.25">
      <c r="A519" s="170"/>
      <c r="Q519" s="151"/>
      <c r="R519" s="152"/>
      <c r="S519" s="153"/>
      <c r="T519" s="154"/>
      <c r="U519" s="154"/>
    </row>
    <row r="520" spans="1:21" s="155" customFormat="1" x14ac:dyDescent="0.25">
      <c r="A520" s="150"/>
      <c r="B520" s="150"/>
      <c r="C520" s="150"/>
      <c r="D520" s="150"/>
      <c r="E520" s="150"/>
      <c r="F520" s="150"/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  <c r="Q520" s="151"/>
      <c r="R520" s="152"/>
      <c r="S520" s="153"/>
      <c r="T520" s="154"/>
      <c r="U520" s="154"/>
    </row>
    <row r="521" spans="1:21" s="155" customFormat="1" ht="5.25" customHeight="1" x14ac:dyDescent="0.25">
      <c r="A521" s="150"/>
      <c r="B521" s="150"/>
      <c r="C521" s="150"/>
      <c r="D521" s="150"/>
      <c r="E521" s="150"/>
      <c r="F521" s="150"/>
      <c r="G521" s="150"/>
      <c r="H521" s="150"/>
      <c r="I521" s="150"/>
      <c r="J521" s="150"/>
      <c r="K521" s="150"/>
      <c r="L521" s="150"/>
      <c r="M521" s="150"/>
      <c r="N521" s="150"/>
      <c r="O521" s="150"/>
      <c r="P521" s="150"/>
      <c r="Q521" s="151"/>
      <c r="R521" s="152"/>
      <c r="S521" s="153"/>
      <c r="T521" s="154"/>
      <c r="U521" s="154"/>
    </row>
    <row r="522" spans="1:21" s="155" customFormat="1" ht="9.75" customHeight="1" x14ac:dyDescent="0.25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  <c r="N522" s="158"/>
      <c r="O522" s="158"/>
      <c r="P522" s="150"/>
      <c r="Q522" s="151"/>
      <c r="R522" s="152"/>
      <c r="S522" s="153"/>
      <c r="T522" s="154"/>
      <c r="U522" s="154"/>
    </row>
    <row r="523" spans="1:21" s="155" customFormat="1" ht="9.75" customHeight="1" x14ac:dyDescent="0.25">
      <c r="A523" s="159"/>
      <c r="B523" s="160"/>
      <c r="C523" s="160"/>
      <c r="D523" s="160"/>
      <c r="E523" s="160"/>
      <c r="F523" s="160"/>
      <c r="G523" s="160"/>
      <c r="H523" s="160"/>
      <c r="I523" s="160"/>
      <c r="J523" s="160"/>
      <c r="K523" s="160"/>
      <c r="L523" s="160"/>
      <c r="M523" s="160"/>
      <c r="N523" s="160"/>
      <c r="O523" s="160"/>
      <c r="P523" s="161"/>
      <c r="Q523" s="151"/>
      <c r="R523" s="152"/>
      <c r="S523" s="153"/>
      <c r="T523" s="154"/>
      <c r="U523" s="154"/>
    </row>
    <row r="524" spans="1:21" s="155" customFormat="1" ht="9.75" customHeight="1" x14ac:dyDescent="0.25">
      <c r="A524" s="159"/>
      <c r="B524" s="160"/>
      <c r="C524" s="160"/>
      <c r="D524" s="160"/>
      <c r="E524" s="160"/>
      <c r="F524" s="160"/>
      <c r="G524" s="160"/>
      <c r="H524" s="160"/>
      <c r="I524" s="160"/>
      <c r="J524" s="160"/>
      <c r="K524" s="160"/>
      <c r="L524" s="160"/>
      <c r="M524" s="160"/>
      <c r="N524" s="160"/>
      <c r="O524" s="160"/>
      <c r="P524" s="161"/>
      <c r="Q524" s="151"/>
      <c r="R524" s="152"/>
      <c r="S524" s="153"/>
      <c r="T524" s="154"/>
      <c r="U524" s="154"/>
    </row>
    <row r="525" spans="1:21" s="155" customFormat="1" ht="9.75" customHeight="1" x14ac:dyDescent="0.25">
      <c r="A525" s="160"/>
      <c r="B525" s="160"/>
      <c r="C525" s="160"/>
      <c r="D525" s="160"/>
      <c r="E525" s="160"/>
      <c r="F525" s="160"/>
      <c r="G525" s="160"/>
      <c r="H525" s="160"/>
      <c r="I525" s="160"/>
      <c r="J525" s="160"/>
      <c r="K525" s="160"/>
      <c r="L525" s="160"/>
      <c r="M525" s="160"/>
      <c r="N525" s="160"/>
      <c r="O525" s="160"/>
      <c r="P525" s="161"/>
      <c r="Q525" s="151"/>
      <c r="R525" s="152"/>
      <c r="S525" s="153"/>
      <c r="T525" s="154"/>
      <c r="U525" s="154"/>
    </row>
    <row r="526" spans="1:21" s="155" customFormat="1" ht="9.75" customHeight="1" x14ac:dyDescent="0.25">
      <c r="A526" s="158"/>
      <c r="B526" s="162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  <c r="N526" s="158"/>
      <c r="O526" s="158"/>
      <c r="P526" s="150"/>
      <c r="Q526" s="151"/>
      <c r="R526" s="152"/>
      <c r="S526" s="153"/>
      <c r="T526" s="154"/>
      <c r="U526" s="154"/>
    </row>
    <row r="527" spans="1:21" s="155" customFormat="1" ht="9.75" customHeight="1" x14ac:dyDescent="0.25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  <c r="N527" s="158"/>
      <c r="O527" s="158"/>
      <c r="P527" s="150"/>
      <c r="Q527" s="151"/>
      <c r="R527" s="152"/>
      <c r="S527" s="153"/>
      <c r="T527" s="154"/>
      <c r="U527" s="154"/>
    </row>
    <row r="528" spans="1:21" s="155" customFormat="1" ht="9.75" customHeight="1" x14ac:dyDescent="0.25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  <c r="N528" s="158"/>
      <c r="O528" s="158"/>
      <c r="P528" s="150"/>
      <c r="Q528" s="151"/>
      <c r="R528" s="152"/>
      <c r="S528" s="153"/>
      <c r="T528" s="154"/>
      <c r="U528" s="154"/>
    </row>
    <row r="529" spans="1:21" s="155" customFormat="1" ht="9.75" customHeight="1" x14ac:dyDescent="0.25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  <c r="P529" s="150"/>
      <c r="Q529" s="151"/>
      <c r="R529" s="152"/>
      <c r="S529" s="153"/>
      <c r="T529" s="154"/>
      <c r="U529" s="154"/>
    </row>
    <row r="530" spans="1:21" s="155" customFormat="1" ht="9.75" customHeight="1" x14ac:dyDescent="0.25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  <c r="N530" s="158"/>
      <c r="O530" s="158"/>
      <c r="P530" s="150"/>
      <c r="Q530" s="151"/>
      <c r="R530" s="152"/>
      <c r="S530" s="153"/>
      <c r="T530" s="154"/>
      <c r="U530" s="154"/>
    </row>
    <row r="531" spans="1:21" s="155" customFormat="1" ht="9.75" customHeight="1" x14ac:dyDescent="0.25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  <c r="N531" s="158"/>
      <c r="O531" s="158"/>
      <c r="P531" s="150"/>
      <c r="Q531" s="151"/>
      <c r="R531" s="152"/>
      <c r="S531" s="153"/>
      <c r="T531" s="154"/>
      <c r="U531" s="154"/>
    </row>
    <row r="532" spans="1:21" s="155" customFormat="1" ht="9.75" customHeight="1" x14ac:dyDescent="0.25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  <c r="P532" s="150"/>
      <c r="Q532" s="151"/>
      <c r="R532" s="152"/>
      <c r="S532" s="153"/>
      <c r="T532" s="154"/>
      <c r="U532" s="154"/>
    </row>
    <row r="533" spans="1:21" s="155" customFormat="1" ht="9.75" customHeight="1" x14ac:dyDescent="0.25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  <c r="P533" s="150"/>
      <c r="Q533" s="151"/>
      <c r="R533" s="152"/>
      <c r="S533" s="153"/>
      <c r="T533" s="154"/>
      <c r="U533" s="154"/>
    </row>
    <row r="534" spans="1:21" s="155" customFormat="1" ht="9.75" customHeight="1" x14ac:dyDescent="0.25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  <c r="N534" s="158"/>
      <c r="O534" s="158"/>
      <c r="P534" s="150"/>
      <c r="Q534" s="151"/>
      <c r="R534" s="152"/>
      <c r="S534" s="153"/>
      <c r="T534" s="154"/>
      <c r="U534" s="154"/>
    </row>
    <row r="535" spans="1:21" s="155" customFormat="1" ht="9.75" customHeight="1" x14ac:dyDescent="0.25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  <c r="N535" s="158"/>
      <c r="O535" s="158"/>
      <c r="P535" s="150"/>
      <c r="Q535" s="151"/>
      <c r="R535" s="152"/>
      <c r="S535" s="153"/>
      <c r="T535" s="154"/>
      <c r="U535" s="154"/>
    </row>
    <row r="536" spans="1:21" s="155" customFormat="1" ht="9.75" customHeight="1" x14ac:dyDescent="0.25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  <c r="P536" s="150"/>
      <c r="Q536" s="151"/>
      <c r="R536" s="152"/>
      <c r="S536" s="153"/>
      <c r="T536" s="154"/>
      <c r="U536" s="154"/>
    </row>
    <row r="537" spans="1:21" s="155" customFormat="1" ht="9.75" customHeight="1" x14ac:dyDescent="0.25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  <c r="N537" s="158"/>
      <c r="O537" s="158"/>
      <c r="P537" s="150"/>
      <c r="Q537" s="151"/>
      <c r="R537" s="152"/>
      <c r="S537" s="153"/>
      <c r="T537" s="154"/>
      <c r="U537" s="154"/>
    </row>
    <row r="538" spans="1:21" s="155" customFormat="1" ht="9.75" customHeight="1" x14ac:dyDescent="0.25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  <c r="N538" s="158"/>
      <c r="O538" s="158"/>
      <c r="P538" s="150"/>
      <c r="Q538" s="151"/>
      <c r="R538" s="152"/>
      <c r="S538" s="153"/>
      <c r="T538" s="154"/>
      <c r="U538" s="154"/>
    </row>
    <row r="539" spans="1:21" s="155" customFormat="1" ht="9.75" customHeight="1" x14ac:dyDescent="0.25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  <c r="N539" s="158"/>
      <c r="O539" s="158"/>
      <c r="P539" s="150"/>
      <c r="Q539" s="151"/>
      <c r="R539" s="152"/>
      <c r="S539" s="153"/>
      <c r="T539" s="154"/>
      <c r="U539" s="154"/>
    </row>
    <row r="540" spans="1:21" s="155" customFormat="1" ht="9.75" customHeight="1" x14ac:dyDescent="0.25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  <c r="P540" s="150"/>
      <c r="Q540" s="151"/>
      <c r="R540" s="152"/>
      <c r="S540" s="153"/>
      <c r="T540" s="154"/>
      <c r="U540" s="154"/>
    </row>
    <row r="541" spans="1:21" s="155" customFormat="1" ht="9.75" customHeight="1" x14ac:dyDescent="0.25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  <c r="P541" s="150"/>
      <c r="Q541" s="151"/>
      <c r="R541" s="152"/>
      <c r="S541" s="153"/>
      <c r="T541" s="154"/>
      <c r="U541" s="154"/>
    </row>
    <row r="542" spans="1:21" s="155" customFormat="1" ht="9.75" customHeight="1" x14ac:dyDescent="0.25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  <c r="P542" s="150"/>
      <c r="Q542" s="151"/>
      <c r="R542" s="152"/>
      <c r="S542" s="153"/>
      <c r="T542" s="154"/>
      <c r="U542" s="154"/>
    </row>
    <row r="543" spans="1:21" s="155" customFormat="1" ht="9.75" customHeight="1" x14ac:dyDescent="0.25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  <c r="P543" s="150"/>
      <c r="Q543" s="151"/>
      <c r="R543" s="152"/>
      <c r="S543" s="153"/>
      <c r="T543" s="154"/>
      <c r="U543" s="154"/>
    </row>
    <row r="544" spans="1:21" s="155" customFormat="1" ht="9.75" customHeight="1" x14ac:dyDescent="0.25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  <c r="P544" s="150"/>
      <c r="Q544" s="151"/>
      <c r="R544" s="152"/>
      <c r="S544" s="153"/>
      <c r="T544" s="154"/>
      <c r="U544" s="154"/>
    </row>
    <row r="545" spans="1:23" s="155" customFormat="1" ht="9.75" customHeight="1" x14ac:dyDescent="0.25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  <c r="P545" s="150"/>
      <c r="Q545" s="151"/>
      <c r="R545" s="152"/>
      <c r="S545" s="153"/>
      <c r="T545" s="154"/>
      <c r="U545" s="154"/>
    </row>
    <row r="546" spans="1:23" s="155" customFormat="1" ht="9.75" customHeight="1" x14ac:dyDescent="0.25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  <c r="P546" s="150"/>
      <c r="Q546" s="151"/>
      <c r="R546" s="152"/>
      <c r="S546" s="153"/>
      <c r="T546" s="154"/>
      <c r="U546" s="154"/>
    </row>
    <row r="547" spans="1:23" s="155" customFormat="1" ht="9.75" customHeight="1" x14ac:dyDescent="0.25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  <c r="P547" s="150"/>
      <c r="Q547" s="151"/>
      <c r="R547" s="152"/>
      <c r="S547" s="153"/>
      <c r="T547" s="154"/>
      <c r="U547" s="154"/>
    </row>
    <row r="548" spans="1:23" s="155" customFormat="1" ht="9.75" customHeight="1" x14ac:dyDescent="0.25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  <c r="P548" s="150"/>
      <c r="Q548" s="151"/>
      <c r="R548" s="152"/>
      <c r="S548" s="153"/>
      <c r="T548" s="154"/>
      <c r="U548" s="154"/>
    </row>
    <row r="549" spans="1:23" s="155" customFormat="1" ht="9.75" customHeight="1" x14ac:dyDescent="0.25">
      <c r="A549" s="160"/>
      <c r="B549" s="158"/>
      <c r="C549" s="158"/>
      <c r="D549" s="160"/>
      <c r="E549" s="160"/>
      <c r="F549" s="160"/>
      <c r="G549" s="160"/>
      <c r="H549" s="160"/>
      <c r="I549" s="160"/>
      <c r="J549" s="160"/>
      <c r="K549" s="160"/>
      <c r="L549" s="160"/>
      <c r="M549" s="160"/>
      <c r="N549" s="160"/>
      <c r="O549" s="160"/>
      <c r="P549" s="160"/>
      <c r="Q549" s="151"/>
      <c r="R549" s="152"/>
      <c r="S549" s="153"/>
      <c r="T549" s="154"/>
      <c r="U549" s="154"/>
    </row>
    <row r="550" spans="1:23" s="155" customFormat="1" ht="9.75" customHeight="1" x14ac:dyDescent="0.25">
      <c r="A550" s="160"/>
      <c r="B550" s="158"/>
      <c r="C550" s="158"/>
      <c r="D550" s="160"/>
      <c r="E550" s="160"/>
      <c r="F550" s="160"/>
      <c r="G550" s="160"/>
      <c r="H550" s="160"/>
      <c r="I550" s="160"/>
      <c r="J550" s="160"/>
      <c r="K550" s="160"/>
      <c r="L550" s="160"/>
      <c r="M550" s="160"/>
      <c r="N550" s="160"/>
      <c r="O550" s="160"/>
      <c r="P550" s="160"/>
      <c r="Q550" s="151"/>
      <c r="R550" s="152"/>
      <c r="S550" s="153"/>
      <c r="T550" s="154"/>
      <c r="U550" s="154"/>
    </row>
    <row r="551" spans="1:23" s="155" customFormat="1" ht="9.75" customHeight="1" x14ac:dyDescent="0.25">
      <c r="A551" s="160"/>
      <c r="B551" s="158"/>
      <c r="C551" s="158"/>
      <c r="D551" s="160"/>
      <c r="E551" s="160"/>
      <c r="F551" s="160"/>
      <c r="G551" s="160"/>
      <c r="H551" s="160"/>
      <c r="I551" s="160"/>
      <c r="J551" s="160"/>
      <c r="K551" s="160"/>
      <c r="L551" s="160"/>
      <c r="M551" s="160"/>
      <c r="N551" s="160"/>
      <c r="O551" s="160"/>
      <c r="P551" s="160"/>
      <c r="Q551" s="151"/>
      <c r="R551" s="152"/>
      <c r="S551" s="153"/>
      <c r="T551" s="154"/>
      <c r="U551" s="154"/>
    </row>
    <row r="552" spans="1:23" s="155" customFormat="1" ht="9.75" customHeight="1" x14ac:dyDescent="0.25">
      <c r="A552" s="160"/>
      <c r="B552" s="158"/>
      <c r="C552" s="158"/>
      <c r="D552" s="160"/>
      <c r="E552" s="160"/>
      <c r="F552" s="160"/>
      <c r="G552" s="160"/>
      <c r="H552" s="160"/>
      <c r="I552" s="160"/>
      <c r="J552" s="160"/>
      <c r="K552" s="160"/>
      <c r="L552" s="160"/>
      <c r="M552" s="160"/>
      <c r="N552" s="160"/>
      <c r="O552" s="160"/>
      <c r="P552" s="160"/>
      <c r="Q552" s="151"/>
      <c r="R552" s="151"/>
      <c r="S552" s="153"/>
      <c r="T552" s="154"/>
      <c r="U552" s="154"/>
    </row>
    <row r="553" spans="1:23" s="155" customFormat="1" ht="9.75" customHeight="1" x14ac:dyDescent="0.25">
      <c r="A553" s="160"/>
      <c r="B553" s="160"/>
      <c r="C553" s="160"/>
      <c r="D553" s="160"/>
      <c r="E553" s="160"/>
      <c r="F553" s="160"/>
      <c r="G553" s="160"/>
      <c r="H553" s="160"/>
      <c r="I553" s="160"/>
      <c r="J553" s="160"/>
      <c r="K553" s="160"/>
      <c r="L553" s="160"/>
      <c r="M553" s="160"/>
      <c r="N553" s="160"/>
      <c r="O553" s="160"/>
      <c r="P553" s="160"/>
      <c r="Q553" s="151"/>
      <c r="R553" s="151"/>
      <c r="S553" s="156"/>
      <c r="T553" s="156"/>
      <c r="U553" s="156"/>
      <c r="V553" s="156"/>
      <c r="W553" s="156"/>
    </row>
    <row r="554" spans="1:23" s="155" customFormat="1" ht="9.75" customHeight="1" x14ac:dyDescent="0.25">
      <c r="A554" s="160"/>
      <c r="B554" s="160"/>
      <c r="C554" s="160"/>
      <c r="D554" s="160"/>
      <c r="E554" s="160"/>
      <c r="F554" s="160"/>
      <c r="G554" s="160"/>
      <c r="H554" s="160"/>
      <c r="I554" s="160"/>
      <c r="J554" s="160"/>
      <c r="K554" s="160"/>
      <c r="L554" s="160"/>
      <c r="M554" s="160"/>
      <c r="N554" s="160"/>
      <c r="O554" s="160"/>
      <c r="P554" s="160"/>
      <c r="Q554" s="151"/>
      <c r="R554" s="152"/>
      <c r="S554" s="172"/>
      <c r="T554" s="172"/>
      <c r="U554" s="172"/>
      <c r="V554" s="172"/>
      <c r="W554" s="172"/>
    </row>
    <row r="555" spans="1:23" s="155" customFormat="1" ht="9.75" customHeight="1" x14ac:dyDescent="0.25">
      <c r="A555" s="160"/>
      <c r="B555" s="160"/>
      <c r="C555" s="160"/>
      <c r="D555" s="163"/>
      <c r="E555" s="150"/>
      <c r="F555" s="150"/>
      <c r="G555" s="150"/>
      <c r="H555" s="150"/>
      <c r="I555" s="150"/>
      <c r="J555" s="150"/>
      <c r="K555" s="150"/>
      <c r="L555" s="150"/>
      <c r="M555" s="150"/>
      <c r="N555" s="150"/>
      <c r="O555" s="150"/>
      <c r="P555" s="161"/>
      <c r="Q555" s="151"/>
      <c r="R555" s="151"/>
      <c r="S555" s="151"/>
      <c r="T555" s="165"/>
      <c r="U555" s="154"/>
      <c r="V555" s="154"/>
      <c r="W555" s="154"/>
    </row>
    <row r="556" spans="1:23" s="155" customFormat="1" ht="9.75" customHeight="1" x14ac:dyDescent="0.25">
      <c r="A556" s="160"/>
      <c r="B556" s="158"/>
      <c r="C556" s="158"/>
      <c r="D556" s="164"/>
      <c r="E556" s="132"/>
      <c r="F556" s="132"/>
      <c r="G556" s="132"/>
      <c r="H556" s="119"/>
      <c r="I556" s="132"/>
      <c r="J556" s="119"/>
      <c r="K556" s="132"/>
      <c r="L556" s="132"/>
      <c r="M556" s="150"/>
      <c r="N556" s="157"/>
      <c r="O556" s="150"/>
      <c r="P556" s="160"/>
      <c r="Q556" s="176"/>
      <c r="R556" s="176"/>
      <c r="S556" s="176"/>
      <c r="T556" s="174"/>
      <c r="U556" s="174"/>
      <c r="V556" s="174"/>
      <c r="W556" s="174"/>
    </row>
    <row r="557" spans="1:23" s="155" customFormat="1" ht="9.75" customHeight="1" x14ac:dyDescent="0.25">
      <c r="A557" s="160"/>
      <c r="B557" s="158"/>
      <c r="C557" s="158"/>
      <c r="D557" s="164"/>
      <c r="E557" s="132"/>
      <c r="F557" s="132"/>
      <c r="G557" s="132"/>
      <c r="H557" s="119"/>
      <c r="I557" s="132"/>
      <c r="J557" s="119"/>
      <c r="K557" s="132"/>
      <c r="L557" s="132"/>
      <c r="M557" s="150"/>
      <c r="N557" s="157"/>
      <c r="O557" s="150"/>
      <c r="P557" s="160"/>
      <c r="Q557" s="176"/>
      <c r="R557" s="176"/>
      <c r="S557" s="176"/>
      <c r="T557" s="174"/>
      <c r="U557" s="174"/>
      <c r="V557" s="174"/>
      <c r="W557" s="174"/>
    </row>
    <row r="558" spans="1:23" s="155" customFormat="1" ht="9.75" customHeight="1" x14ac:dyDescent="0.25">
      <c r="A558" s="160"/>
      <c r="B558" s="158"/>
      <c r="C558" s="158"/>
      <c r="D558" s="164"/>
      <c r="E558" s="132"/>
      <c r="F558" s="132"/>
      <c r="G558" s="132"/>
      <c r="H558" s="119"/>
      <c r="I558" s="132"/>
      <c r="J558" s="119"/>
      <c r="K558" s="132"/>
      <c r="L558" s="132"/>
      <c r="M558" s="150"/>
      <c r="N558" s="157"/>
      <c r="O558" s="150"/>
      <c r="P558" s="160"/>
      <c r="Q558" s="176"/>
      <c r="R558" s="176"/>
      <c r="S558" s="176"/>
      <c r="T558" s="174"/>
      <c r="U558" s="174"/>
      <c r="V558" s="174"/>
      <c r="W558" s="174"/>
    </row>
    <row r="559" spans="1:23" s="155" customFormat="1" ht="9.75" customHeight="1" x14ac:dyDescent="0.25">
      <c r="A559" s="160"/>
      <c r="B559" s="158"/>
      <c r="C559" s="158"/>
      <c r="D559" s="164"/>
      <c r="E559" s="132"/>
      <c r="F559" s="132"/>
      <c r="G559" s="132"/>
      <c r="H559" s="119"/>
      <c r="I559" s="132"/>
      <c r="J559" s="119"/>
      <c r="K559" s="132"/>
      <c r="L559" s="132"/>
      <c r="M559" s="150"/>
      <c r="N559" s="157"/>
      <c r="O559" s="150"/>
      <c r="P559" s="160"/>
      <c r="Q559" s="176"/>
      <c r="R559" s="176"/>
      <c r="S559" s="176"/>
      <c r="T559" s="174"/>
      <c r="U559" s="174"/>
      <c r="V559" s="174"/>
      <c r="W559" s="174"/>
    </row>
    <row r="560" spans="1:23" s="155" customFormat="1" ht="9.75" customHeight="1" x14ac:dyDescent="0.25">
      <c r="A560" s="160"/>
      <c r="B560" s="158"/>
      <c r="C560" s="158"/>
      <c r="D560" s="164"/>
      <c r="E560" s="132"/>
      <c r="F560" s="132"/>
      <c r="G560" s="132"/>
      <c r="H560" s="119"/>
      <c r="I560" s="132"/>
      <c r="J560" s="119"/>
      <c r="K560" s="132"/>
      <c r="L560" s="132"/>
      <c r="M560" s="150"/>
      <c r="N560" s="157"/>
      <c r="O560" s="150"/>
      <c r="P560" s="160"/>
      <c r="Q560" s="176"/>
      <c r="R560" s="176"/>
      <c r="S560" s="176"/>
      <c r="T560" s="174"/>
      <c r="U560" s="174"/>
      <c r="V560" s="174"/>
      <c r="W560" s="174"/>
    </row>
    <row r="561" spans="1:23" s="155" customFormat="1" ht="9.75" customHeight="1" x14ac:dyDescent="0.25">
      <c r="A561" s="160"/>
      <c r="B561" s="158"/>
      <c r="C561" s="158"/>
      <c r="D561" s="164"/>
      <c r="E561" s="132"/>
      <c r="F561" s="132"/>
      <c r="G561" s="132"/>
      <c r="H561" s="119"/>
      <c r="I561" s="132"/>
      <c r="J561" s="119"/>
      <c r="K561" s="132"/>
      <c r="L561" s="132"/>
      <c r="M561" s="150"/>
      <c r="N561" s="157"/>
      <c r="O561" s="150"/>
      <c r="P561" s="160"/>
      <c r="Q561" s="176"/>
      <c r="R561" s="176"/>
      <c r="S561" s="176"/>
      <c r="T561" s="174"/>
      <c r="U561" s="174"/>
      <c r="V561" s="174"/>
      <c r="W561" s="174"/>
    </row>
    <row r="562" spans="1:23" s="155" customFormat="1" ht="9.75" customHeight="1" x14ac:dyDescent="0.25">
      <c r="A562" s="160"/>
      <c r="B562" s="158"/>
      <c r="C562" s="158"/>
      <c r="D562" s="164"/>
      <c r="E562" s="132"/>
      <c r="F562" s="132"/>
      <c r="G562" s="132"/>
      <c r="H562" s="119"/>
      <c r="I562" s="132"/>
      <c r="J562" s="119"/>
      <c r="K562" s="132"/>
      <c r="L562" s="132"/>
      <c r="M562" s="150"/>
      <c r="N562" s="157"/>
      <c r="O562" s="150"/>
      <c r="P562" s="160"/>
      <c r="Q562" s="176"/>
      <c r="R562" s="176"/>
      <c r="S562" s="176"/>
      <c r="T562" s="174"/>
      <c r="U562" s="174"/>
      <c r="V562" s="174"/>
      <c r="W562" s="174"/>
    </row>
    <row r="563" spans="1:23" s="155" customFormat="1" ht="9.75" customHeight="1" x14ac:dyDescent="0.25">
      <c r="A563" s="160"/>
      <c r="B563" s="158"/>
      <c r="C563" s="158"/>
      <c r="D563" s="164"/>
      <c r="E563" s="132"/>
      <c r="F563" s="132"/>
      <c r="G563" s="132"/>
      <c r="H563" s="119"/>
      <c r="I563" s="132"/>
      <c r="J563" s="119"/>
      <c r="K563" s="132"/>
      <c r="L563" s="132"/>
      <c r="M563" s="150"/>
      <c r="N563" s="157"/>
      <c r="O563" s="150"/>
      <c r="P563" s="160"/>
      <c r="Q563" s="176"/>
      <c r="R563" s="176"/>
      <c r="S563" s="176"/>
      <c r="T563" s="174"/>
      <c r="U563" s="174"/>
      <c r="V563" s="174"/>
      <c r="W563" s="174"/>
    </row>
    <row r="564" spans="1:23" s="155" customFormat="1" ht="9.75" customHeight="1" x14ac:dyDescent="0.25">
      <c r="A564" s="160"/>
      <c r="B564" s="158"/>
      <c r="C564" s="158"/>
      <c r="D564" s="164"/>
      <c r="E564" s="132"/>
      <c r="F564" s="132"/>
      <c r="G564" s="132"/>
      <c r="H564" s="119"/>
      <c r="I564" s="132"/>
      <c r="J564" s="119"/>
      <c r="K564" s="132"/>
      <c r="L564" s="132"/>
      <c r="M564" s="150"/>
      <c r="N564" s="157"/>
      <c r="O564" s="150"/>
      <c r="P564" s="160"/>
      <c r="Q564" s="176"/>
      <c r="R564" s="176"/>
      <c r="S564" s="176"/>
      <c r="T564" s="174"/>
      <c r="U564" s="174"/>
      <c r="V564" s="174"/>
      <c r="W564" s="174"/>
    </row>
    <row r="565" spans="1:23" s="155" customFormat="1" ht="9.75" customHeight="1" x14ac:dyDescent="0.25">
      <c r="A565" s="160"/>
      <c r="B565" s="158"/>
      <c r="C565" s="158"/>
      <c r="D565" s="164"/>
      <c r="E565" s="132"/>
      <c r="F565" s="132"/>
      <c r="G565" s="132"/>
      <c r="H565" s="119"/>
      <c r="I565" s="132"/>
      <c r="J565" s="119"/>
      <c r="K565" s="132"/>
      <c r="L565" s="132"/>
      <c r="M565" s="150"/>
      <c r="N565" s="157"/>
      <c r="O565" s="150"/>
      <c r="P565" s="160"/>
      <c r="Q565" s="176"/>
      <c r="R565" s="176"/>
      <c r="S565" s="176"/>
      <c r="T565" s="174"/>
      <c r="U565" s="174"/>
      <c r="V565" s="174"/>
      <c r="W565" s="174"/>
    </row>
    <row r="566" spans="1:23" s="155" customFormat="1" ht="9.75" customHeight="1" x14ac:dyDescent="0.25">
      <c r="A566" s="160"/>
      <c r="B566" s="158"/>
      <c r="C566" s="158"/>
      <c r="D566" s="164"/>
      <c r="E566" s="132"/>
      <c r="F566" s="132"/>
      <c r="G566" s="132"/>
      <c r="H566" s="119"/>
      <c r="I566" s="132"/>
      <c r="J566" s="119"/>
      <c r="K566" s="132"/>
      <c r="L566" s="132"/>
      <c r="M566" s="150"/>
      <c r="N566" s="157"/>
      <c r="O566" s="150"/>
      <c r="P566" s="160"/>
      <c r="Q566" s="176"/>
      <c r="R566" s="176"/>
      <c r="S566" s="176"/>
      <c r="T566" s="174"/>
      <c r="U566" s="174"/>
      <c r="V566" s="174"/>
      <c r="W566" s="174"/>
    </row>
    <row r="567" spans="1:23" s="155" customFormat="1" ht="9.75" customHeight="1" x14ac:dyDescent="0.25">
      <c r="A567" s="160"/>
      <c r="B567" s="158"/>
      <c r="C567" s="158"/>
      <c r="D567" s="164"/>
      <c r="E567" s="132"/>
      <c r="F567" s="132"/>
      <c r="G567" s="132"/>
      <c r="H567" s="119"/>
      <c r="I567" s="132"/>
      <c r="J567" s="119"/>
      <c r="K567" s="132"/>
      <c r="L567" s="132"/>
      <c r="M567" s="150"/>
      <c r="N567" s="157"/>
      <c r="O567" s="150"/>
      <c r="P567" s="160"/>
      <c r="Q567" s="176"/>
      <c r="R567" s="176"/>
      <c r="S567" s="176"/>
      <c r="T567" s="174"/>
      <c r="U567" s="174"/>
      <c r="V567" s="174"/>
      <c r="W567" s="174"/>
    </row>
    <row r="568" spans="1:23" s="155" customFormat="1" ht="9.75" customHeight="1" x14ac:dyDescent="0.25">
      <c r="A568" s="160"/>
      <c r="B568" s="158"/>
      <c r="C568" s="158"/>
      <c r="D568" s="164"/>
      <c r="E568" s="132"/>
      <c r="F568" s="132"/>
      <c r="G568" s="132"/>
      <c r="H568" s="119"/>
      <c r="I568" s="132"/>
      <c r="J568" s="119"/>
      <c r="K568" s="132"/>
      <c r="L568" s="132"/>
      <c r="M568" s="150"/>
      <c r="N568" s="157"/>
      <c r="O568" s="150"/>
      <c r="P568" s="160"/>
      <c r="Q568" s="176"/>
      <c r="R568" s="176"/>
      <c r="S568" s="176"/>
      <c r="T568" s="174"/>
      <c r="U568" s="174"/>
      <c r="V568" s="174"/>
      <c r="W568" s="174"/>
    </row>
    <row r="569" spans="1:23" s="155" customFormat="1" ht="9.75" customHeight="1" x14ac:dyDescent="0.25">
      <c r="A569" s="160"/>
      <c r="B569" s="158"/>
      <c r="C569" s="158"/>
      <c r="D569" s="164"/>
      <c r="E569" s="132"/>
      <c r="F569" s="132"/>
      <c r="G569" s="132"/>
      <c r="H569" s="119"/>
      <c r="I569" s="132"/>
      <c r="J569" s="119"/>
      <c r="K569" s="132"/>
      <c r="L569" s="132"/>
      <c r="M569" s="150"/>
      <c r="N569" s="157"/>
      <c r="O569" s="150"/>
      <c r="P569" s="160"/>
      <c r="Q569" s="176"/>
      <c r="R569" s="176"/>
      <c r="S569" s="176"/>
      <c r="T569" s="174"/>
      <c r="U569" s="174"/>
      <c r="V569" s="174"/>
      <c r="W569" s="174"/>
    </row>
    <row r="570" spans="1:23" s="155" customFormat="1" ht="9.75" customHeight="1" x14ac:dyDescent="0.25">
      <c r="A570" s="160"/>
      <c r="B570" s="158"/>
      <c r="C570" s="158"/>
      <c r="D570" s="164"/>
      <c r="E570" s="132"/>
      <c r="F570" s="132"/>
      <c r="G570" s="132"/>
      <c r="H570" s="119"/>
      <c r="I570" s="132"/>
      <c r="J570" s="119"/>
      <c r="K570" s="132"/>
      <c r="L570" s="132"/>
      <c r="M570" s="150"/>
      <c r="N570" s="157"/>
      <c r="O570" s="150"/>
      <c r="P570" s="160"/>
      <c r="Q570" s="176"/>
      <c r="R570" s="176"/>
      <c r="S570" s="176"/>
      <c r="T570" s="174"/>
      <c r="U570" s="174"/>
      <c r="V570" s="174"/>
      <c r="W570" s="174"/>
    </row>
    <row r="571" spans="1:23" s="155" customFormat="1" ht="9.75" customHeight="1" x14ac:dyDescent="0.25">
      <c r="A571" s="160"/>
      <c r="B571" s="158"/>
      <c r="C571" s="158"/>
      <c r="D571" s="164"/>
      <c r="E571" s="132"/>
      <c r="F571" s="132"/>
      <c r="G571" s="132"/>
      <c r="H571" s="119"/>
      <c r="I571" s="132"/>
      <c r="J571" s="119"/>
      <c r="K571" s="132"/>
      <c r="L571" s="132"/>
      <c r="M571" s="150"/>
      <c r="N571" s="157"/>
      <c r="O571" s="150"/>
      <c r="P571" s="160"/>
      <c r="Q571" s="176"/>
      <c r="R571" s="176"/>
      <c r="S571" s="176"/>
      <c r="T571" s="174"/>
      <c r="U571" s="174"/>
      <c r="V571" s="174"/>
      <c r="W571" s="174"/>
    </row>
    <row r="572" spans="1:23" s="155" customFormat="1" ht="9.75" customHeight="1" x14ac:dyDescent="0.25">
      <c r="A572" s="160"/>
      <c r="B572" s="158"/>
      <c r="C572" s="158"/>
      <c r="D572" s="164"/>
      <c r="E572" s="132"/>
      <c r="F572" s="132"/>
      <c r="G572" s="132"/>
      <c r="H572" s="119"/>
      <c r="I572" s="132"/>
      <c r="J572" s="119"/>
      <c r="K572" s="132"/>
      <c r="L572" s="132"/>
      <c r="M572" s="150"/>
      <c r="N572" s="157"/>
      <c r="O572" s="150"/>
      <c r="P572" s="160"/>
      <c r="Q572" s="176"/>
      <c r="R572" s="176"/>
      <c r="S572" s="176"/>
      <c r="T572" s="174"/>
      <c r="U572" s="174"/>
      <c r="V572" s="174"/>
      <c r="W572" s="174"/>
    </row>
    <row r="573" spans="1:23" s="155" customFormat="1" ht="9.75" customHeight="1" x14ac:dyDescent="0.25">
      <c r="A573" s="160"/>
      <c r="B573" s="158"/>
      <c r="C573" s="158"/>
      <c r="D573" s="164"/>
      <c r="E573" s="132"/>
      <c r="F573" s="132"/>
      <c r="G573" s="132"/>
      <c r="H573" s="119"/>
      <c r="I573" s="132"/>
      <c r="J573" s="119"/>
      <c r="K573" s="132"/>
      <c r="L573" s="132"/>
      <c r="M573" s="150"/>
      <c r="N573" s="157"/>
      <c r="O573" s="150"/>
      <c r="P573" s="160"/>
      <c r="Q573" s="176"/>
      <c r="R573" s="176"/>
      <c r="S573" s="176"/>
      <c r="T573" s="174"/>
      <c r="U573" s="174"/>
      <c r="V573" s="174"/>
      <c r="W573" s="174"/>
    </row>
    <row r="574" spans="1:23" s="155" customFormat="1" ht="9.75" customHeight="1" x14ac:dyDescent="0.25">
      <c r="A574" s="160"/>
      <c r="B574" s="158"/>
      <c r="C574" s="158"/>
      <c r="D574" s="164"/>
      <c r="E574" s="132"/>
      <c r="F574" s="132"/>
      <c r="G574" s="132"/>
      <c r="H574" s="119"/>
      <c r="I574" s="132"/>
      <c r="J574" s="119"/>
      <c r="K574" s="132"/>
      <c r="L574" s="132"/>
      <c r="M574" s="150"/>
      <c r="N574" s="157"/>
      <c r="O574" s="150"/>
      <c r="P574" s="160"/>
      <c r="Q574" s="176"/>
      <c r="R574" s="176"/>
      <c r="S574" s="176"/>
      <c r="T574" s="174"/>
      <c r="U574" s="174"/>
      <c r="V574" s="174"/>
      <c r="W574" s="174"/>
    </row>
    <row r="575" spans="1:23" s="155" customFormat="1" ht="9.75" customHeight="1" x14ac:dyDescent="0.25">
      <c r="A575" s="160"/>
      <c r="B575" s="158"/>
      <c r="C575" s="158"/>
      <c r="D575" s="164"/>
      <c r="E575" s="132"/>
      <c r="F575" s="132"/>
      <c r="G575" s="132"/>
      <c r="H575" s="119"/>
      <c r="I575" s="132"/>
      <c r="J575" s="119"/>
      <c r="K575" s="132"/>
      <c r="L575" s="132"/>
      <c r="M575" s="150"/>
      <c r="N575" s="157"/>
      <c r="O575" s="150"/>
      <c r="P575" s="160"/>
      <c r="Q575" s="176"/>
      <c r="R575" s="176"/>
      <c r="S575" s="176"/>
      <c r="T575" s="174"/>
      <c r="U575" s="174"/>
      <c r="V575" s="174"/>
      <c r="W575" s="174"/>
    </row>
    <row r="576" spans="1:23" s="155" customFormat="1" ht="9.75" customHeight="1" x14ac:dyDescent="0.25">
      <c r="A576" s="160"/>
      <c r="B576" s="158"/>
      <c r="C576" s="158"/>
      <c r="D576" s="164"/>
      <c r="E576" s="132"/>
      <c r="F576" s="132"/>
      <c r="G576" s="132"/>
      <c r="H576" s="119"/>
      <c r="I576" s="132"/>
      <c r="J576" s="119"/>
      <c r="K576" s="132"/>
      <c r="L576" s="132"/>
      <c r="M576" s="150"/>
      <c r="N576" s="157"/>
      <c r="O576" s="150"/>
      <c r="P576" s="160"/>
      <c r="Q576" s="176"/>
      <c r="R576" s="176"/>
      <c r="S576" s="176"/>
      <c r="T576" s="174"/>
      <c r="U576" s="174"/>
      <c r="V576" s="174"/>
      <c r="W576" s="174"/>
    </row>
    <row r="577" spans="1:23" s="155" customFormat="1" ht="9.75" customHeight="1" x14ac:dyDescent="0.25">
      <c r="A577" s="160"/>
      <c r="B577" s="158"/>
      <c r="C577" s="158"/>
      <c r="D577" s="164"/>
      <c r="E577" s="132"/>
      <c r="F577" s="132"/>
      <c r="G577" s="132"/>
      <c r="H577" s="119"/>
      <c r="I577" s="132"/>
      <c r="J577" s="119"/>
      <c r="K577" s="132"/>
      <c r="L577" s="132"/>
      <c r="M577" s="150"/>
      <c r="N577" s="157"/>
      <c r="O577" s="150"/>
      <c r="P577" s="160"/>
      <c r="Q577" s="176"/>
      <c r="R577" s="176"/>
      <c r="S577" s="176"/>
      <c r="T577" s="174"/>
      <c r="U577" s="174"/>
      <c r="V577" s="174"/>
      <c r="W577" s="174"/>
    </row>
    <row r="578" spans="1:23" s="155" customFormat="1" ht="9.75" customHeight="1" x14ac:dyDescent="0.25">
      <c r="A578" s="160"/>
      <c r="B578" s="158"/>
      <c r="C578" s="158"/>
      <c r="D578" s="164"/>
      <c r="E578" s="132"/>
      <c r="F578" s="132"/>
      <c r="G578" s="132"/>
      <c r="H578" s="119"/>
      <c r="I578" s="132"/>
      <c r="J578" s="119"/>
      <c r="K578" s="132"/>
      <c r="L578" s="132"/>
      <c r="M578" s="150"/>
      <c r="N578" s="157"/>
      <c r="O578" s="150"/>
      <c r="P578" s="160"/>
      <c r="Q578" s="176"/>
      <c r="R578" s="176"/>
      <c r="S578" s="176"/>
      <c r="T578" s="174"/>
      <c r="U578" s="174"/>
      <c r="V578" s="174"/>
      <c r="W578" s="174"/>
    </row>
    <row r="579" spans="1:23" s="155" customFormat="1" ht="9.75" customHeight="1" x14ac:dyDescent="0.25">
      <c r="A579" s="160"/>
      <c r="B579" s="158"/>
      <c r="C579" s="158"/>
      <c r="D579" s="164"/>
      <c r="E579" s="132"/>
      <c r="F579" s="132"/>
      <c r="G579" s="132"/>
      <c r="H579" s="119"/>
      <c r="I579" s="132"/>
      <c r="J579" s="119"/>
      <c r="K579" s="132"/>
      <c r="L579" s="132"/>
      <c r="M579" s="150"/>
      <c r="N579" s="157"/>
      <c r="O579" s="150"/>
      <c r="P579" s="160"/>
      <c r="Q579" s="176"/>
      <c r="R579" s="176"/>
      <c r="S579" s="176"/>
      <c r="T579" s="174"/>
      <c r="U579" s="174"/>
      <c r="V579" s="174"/>
      <c r="W579" s="174"/>
    </row>
    <row r="580" spans="1:23" s="155" customFormat="1" ht="9.75" customHeight="1" x14ac:dyDescent="0.25">
      <c r="A580" s="160"/>
      <c r="B580" s="158"/>
      <c r="C580" s="158"/>
      <c r="D580" s="164"/>
      <c r="E580" s="132"/>
      <c r="F580" s="132"/>
      <c r="G580" s="132"/>
      <c r="H580" s="119"/>
      <c r="I580" s="132"/>
      <c r="J580" s="119"/>
      <c r="K580" s="132"/>
      <c r="L580" s="132"/>
      <c r="M580" s="150"/>
      <c r="N580" s="157"/>
      <c r="O580" s="150"/>
      <c r="P580" s="160"/>
      <c r="Q580" s="176"/>
      <c r="R580" s="176"/>
      <c r="S580" s="176"/>
      <c r="T580" s="174"/>
      <c r="U580" s="174"/>
      <c r="V580" s="174"/>
      <c r="W580" s="174"/>
    </row>
    <row r="581" spans="1:23" s="155" customFormat="1" ht="9.75" customHeight="1" x14ac:dyDescent="0.25">
      <c r="A581" s="160"/>
      <c r="B581" s="158"/>
      <c r="C581" s="158"/>
      <c r="D581" s="164"/>
      <c r="E581" s="132"/>
      <c r="F581" s="132"/>
      <c r="G581" s="132"/>
      <c r="H581" s="119"/>
      <c r="I581" s="132"/>
      <c r="J581" s="119"/>
      <c r="K581" s="132"/>
      <c r="L581" s="132"/>
      <c r="M581" s="150"/>
      <c r="N581" s="157"/>
      <c r="O581" s="150"/>
      <c r="P581" s="160"/>
      <c r="Q581" s="176"/>
      <c r="R581" s="176"/>
      <c r="S581" s="176"/>
      <c r="T581" s="174"/>
      <c r="U581" s="174"/>
      <c r="V581" s="174"/>
      <c r="W581" s="174"/>
    </row>
    <row r="582" spans="1:23" s="155" customFormat="1" ht="9.75" customHeight="1" x14ac:dyDescent="0.25">
      <c r="A582" s="160"/>
      <c r="B582" s="158"/>
      <c r="C582" s="158"/>
      <c r="D582" s="164"/>
      <c r="E582" s="132"/>
      <c r="F582" s="132"/>
      <c r="G582" s="132"/>
      <c r="H582" s="119"/>
      <c r="I582" s="132"/>
      <c r="J582" s="119"/>
      <c r="K582" s="132"/>
      <c r="L582" s="132"/>
      <c r="M582" s="150"/>
      <c r="N582" s="157"/>
      <c r="O582" s="150"/>
      <c r="P582" s="160"/>
      <c r="Q582" s="176"/>
      <c r="R582" s="176"/>
      <c r="S582" s="176"/>
      <c r="T582" s="174"/>
      <c r="U582" s="174"/>
      <c r="V582" s="174"/>
      <c r="W582" s="174"/>
    </row>
    <row r="583" spans="1:23" s="155" customFormat="1" ht="9.75" customHeight="1" x14ac:dyDescent="0.25">
      <c r="A583" s="160"/>
      <c r="B583" s="158"/>
      <c r="C583" s="158"/>
      <c r="D583" s="164"/>
      <c r="E583" s="132"/>
      <c r="F583" s="132"/>
      <c r="G583" s="132"/>
      <c r="H583" s="119"/>
      <c r="I583" s="132"/>
      <c r="J583" s="119"/>
      <c r="K583" s="132"/>
      <c r="L583" s="132"/>
      <c r="M583" s="150"/>
      <c r="N583" s="157"/>
      <c r="O583" s="150"/>
      <c r="P583" s="160"/>
      <c r="Q583" s="176"/>
      <c r="R583" s="176"/>
      <c r="S583" s="176"/>
      <c r="T583" s="174"/>
      <c r="U583" s="174"/>
      <c r="V583" s="174"/>
      <c r="W583" s="174"/>
    </row>
    <row r="584" spans="1:23" s="155" customFormat="1" ht="9.75" customHeight="1" x14ac:dyDescent="0.25">
      <c r="A584" s="160"/>
      <c r="B584" s="158"/>
      <c r="C584" s="158"/>
      <c r="D584" s="132"/>
      <c r="E584" s="132"/>
      <c r="F584" s="132"/>
      <c r="G584" s="132"/>
      <c r="H584" s="119"/>
      <c r="I584" s="132"/>
      <c r="J584" s="119"/>
      <c r="K584" s="132"/>
      <c r="L584" s="132"/>
      <c r="M584" s="150"/>
      <c r="N584" s="157"/>
      <c r="O584" s="150"/>
      <c r="P584" s="160"/>
      <c r="Q584" s="176"/>
      <c r="R584" s="176"/>
      <c r="S584" s="176"/>
      <c r="T584" s="174"/>
      <c r="U584" s="174"/>
      <c r="V584" s="174"/>
      <c r="W584" s="174"/>
    </row>
    <row r="585" spans="1:23" s="155" customFormat="1" ht="9.75" customHeight="1" x14ac:dyDescent="0.25">
      <c r="A585" s="160"/>
      <c r="B585" s="158"/>
      <c r="C585" s="158"/>
      <c r="D585" s="132"/>
      <c r="E585" s="132"/>
      <c r="F585" s="132"/>
      <c r="G585" s="132"/>
      <c r="H585" s="119"/>
      <c r="I585" s="132"/>
      <c r="J585" s="132"/>
      <c r="K585" s="132"/>
      <c r="L585" s="132"/>
      <c r="M585" s="150"/>
      <c r="N585" s="157"/>
      <c r="O585" s="150"/>
      <c r="P585" s="160"/>
      <c r="Q585" s="176"/>
      <c r="R585" s="176"/>
      <c r="S585" s="176"/>
      <c r="T585" s="174"/>
      <c r="U585" s="174"/>
      <c r="V585" s="174"/>
      <c r="W585" s="174"/>
    </row>
    <row r="586" spans="1:23" s="155" customFormat="1" ht="9.75" customHeight="1" x14ac:dyDescent="0.25">
      <c r="A586" s="160"/>
      <c r="B586" s="160"/>
      <c r="C586" s="160"/>
      <c r="D586" s="132"/>
      <c r="E586" s="132"/>
      <c r="F586" s="132"/>
      <c r="G586" s="132"/>
      <c r="H586" s="129"/>
      <c r="I586" s="132"/>
      <c r="J586" s="132"/>
      <c r="K586" s="132"/>
      <c r="L586" s="132"/>
      <c r="M586" s="150"/>
      <c r="N586" s="157"/>
      <c r="O586" s="150"/>
      <c r="P586" s="160"/>
      <c r="Q586" s="151"/>
      <c r="R586" s="152"/>
      <c r="S586" s="174"/>
      <c r="T586" s="174"/>
      <c r="U586" s="174"/>
      <c r="V586" s="174"/>
    </row>
    <row r="587" spans="1:23" s="155" customFormat="1" ht="9.75" customHeight="1" x14ac:dyDescent="0.25">
      <c r="A587" s="160"/>
      <c r="B587" s="158"/>
      <c r="C587" s="158"/>
      <c r="D587" s="164"/>
      <c r="E587" s="132"/>
      <c r="F587" s="132"/>
      <c r="G587" s="132"/>
      <c r="H587" s="119"/>
      <c r="I587" s="132"/>
      <c r="J587" s="132"/>
      <c r="K587" s="132"/>
      <c r="L587" s="132"/>
      <c r="M587" s="150"/>
      <c r="N587" s="157"/>
      <c r="O587" s="150"/>
      <c r="P587" s="160"/>
      <c r="Q587" s="176"/>
      <c r="R587" s="176"/>
      <c r="S587" s="176"/>
      <c r="T587" s="174"/>
      <c r="U587" s="174"/>
      <c r="V587" s="174"/>
      <c r="W587" s="174"/>
    </row>
    <row r="588" spans="1:23" s="155" customFormat="1" ht="9.75" customHeight="1" x14ac:dyDescent="0.25">
      <c r="A588" s="160"/>
      <c r="B588" s="158"/>
      <c r="C588" s="158"/>
      <c r="D588" s="164"/>
      <c r="E588" s="132"/>
      <c r="F588" s="132"/>
      <c r="G588" s="132"/>
      <c r="H588" s="119"/>
      <c r="I588" s="132"/>
      <c r="J588" s="132"/>
      <c r="K588" s="132"/>
      <c r="L588" s="132"/>
      <c r="M588" s="150"/>
      <c r="N588" s="157"/>
      <c r="O588" s="150"/>
      <c r="P588" s="160"/>
      <c r="Q588" s="176"/>
      <c r="R588" s="176"/>
      <c r="S588" s="176"/>
      <c r="T588" s="174"/>
      <c r="U588" s="174"/>
      <c r="V588" s="174"/>
      <c r="W588" s="174"/>
    </row>
    <row r="589" spans="1:23" s="155" customFormat="1" ht="9.75" customHeight="1" x14ac:dyDescent="0.25">
      <c r="A589" s="160"/>
      <c r="B589" s="158"/>
      <c r="C589" s="158"/>
      <c r="D589" s="164"/>
      <c r="E589" s="132"/>
      <c r="F589" s="132"/>
      <c r="G589" s="132"/>
      <c r="H589" s="119"/>
      <c r="I589" s="132"/>
      <c r="J589" s="132"/>
      <c r="K589" s="132"/>
      <c r="L589" s="132"/>
      <c r="M589" s="150"/>
      <c r="N589" s="157"/>
      <c r="O589" s="150"/>
      <c r="P589" s="160"/>
      <c r="Q589" s="176"/>
      <c r="R589" s="176"/>
      <c r="S589" s="176"/>
      <c r="T589" s="174"/>
      <c r="U589" s="174"/>
      <c r="V589" s="174"/>
      <c r="W589" s="174"/>
    </row>
    <row r="590" spans="1:23" s="155" customFormat="1" ht="9.75" customHeight="1" x14ac:dyDescent="0.25">
      <c r="A590" s="160"/>
      <c r="B590" s="158"/>
      <c r="C590" s="158"/>
      <c r="D590" s="164"/>
      <c r="E590" s="132"/>
      <c r="F590" s="132"/>
      <c r="G590" s="132"/>
      <c r="H590" s="119"/>
      <c r="I590" s="132"/>
      <c r="J590" s="132"/>
      <c r="K590" s="132"/>
      <c r="L590" s="132"/>
      <c r="M590" s="150"/>
      <c r="N590" s="157"/>
      <c r="O590" s="150"/>
      <c r="P590" s="160"/>
      <c r="Q590" s="176"/>
      <c r="R590" s="176"/>
      <c r="S590" s="176"/>
      <c r="T590" s="174"/>
      <c r="U590" s="174"/>
      <c r="V590" s="174"/>
      <c r="W590" s="174"/>
    </row>
    <row r="591" spans="1:23" s="155" customFormat="1" ht="9.75" customHeight="1" x14ac:dyDescent="0.25">
      <c r="A591" s="160"/>
      <c r="B591" s="158"/>
      <c r="C591" s="158"/>
      <c r="D591" s="164"/>
      <c r="E591" s="132"/>
      <c r="F591" s="132"/>
      <c r="G591" s="132"/>
      <c r="H591" s="119"/>
      <c r="I591" s="132"/>
      <c r="J591" s="132"/>
      <c r="K591" s="132"/>
      <c r="L591" s="132"/>
      <c r="M591" s="150"/>
      <c r="N591" s="157"/>
      <c r="O591" s="150"/>
      <c r="P591" s="160"/>
      <c r="Q591" s="176"/>
      <c r="R591" s="176"/>
      <c r="S591" s="176"/>
      <c r="T591" s="174"/>
      <c r="U591" s="174"/>
      <c r="V591" s="174"/>
      <c r="W591" s="174"/>
    </row>
    <row r="592" spans="1:23" s="155" customFormat="1" ht="9.75" customHeight="1" x14ac:dyDescent="0.25">
      <c r="A592" s="160"/>
      <c r="B592" s="158"/>
      <c r="C592" s="158"/>
      <c r="D592" s="164"/>
      <c r="E592" s="132"/>
      <c r="F592" s="132"/>
      <c r="G592" s="132"/>
      <c r="H592" s="119"/>
      <c r="I592" s="132"/>
      <c r="J592" s="132"/>
      <c r="K592" s="132"/>
      <c r="L592" s="132"/>
      <c r="M592" s="150"/>
      <c r="N592" s="157"/>
      <c r="O592" s="150"/>
      <c r="P592" s="160"/>
      <c r="Q592" s="176"/>
      <c r="R592" s="176"/>
      <c r="S592" s="176"/>
      <c r="T592" s="174"/>
      <c r="U592" s="174"/>
      <c r="V592" s="174"/>
      <c r="W592" s="174"/>
    </row>
    <row r="593" spans="1:23" s="155" customFormat="1" ht="9.75" customHeight="1" x14ac:dyDescent="0.25">
      <c r="A593" s="160"/>
      <c r="B593" s="158"/>
      <c r="C593" s="158"/>
      <c r="D593" s="164"/>
      <c r="E593" s="132"/>
      <c r="F593" s="132"/>
      <c r="G593" s="132"/>
      <c r="H593" s="119"/>
      <c r="I593" s="132"/>
      <c r="J593" s="132"/>
      <c r="K593" s="132"/>
      <c r="L593" s="132"/>
      <c r="M593" s="150"/>
      <c r="N593" s="157"/>
      <c r="O593" s="150"/>
      <c r="P593" s="160"/>
      <c r="Q593" s="176"/>
      <c r="R593" s="176"/>
      <c r="S593" s="176"/>
      <c r="T593" s="174"/>
      <c r="U593" s="174"/>
      <c r="V593" s="174"/>
      <c r="W593" s="174"/>
    </row>
    <row r="594" spans="1:23" s="155" customFormat="1" ht="9.75" customHeight="1" x14ac:dyDescent="0.25">
      <c r="A594" s="160"/>
      <c r="B594" s="158"/>
      <c r="C594" s="158"/>
      <c r="D594" s="132"/>
      <c r="E594" s="132"/>
      <c r="F594" s="132"/>
      <c r="G594" s="132"/>
      <c r="H594" s="132"/>
      <c r="I594" s="132"/>
      <c r="J594" s="132"/>
      <c r="K594" s="132"/>
      <c r="L594" s="132"/>
      <c r="M594" s="150"/>
      <c r="N594" s="157"/>
      <c r="O594" s="150"/>
      <c r="P594" s="160"/>
      <c r="Q594" s="176"/>
      <c r="R594" s="176"/>
      <c r="S594" s="176"/>
      <c r="T594" s="174"/>
      <c r="U594" s="174"/>
      <c r="V594" s="174"/>
      <c r="W594" s="174"/>
    </row>
    <row r="595" spans="1:23" s="155" customFormat="1" ht="9.75" customHeight="1" x14ac:dyDescent="0.25">
      <c r="A595" s="160"/>
      <c r="B595" s="158"/>
      <c r="C595" s="158"/>
      <c r="D595" s="164"/>
      <c r="E595" s="132"/>
      <c r="F595" s="132"/>
      <c r="G595" s="132"/>
      <c r="H595" s="119"/>
      <c r="I595" s="132"/>
      <c r="J595" s="132"/>
      <c r="K595" s="132"/>
      <c r="L595" s="132"/>
      <c r="M595" s="150"/>
      <c r="N595" s="157"/>
      <c r="O595" s="150"/>
      <c r="P595" s="160"/>
      <c r="Q595" s="176"/>
      <c r="R595" s="176"/>
      <c r="S595" s="176"/>
      <c r="T595" s="174"/>
      <c r="U595" s="174"/>
      <c r="V595" s="174"/>
      <c r="W595" s="174"/>
    </row>
    <row r="596" spans="1:23" s="155" customFormat="1" ht="9.75" customHeight="1" x14ac:dyDescent="0.25">
      <c r="A596" s="160"/>
      <c r="B596" s="158"/>
      <c r="C596" s="158"/>
      <c r="D596" s="132"/>
      <c r="E596" s="132"/>
      <c r="F596" s="132"/>
      <c r="G596" s="132"/>
      <c r="H596" s="119"/>
      <c r="I596" s="132"/>
      <c r="J596" s="132"/>
      <c r="K596" s="132"/>
      <c r="L596" s="132"/>
      <c r="M596" s="150"/>
      <c r="N596" s="157"/>
      <c r="O596" s="150"/>
      <c r="P596" s="160"/>
      <c r="Q596" s="176"/>
      <c r="R596" s="176"/>
      <c r="S596" s="176"/>
      <c r="T596" s="174"/>
      <c r="U596" s="174"/>
      <c r="V596" s="174"/>
      <c r="W596" s="174"/>
    </row>
    <row r="597" spans="1:23" s="155" customFormat="1" ht="9.75" customHeight="1" x14ac:dyDescent="0.25">
      <c r="A597" s="160"/>
      <c r="B597" s="160"/>
      <c r="C597" s="160"/>
      <c r="D597" s="132"/>
      <c r="E597" s="166"/>
      <c r="F597" s="132"/>
      <c r="G597" s="166"/>
      <c r="H597" s="177"/>
      <c r="I597" s="132"/>
      <c r="J597" s="132"/>
      <c r="K597" s="132"/>
      <c r="L597" s="132"/>
      <c r="M597" s="150"/>
      <c r="N597" s="168"/>
      <c r="O597" s="169"/>
      <c r="P597" s="160"/>
      <c r="Q597" s="176"/>
      <c r="R597" s="176"/>
      <c r="S597" s="139"/>
      <c r="T597" s="139"/>
      <c r="U597" s="156"/>
      <c r="V597" s="156"/>
      <c r="W597" s="156"/>
    </row>
    <row r="598" spans="1:23" s="155" customFormat="1" x14ac:dyDescent="0.25">
      <c r="A598" s="160"/>
      <c r="B598" s="158"/>
      <c r="C598" s="158"/>
      <c r="D598" s="150"/>
      <c r="E598" s="150"/>
      <c r="F598" s="150"/>
      <c r="G598" s="150"/>
      <c r="H598" s="150"/>
      <c r="I598" s="150"/>
      <c r="J598" s="150"/>
      <c r="K598" s="150"/>
      <c r="L598" s="150"/>
      <c r="M598" s="150"/>
      <c r="N598" s="150"/>
      <c r="O598" s="150"/>
      <c r="P598" s="150"/>
      <c r="Q598" s="151"/>
      <c r="R598" s="151"/>
      <c r="S598" s="153"/>
      <c r="T598" s="154"/>
      <c r="U598" s="154"/>
    </row>
    <row r="599" spans="1:23" s="155" customFormat="1" x14ac:dyDescent="0.25">
      <c r="A599" s="161"/>
      <c r="B599" s="150"/>
      <c r="D599" s="179"/>
      <c r="E599" s="150"/>
      <c r="F599" s="150"/>
      <c r="G599" s="150"/>
      <c r="H599" s="150"/>
      <c r="I599" s="150"/>
      <c r="J599" s="150"/>
      <c r="K599" s="150"/>
      <c r="L599" s="150"/>
      <c r="M599" s="150"/>
      <c r="N599" s="150"/>
      <c r="O599" s="150"/>
      <c r="P599" s="150"/>
      <c r="Q599" s="151"/>
      <c r="R599" s="152"/>
      <c r="S599" s="153"/>
      <c r="T599" s="154"/>
      <c r="U599" s="154"/>
    </row>
    <row r="600" spans="1:23" s="155" customFormat="1" x14ac:dyDescent="0.25">
      <c r="A600" s="150"/>
      <c r="B600" s="150"/>
      <c r="C600" s="150"/>
      <c r="D600" s="150"/>
      <c r="E600" s="150"/>
      <c r="F600" s="150"/>
      <c r="G600" s="150"/>
      <c r="H600" s="150"/>
      <c r="I600" s="150"/>
      <c r="J600" s="150"/>
      <c r="K600" s="150"/>
      <c r="L600" s="150"/>
      <c r="M600" s="150"/>
      <c r="N600" s="150"/>
      <c r="O600" s="150"/>
      <c r="P600" s="150"/>
      <c r="Q600" s="151"/>
      <c r="R600" s="152"/>
      <c r="S600" s="153"/>
      <c r="T600" s="154"/>
      <c r="U600" s="154"/>
    </row>
    <row r="601" spans="1:23" s="155" customFormat="1" ht="9.75" customHeight="1" x14ac:dyDescent="0.25">
      <c r="A601" s="150"/>
      <c r="B601" s="150"/>
      <c r="C601" s="150"/>
      <c r="D601" s="150"/>
      <c r="E601" s="150"/>
      <c r="F601" s="150"/>
      <c r="G601" s="150"/>
      <c r="H601" s="150"/>
      <c r="I601" s="150"/>
      <c r="J601" s="150"/>
      <c r="K601" s="150"/>
      <c r="L601" s="150"/>
      <c r="M601" s="150"/>
      <c r="N601" s="150"/>
      <c r="O601" s="150"/>
      <c r="P601" s="150"/>
      <c r="Q601" s="151"/>
      <c r="R601" s="152"/>
      <c r="S601" s="153"/>
      <c r="T601" s="154"/>
      <c r="U601" s="154"/>
    </row>
    <row r="602" spans="1:23" s="155" customFormat="1" ht="9.75" customHeight="1" x14ac:dyDescent="0.25">
      <c r="A602" s="150"/>
      <c r="B602" s="150"/>
      <c r="C602" s="150"/>
      <c r="D602" s="150"/>
      <c r="E602" s="150"/>
      <c r="F602" s="150"/>
      <c r="G602" s="150"/>
      <c r="H602" s="150"/>
      <c r="I602" s="150"/>
      <c r="J602" s="150"/>
      <c r="K602" s="150"/>
      <c r="L602" s="150"/>
      <c r="M602" s="150"/>
      <c r="N602" s="150"/>
      <c r="O602" s="150"/>
      <c r="P602" s="150"/>
      <c r="Q602" s="151"/>
      <c r="R602" s="152"/>
      <c r="S602" s="153"/>
      <c r="T602" s="154"/>
      <c r="U602" s="154"/>
    </row>
    <row r="603" spans="1:23" s="155" customFormat="1" ht="9.75" customHeight="1" x14ac:dyDescent="0.25">
      <c r="A603" s="150"/>
      <c r="B603" s="150"/>
      <c r="C603" s="150"/>
      <c r="D603" s="150"/>
      <c r="E603" s="150"/>
      <c r="F603" s="150"/>
      <c r="G603" s="150"/>
      <c r="H603" s="150"/>
      <c r="I603" s="150"/>
      <c r="J603" s="150"/>
      <c r="K603" s="150"/>
      <c r="L603" s="150"/>
      <c r="M603" s="150"/>
      <c r="N603" s="150"/>
      <c r="O603" s="150"/>
      <c r="P603" s="150"/>
      <c r="Q603" s="151"/>
      <c r="R603" s="152"/>
      <c r="S603" s="153"/>
      <c r="T603" s="154"/>
      <c r="U603" s="154"/>
    </row>
    <row r="604" spans="1:23" s="155" customFormat="1" ht="9.75" customHeight="1" x14ac:dyDescent="0.25">
      <c r="A604" s="150"/>
      <c r="B604" s="150"/>
      <c r="C604" s="150"/>
      <c r="D604" s="150"/>
      <c r="E604" s="150"/>
      <c r="F604" s="150"/>
      <c r="G604" s="150"/>
      <c r="H604" s="150"/>
      <c r="I604" s="150"/>
      <c r="J604" s="150"/>
      <c r="K604" s="150"/>
      <c r="L604" s="150"/>
      <c r="M604" s="150"/>
      <c r="N604" s="150"/>
      <c r="O604" s="150"/>
      <c r="P604" s="150"/>
      <c r="Q604" s="151"/>
      <c r="R604" s="152"/>
      <c r="S604" s="153"/>
      <c r="T604" s="154"/>
      <c r="U604" s="154"/>
    </row>
    <row r="605" spans="1:23" s="155" customFormat="1" ht="9.75" customHeight="1" x14ac:dyDescent="0.25">
      <c r="A605" s="150"/>
      <c r="B605" s="150"/>
      <c r="C605" s="150"/>
      <c r="D605" s="150"/>
      <c r="E605" s="150"/>
      <c r="F605" s="150"/>
      <c r="G605" s="150"/>
      <c r="H605" s="150"/>
      <c r="I605" s="150"/>
      <c r="J605" s="150"/>
      <c r="K605" s="150"/>
      <c r="L605" s="150"/>
      <c r="M605" s="150"/>
      <c r="N605" s="150"/>
      <c r="O605" s="150"/>
      <c r="P605" s="150"/>
      <c r="Q605" s="151"/>
      <c r="R605" s="152"/>
      <c r="S605" s="153"/>
      <c r="T605" s="154"/>
      <c r="U605" s="154"/>
    </row>
    <row r="606" spans="1:23" s="155" customFormat="1" ht="9.75" customHeight="1" x14ac:dyDescent="0.25">
      <c r="A606" s="150"/>
      <c r="B606" s="150"/>
      <c r="C606" s="150"/>
      <c r="D606" s="150"/>
      <c r="E606" s="150"/>
      <c r="F606" s="150"/>
      <c r="G606" s="150"/>
      <c r="H606" s="150"/>
      <c r="I606" s="150"/>
      <c r="J606" s="150"/>
      <c r="K606" s="150"/>
      <c r="L606" s="150"/>
      <c r="M606" s="150"/>
      <c r="N606" s="150"/>
      <c r="O606" s="150"/>
      <c r="P606" s="150"/>
      <c r="Q606" s="151"/>
      <c r="R606" s="152"/>
      <c r="S606" s="153"/>
      <c r="T606" s="154"/>
      <c r="U606" s="154"/>
    </row>
    <row r="607" spans="1:23" s="155" customFormat="1" ht="9.75" customHeight="1" x14ac:dyDescent="0.25">
      <c r="A607" s="150"/>
      <c r="B607" s="150"/>
      <c r="C607" s="150"/>
      <c r="D607" s="150"/>
      <c r="E607" s="150"/>
      <c r="F607" s="150"/>
      <c r="G607" s="150"/>
      <c r="H607" s="150"/>
      <c r="I607" s="150"/>
      <c r="J607" s="150"/>
      <c r="K607" s="150"/>
      <c r="L607" s="150"/>
      <c r="M607" s="150"/>
      <c r="N607" s="150"/>
      <c r="O607" s="150"/>
      <c r="P607" s="150"/>
      <c r="Q607" s="151"/>
      <c r="R607" s="152"/>
      <c r="S607" s="153"/>
      <c r="T607" s="154"/>
      <c r="U607" s="154"/>
    </row>
    <row r="608" spans="1:23" s="155" customFormat="1" x14ac:dyDescent="0.25">
      <c r="A608" s="150"/>
      <c r="B608" s="150"/>
      <c r="C608" s="150"/>
      <c r="D608" s="157"/>
      <c r="E608" s="150"/>
      <c r="F608" s="150"/>
      <c r="G608" s="150"/>
      <c r="H608" s="150"/>
      <c r="I608" s="150"/>
      <c r="J608" s="150"/>
      <c r="K608" s="150"/>
      <c r="L608" s="150"/>
      <c r="M608" s="150"/>
      <c r="N608" s="150"/>
      <c r="O608" s="150"/>
      <c r="P608" s="150"/>
      <c r="Q608" s="151"/>
      <c r="R608" s="152"/>
      <c r="S608" s="153"/>
      <c r="T608" s="154"/>
      <c r="U608" s="154"/>
    </row>
    <row r="609" spans="1:21" s="155" customFormat="1" x14ac:dyDescent="0.25">
      <c r="A609" s="150"/>
      <c r="B609" s="150"/>
      <c r="C609" s="150"/>
      <c r="D609" s="150"/>
      <c r="E609" s="150"/>
      <c r="F609" s="150"/>
      <c r="G609" s="150"/>
      <c r="H609" s="150"/>
      <c r="I609" s="150"/>
      <c r="J609" s="150"/>
      <c r="K609" s="150"/>
      <c r="L609" s="150"/>
      <c r="M609" s="150"/>
      <c r="N609" s="150"/>
      <c r="O609" s="150"/>
      <c r="P609" s="150"/>
      <c r="Q609" s="151"/>
      <c r="R609" s="152"/>
      <c r="S609" s="153"/>
      <c r="T609" s="154"/>
      <c r="U609" s="154"/>
    </row>
    <row r="610" spans="1:21" s="155" customFormat="1" ht="6.75" customHeight="1" x14ac:dyDescent="0.25">
      <c r="A610" s="150"/>
      <c r="B610" s="150"/>
      <c r="C610" s="150"/>
      <c r="D610" s="150"/>
      <c r="E610" s="150"/>
      <c r="F610" s="150"/>
      <c r="G610" s="150"/>
      <c r="H610" s="150"/>
      <c r="I610" s="150"/>
      <c r="J610" s="150"/>
      <c r="K610" s="150"/>
      <c r="L610" s="150"/>
      <c r="M610" s="150"/>
      <c r="N610" s="150"/>
      <c r="O610" s="150"/>
      <c r="P610" s="150"/>
      <c r="Q610" s="151"/>
      <c r="R610" s="152"/>
      <c r="S610" s="153"/>
      <c r="T610" s="154"/>
      <c r="U610" s="154"/>
    </row>
    <row r="611" spans="1:21" s="155" customFormat="1" ht="9.75" customHeight="1" x14ac:dyDescent="0.25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  <c r="P611" s="150"/>
      <c r="Q611" s="151"/>
      <c r="R611" s="152"/>
      <c r="S611" s="153"/>
      <c r="T611" s="154"/>
      <c r="U611" s="154"/>
    </row>
    <row r="612" spans="1:21" s="155" customFormat="1" ht="9.75" customHeight="1" x14ac:dyDescent="0.25">
      <c r="A612" s="159"/>
      <c r="B612" s="160"/>
      <c r="C612" s="160"/>
      <c r="D612" s="160"/>
      <c r="E612" s="160"/>
      <c r="F612" s="160"/>
      <c r="G612" s="160"/>
      <c r="H612" s="160"/>
      <c r="I612" s="160"/>
      <c r="J612" s="160"/>
      <c r="K612" s="160"/>
      <c r="L612" s="160"/>
      <c r="M612" s="160"/>
      <c r="N612" s="160"/>
      <c r="O612" s="160"/>
      <c r="P612" s="161"/>
      <c r="Q612" s="151"/>
      <c r="R612" s="152"/>
      <c r="S612" s="153"/>
      <c r="T612" s="154"/>
      <c r="U612" s="154"/>
    </row>
    <row r="613" spans="1:21" s="155" customFormat="1" ht="9.75" customHeight="1" x14ac:dyDescent="0.25">
      <c r="A613" s="159"/>
      <c r="B613" s="160"/>
      <c r="C613" s="160"/>
      <c r="D613" s="160"/>
      <c r="E613" s="160"/>
      <c r="F613" s="160"/>
      <c r="G613" s="160"/>
      <c r="H613" s="160"/>
      <c r="I613" s="160"/>
      <c r="J613" s="160"/>
      <c r="K613" s="160"/>
      <c r="L613" s="160"/>
      <c r="M613" s="160"/>
      <c r="N613" s="160"/>
      <c r="O613" s="160"/>
      <c r="P613" s="161"/>
      <c r="Q613" s="151"/>
      <c r="R613" s="152"/>
      <c r="S613" s="153"/>
      <c r="T613" s="154"/>
      <c r="U613" s="154"/>
    </row>
    <row r="614" spans="1:21" s="155" customFormat="1" ht="9.75" customHeight="1" x14ac:dyDescent="0.25">
      <c r="A614" s="160"/>
      <c r="B614" s="160"/>
      <c r="C614" s="160"/>
      <c r="D614" s="160"/>
      <c r="E614" s="160"/>
      <c r="F614" s="160"/>
      <c r="G614" s="160"/>
      <c r="H614" s="160"/>
      <c r="I614" s="160"/>
      <c r="J614" s="160"/>
      <c r="K614" s="160"/>
      <c r="L614" s="160"/>
      <c r="M614" s="160"/>
      <c r="N614" s="160"/>
      <c r="O614" s="160"/>
      <c r="P614" s="161"/>
      <c r="Q614" s="151"/>
      <c r="R614" s="152"/>
      <c r="S614" s="153"/>
      <c r="T614" s="154"/>
      <c r="U614" s="154"/>
    </row>
    <row r="615" spans="1:21" s="155" customFormat="1" ht="9.75" customHeight="1" x14ac:dyDescent="0.25">
      <c r="A615" s="158"/>
      <c r="B615" s="162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  <c r="N615" s="158"/>
      <c r="O615" s="158"/>
      <c r="P615" s="150"/>
      <c r="Q615" s="151"/>
      <c r="R615" s="152"/>
      <c r="S615" s="153"/>
      <c r="T615" s="154"/>
      <c r="U615" s="154"/>
    </row>
    <row r="616" spans="1:21" s="155" customFormat="1" ht="9.75" customHeight="1" x14ac:dyDescent="0.25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  <c r="P616" s="150"/>
      <c r="Q616" s="151"/>
      <c r="R616" s="152"/>
      <c r="S616" s="153"/>
      <c r="T616" s="154"/>
      <c r="U616" s="154"/>
    </row>
    <row r="617" spans="1:21" s="155" customFormat="1" ht="9.75" customHeight="1" x14ac:dyDescent="0.25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  <c r="N617" s="158"/>
      <c r="O617" s="158"/>
      <c r="P617" s="150"/>
      <c r="Q617" s="151"/>
      <c r="R617" s="152"/>
      <c r="S617" s="153"/>
      <c r="T617" s="154"/>
      <c r="U617" s="154"/>
    </row>
    <row r="618" spans="1:21" s="155" customFormat="1" ht="9.75" customHeight="1" x14ac:dyDescent="0.25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  <c r="P618" s="150"/>
      <c r="Q618" s="151"/>
      <c r="R618" s="152"/>
      <c r="S618" s="153"/>
      <c r="T618" s="154"/>
      <c r="U618" s="154"/>
    </row>
    <row r="619" spans="1:21" s="155" customFormat="1" ht="9.75" customHeight="1" x14ac:dyDescent="0.25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  <c r="P619" s="150"/>
      <c r="Q619" s="151"/>
      <c r="R619" s="152"/>
      <c r="S619" s="153"/>
      <c r="T619" s="154"/>
      <c r="U619" s="154"/>
    </row>
    <row r="620" spans="1:21" s="155" customFormat="1" ht="9.75" customHeight="1" x14ac:dyDescent="0.25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  <c r="P620" s="150"/>
      <c r="Q620" s="151"/>
      <c r="R620" s="152"/>
      <c r="S620" s="153"/>
      <c r="T620" s="154"/>
      <c r="U620" s="154"/>
    </row>
    <row r="621" spans="1:21" s="155" customFormat="1" ht="9.75" customHeight="1" x14ac:dyDescent="0.25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  <c r="P621" s="150"/>
      <c r="Q621" s="151"/>
      <c r="R621" s="152"/>
      <c r="S621" s="153"/>
      <c r="T621" s="154"/>
      <c r="U621" s="154"/>
    </row>
    <row r="622" spans="1:21" s="155" customFormat="1" ht="9.75" customHeight="1" x14ac:dyDescent="0.25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0"/>
      <c r="Q622" s="151"/>
      <c r="R622" s="152"/>
      <c r="S622" s="153"/>
      <c r="T622" s="154"/>
      <c r="U622" s="154"/>
    </row>
    <row r="623" spans="1:21" s="155" customFormat="1" ht="9.75" customHeight="1" x14ac:dyDescent="0.25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  <c r="P623" s="150"/>
      <c r="Q623" s="151"/>
      <c r="R623" s="152"/>
      <c r="S623" s="153"/>
      <c r="T623" s="154"/>
      <c r="U623" s="154"/>
    </row>
    <row r="624" spans="1:21" s="155" customFormat="1" ht="9.75" customHeight="1" x14ac:dyDescent="0.25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  <c r="P624" s="150"/>
      <c r="Q624" s="151"/>
      <c r="R624" s="152"/>
      <c r="S624" s="153"/>
      <c r="T624" s="154"/>
      <c r="U624" s="154"/>
    </row>
    <row r="625" spans="1:21" s="155" customFormat="1" ht="9.75" customHeight="1" x14ac:dyDescent="0.25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  <c r="P625" s="150"/>
      <c r="Q625" s="151"/>
      <c r="R625" s="152"/>
      <c r="S625" s="153"/>
      <c r="T625" s="154"/>
      <c r="U625" s="154"/>
    </row>
    <row r="626" spans="1:21" s="155" customFormat="1" ht="9.75" customHeight="1" x14ac:dyDescent="0.25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150"/>
      <c r="Q626" s="151"/>
      <c r="R626" s="152"/>
      <c r="S626" s="153"/>
      <c r="T626" s="154"/>
      <c r="U626" s="154"/>
    </row>
    <row r="627" spans="1:21" s="155" customFormat="1" ht="9.75" customHeight="1" x14ac:dyDescent="0.25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  <c r="N627" s="158"/>
      <c r="O627" s="158"/>
      <c r="P627" s="150"/>
      <c r="Q627" s="151"/>
      <c r="R627" s="152"/>
      <c r="S627" s="153"/>
      <c r="T627" s="154"/>
      <c r="U627" s="154"/>
    </row>
    <row r="628" spans="1:21" s="155" customFormat="1" ht="9.75" customHeight="1" x14ac:dyDescent="0.25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  <c r="N628" s="158"/>
      <c r="O628" s="158"/>
      <c r="P628" s="150"/>
      <c r="Q628" s="151"/>
      <c r="R628" s="152"/>
      <c r="S628" s="153"/>
      <c r="T628" s="154"/>
      <c r="U628" s="154"/>
    </row>
    <row r="629" spans="1:21" s="155" customFormat="1" ht="9.75" customHeight="1" x14ac:dyDescent="0.25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  <c r="N629" s="158"/>
      <c r="O629" s="158"/>
      <c r="P629" s="150"/>
      <c r="Q629" s="151"/>
      <c r="R629" s="152"/>
      <c r="S629" s="153"/>
      <c r="T629" s="154"/>
      <c r="U629" s="154"/>
    </row>
    <row r="630" spans="1:21" s="155" customFormat="1" ht="9.75" customHeight="1" x14ac:dyDescent="0.25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  <c r="N630" s="158"/>
      <c r="O630" s="158"/>
      <c r="P630" s="150"/>
      <c r="Q630" s="151"/>
      <c r="R630" s="152"/>
      <c r="S630" s="153"/>
      <c r="T630" s="154"/>
      <c r="U630" s="154"/>
    </row>
    <row r="631" spans="1:21" s="155" customFormat="1" ht="9.75" customHeight="1" x14ac:dyDescent="0.25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  <c r="N631" s="158"/>
      <c r="O631" s="158"/>
      <c r="P631" s="150"/>
      <c r="Q631" s="151"/>
      <c r="R631" s="152"/>
      <c r="S631" s="153"/>
      <c r="T631" s="154"/>
      <c r="U631" s="154"/>
    </row>
    <row r="632" spans="1:21" s="155" customFormat="1" ht="9.75" customHeight="1" x14ac:dyDescent="0.25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  <c r="N632" s="158"/>
      <c r="O632" s="158"/>
      <c r="P632" s="150"/>
      <c r="Q632" s="151"/>
      <c r="R632" s="152"/>
      <c r="S632" s="153"/>
      <c r="T632" s="154"/>
      <c r="U632" s="154"/>
    </row>
    <row r="633" spans="1:21" s="155" customFormat="1" ht="9.75" customHeight="1" x14ac:dyDescent="0.25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  <c r="P633" s="150"/>
      <c r="Q633" s="151"/>
      <c r="R633" s="152"/>
      <c r="S633" s="153"/>
      <c r="T633" s="154"/>
      <c r="U633" s="154"/>
    </row>
    <row r="634" spans="1:21" s="155" customFormat="1" ht="9.75" customHeight="1" x14ac:dyDescent="0.25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  <c r="N634" s="158"/>
      <c r="O634" s="158"/>
      <c r="P634" s="150"/>
      <c r="Q634" s="151"/>
      <c r="R634" s="152"/>
      <c r="S634" s="153"/>
      <c r="T634" s="154"/>
      <c r="U634" s="154"/>
    </row>
    <row r="635" spans="1:21" s="155" customFormat="1" ht="9.75" customHeight="1" x14ac:dyDescent="0.25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  <c r="N635" s="158"/>
      <c r="O635" s="158"/>
      <c r="P635" s="150"/>
      <c r="Q635" s="151"/>
      <c r="R635" s="152"/>
      <c r="S635" s="153"/>
      <c r="T635" s="154"/>
      <c r="U635" s="154"/>
    </row>
    <row r="636" spans="1:21" s="155" customFormat="1" ht="9.75" customHeight="1" x14ac:dyDescent="0.25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  <c r="P636" s="150"/>
      <c r="Q636" s="151"/>
      <c r="R636" s="152"/>
      <c r="S636" s="153"/>
      <c r="T636" s="154"/>
      <c r="U636" s="154"/>
    </row>
    <row r="637" spans="1:21" s="155" customFormat="1" ht="9.75" customHeight="1" x14ac:dyDescent="0.25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  <c r="P637" s="150"/>
      <c r="Q637" s="151"/>
      <c r="R637" s="152"/>
      <c r="S637" s="153"/>
      <c r="T637" s="154"/>
      <c r="U637" s="154"/>
    </row>
    <row r="638" spans="1:21" s="155" customFormat="1" ht="9.75" customHeight="1" x14ac:dyDescent="0.25">
      <c r="A638" s="160"/>
      <c r="B638" s="158"/>
      <c r="C638" s="158"/>
      <c r="D638" s="160"/>
      <c r="E638" s="160"/>
      <c r="F638" s="160"/>
      <c r="G638" s="160"/>
      <c r="H638" s="160"/>
      <c r="I638" s="160"/>
      <c r="J638" s="160"/>
      <c r="K638" s="160"/>
      <c r="L638" s="160"/>
      <c r="M638" s="160"/>
      <c r="N638" s="160"/>
      <c r="O638" s="160"/>
      <c r="P638" s="160"/>
      <c r="Q638" s="151"/>
      <c r="R638" s="152"/>
      <c r="S638" s="153"/>
      <c r="T638" s="154"/>
      <c r="U638" s="154"/>
    </row>
    <row r="639" spans="1:21" s="155" customFormat="1" ht="9.75" customHeight="1" x14ac:dyDescent="0.25">
      <c r="A639" s="160"/>
      <c r="B639" s="158"/>
      <c r="C639" s="158"/>
      <c r="D639" s="160"/>
      <c r="E639" s="160"/>
      <c r="F639" s="160"/>
      <c r="G639" s="160"/>
      <c r="H639" s="160"/>
      <c r="I639" s="160"/>
      <c r="J639" s="160"/>
      <c r="K639" s="160"/>
      <c r="L639" s="160"/>
      <c r="M639" s="160"/>
      <c r="N639" s="160"/>
      <c r="O639" s="160"/>
      <c r="P639" s="160"/>
      <c r="Q639" s="151"/>
      <c r="R639" s="152"/>
      <c r="S639" s="153"/>
      <c r="T639" s="154"/>
      <c r="U639" s="154"/>
    </row>
    <row r="640" spans="1:21" s="155" customFormat="1" ht="9.75" customHeight="1" x14ac:dyDescent="0.25">
      <c r="A640" s="160"/>
      <c r="B640" s="158"/>
      <c r="C640" s="158"/>
      <c r="D640" s="160"/>
      <c r="E640" s="160"/>
      <c r="F640" s="160"/>
      <c r="G640" s="160"/>
      <c r="H640" s="160"/>
      <c r="I640" s="160"/>
      <c r="J640" s="160"/>
      <c r="K640" s="160"/>
      <c r="L640" s="160"/>
      <c r="M640" s="160"/>
      <c r="N640" s="160"/>
      <c r="O640" s="160"/>
      <c r="P640" s="160"/>
      <c r="Q640" s="151"/>
      <c r="R640" s="152"/>
      <c r="S640" s="153"/>
      <c r="T640" s="154"/>
      <c r="U640" s="154"/>
    </row>
    <row r="641" spans="1:21" s="155" customFormat="1" ht="9.75" customHeight="1" x14ac:dyDescent="0.25">
      <c r="A641" s="160"/>
      <c r="B641" s="158"/>
      <c r="C641" s="158"/>
      <c r="D641" s="160"/>
      <c r="E641" s="160"/>
      <c r="F641" s="160"/>
      <c r="G641" s="160"/>
      <c r="H641" s="160"/>
      <c r="I641" s="160"/>
      <c r="J641" s="160"/>
      <c r="K641" s="160"/>
      <c r="L641" s="160"/>
      <c r="M641" s="160"/>
      <c r="N641" s="160"/>
      <c r="O641" s="160"/>
      <c r="P641" s="160"/>
      <c r="Q641" s="151"/>
      <c r="R641" s="152"/>
      <c r="S641" s="153"/>
      <c r="T641" s="154"/>
      <c r="U641" s="154"/>
    </row>
    <row r="642" spans="1:21" s="155" customFormat="1" ht="9.75" customHeight="1" x14ac:dyDescent="0.25">
      <c r="A642" s="160"/>
      <c r="B642" s="160"/>
      <c r="C642" s="160"/>
      <c r="D642" s="160"/>
      <c r="E642" s="160"/>
      <c r="F642" s="160"/>
      <c r="G642" s="160"/>
      <c r="H642" s="160"/>
      <c r="I642" s="160"/>
      <c r="J642" s="160"/>
      <c r="K642" s="160"/>
      <c r="L642" s="160"/>
      <c r="M642" s="160"/>
      <c r="N642" s="160"/>
      <c r="O642" s="160"/>
      <c r="P642" s="160"/>
      <c r="Q642" s="151"/>
      <c r="R642" s="152"/>
      <c r="S642" s="153"/>
      <c r="T642" s="154"/>
      <c r="U642" s="154"/>
    </row>
    <row r="643" spans="1:21" s="155" customFormat="1" ht="9.75" customHeight="1" x14ac:dyDescent="0.25">
      <c r="A643" s="160"/>
      <c r="B643" s="160"/>
      <c r="C643" s="160"/>
      <c r="D643" s="160"/>
      <c r="E643" s="160"/>
      <c r="F643" s="160"/>
      <c r="G643" s="160"/>
      <c r="H643" s="160"/>
      <c r="I643" s="160"/>
      <c r="J643" s="160"/>
      <c r="K643" s="160"/>
      <c r="L643" s="160"/>
      <c r="M643" s="160"/>
      <c r="N643" s="160"/>
      <c r="O643" s="160"/>
      <c r="P643" s="160"/>
      <c r="Q643" s="151"/>
      <c r="R643" s="152"/>
      <c r="S643" s="153"/>
      <c r="T643" s="154"/>
      <c r="U643" s="154"/>
    </row>
    <row r="644" spans="1:21" s="155" customFormat="1" ht="9.75" customHeight="1" x14ac:dyDescent="0.25">
      <c r="A644" s="160"/>
      <c r="B644" s="160"/>
      <c r="C644" s="160"/>
      <c r="D644" s="163"/>
      <c r="E644" s="150"/>
      <c r="F644" s="150"/>
      <c r="G644" s="150"/>
      <c r="H644" s="150"/>
      <c r="I644" s="150"/>
      <c r="J644" s="150"/>
      <c r="K644" s="150"/>
      <c r="L644" s="150"/>
      <c r="M644" s="150"/>
      <c r="N644" s="150"/>
      <c r="O644" s="150"/>
      <c r="P644" s="161"/>
      <c r="Q644" s="151"/>
      <c r="R644" s="152"/>
      <c r="S644" s="153"/>
      <c r="T644" s="154"/>
      <c r="U644" s="154"/>
    </row>
    <row r="645" spans="1:21" s="155" customFormat="1" ht="9.75" customHeight="1" x14ac:dyDescent="0.25">
      <c r="A645" s="160"/>
      <c r="B645" s="158"/>
      <c r="C645" s="158"/>
      <c r="D645" s="164"/>
      <c r="E645" s="132"/>
      <c r="F645" s="132"/>
      <c r="G645" s="132"/>
      <c r="H645" s="119"/>
      <c r="I645" s="132"/>
      <c r="J645" s="119"/>
      <c r="K645" s="132"/>
      <c r="L645" s="132"/>
      <c r="M645" s="150"/>
      <c r="N645" s="157"/>
      <c r="O645" s="150"/>
      <c r="P645" s="160"/>
      <c r="Q645" s="151"/>
      <c r="R645" s="152"/>
      <c r="S645" s="153"/>
      <c r="T645" s="154"/>
      <c r="U645" s="154"/>
    </row>
    <row r="646" spans="1:21" s="155" customFormat="1" ht="9.75" customHeight="1" x14ac:dyDescent="0.25">
      <c r="A646" s="160"/>
      <c r="B646" s="158"/>
      <c r="C646" s="158"/>
      <c r="D646" s="164"/>
      <c r="E646" s="132"/>
      <c r="F646" s="132"/>
      <c r="G646" s="132"/>
      <c r="H646" s="119"/>
      <c r="I646" s="132"/>
      <c r="J646" s="119"/>
      <c r="K646" s="132"/>
      <c r="L646" s="132"/>
      <c r="M646" s="150"/>
      <c r="N646" s="157"/>
      <c r="O646" s="150"/>
      <c r="P646" s="160"/>
      <c r="Q646" s="151"/>
      <c r="R646" s="152"/>
      <c r="S646" s="153"/>
      <c r="T646" s="154"/>
      <c r="U646" s="154"/>
    </row>
    <row r="647" spans="1:21" s="155" customFormat="1" ht="9.75" customHeight="1" x14ac:dyDescent="0.25">
      <c r="A647" s="160"/>
      <c r="B647" s="158"/>
      <c r="C647" s="158"/>
      <c r="D647" s="164"/>
      <c r="E647" s="132"/>
      <c r="F647" s="132"/>
      <c r="G647" s="132"/>
      <c r="H647" s="119"/>
      <c r="I647" s="132"/>
      <c r="J647" s="119"/>
      <c r="K647" s="132"/>
      <c r="L647" s="132"/>
      <c r="M647" s="150"/>
      <c r="N647" s="157"/>
      <c r="O647" s="150"/>
      <c r="P647" s="160"/>
      <c r="Q647" s="151"/>
      <c r="R647" s="152"/>
      <c r="S647" s="153"/>
      <c r="T647" s="154"/>
      <c r="U647" s="154"/>
    </row>
    <row r="648" spans="1:21" s="155" customFormat="1" ht="9.75" customHeight="1" x14ac:dyDescent="0.25">
      <c r="A648" s="160"/>
      <c r="B648" s="158"/>
      <c r="C648" s="158"/>
      <c r="D648" s="164"/>
      <c r="E648" s="132"/>
      <c r="F648" s="132"/>
      <c r="G648" s="132"/>
      <c r="H648" s="119"/>
      <c r="I648" s="132"/>
      <c r="J648" s="119"/>
      <c r="K648" s="132"/>
      <c r="L648" s="132"/>
      <c r="M648" s="150"/>
      <c r="N648" s="157"/>
      <c r="O648" s="150"/>
      <c r="P648" s="160"/>
      <c r="Q648" s="151"/>
      <c r="R648" s="152"/>
      <c r="S648" s="153"/>
      <c r="T648" s="154"/>
      <c r="U648" s="154"/>
    </row>
    <row r="649" spans="1:21" s="155" customFormat="1" ht="9.75" customHeight="1" x14ac:dyDescent="0.25">
      <c r="A649" s="160"/>
      <c r="B649" s="158"/>
      <c r="C649" s="158"/>
      <c r="D649" s="164"/>
      <c r="E649" s="132"/>
      <c r="F649" s="132"/>
      <c r="G649" s="132"/>
      <c r="H649" s="119"/>
      <c r="I649" s="132"/>
      <c r="J649" s="119"/>
      <c r="K649" s="132"/>
      <c r="L649" s="132"/>
      <c r="M649" s="150"/>
      <c r="N649" s="157"/>
      <c r="O649" s="150"/>
      <c r="P649" s="160"/>
      <c r="Q649" s="151"/>
      <c r="R649" s="152"/>
      <c r="S649" s="153"/>
      <c r="T649" s="154"/>
      <c r="U649" s="154"/>
    </row>
    <row r="650" spans="1:21" s="155" customFormat="1" ht="9.75" customHeight="1" x14ac:dyDescent="0.25">
      <c r="A650" s="160"/>
      <c r="B650" s="158"/>
      <c r="C650" s="158"/>
      <c r="D650" s="164"/>
      <c r="E650" s="132"/>
      <c r="F650" s="132"/>
      <c r="G650" s="132"/>
      <c r="H650" s="119"/>
      <c r="I650" s="132"/>
      <c r="J650" s="119"/>
      <c r="K650" s="132"/>
      <c r="L650" s="132"/>
      <c r="M650" s="150"/>
      <c r="N650" s="157"/>
      <c r="O650" s="150"/>
      <c r="P650" s="160"/>
      <c r="Q650" s="151"/>
      <c r="R650" s="152"/>
      <c r="S650" s="153"/>
      <c r="T650" s="154"/>
      <c r="U650" s="154"/>
    </row>
    <row r="651" spans="1:21" s="155" customFormat="1" ht="9.75" customHeight="1" x14ac:dyDescent="0.25">
      <c r="A651" s="160"/>
      <c r="B651" s="158"/>
      <c r="C651" s="158"/>
      <c r="D651" s="164"/>
      <c r="E651" s="132"/>
      <c r="F651" s="132"/>
      <c r="G651" s="132"/>
      <c r="H651" s="119"/>
      <c r="I651" s="132"/>
      <c r="J651" s="119"/>
      <c r="K651" s="132"/>
      <c r="L651" s="132"/>
      <c r="M651" s="150"/>
      <c r="N651" s="157"/>
      <c r="O651" s="150"/>
      <c r="P651" s="160"/>
      <c r="Q651" s="151"/>
      <c r="R651" s="152"/>
      <c r="S651" s="153"/>
      <c r="T651" s="154"/>
      <c r="U651" s="154"/>
    </row>
    <row r="652" spans="1:21" s="155" customFormat="1" ht="9.75" customHeight="1" x14ac:dyDescent="0.25">
      <c r="A652" s="160"/>
      <c r="B652" s="158"/>
      <c r="C652" s="158"/>
      <c r="D652" s="164"/>
      <c r="E652" s="132"/>
      <c r="F652" s="132"/>
      <c r="G652" s="132"/>
      <c r="H652" s="119"/>
      <c r="I652" s="132"/>
      <c r="J652" s="119"/>
      <c r="K652" s="132"/>
      <c r="L652" s="132"/>
      <c r="M652" s="150"/>
      <c r="N652" s="157"/>
      <c r="O652" s="150"/>
      <c r="P652" s="160"/>
      <c r="Q652" s="151"/>
      <c r="R652" s="152"/>
      <c r="S652" s="153"/>
      <c r="T652" s="154"/>
      <c r="U652" s="154"/>
    </row>
    <row r="653" spans="1:21" s="155" customFormat="1" ht="9.75" customHeight="1" x14ac:dyDescent="0.25">
      <c r="A653" s="160"/>
      <c r="B653" s="158"/>
      <c r="C653" s="158"/>
      <c r="D653" s="164"/>
      <c r="E653" s="132"/>
      <c r="F653" s="132"/>
      <c r="G653" s="132"/>
      <c r="H653" s="119"/>
      <c r="I653" s="132"/>
      <c r="J653" s="119"/>
      <c r="K653" s="132"/>
      <c r="L653" s="132"/>
      <c r="M653" s="150"/>
      <c r="N653" s="157"/>
      <c r="O653" s="150"/>
      <c r="P653" s="160"/>
      <c r="Q653" s="151"/>
      <c r="R653" s="152"/>
      <c r="S653" s="153"/>
      <c r="T653" s="154"/>
      <c r="U653" s="154"/>
    </row>
    <row r="654" spans="1:21" s="155" customFormat="1" ht="9.75" customHeight="1" x14ac:dyDescent="0.25">
      <c r="A654" s="160"/>
      <c r="B654" s="158"/>
      <c r="C654" s="158"/>
      <c r="D654" s="164"/>
      <c r="E654" s="132"/>
      <c r="F654" s="132"/>
      <c r="G654" s="132"/>
      <c r="H654" s="119"/>
      <c r="I654" s="132"/>
      <c r="J654" s="119"/>
      <c r="K654" s="132"/>
      <c r="L654" s="132"/>
      <c r="M654" s="150"/>
      <c r="N654" s="157"/>
      <c r="O654" s="150"/>
      <c r="P654" s="160"/>
      <c r="Q654" s="151"/>
      <c r="R654" s="152"/>
      <c r="S654" s="153"/>
      <c r="T654" s="154"/>
      <c r="U654" s="154"/>
    </row>
    <row r="655" spans="1:21" s="155" customFormat="1" ht="9.75" customHeight="1" x14ac:dyDescent="0.25">
      <c r="A655" s="160"/>
      <c r="B655" s="158"/>
      <c r="C655" s="158"/>
      <c r="D655" s="164"/>
      <c r="E655" s="132"/>
      <c r="F655" s="132"/>
      <c r="G655" s="132"/>
      <c r="H655" s="119"/>
      <c r="I655" s="132"/>
      <c r="J655" s="119"/>
      <c r="K655" s="132"/>
      <c r="L655" s="132"/>
      <c r="M655" s="150"/>
      <c r="N655" s="157"/>
      <c r="O655" s="150"/>
      <c r="P655" s="160"/>
      <c r="Q655" s="151"/>
      <c r="R655" s="152"/>
      <c r="S655" s="153"/>
      <c r="T655" s="154"/>
      <c r="U655" s="154"/>
    </row>
    <row r="656" spans="1:21" s="155" customFormat="1" ht="9.75" customHeight="1" x14ac:dyDescent="0.25">
      <c r="A656" s="160"/>
      <c r="B656" s="158"/>
      <c r="C656" s="158"/>
      <c r="D656" s="164"/>
      <c r="E656" s="132"/>
      <c r="F656" s="132"/>
      <c r="G656" s="132"/>
      <c r="H656" s="119"/>
      <c r="I656" s="132"/>
      <c r="J656" s="119"/>
      <c r="K656" s="132"/>
      <c r="L656" s="132"/>
      <c r="M656" s="150"/>
      <c r="N656" s="157"/>
      <c r="O656" s="150"/>
      <c r="P656" s="160"/>
      <c r="Q656" s="151"/>
      <c r="R656" s="152"/>
      <c r="S656" s="153"/>
      <c r="T656" s="154"/>
      <c r="U656" s="154"/>
    </row>
    <row r="657" spans="1:21" s="155" customFormat="1" ht="9.75" customHeight="1" x14ac:dyDescent="0.25">
      <c r="A657" s="160"/>
      <c r="B657" s="158"/>
      <c r="C657" s="158"/>
      <c r="D657" s="164"/>
      <c r="E657" s="132"/>
      <c r="F657" s="132"/>
      <c r="G657" s="132"/>
      <c r="H657" s="119"/>
      <c r="I657" s="132"/>
      <c r="J657" s="119"/>
      <c r="K657" s="132"/>
      <c r="L657" s="132"/>
      <c r="M657" s="150"/>
      <c r="N657" s="157"/>
      <c r="O657" s="150"/>
      <c r="P657" s="160"/>
      <c r="Q657" s="151"/>
      <c r="R657" s="152"/>
      <c r="S657" s="153"/>
      <c r="T657" s="154"/>
      <c r="U657" s="154"/>
    </row>
    <row r="658" spans="1:21" s="155" customFormat="1" ht="9.75" customHeight="1" x14ac:dyDescent="0.25">
      <c r="A658" s="160"/>
      <c r="B658" s="158"/>
      <c r="C658" s="158"/>
      <c r="D658" s="164"/>
      <c r="E658" s="132"/>
      <c r="F658" s="132"/>
      <c r="G658" s="132"/>
      <c r="H658" s="119"/>
      <c r="I658" s="132"/>
      <c r="J658" s="119"/>
      <c r="K658" s="132"/>
      <c r="L658" s="132"/>
      <c r="M658" s="150"/>
      <c r="N658" s="157"/>
      <c r="O658" s="150"/>
      <c r="P658" s="160"/>
      <c r="Q658" s="151"/>
      <c r="R658" s="152"/>
      <c r="S658" s="153"/>
      <c r="T658" s="154"/>
      <c r="U658" s="154"/>
    </row>
    <row r="659" spans="1:21" s="155" customFormat="1" ht="9.75" customHeight="1" x14ac:dyDescent="0.25">
      <c r="A659" s="160"/>
      <c r="B659" s="158"/>
      <c r="C659" s="158"/>
      <c r="D659" s="164"/>
      <c r="E659" s="132"/>
      <c r="F659" s="132"/>
      <c r="G659" s="132"/>
      <c r="H659" s="119"/>
      <c r="I659" s="132"/>
      <c r="J659" s="119"/>
      <c r="K659" s="132"/>
      <c r="L659" s="132"/>
      <c r="M659" s="150"/>
      <c r="N659" s="157"/>
      <c r="O659" s="150"/>
      <c r="P659" s="160"/>
      <c r="Q659" s="151"/>
      <c r="R659" s="152"/>
      <c r="S659" s="153"/>
      <c r="T659" s="154"/>
      <c r="U659" s="154"/>
    </row>
    <row r="660" spans="1:21" s="155" customFormat="1" ht="9.75" customHeight="1" x14ac:dyDescent="0.25">
      <c r="A660" s="160"/>
      <c r="B660" s="158"/>
      <c r="C660" s="158"/>
      <c r="D660" s="164"/>
      <c r="E660" s="132"/>
      <c r="F660" s="132"/>
      <c r="G660" s="132"/>
      <c r="H660" s="119"/>
      <c r="I660" s="132"/>
      <c r="J660" s="119"/>
      <c r="K660" s="132"/>
      <c r="L660" s="132"/>
      <c r="M660" s="150"/>
      <c r="N660" s="157"/>
      <c r="O660" s="150"/>
      <c r="P660" s="160"/>
      <c r="Q660" s="151"/>
      <c r="R660" s="152"/>
      <c r="S660" s="153"/>
      <c r="T660" s="154"/>
      <c r="U660" s="154"/>
    </row>
    <row r="661" spans="1:21" s="155" customFormat="1" ht="9.75" customHeight="1" x14ac:dyDescent="0.25">
      <c r="A661" s="160"/>
      <c r="B661" s="158"/>
      <c r="C661" s="158"/>
      <c r="D661" s="164"/>
      <c r="E661" s="132"/>
      <c r="F661" s="132"/>
      <c r="G661" s="132"/>
      <c r="H661" s="119"/>
      <c r="I661" s="132"/>
      <c r="J661" s="119"/>
      <c r="K661" s="132"/>
      <c r="L661" s="132"/>
      <c r="M661" s="150"/>
      <c r="N661" s="157"/>
      <c r="O661" s="150"/>
      <c r="P661" s="160"/>
      <c r="Q661" s="151"/>
      <c r="R661" s="152"/>
      <c r="S661" s="153"/>
      <c r="T661" s="154"/>
      <c r="U661" s="154"/>
    </row>
    <row r="662" spans="1:21" s="155" customFormat="1" ht="9.75" customHeight="1" x14ac:dyDescent="0.25">
      <c r="A662" s="160"/>
      <c r="B662" s="158"/>
      <c r="C662" s="158"/>
      <c r="D662" s="164"/>
      <c r="E662" s="132"/>
      <c r="F662" s="132"/>
      <c r="G662" s="132"/>
      <c r="H662" s="119"/>
      <c r="I662" s="132"/>
      <c r="J662" s="119"/>
      <c r="K662" s="132"/>
      <c r="L662" s="132"/>
      <c r="M662" s="150"/>
      <c r="N662" s="157"/>
      <c r="O662" s="150"/>
      <c r="P662" s="160"/>
      <c r="Q662" s="151"/>
      <c r="R662" s="152"/>
      <c r="S662" s="153"/>
      <c r="T662" s="154"/>
      <c r="U662" s="154"/>
    </row>
    <row r="663" spans="1:21" s="155" customFormat="1" ht="9.75" customHeight="1" x14ac:dyDescent="0.25">
      <c r="A663" s="160"/>
      <c r="B663" s="158"/>
      <c r="C663" s="158"/>
      <c r="D663" s="164"/>
      <c r="E663" s="132"/>
      <c r="F663" s="132"/>
      <c r="G663" s="132"/>
      <c r="H663" s="119"/>
      <c r="I663" s="132"/>
      <c r="J663" s="119"/>
      <c r="K663" s="132"/>
      <c r="L663" s="132"/>
      <c r="M663" s="150"/>
      <c r="N663" s="157"/>
      <c r="O663" s="150"/>
      <c r="P663" s="160"/>
      <c r="Q663" s="151"/>
      <c r="R663" s="152"/>
      <c r="S663" s="153"/>
      <c r="T663" s="154"/>
      <c r="U663" s="154"/>
    </row>
    <row r="664" spans="1:21" s="155" customFormat="1" ht="9.75" customHeight="1" x14ac:dyDescent="0.25">
      <c r="A664" s="160"/>
      <c r="B664" s="158"/>
      <c r="C664" s="158"/>
      <c r="D664" s="164"/>
      <c r="E664" s="132"/>
      <c r="F664" s="132"/>
      <c r="G664" s="132"/>
      <c r="H664" s="119"/>
      <c r="I664" s="132"/>
      <c r="J664" s="119"/>
      <c r="K664" s="132"/>
      <c r="L664" s="132"/>
      <c r="M664" s="150"/>
      <c r="N664" s="157"/>
      <c r="O664" s="150"/>
      <c r="P664" s="160"/>
      <c r="Q664" s="151"/>
      <c r="R664" s="152"/>
      <c r="S664" s="153"/>
      <c r="T664" s="154"/>
      <c r="U664" s="154"/>
    </row>
    <row r="665" spans="1:21" s="155" customFormat="1" ht="9.75" customHeight="1" x14ac:dyDescent="0.25">
      <c r="A665" s="160"/>
      <c r="B665" s="158"/>
      <c r="C665" s="158"/>
      <c r="D665" s="164"/>
      <c r="E665" s="132"/>
      <c r="F665" s="132"/>
      <c r="G665" s="132"/>
      <c r="H665" s="119"/>
      <c r="I665" s="132"/>
      <c r="J665" s="119"/>
      <c r="K665" s="132"/>
      <c r="L665" s="132"/>
      <c r="M665" s="150"/>
      <c r="N665" s="157"/>
      <c r="O665" s="150"/>
      <c r="P665" s="160"/>
      <c r="Q665" s="151"/>
      <c r="R665" s="152"/>
      <c r="S665" s="153"/>
      <c r="T665" s="154"/>
      <c r="U665" s="154"/>
    </row>
    <row r="666" spans="1:21" s="155" customFormat="1" ht="9.75" customHeight="1" x14ac:dyDescent="0.25">
      <c r="A666" s="160"/>
      <c r="B666" s="158"/>
      <c r="C666" s="158"/>
      <c r="D666" s="164"/>
      <c r="E666" s="132"/>
      <c r="F666" s="132"/>
      <c r="G666" s="132"/>
      <c r="H666" s="119"/>
      <c r="I666" s="132"/>
      <c r="J666" s="119"/>
      <c r="K666" s="132"/>
      <c r="L666" s="132"/>
      <c r="M666" s="150"/>
      <c r="N666" s="157"/>
      <c r="O666" s="150"/>
      <c r="P666" s="160"/>
      <c r="Q666" s="151"/>
      <c r="R666" s="152"/>
      <c r="S666" s="153"/>
      <c r="T666" s="154"/>
      <c r="U666" s="154"/>
    </row>
    <row r="667" spans="1:21" s="155" customFormat="1" ht="9.75" customHeight="1" x14ac:dyDescent="0.25">
      <c r="A667" s="160"/>
      <c r="B667" s="158"/>
      <c r="C667" s="158"/>
      <c r="D667" s="164"/>
      <c r="E667" s="132"/>
      <c r="F667" s="132"/>
      <c r="G667" s="132"/>
      <c r="H667" s="119"/>
      <c r="I667" s="132"/>
      <c r="J667" s="119"/>
      <c r="K667" s="132"/>
      <c r="L667" s="132"/>
      <c r="M667" s="150"/>
      <c r="N667" s="157"/>
      <c r="O667" s="150"/>
      <c r="P667" s="160"/>
      <c r="Q667" s="151"/>
      <c r="R667" s="152"/>
      <c r="S667" s="153"/>
      <c r="T667" s="154"/>
      <c r="U667" s="154"/>
    </row>
    <row r="668" spans="1:21" s="155" customFormat="1" ht="9.75" customHeight="1" x14ac:dyDescent="0.25">
      <c r="A668" s="160"/>
      <c r="B668" s="158"/>
      <c r="C668" s="158"/>
      <c r="D668" s="164"/>
      <c r="E668" s="132"/>
      <c r="F668" s="132"/>
      <c r="G668" s="132"/>
      <c r="H668" s="119"/>
      <c r="I668" s="132"/>
      <c r="J668" s="119"/>
      <c r="K668" s="132"/>
      <c r="L668" s="132"/>
      <c r="M668" s="150"/>
      <c r="N668" s="157"/>
      <c r="O668" s="150"/>
      <c r="P668" s="160"/>
      <c r="Q668" s="151"/>
      <c r="R668" s="152"/>
      <c r="S668" s="153"/>
      <c r="T668" s="154"/>
      <c r="U668" s="154"/>
    </row>
    <row r="669" spans="1:21" s="155" customFormat="1" ht="9.75" customHeight="1" x14ac:dyDescent="0.25">
      <c r="A669" s="160"/>
      <c r="B669" s="158"/>
      <c r="C669" s="158"/>
      <c r="D669" s="164"/>
      <c r="E669" s="132"/>
      <c r="F669" s="132"/>
      <c r="G669" s="132"/>
      <c r="H669" s="119"/>
      <c r="I669" s="132"/>
      <c r="J669" s="119"/>
      <c r="K669" s="132"/>
      <c r="L669" s="132"/>
      <c r="M669" s="150"/>
      <c r="N669" s="157"/>
      <c r="O669" s="150"/>
      <c r="P669" s="160"/>
      <c r="Q669" s="151"/>
      <c r="R669" s="152"/>
      <c r="S669" s="153"/>
      <c r="T669" s="154"/>
      <c r="U669" s="154"/>
    </row>
    <row r="670" spans="1:21" s="155" customFormat="1" ht="9.75" customHeight="1" x14ac:dyDescent="0.25">
      <c r="A670" s="160"/>
      <c r="B670" s="158"/>
      <c r="C670" s="158"/>
      <c r="D670" s="164"/>
      <c r="E670" s="132"/>
      <c r="F670" s="132"/>
      <c r="G670" s="132"/>
      <c r="H670" s="119"/>
      <c r="I670" s="132"/>
      <c r="J670" s="119"/>
      <c r="K670" s="132"/>
      <c r="L670" s="132"/>
      <c r="M670" s="150"/>
      <c r="N670" s="157"/>
      <c r="O670" s="150"/>
      <c r="P670" s="160"/>
      <c r="Q670" s="151"/>
      <c r="R670" s="152"/>
      <c r="S670" s="153"/>
      <c r="T670" s="154"/>
      <c r="U670" s="154"/>
    </row>
    <row r="671" spans="1:21" s="155" customFormat="1" ht="9.75" customHeight="1" x14ac:dyDescent="0.25">
      <c r="A671" s="160"/>
      <c r="B671" s="158"/>
      <c r="C671" s="158"/>
      <c r="D671" s="164"/>
      <c r="E671" s="132"/>
      <c r="F671" s="132"/>
      <c r="G671" s="132"/>
      <c r="H671" s="119"/>
      <c r="I671" s="132"/>
      <c r="J671" s="119"/>
      <c r="K671" s="132"/>
      <c r="L671" s="132"/>
      <c r="M671" s="150"/>
      <c r="N671" s="157"/>
      <c r="O671" s="150"/>
      <c r="P671" s="160"/>
      <c r="Q671" s="151"/>
      <c r="R671" s="152"/>
      <c r="S671" s="153"/>
      <c r="T671" s="154"/>
      <c r="U671" s="154"/>
    </row>
    <row r="672" spans="1:21" s="155" customFormat="1" ht="9.75" customHeight="1" x14ac:dyDescent="0.25">
      <c r="A672" s="160"/>
      <c r="B672" s="158"/>
      <c r="C672" s="158"/>
      <c r="D672" s="164"/>
      <c r="E672" s="132"/>
      <c r="F672" s="132"/>
      <c r="G672" s="132"/>
      <c r="H672" s="119"/>
      <c r="I672" s="132"/>
      <c r="J672" s="119"/>
      <c r="K672" s="132"/>
      <c r="L672" s="132"/>
      <c r="M672" s="150"/>
      <c r="N672" s="157"/>
      <c r="O672" s="150"/>
      <c r="P672" s="160"/>
      <c r="Q672" s="151"/>
      <c r="R672" s="152"/>
      <c r="S672" s="153"/>
      <c r="T672" s="154"/>
      <c r="U672" s="154"/>
    </row>
    <row r="673" spans="1:30" s="155" customFormat="1" ht="9.75" customHeight="1" x14ac:dyDescent="0.25">
      <c r="A673" s="160"/>
      <c r="B673" s="158"/>
      <c r="C673" s="158"/>
      <c r="D673" s="164"/>
      <c r="E673" s="132"/>
      <c r="F673" s="132"/>
      <c r="G673" s="132"/>
      <c r="H673" s="119"/>
      <c r="I673" s="132"/>
      <c r="J673" s="119"/>
      <c r="K673" s="132"/>
      <c r="L673" s="132"/>
      <c r="M673" s="150"/>
      <c r="N673" s="157"/>
      <c r="O673" s="150"/>
      <c r="P673" s="160"/>
      <c r="Q673" s="151"/>
      <c r="R673" s="152"/>
      <c r="S673" s="153"/>
      <c r="T673" s="154"/>
      <c r="U673" s="154"/>
    </row>
    <row r="674" spans="1:30" s="155" customFormat="1" ht="9.75" customHeight="1" x14ac:dyDescent="0.25">
      <c r="A674" s="160"/>
      <c r="B674" s="158"/>
      <c r="C674" s="158"/>
      <c r="D674" s="132"/>
      <c r="E674" s="132"/>
      <c r="F674" s="132"/>
      <c r="G674" s="132"/>
      <c r="H674" s="119"/>
      <c r="I674" s="132"/>
      <c r="J674" s="132"/>
      <c r="K674" s="132"/>
      <c r="L674" s="132"/>
      <c r="M674" s="150"/>
      <c r="N674" s="157"/>
      <c r="O674" s="150"/>
      <c r="P674" s="160"/>
      <c r="Q674" s="151"/>
      <c r="R674" s="152"/>
      <c r="S674" s="153"/>
      <c r="T674" s="154"/>
      <c r="U674" s="154"/>
      <c r="AD674" s="186"/>
    </row>
    <row r="675" spans="1:30" s="155" customFormat="1" ht="9.75" customHeight="1" x14ac:dyDescent="0.25">
      <c r="A675" s="160"/>
      <c r="B675" s="160"/>
      <c r="C675" s="160"/>
      <c r="E675" s="132"/>
      <c r="F675" s="132"/>
      <c r="G675" s="132"/>
      <c r="H675" s="132"/>
      <c r="I675" s="132"/>
      <c r="J675" s="132"/>
      <c r="K675" s="132"/>
      <c r="L675" s="132"/>
      <c r="M675" s="150"/>
      <c r="N675" s="157"/>
      <c r="O675" s="150"/>
      <c r="P675" s="160"/>
      <c r="Q675" s="151"/>
      <c r="R675" s="152"/>
      <c r="S675" s="153"/>
      <c r="T675" s="154"/>
      <c r="U675" s="154"/>
    </row>
    <row r="676" spans="1:30" s="155" customFormat="1" ht="9.75" customHeight="1" x14ac:dyDescent="0.25">
      <c r="A676" s="160"/>
      <c r="B676" s="158"/>
      <c r="C676" s="158"/>
      <c r="D676" s="132"/>
      <c r="E676" s="132"/>
      <c r="F676" s="132"/>
      <c r="G676" s="132"/>
      <c r="H676" s="119"/>
      <c r="I676" s="132"/>
      <c r="J676" s="132"/>
      <c r="K676" s="132"/>
      <c r="L676" s="132"/>
      <c r="M676" s="150"/>
      <c r="N676" s="157"/>
      <c r="O676" s="150"/>
      <c r="P676" s="160"/>
      <c r="Q676" s="151"/>
      <c r="R676" s="152"/>
      <c r="S676" s="153"/>
      <c r="T676" s="154"/>
      <c r="U676" s="154"/>
    </row>
    <row r="677" spans="1:30" s="155" customFormat="1" ht="9.75" customHeight="1" x14ac:dyDescent="0.25">
      <c r="A677" s="160"/>
      <c r="B677" s="158"/>
      <c r="C677" s="158"/>
      <c r="D677" s="132"/>
      <c r="E677" s="132"/>
      <c r="F677" s="132"/>
      <c r="G677" s="132"/>
      <c r="H677" s="119"/>
      <c r="I677" s="132"/>
      <c r="J677" s="132"/>
      <c r="K677" s="132"/>
      <c r="L677" s="132"/>
      <c r="M677" s="150"/>
      <c r="N677" s="157"/>
      <c r="O677" s="150"/>
      <c r="P677" s="160"/>
      <c r="Q677" s="151"/>
      <c r="R677" s="152"/>
      <c r="S677" s="153"/>
      <c r="T677" s="154"/>
      <c r="U677" s="154"/>
    </row>
    <row r="678" spans="1:30" s="155" customFormat="1" ht="9.75" customHeight="1" x14ac:dyDescent="0.25">
      <c r="A678" s="160"/>
      <c r="B678" s="158"/>
      <c r="C678" s="158"/>
      <c r="D678" s="132"/>
      <c r="E678" s="132"/>
      <c r="F678" s="132"/>
      <c r="G678" s="132"/>
      <c r="H678" s="119"/>
      <c r="I678" s="132"/>
      <c r="J678" s="132"/>
      <c r="K678" s="132"/>
      <c r="L678" s="132"/>
      <c r="M678" s="150"/>
      <c r="N678" s="157"/>
      <c r="O678" s="150"/>
      <c r="P678" s="160"/>
      <c r="Q678" s="151"/>
      <c r="R678" s="152"/>
      <c r="S678" s="153"/>
      <c r="T678" s="154"/>
      <c r="U678" s="154"/>
    </row>
    <row r="679" spans="1:30" s="155" customFormat="1" ht="9.75" customHeight="1" x14ac:dyDescent="0.25">
      <c r="A679" s="160"/>
      <c r="B679" s="158"/>
      <c r="C679" s="158"/>
      <c r="D679" s="132"/>
      <c r="E679" s="132"/>
      <c r="F679" s="132"/>
      <c r="G679" s="132"/>
      <c r="H679" s="119"/>
      <c r="I679" s="132"/>
      <c r="J679" s="132"/>
      <c r="K679" s="132"/>
      <c r="L679" s="132"/>
      <c r="M679" s="150"/>
      <c r="N679" s="157"/>
      <c r="O679" s="150"/>
      <c r="P679" s="160"/>
      <c r="Q679" s="151"/>
      <c r="R679" s="152"/>
      <c r="S679" s="153"/>
      <c r="T679" s="154"/>
      <c r="U679" s="154"/>
    </row>
    <row r="680" spans="1:30" s="155" customFormat="1" ht="9.75" customHeight="1" x14ac:dyDescent="0.25">
      <c r="A680" s="160"/>
      <c r="B680" s="158"/>
      <c r="C680" s="158"/>
      <c r="D680" s="132"/>
      <c r="E680" s="132"/>
      <c r="F680" s="132"/>
      <c r="G680" s="132"/>
      <c r="H680" s="119"/>
      <c r="I680" s="132"/>
      <c r="J680" s="132"/>
      <c r="K680" s="132"/>
      <c r="L680" s="132"/>
      <c r="M680" s="150"/>
      <c r="N680" s="157"/>
      <c r="O680" s="150"/>
      <c r="P680" s="160"/>
      <c r="Q680" s="151"/>
      <c r="R680" s="152"/>
      <c r="S680" s="153"/>
      <c r="T680" s="154"/>
      <c r="U680" s="154"/>
    </row>
    <row r="681" spans="1:30" s="155" customFormat="1" ht="9.75" customHeight="1" x14ac:dyDescent="0.25">
      <c r="A681" s="160"/>
      <c r="B681" s="158"/>
      <c r="C681" s="158"/>
      <c r="D681" s="132"/>
      <c r="E681" s="132"/>
      <c r="F681" s="132"/>
      <c r="G681" s="132"/>
      <c r="H681" s="119"/>
      <c r="I681" s="132"/>
      <c r="J681" s="132"/>
      <c r="K681" s="132"/>
      <c r="L681" s="132"/>
      <c r="M681" s="150"/>
      <c r="N681" s="157"/>
      <c r="O681" s="150"/>
      <c r="P681" s="160"/>
      <c r="Q681" s="151"/>
      <c r="R681" s="152"/>
      <c r="S681" s="153"/>
      <c r="T681" s="154"/>
      <c r="U681" s="154"/>
    </row>
    <row r="682" spans="1:30" s="155" customFormat="1" ht="9.75" customHeight="1" x14ac:dyDescent="0.25">
      <c r="A682" s="160"/>
      <c r="B682" s="158"/>
      <c r="C682" s="158"/>
      <c r="D682" s="132"/>
      <c r="E682" s="132"/>
      <c r="F682" s="132"/>
      <c r="G682" s="132"/>
      <c r="H682" s="119"/>
      <c r="I682" s="132"/>
      <c r="J682" s="132"/>
      <c r="K682" s="132"/>
      <c r="L682" s="132"/>
      <c r="M682" s="150"/>
      <c r="N682" s="157"/>
      <c r="O682" s="150"/>
      <c r="P682" s="160"/>
      <c r="Q682" s="151"/>
      <c r="R682" s="152"/>
      <c r="S682" s="153"/>
      <c r="T682" s="154"/>
      <c r="U682" s="154"/>
    </row>
    <row r="683" spans="1:30" s="155" customFormat="1" ht="9.75" customHeight="1" x14ac:dyDescent="0.25">
      <c r="A683" s="160"/>
      <c r="B683" s="158"/>
      <c r="C683" s="158"/>
      <c r="D683" s="132"/>
      <c r="E683" s="132"/>
      <c r="F683" s="132"/>
      <c r="G683" s="132"/>
      <c r="H683" s="132"/>
      <c r="I683" s="132"/>
      <c r="J683" s="132"/>
      <c r="K683" s="132"/>
      <c r="L683" s="132"/>
      <c r="M683" s="150"/>
      <c r="N683" s="157"/>
      <c r="O683" s="150"/>
      <c r="P683" s="160"/>
      <c r="Q683" s="151"/>
      <c r="R683" s="152"/>
      <c r="S683" s="153"/>
      <c r="T683" s="154"/>
      <c r="U683" s="154"/>
    </row>
    <row r="684" spans="1:30" s="155" customFormat="1" ht="9.75" customHeight="1" x14ac:dyDescent="0.25">
      <c r="A684" s="160"/>
      <c r="B684" s="158"/>
      <c r="C684" s="158"/>
      <c r="D684" s="132"/>
      <c r="E684" s="132"/>
      <c r="F684" s="132"/>
      <c r="G684" s="132"/>
      <c r="H684" s="119"/>
      <c r="I684" s="132"/>
      <c r="J684" s="132"/>
      <c r="K684" s="132"/>
      <c r="L684" s="132"/>
      <c r="M684" s="150"/>
      <c r="N684" s="157"/>
      <c r="O684" s="150"/>
      <c r="P684" s="160"/>
      <c r="Q684" s="151"/>
      <c r="R684" s="152"/>
      <c r="S684" s="153"/>
      <c r="T684" s="154"/>
      <c r="U684" s="154"/>
    </row>
    <row r="685" spans="1:30" s="155" customFormat="1" ht="9.75" customHeight="1" x14ac:dyDescent="0.25">
      <c r="A685" s="160"/>
      <c r="B685" s="158"/>
      <c r="C685" s="158"/>
      <c r="D685" s="132"/>
      <c r="E685" s="132"/>
      <c r="F685" s="132"/>
      <c r="G685" s="132"/>
      <c r="H685" s="119"/>
      <c r="I685" s="132"/>
      <c r="J685" s="132"/>
      <c r="K685" s="132"/>
      <c r="L685" s="132"/>
      <c r="M685" s="150"/>
      <c r="N685" s="157"/>
      <c r="O685" s="150"/>
      <c r="P685" s="160"/>
      <c r="Q685" s="151"/>
      <c r="R685" s="152"/>
      <c r="S685" s="153"/>
      <c r="T685" s="154"/>
      <c r="U685" s="154"/>
    </row>
    <row r="686" spans="1:30" s="155" customFormat="1" ht="9.75" customHeight="1" x14ac:dyDescent="0.25">
      <c r="A686" s="160"/>
      <c r="B686" s="160"/>
      <c r="C686" s="160"/>
      <c r="D686" s="132"/>
      <c r="E686" s="166"/>
      <c r="F686" s="132"/>
      <c r="G686" s="166"/>
      <c r="H686" s="167"/>
      <c r="I686" s="132"/>
      <c r="J686" s="132"/>
      <c r="K686" s="132"/>
      <c r="L686" s="132"/>
      <c r="M686" s="150"/>
      <c r="N686" s="168"/>
      <c r="O686" s="169"/>
      <c r="P686" s="160"/>
      <c r="Q686" s="151"/>
      <c r="R686" s="152"/>
      <c r="S686" s="153"/>
      <c r="T686" s="154"/>
      <c r="U686" s="154"/>
    </row>
    <row r="687" spans="1:30" s="155" customFormat="1" x14ac:dyDescent="0.25">
      <c r="A687" s="160"/>
      <c r="B687" s="158"/>
      <c r="C687" s="158"/>
      <c r="D687" s="150"/>
      <c r="E687" s="150"/>
      <c r="F687" s="150"/>
      <c r="G687" s="150"/>
      <c r="H687" s="150"/>
      <c r="I687" s="150"/>
      <c r="J687" s="150"/>
      <c r="K687" s="150"/>
      <c r="L687" s="150"/>
      <c r="M687" s="150"/>
      <c r="N687" s="150"/>
      <c r="O687" s="150"/>
      <c r="P687" s="150"/>
      <c r="Q687" s="151"/>
      <c r="R687" s="152"/>
      <c r="S687" s="153"/>
      <c r="T687" s="154"/>
      <c r="U687" s="154"/>
    </row>
    <row r="688" spans="1:30" s="155" customFormat="1" x14ac:dyDescent="0.25">
      <c r="A688" s="161"/>
      <c r="B688" s="150"/>
      <c r="C688" s="150"/>
      <c r="D688" s="150"/>
      <c r="E688" s="150"/>
      <c r="F688" s="150"/>
      <c r="G688" s="150"/>
      <c r="H688" s="150"/>
      <c r="I688" s="150"/>
      <c r="J688" s="150"/>
      <c r="K688" s="150"/>
      <c r="L688" s="150"/>
      <c r="M688" s="150"/>
      <c r="N688" s="150"/>
      <c r="O688" s="150"/>
      <c r="P688" s="150"/>
      <c r="Q688" s="151"/>
      <c r="R688" s="152"/>
      <c r="S688" s="153"/>
      <c r="T688" s="154"/>
      <c r="U688" s="154"/>
    </row>
    <row r="689" spans="1:21" s="155" customFormat="1" x14ac:dyDescent="0.25">
      <c r="A689" s="150"/>
      <c r="B689" s="150"/>
      <c r="C689" s="150"/>
      <c r="D689" s="150"/>
      <c r="E689" s="150"/>
      <c r="F689" s="150"/>
      <c r="G689" s="150"/>
      <c r="H689" s="150"/>
      <c r="I689" s="150"/>
      <c r="J689" s="150"/>
      <c r="K689" s="150"/>
      <c r="L689" s="150"/>
      <c r="M689" s="150"/>
      <c r="N689" s="150"/>
      <c r="O689" s="150"/>
      <c r="P689" s="150"/>
      <c r="Q689" s="151"/>
      <c r="R689" s="152"/>
      <c r="S689" s="153"/>
      <c r="T689" s="154"/>
      <c r="U689" s="154"/>
    </row>
    <row r="690" spans="1:21" s="155" customFormat="1" x14ac:dyDescent="0.25">
      <c r="A690" s="150"/>
      <c r="B690" s="150"/>
      <c r="C690" s="150"/>
      <c r="D690" s="150"/>
      <c r="E690" s="150"/>
      <c r="F690" s="150"/>
      <c r="G690" s="150"/>
      <c r="H690" s="150"/>
      <c r="I690" s="150"/>
      <c r="J690" s="150"/>
      <c r="K690" s="150"/>
      <c r="L690" s="150"/>
      <c r="M690" s="150"/>
      <c r="N690" s="150"/>
      <c r="O690" s="150"/>
      <c r="P690" s="150"/>
      <c r="Q690" s="151"/>
      <c r="R690" s="152"/>
      <c r="S690" s="153"/>
      <c r="T690" s="154"/>
      <c r="U690" s="154"/>
    </row>
    <row r="691" spans="1:21" s="155" customFormat="1" x14ac:dyDescent="0.25">
      <c r="A691" s="170"/>
      <c r="Q691" s="151"/>
      <c r="R691" s="152"/>
      <c r="S691" s="153"/>
      <c r="T691" s="154"/>
      <c r="U691" s="154"/>
    </row>
    <row r="692" spans="1:21" s="155" customFormat="1" x14ac:dyDescent="0.25">
      <c r="A692" s="150"/>
      <c r="B692" s="150"/>
      <c r="C692" s="150"/>
      <c r="D692" s="150"/>
      <c r="E692" s="150"/>
      <c r="F692" s="150"/>
      <c r="G692" s="150"/>
      <c r="H692" s="150"/>
      <c r="I692" s="150"/>
      <c r="J692" s="150"/>
      <c r="K692" s="150"/>
      <c r="L692" s="150"/>
      <c r="M692" s="150"/>
      <c r="N692" s="150"/>
      <c r="O692" s="150"/>
      <c r="P692" s="150"/>
      <c r="Q692" s="151"/>
      <c r="R692" s="152"/>
      <c r="S692" s="153"/>
      <c r="T692" s="154"/>
      <c r="U692" s="154"/>
    </row>
    <row r="693" spans="1:21" s="155" customFormat="1" ht="4.5" customHeight="1" x14ac:dyDescent="0.25">
      <c r="A693" s="150"/>
      <c r="B693" s="150"/>
      <c r="C693" s="150"/>
      <c r="D693" s="150"/>
      <c r="E693" s="150"/>
      <c r="F693" s="150"/>
      <c r="G693" s="150"/>
      <c r="H693" s="150"/>
      <c r="I693" s="150"/>
      <c r="J693" s="150"/>
      <c r="K693" s="150"/>
      <c r="L693" s="150"/>
      <c r="M693" s="150"/>
      <c r="N693" s="150"/>
      <c r="O693" s="150"/>
      <c r="P693" s="150"/>
      <c r="Q693" s="151"/>
      <c r="R693" s="152"/>
      <c r="S693" s="153"/>
      <c r="T693" s="154"/>
      <c r="U693" s="154"/>
    </row>
    <row r="694" spans="1:21" s="155" customFormat="1" ht="9.75" customHeight="1" x14ac:dyDescent="0.25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  <c r="M694" s="158"/>
      <c r="N694" s="158"/>
      <c r="O694" s="158"/>
      <c r="P694" s="150"/>
      <c r="Q694" s="151"/>
      <c r="R694" s="152"/>
      <c r="S694" s="153"/>
      <c r="T694" s="154"/>
      <c r="U694" s="154"/>
    </row>
    <row r="695" spans="1:21" s="155" customFormat="1" ht="9.75" customHeight="1" x14ac:dyDescent="0.25">
      <c r="A695" s="159"/>
      <c r="B695" s="160"/>
      <c r="C695" s="160"/>
      <c r="D695" s="160"/>
      <c r="E695" s="160"/>
      <c r="F695" s="160"/>
      <c r="G695" s="160"/>
      <c r="H695" s="160"/>
      <c r="I695" s="160"/>
      <c r="J695" s="160"/>
      <c r="K695" s="160"/>
      <c r="L695" s="160"/>
      <c r="M695" s="160"/>
      <c r="N695" s="160"/>
      <c r="O695" s="160"/>
      <c r="P695" s="161"/>
      <c r="Q695" s="151"/>
      <c r="R695" s="152"/>
      <c r="S695" s="153"/>
      <c r="T695" s="154"/>
      <c r="U695" s="154"/>
    </row>
    <row r="696" spans="1:21" s="155" customFormat="1" ht="9.75" customHeight="1" x14ac:dyDescent="0.25">
      <c r="A696" s="159"/>
      <c r="B696" s="160"/>
      <c r="C696" s="160"/>
      <c r="D696" s="160"/>
      <c r="E696" s="160"/>
      <c r="F696" s="160"/>
      <c r="G696" s="160"/>
      <c r="H696" s="160"/>
      <c r="I696" s="160"/>
      <c r="J696" s="160"/>
      <c r="K696" s="160"/>
      <c r="L696" s="160"/>
      <c r="M696" s="160"/>
      <c r="N696" s="160"/>
      <c r="O696" s="160"/>
      <c r="P696" s="161"/>
      <c r="Q696" s="151"/>
      <c r="R696" s="152"/>
      <c r="S696" s="153"/>
      <c r="T696" s="154"/>
      <c r="U696" s="154"/>
    </row>
    <row r="697" spans="1:21" s="155" customFormat="1" ht="9.75" customHeight="1" x14ac:dyDescent="0.25">
      <c r="A697" s="160"/>
      <c r="B697" s="160"/>
      <c r="C697" s="160"/>
      <c r="D697" s="160"/>
      <c r="E697" s="160"/>
      <c r="F697" s="160"/>
      <c r="G697" s="160"/>
      <c r="H697" s="160"/>
      <c r="I697" s="160"/>
      <c r="J697" s="160"/>
      <c r="K697" s="160"/>
      <c r="L697" s="160"/>
      <c r="M697" s="160"/>
      <c r="N697" s="160"/>
      <c r="O697" s="160"/>
      <c r="P697" s="161"/>
      <c r="Q697" s="151"/>
      <c r="R697" s="152"/>
      <c r="S697" s="153"/>
      <c r="T697" s="154"/>
      <c r="U697" s="154"/>
    </row>
    <row r="698" spans="1:21" s="155" customFormat="1" ht="9.75" customHeight="1" x14ac:dyDescent="0.25">
      <c r="A698" s="158"/>
      <c r="B698" s="162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  <c r="M698" s="158"/>
      <c r="N698" s="158"/>
      <c r="O698" s="158"/>
      <c r="P698" s="150"/>
      <c r="Q698" s="151"/>
      <c r="R698" s="152"/>
      <c r="S698" s="153"/>
      <c r="T698" s="154"/>
      <c r="U698" s="154"/>
    </row>
    <row r="699" spans="1:21" s="155" customFormat="1" ht="9.75" customHeight="1" x14ac:dyDescent="0.25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  <c r="M699" s="158"/>
      <c r="N699" s="158"/>
      <c r="O699" s="158"/>
      <c r="P699" s="150"/>
      <c r="Q699" s="151"/>
      <c r="R699" s="152"/>
      <c r="S699" s="153"/>
      <c r="T699" s="154"/>
      <c r="U699" s="154"/>
    </row>
    <row r="700" spans="1:21" s="155" customFormat="1" ht="9.75" customHeight="1" x14ac:dyDescent="0.25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  <c r="N700" s="158"/>
      <c r="O700" s="158"/>
      <c r="P700" s="150"/>
      <c r="Q700" s="151"/>
      <c r="R700" s="152"/>
      <c r="S700" s="153"/>
      <c r="T700" s="154"/>
      <c r="U700" s="154"/>
    </row>
    <row r="701" spans="1:21" s="155" customFormat="1" ht="9.75" customHeight="1" x14ac:dyDescent="0.25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  <c r="M701" s="158"/>
      <c r="N701" s="158"/>
      <c r="O701" s="158"/>
      <c r="P701" s="150"/>
      <c r="Q701" s="151"/>
      <c r="R701" s="152"/>
      <c r="S701" s="153"/>
      <c r="T701" s="154"/>
      <c r="U701" s="154"/>
    </row>
    <row r="702" spans="1:21" s="155" customFormat="1" ht="9.75" customHeight="1" x14ac:dyDescent="0.25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  <c r="N702" s="158"/>
      <c r="O702" s="158"/>
      <c r="P702" s="150"/>
      <c r="Q702" s="151"/>
      <c r="R702" s="152"/>
      <c r="S702" s="153"/>
      <c r="T702" s="154"/>
      <c r="U702" s="154"/>
    </row>
    <row r="703" spans="1:21" s="155" customFormat="1" ht="9.75" customHeight="1" x14ac:dyDescent="0.25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  <c r="M703" s="158"/>
      <c r="N703" s="158"/>
      <c r="O703" s="158"/>
      <c r="P703" s="150"/>
      <c r="Q703" s="151"/>
      <c r="R703" s="152"/>
      <c r="S703" s="153"/>
      <c r="T703" s="154"/>
      <c r="U703" s="154"/>
    </row>
    <row r="704" spans="1:21" s="155" customFormat="1" ht="9.75" customHeight="1" x14ac:dyDescent="0.25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  <c r="N704" s="158"/>
      <c r="O704" s="158"/>
      <c r="P704" s="150"/>
      <c r="Q704" s="151"/>
      <c r="R704" s="152"/>
      <c r="S704" s="153"/>
      <c r="T704" s="154"/>
      <c r="U704" s="154"/>
    </row>
    <row r="705" spans="1:21" s="155" customFormat="1" ht="9.75" customHeight="1" x14ac:dyDescent="0.25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  <c r="N705" s="158"/>
      <c r="O705" s="158"/>
      <c r="P705" s="150"/>
      <c r="Q705" s="151"/>
      <c r="R705" s="152"/>
      <c r="S705" s="153"/>
      <c r="T705" s="154"/>
      <c r="U705" s="154"/>
    </row>
    <row r="706" spans="1:21" s="155" customFormat="1" ht="9.75" customHeight="1" x14ac:dyDescent="0.25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  <c r="P706" s="150"/>
      <c r="Q706" s="151"/>
      <c r="R706" s="152"/>
      <c r="S706" s="153"/>
      <c r="T706" s="154"/>
      <c r="U706" s="154"/>
    </row>
    <row r="707" spans="1:21" s="155" customFormat="1" ht="9.75" customHeight="1" x14ac:dyDescent="0.25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  <c r="P707" s="150"/>
      <c r="Q707" s="151"/>
      <c r="R707" s="152"/>
      <c r="S707" s="153"/>
      <c r="T707" s="154"/>
      <c r="U707" s="154"/>
    </row>
    <row r="708" spans="1:21" s="155" customFormat="1" ht="9.75" customHeight="1" x14ac:dyDescent="0.25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  <c r="P708" s="150"/>
      <c r="Q708" s="151"/>
      <c r="R708" s="152"/>
      <c r="S708" s="153"/>
      <c r="T708" s="154"/>
      <c r="U708" s="154"/>
    </row>
    <row r="709" spans="1:21" s="155" customFormat="1" ht="9.75" customHeight="1" x14ac:dyDescent="0.25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  <c r="P709" s="150"/>
      <c r="Q709" s="151"/>
      <c r="R709" s="152"/>
      <c r="S709" s="153"/>
      <c r="T709" s="154"/>
      <c r="U709" s="154"/>
    </row>
    <row r="710" spans="1:21" s="155" customFormat="1" ht="9.75" customHeight="1" x14ac:dyDescent="0.25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  <c r="P710" s="150"/>
      <c r="Q710" s="151"/>
      <c r="R710" s="152"/>
      <c r="S710" s="153"/>
      <c r="T710" s="154"/>
      <c r="U710" s="154"/>
    </row>
    <row r="711" spans="1:21" s="155" customFormat="1" ht="9.75" customHeight="1" x14ac:dyDescent="0.25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  <c r="P711" s="150"/>
      <c r="Q711" s="151"/>
      <c r="R711" s="152"/>
      <c r="S711" s="153"/>
      <c r="T711" s="154"/>
      <c r="U711" s="154"/>
    </row>
    <row r="712" spans="1:21" s="155" customFormat="1" ht="9.75" customHeight="1" x14ac:dyDescent="0.25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  <c r="M712" s="158"/>
      <c r="N712" s="158"/>
      <c r="O712" s="158"/>
      <c r="P712" s="150"/>
      <c r="Q712" s="151"/>
      <c r="R712" s="152"/>
      <c r="S712" s="153"/>
      <c r="T712" s="154"/>
      <c r="U712" s="154"/>
    </row>
    <row r="713" spans="1:21" s="155" customFormat="1" ht="9.75" customHeight="1" x14ac:dyDescent="0.25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  <c r="N713" s="158"/>
      <c r="O713" s="158"/>
      <c r="P713" s="150"/>
      <c r="Q713" s="151"/>
      <c r="R713" s="152"/>
      <c r="S713" s="153"/>
      <c r="T713" s="154"/>
      <c r="U713" s="154"/>
    </row>
    <row r="714" spans="1:21" s="155" customFormat="1" ht="9.75" customHeight="1" x14ac:dyDescent="0.25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  <c r="N714" s="158"/>
      <c r="O714" s="158"/>
      <c r="P714" s="150"/>
      <c r="Q714" s="151"/>
      <c r="R714" s="152"/>
      <c r="S714" s="153"/>
      <c r="T714" s="154"/>
      <c r="U714" s="154"/>
    </row>
    <row r="715" spans="1:21" s="155" customFormat="1" ht="9.75" customHeight="1" x14ac:dyDescent="0.25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  <c r="N715" s="158"/>
      <c r="O715" s="158"/>
      <c r="P715" s="150"/>
      <c r="Q715" s="151"/>
      <c r="R715" s="152"/>
      <c r="S715" s="153"/>
      <c r="T715" s="154"/>
      <c r="U715" s="154"/>
    </row>
    <row r="716" spans="1:21" s="155" customFormat="1" ht="9.75" customHeight="1" x14ac:dyDescent="0.25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  <c r="N716" s="158"/>
      <c r="O716" s="158"/>
      <c r="P716" s="150"/>
      <c r="Q716" s="151"/>
      <c r="R716" s="152"/>
      <c r="S716" s="153"/>
      <c r="T716" s="154"/>
      <c r="U716" s="154"/>
    </row>
    <row r="717" spans="1:21" s="155" customFormat="1" ht="9.75" customHeight="1" x14ac:dyDescent="0.25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  <c r="N717" s="158"/>
      <c r="O717" s="158"/>
      <c r="P717" s="150"/>
      <c r="Q717" s="151"/>
      <c r="R717" s="152"/>
      <c r="S717" s="153"/>
      <c r="T717" s="154"/>
      <c r="U717" s="154"/>
    </row>
    <row r="718" spans="1:21" s="155" customFormat="1" ht="9.75" customHeight="1" x14ac:dyDescent="0.25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  <c r="N718" s="158"/>
      <c r="O718" s="158"/>
      <c r="P718" s="150"/>
      <c r="Q718" s="151"/>
      <c r="R718" s="152"/>
      <c r="S718" s="153"/>
      <c r="T718" s="154"/>
      <c r="U718" s="154"/>
    </row>
    <row r="719" spans="1:21" s="155" customFormat="1" ht="9.75" customHeight="1" x14ac:dyDescent="0.25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  <c r="N719" s="158"/>
      <c r="O719" s="158"/>
      <c r="P719" s="150"/>
      <c r="Q719" s="151"/>
      <c r="R719" s="152"/>
      <c r="S719" s="153"/>
      <c r="T719" s="154"/>
      <c r="U719" s="154"/>
    </row>
    <row r="720" spans="1:21" s="155" customFormat="1" ht="9.75" customHeight="1" x14ac:dyDescent="0.25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  <c r="N720" s="158"/>
      <c r="O720" s="158"/>
      <c r="P720" s="150"/>
      <c r="Q720" s="151"/>
      <c r="R720" s="152"/>
      <c r="S720" s="153"/>
      <c r="T720" s="154"/>
      <c r="U720" s="154"/>
    </row>
    <row r="721" spans="1:21" s="155" customFormat="1" ht="9.75" customHeight="1" x14ac:dyDescent="0.25">
      <c r="A721" s="160"/>
      <c r="B721" s="158"/>
      <c r="C721" s="158"/>
      <c r="D721" s="160"/>
      <c r="E721" s="160"/>
      <c r="F721" s="160"/>
      <c r="G721" s="160"/>
      <c r="H721" s="160"/>
      <c r="I721" s="160"/>
      <c r="J721" s="160"/>
      <c r="K721" s="160"/>
      <c r="L721" s="160"/>
      <c r="M721" s="160"/>
      <c r="N721" s="160"/>
      <c r="O721" s="160"/>
      <c r="P721" s="160"/>
      <c r="Q721" s="151"/>
      <c r="R721" s="152"/>
      <c r="S721" s="153"/>
      <c r="T721" s="154"/>
      <c r="U721" s="154"/>
    </row>
    <row r="722" spans="1:21" s="155" customFormat="1" ht="9.75" customHeight="1" x14ac:dyDescent="0.25">
      <c r="A722" s="160"/>
      <c r="B722" s="158"/>
      <c r="C722" s="158"/>
      <c r="D722" s="160"/>
      <c r="E722" s="160"/>
      <c r="F722" s="160"/>
      <c r="G722" s="160"/>
      <c r="H722" s="160"/>
      <c r="I722" s="160"/>
      <c r="J722" s="160"/>
      <c r="K722" s="160"/>
      <c r="L722" s="160"/>
      <c r="M722" s="160"/>
      <c r="N722" s="160"/>
      <c r="O722" s="160"/>
      <c r="P722" s="160"/>
      <c r="Q722" s="151"/>
      <c r="R722" s="152"/>
      <c r="S722" s="153"/>
      <c r="T722" s="154"/>
      <c r="U722" s="154"/>
    </row>
    <row r="723" spans="1:21" s="155" customFormat="1" ht="9.75" customHeight="1" x14ac:dyDescent="0.25">
      <c r="A723" s="160"/>
      <c r="B723" s="158"/>
      <c r="C723" s="158"/>
      <c r="D723" s="160"/>
      <c r="E723" s="160"/>
      <c r="F723" s="160"/>
      <c r="G723" s="160"/>
      <c r="H723" s="160"/>
      <c r="I723" s="160"/>
      <c r="J723" s="160"/>
      <c r="K723" s="160"/>
      <c r="L723" s="160"/>
      <c r="M723" s="160"/>
      <c r="N723" s="160"/>
      <c r="O723" s="160"/>
      <c r="P723" s="160"/>
      <c r="Q723" s="151"/>
      <c r="R723" s="152"/>
      <c r="S723" s="153"/>
      <c r="T723" s="154"/>
      <c r="U723" s="154"/>
    </row>
    <row r="724" spans="1:21" s="155" customFormat="1" ht="9.75" customHeight="1" x14ac:dyDescent="0.25">
      <c r="A724" s="160"/>
      <c r="B724" s="158"/>
      <c r="C724" s="158"/>
      <c r="D724" s="160"/>
      <c r="E724" s="160"/>
      <c r="F724" s="160"/>
      <c r="G724" s="160"/>
      <c r="H724" s="160"/>
      <c r="I724" s="160"/>
      <c r="J724" s="160"/>
      <c r="K724" s="160"/>
      <c r="L724" s="160"/>
      <c r="M724" s="160"/>
      <c r="N724" s="160"/>
      <c r="O724" s="160"/>
      <c r="P724" s="160"/>
      <c r="Q724" s="151"/>
      <c r="R724" s="151"/>
      <c r="S724" s="153"/>
      <c r="T724" s="154"/>
      <c r="U724" s="154"/>
    </row>
    <row r="725" spans="1:21" s="155" customFormat="1" ht="9.75" customHeight="1" x14ac:dyDescent="0.25">
      <c r="A725" s="160"/>
      <c r="B725" s="160"/>
      <c r="C725" s="160"/>
      <c r="D725" s="160"/>
      <c r="E725" s="160"/>
      <c r="F725" s="160"/>
      <c r="G725" s="160"/>
      <c r="H725" s="160"/>
      <c r="I725" s="160"/>
      <c r="J725" s="160"/>
      <c r="K725" s="160"/>
      <c r="L725" s="160"/>
      <c r="M725" s="160"/>
      <c r="N725" s="160"/>
      <c r="O725" s="160"/>
      <c r="P725" s="160"/>
      <c r="Q725" s="151"/>
      <c r="R725" s="151"/>
      <c r="S725" s="156"/>
      <c r="T725" s="154"/>
      <c r="U725" s="154"/>
    </row>
    <row r="726" spans="1:21" s="155" customFormat="1" ht="9.75" customHeight="1" x14ac:dyDescent="0.25">
      <c r="A726" s="160"/>
      <c r="B726" s="160"/>
      <c r="C726" s="160"/>
      <c r="D726" s="160"/>
      <c r="E726" s="160"/>
      <c r="F726" s="160"/>
      <c r="G726" s="160"/>
      <c r="H726" s="160"/>
      <c r="I726" s="160"/>
      <c r="J726" s="160"/>
      <c r="K726" s="160"/>
      <c r="L726" s="160"/>
      <c r="M726" s="160"/>
      <c r="N726" s="160"/>
      <c r="O726" s="160"/>
      <c r="P726" s="160"/>
      <c r="Q726" s="151"/>
      <c r="R726" s="152"/>
      <c r="S726" s="172"/>
      <c r="T726" s="154"/>
      <c r="U726" s="154"/>
    </row>
    <row r="727" spans="1:21" s="155" customFormat="1" ht="9.75" customHeight="1" x14ac:dyDescent="0.25">
      <c r="A727" s="160"/>
      <c r="B727" s="160"/>
      <c r="C727" s="160"/>
      <c r="D727" s="163"/>
      <c r="E727" s="150"/>
      <c r="F727" s="150"/>
      <c r="G727" s="150"/>
      <c r="H727" s="150"/>
      <c r="I727" s="150"/>
      <c r="J727" s="150"/>
      <c r="K727" s="150"/>
      <c r="L727" s="150"/>
      <c r="M727" s="150"/>
      <c r="N727" s="150"/>
      <c r="O727" s="150"/>
      <c r="P727" s="161"/>
      <c r="Q727" s="176"/>
      <c r="R727" s="176"/>
      <c r="S727" s="154"/>
      <c r="T727" s="154"/>
      <c r="U727" s="154"/>
    </row>
    <row r="728" spans="1:21" s="155" customFormat="1" ht="9.75" customHeight="1" x14ac:dyDescent="0.25">
      <c r="A728" s="160"/>
      <c r="B728" s="158"/>
      <c r="C728" s="158"/>
      <c r="D728" s="47"/>
      <c r="E728" s="132"/>
      <c r="F728" s="132"/>
      <c r="G728" s="132"/>
      <c r="H728" s="119"/>
      <c r="I728" s="132"/>
      <c r="J728" s="119"/>
      <c r="K728" s="132"/>
      <c r="L728" s="132"/>
      <c r="M728" s="150"/>
      <c r="N728" s="157"/>
      <c r="O728" s="150"/>
      <c r="P728" s="160"/>
      <c r="Q728" s="176"/>
      <c r="R728" s="176"/>
      <c r="S728" s="154"/>
      <c r="T728" s="154"/>
      <c r="U728" s="154"/>
    </row>
    <row r="729" spans="1:21" s="155" customFormat="1" ht="9.75" customHeight="1" x14ac:dyDescent="0.25">
      <c r="A729" s="160"/>
      <c r="B729" s="158"/>
      <c r="C729" s="158"/>
      <c r="D729" s="47"/>
      <c r="E729" s="132"/>
      <c r="F729" s="132"/>
      <c r="G729" s="132"/>
      <c r="H729" s="119"/>
      <c r="I729" s="132"/>
      <c r="J729" s="119"/>
      <c r="K729" s="132"/>
      <c r="L729" s="132"/>
      <c r="M729" s="150"/>
      <c r="N729" s="157"/>
      <c r="O729" s="150"/>
      <c r="P729" s="160"/>
      <c r="Q729" s="176"/>
      <c r="R729" s="176"/>
      <c r="S729" s="154"/>
      <c r="T729" s="154"/>
      <c r="U729" s="154"/>
    </row>
    <row r="730" spans="1:21" s="155" customFormat="1" ht="9.75" customHeight="1" x14ac:dyDescent="0.25">
      <c r="A730" s="160"/>
      <c r="B730" s="158"/>
      <c r="C730" s="158"/>
      <c r="D730" s="47"/>
      <c r="E730" s="132"/>
      <c r="F730" s="132"/>
      <c r="G730" s="132"/>
      <c r="H730" s="119"/>
      <c r="I730" s="132"/>
      <c r="J730" s="119"/>
      <c r="K730" s="132"/>
      <c r="L730" s="132"/>
      <c r="M730" s="150"/>
      <c r="N730" s="157"/>
      <c r="O730" s="150"/>
      <c r="P730" s="160"/>
      <c r="Q730" s="176"/>
      <c r="R730" s="176"/>
      <c r="S730" s="154"/>
      <c r="T730" s="154"/>
      <c r="U730" s="154"/>
    </row>
    <row r="731" spans="1:21" s="155" customFormat="1" ht="9.75" customHeight="1" x14ac:dyDescent="0.25">
      <c r="A731" s="160"/>
      <c r="B731" s="158"/>
      <c r="C731" s="158"/>
      <c r="D731" s="47"/>
      <c r="E731" s="132"/>
      <c r="F731" s="132"/>
      <c r="G731" s="132"/>
      <c r="H731" s="119"/>
      <c r="I731" s="132"/>
      <c r="J731" s="119"/>
      <c r="K731" s="132"/>
      <c r="L731" s="132"/>
      <c r="M731" s="150"/>
      <c r="N731" s="157"/>
      <c r="O731" s="150"/>
      <c r="P731" s="160"/>
      <c r="Q731" s="176"/>
      <c r="R731" s="176"/>
      <c r="S731" s="154"/>
      <c r="T731" s="154"/>
      <c r="U731" s="154"/>
    </row>
    <row r="732" spans="1:21" s="155" customFormat="1" ht="9.75" customHeight="1" x14ac:dyDescent="0.25">
      <c r="A732" s="160"/>
      <c r="B732" s="158"/>
      <c r="C732" s="158"/>
      <c r="D732" s="47"/>
      <c r="E732" s="132"/>
      <c r="F732" s="132"/>
      <c r="G732" s="132"/>
      <c r="H732" s="119"/>
      <c r="I732" s="132"/>
      <c r="J732" s="119"/>
      <c r="K732" s="132"/>
      <c r="L732" s="132"/>
      <c r="M732" s="150"/>
      <c r="N732" s="157"/>
      <c r="O732" s="150"/>
      <c r="P732" s="160"/>
      <c r="Q732" s="176"/>
      <c r="R732" s="176"/>
      <c r="S732" s="154"/>
      <c r="T732" s="154"/>
      <c r="U732" s="154"/>
    </row>
    <row r="733" spans="1:21" s="155" customFormat="1" ht="9.75" customHeight="1" x14ac:dyDescent="0.25">
      <c r="A733" s="160"/>
      <c r="B733" s="158"/>
      <c r="C733" s="158"/>
      <c r="D733" s="47"/>
      <c r="E733" s="132"/>
      <c r="F733" s="132"/>
      <c r="G733" s="132"/>
      <c r="H733" s="119"/>
      <c r="I733" s="132"/>
      <c r="J733" s="119"/>
      <c r="K733" s="132"/>
      <c r="L733" s="132"/>
      <c r="M733" s="150"/>
      <c r="N733" s="157"/>
      <c r="O733" s="150"/>
      <c r="P733" s="160"/>
      <c r="Q733" s="151"/>
      <c r="R733" s="151"/>
      <c r="S733" s="154"/>
      <c r="T733" s="154"/>
      <c r="U733" s="154"/>
    </row>
    <row r="734" spans="1:21" s="155" customFormat="1" ht="9.75" customHeight="1" x14ac:dyDescent="0.25">
      <c r="A734" s="160"/>
      <c r="B734" s="158"/>
      <c r="C734" s="158"/>
      <c r="D734" s="47"/>
      <c r="E734" s="132"/>
      <c r="F734" s="132"/>
      <c r="G734" s="132"/>
      <c r="H734" s="119"/>
      <c r="I734" s="132"/>
      <c r="J734" s="119"/>
      <c r="K734" s="132"/>
      <c r="L734" s="132"/>
      <c r="M734" s="150"/>
      <c r="N734" s="157"/>
      <c r="O734" s="150"/>
      <c r="P734" s="160"/>
      <c r="Q734" s="151"/>
      <c r="R734" s="151"/>
      <c r="S734" s="154"/>
      <c r="T734" s="154"/>
      <c r="U734" s="154"/>
    </row>
    <row r="735" spans="1:21" s="155" customFormat="1" ht="9.75" customHeight="1" x14ac:dyDescent="0.25">
      <c r="A735" s="160"/>
      <c r="B735" s="158"/>
      <c r="C735" s="158"/>
      <c r="D735" s="47"/>
      <c r="E735" s="132"/>
      <c r="F735" s="132"/>
      <c r="G735" s="132"/>
      <c r="H735" s="119"/>
      <c r="I735" s="132"/>
      <c r="J735" s="119"/>
      <c r="K735" s="132"/>
      <c r="L735" s="132"/>
      <c r="M735" s="150"/>
      <c r="N735" s="157"/>
      <c r="O735" s="150"/>
      <c r="P735" s="160"/>
      <c r="Q735" s="176"/>
      <c r="R735" s="176"/>
      <c r="S735" s="154"/>
      <c r="T735" s="154"/>
      <c r="U735" s="154"/>
    </row>
    <row r="736" spans="1:21" s="155" customFormat="1" ht="9.75" customHeight="1" x14ac:dyDescent="0.25">
      <c r="A736" s="160"/>
      <c r="B736" s="158"/>
      <c r="C736" s="158"/>
      <c r="D736" s="47"/>
      <c r="E736" s="132"/>
      <c r="F736" s="132"/>
      <c r="G736" s="132"/>
      <c r="H736" s="119"/>
      <c r="I736" s="132"/>
      <c r="J736" s="119"/>
      <c r="K736" s="132"/>
      <c r="L736" s="132"/>
      <c r="M736" s="150"/>
      <c r="N736" s="157"/>
      <c r="O736" s="150"/>
      <c r="P736" s="160"/>
      <c r="Q736" s="176"/>
      <c r="R736" s="176"/>
      <c r="S736" s="154"/>
      <c r="T736" s="154"/>
      <c r="U736" s="154"/>
    </row>
    <row r="737" spans="1:21" s="155" customFormat="1" ht="9.75" customHeight="1" x14ac:dyDescent="0.25">
      <c r="A737" s="160"/>
      <c r="B737" s="158"/>
      <c r="C737" s="158"/>
      <c r="D737" s="47"/>
      <c r="E737" s="132"/>
      <c r="F737" s="132"/>
      <c r="G737" s="132"/>
      <c r="H737" s="119"/>
      <c r="I737" s="132"/>
      <c r="J737" s="119"/>
      <c r="K737" s="132"/>
      <c r="L737" s="132"/>
      <c r="M737" s="150"/>
      <c r="N737" s="157"/>
      <c r="O737" s="150"/>
      <c r="P737" s="160"/>
      <c r="Q737" s="176"/>
      <c r="R737" s="176"/>
      <c r="S737" s="154"/>
      <c r="T737" s="154"/>
      <c r="U737" s="154"/>
    </row>
    <row r="738" spans="1:21" s="155" customFormat="1" ht="9.75" customHeight="1" x14ac:dyDescent="0.25">
      <c r="A738" s="160"/>
      <c r="B738" s="158"/>
      <c r="C738" s="158"/>
      <c r="D738" s="47"/>
      <c r="E738" s="132"/>
      <c r="F738" s="132"/>
      <c r="G738" s="132"/>
      <c r="H738" s="119"/>
      <c r="I738" s="132"/>
      <c r="J738" s="119"/>
      <c r="K738" s="132"/>
      <c r="L738" s="132"/>
      <c r="M738" s="150"/>
      <c r="N738" s="157"/>
      <c r="O738" s="150"/>
      <c r="P738" s="160"/>
      <c r="Q738" s="176"/>
      <c r="R738" s="176"/>
      <c r="S738" s="154"/>
      <c r="T738" s="154"/>
      <c r="U738" s="154"/>
    </row>
    <row r="739" spans="1:21" s="155" customFormat="1" ht="9.75" customHeight="1" x14ac:dyDescent="0.25">
      <c r="A739" s="160"/>
      <c r="B739" s="158"/>
      <c r="C739" s="158"/>
      <c r="D739" s="47"/>
      <c r="E739" s="132"/>
      <c r="F739" s="132"/>
      <c r="G739" s="132"/>
      <c r="H739" s="119"/>
      <c r="I739" s="132"/>
      <c r="J739" s="119"/>
      <c r="K739" s="132"/>
      <c r="L739" s="132"/>
      <c r="M739" s="150"/>
      <c r="N739" s="157"/>
      <c r="O739" s="150"/>
      <c r="P739" s="160"/>
      <c r="Q739" s="176"/>
      <c r="R739" s="176"/>
      <c r="S739" s="154"/>
      <c r="T739" s="154"/>
      <c r="U739" s="154"/>
    </row>
    <row r="740" spans="1:21" s="155" customFormat="1" ht="9.75" customHeight="1" x14ac:dyDescent="0.25">
      <c r="A740" s="160"/>
      <c r="B740" s="158"/>
      <c r="C740" s="158"/>
      <c r="D740" s="47"/>
      <c r="E740" s="132"/>
      <c r="F740" s="132"/>
      <c r="G740" s="132"/>
      <c r="H740" s="119"/>
      <c r="I740" s="132"/>
      <c r="J740" s="119"/>
      <c r="K740" s="132"/>
      <c r="L740" s="132"/>
      <c r="M740" s="150"/>
      <c r="N740" s="157"/>
      <c r="O740" s="150"/>
      <c r="P740" s="160"/>
      <c r="Q740" s="176"/>
      <c r="R740" s="176"/>
      <c r="S740" s="154"/>
      <c r="T740" s="154"/>
      <c r="U740" s="154"/>
    </row>
    <row r="741" spans="1:21" s="155" customFormat="1" ht="9.75" customHeight="1" x14ac:dyDescent="0.25">
      <c r="A741" s="160"/>
      <c r="B741" s="158"/>
      <c r="C741" s="158"/>
      <c r="D741" s="47"/>
      <c r="E741" s="132"/>
      <c r="F741" s="132"/>
      <c r="G741" s="132"/>
      <c r="H741" s="119"/>
      <c r="I741" s="132"/>
      <c r="J741" s="119"/>
      <c r="K741" s="132"/>
      <c r="L741" s="132"/>
      <c r="M741" s="150"/>
      <c r="N741" s="157"/>
      <c r="O741" s="150"/>
      <c r="P741" s="160"/>
      <c r="Q741" s="176"/>
      <c r="R741" s="176"/>
      <c r="S741" s="154"/>
      <c r="T741" s="154"/>
      <c r="U741" s="154"/>
    </row>
    <row r="742" spans="1:21" s="155" customFormat="1" ht="9.75" customHeight="1" x14ac:dyDescent="0.25">
      <c r="A742" s="160"/>
      <c r="B742" s="158"/>
      <c r="C742" s="158"/>
      <c r="D742" s="47"/>
      <c r="E742" s="132"/>
      <c r="F742" s="132"/>
      <c r="G742" s="132"/>
      <c r="H742" s="119"/>
      <c r="I742" s="132"/>
      <c r="J742" s="119"/>
      <c r="K742" s="132"/>
      <c r="L742" s="132"/>
      <c r="M742" s="150"/>
      <c r="N742" s="157"/>
      <c r="O742" s="150"/>
      <c r="P742" s="160"/>
      <c r="Q742" s="176"/>
      <c r="R742" s="176"/>
      <c r="S742" s="154"/>
      <c r="T742" s="154"/>
      <c r="U742" s="154"/>
    </row>
    <row r="743" spans="1:21" s="155" customFormat="1" ht="9.75" customHeight="1" x14ac:dyDescent="0.25">
      <c r="A743" s="160"/>
      <c r="B743" s="158"/>
      <c r="C743" s="158"/>
      <c r="D743" s="47"/>
      <c r="E743" s="132"/>
      <c r="F743" s="132"/>
      <c r="G743" s="132"/>
      <c r="H743" s="119"/>
      <c r="I743" s="132"/>
      <c r="J743" s="119"/>
      <c r="K743" s="132"/>
      <c r="L743" s="132"/>
      <c r="M743" s="150"/>
      <c r="N743" s="157"/>
      <c r="O743" s="150"/>
      <c r="P743" s="160"/>
      <c r="Q743" s="176"/>
      <c r="R743" s="176"/>
      <c r="S743" s="154"/>
      <c r="T743" s="154"/>
      <c r="U743" s="154"/>
    </row>
    <row r="744" spans="1:21" s="155" customFormat="1" ht="9.75" customHeight="1" x14ac:dyDescent="0.25">
      <c r="A744" s="160"/>
      <c r="B744" s="158"/>
      <c r="C744" s="158"/>
      <c r="D744" s="47"/>
      <c r="E744" s="132"/>
      <c r="F744" s="132"/>
      <c r="G744" s="132"/>
      <c r="H744" s="119"/>
      <c r="I744" s="132"/>
      <c r="J744" s="119"/>
      <c r="K744" s="132"/>
      <c r="L744" s="132"/>
      <c r="M744" s="150"/>
      <c r="N744" s="157"/>
      <c r="O744" s="150"/>
      <c r="P744" s="160"/>
      <c r="Q744" s="176"/>
      <c r="R744" s="176"/>
      <c r="S744" s="154"/>
      <c r="T744" s="154"/>
      <c r="U744" s="154"/>
    </row>
    <row r="745" spans="1:21" s="155" customFormat="1" ht="9.75" customHeight="1" x14ac:dyDescent="0.25">
      <c r="A745" s="160"/>
      <c r="B745" s="158"/>
      <c r="C745" s="158"/>
      <c r="D745" s="47"/>
      <c r="E745" s="132"/>
      <c r="F745" s="132"/>
      <c r="G745" s="132"/>
      <c r="H745" s="119"/>
      <c r="I745" s="132"/>
      <c r="J745" s="119"/>
      <c r="K745" s="132"/>
      <c r="L745" s="132"/>
      <c r="M745" s="150"/>
      <c r="N745" s="157"/>
      <c r="O745" s="150"/>
      <c r="P745" s="160"/>
      <c r="Q745" s="176"/>
      <c r="R745" s="176"/>
      <c r="S745" s="154"/>
      <c r="T745" s="154"/>
      <c r="U745" s="154"/>
    </row>
    <row r="746" spans="1:21" s="155" customFormat="1" ht="9.75" customHeight="1" x14ac:dyDescent="0.25">
      <c r="A746" s="160"/>
      <c r="B746" s="158"/>
      <c r="C746" s="158"/>
      <c r="D746" s="47"/>
      <c r="E746" s="132"/>
      <c r="F746" s="132"/>
      <c r="G746" s="132"/>
      <c r="H746" s="119"/>
      <c r="I746" s="132"/>
      <c r="J746" s="119"/>
      <c r="K746" s="132"/>
      <c r="L746" s="132"/>
      <c r="M746" s="150"/>
      <c r="N746" s="157"/>
      <c r="O746" s="150"/>
      <c r="P746" s="160"/>
      <c r="Q746" s="176"/>
      <c r="R746" s="176"/>
      <c r="S746" s="154"/>
      <c r="T746" s="154"/>
      <c r="U746" s="154"/>
    </row>
    <row r="747" spans="1:21" s="155" customFormat="1" ht="9.75" customHeight="1" x14ac:dyDescent="0.25">
      <c r="A747" s="160"/>
      <c r="B747" s="158"/>
      <c r="C747" s="158"/>
      <c r="D747" s="47"/>
      <c r="E747" s="132"/>
      <c r="F747" s="132"/>
      <c r="G747" s="132"/>
      <c r="H747" s="119"/>
      <c r="I747" s="132"/>
      <c r="J747" s="119"/>
      <c r="K747" s="132"/>
      <c r="L747" s="132"/>
      <c r="M747" s="150"/>
      <c r="N747" s="157"/>
      <c r="O747" s="150"/>
      <c r="P747" s="160"/>
      <c r="Q747" s="176"/>
      <c r="R747" s="176"/>
      <c r="S747" s="154"/>
      <c r="T747" s="154"/>
      <c r="U747" s="154"/>
    </row>
    <row r="748" spans="1:21" s="155" customFormat="1" ht="9.75" customHeight="1" x14ac:dyDescent="0.25">
      <c r="A748" s="160"/>
      <c r="B748" s="158"/>
      <c r="C748" s="158"/>
      <c r="D748" s="47"/>
      <c r="E748" s="132"/>
      <c r="F748" s="132"/>
      <c r="G748" s="132"/>
      <c r="H748" s="119"/>
      <c r="I748" s="132"/>
      <c r="J748" s="119"/>
      <c r="K748" s="132"/>
      <c r="L748" s="132"/>
      <c r="M748" s="150"/>
      <c r="N748" s="157"/>
      <c r="O748" s="150"/>
      <c r="P748" s="160"/>
      <c r="Q748" s="176"/>
      <c r="R748" s="176"/>
      <c r="S748" s="154"/>
      <c r="T748" s="154"/>
      <c r="U748" s="154"/>
    </row>
    <row r="749" spans="1:21" s="155" customFormat="1" ht="9.75" customHeight="1" x14ac:dyDescent="0.25">
      <c r="A749" s="160"/>
      <c r="B749" s="158"/>
      <c r="C749" s="158"/>
      <c r="D749" s="47"/>
      <c r="E749" s="132"/>
      <c r="F749" s="132"/>
      <c r="G749" s="132"/>
      <c r="H749" s="119"/>
      <c r="I749" s="132"/>
      <c r="J749" s="119"/>
      <c r="K749" s="132"/>
      <c r="L749" s="132"/>
      <c r="M749" s="150"/>
      <c r="N749" s="157"/>
      <c r="O749" s="150"/>
      <c r="P749" s="160"/>
      <c r="Q749" s="176"/>
      <c r="R749" s="176"/>
      <c r="S749" s="154"/>
      <c r="T749" s="154"/>
      <c r="U749" s="154"/>
    </row>
    <row r="750" spans="1:21" s="155" customFormat="1" ht="9.75" customHeight="1" x14ac:dyDescent="0.25">
      <c r="A750" s="160"/>
      <c r="B750" s="158"/>
      <c r="C750" s="158"/>
      <c r="D750" s="47"/>
      <c r="E750" s="132"/>
      <c r="F750" s="132"/>
      <c r="G750" s="132"/>
      <c r="H750" s="119"/>
      <c r="I750" s="132"/>
      <c r="J750" s="119"/>
      <c r="K750" s="132"/>
      <c r="L750" s="132"/>
      <c r="M750" s="150"/>
      <c r="N750" s="157"/>
      <c r="O750" s="150"/>
      <c r="P750" s="160"/>
      <c r="Q750" s="176"/>
      <c r="R750" s="176"/>
      <c r="S750" s="154"/>
      <c r="T750" s="154"/>
      <c r="U750" s="154"/>
    </row>
    <row r="751" spans="1:21" s="155" customFormat="1" ht="9.75" customHeight="1" x14ac:dyDescent="0.25">
      <c r="A751" s="160"/>
      <c r="B751" s="158"/>
      <c r="C751" s="158"/>
      <c r="D751" s="47"/>
      <c r="E751" s="132"/>
      <c r="F751" s="132"/>
      <c r="G751" s="132"/>
      <c r="H751" s="119"/>
      <c r="I751" s="132"/>
      <c r="J751" s="119"/>
      <c r="K751" s="132"/>
      <c r="L751" s="132"/>
      <c r="M751" s="150"/>
      <c r="N751" s="157"/>
      <c r="O751" s="150"/>
      <c r="P751" s="160"/>
      <c r="Q751" s="176"/>
      <c r="R751" s="176"/>
      <c r="S751" s="154"/>
      <c r="T751" s="154"/>
      <c r="U751" s="154"/>
    </row>
    <row r="752" spans="1:21" s="155" customFormat="1" ht="9.75" customHeight="1" x14ac:dyDescent="0.25">
      <c r="A752" s="160"/>
      <c r="B752" s="158"/>
      <c r="C752" s="158"/>
      <c r="D752" s="47"/>
      <c r="E752" s="132"/>
      <c r="F752" s="132"/>
      <c r="G752" s="132"/>
      <c r="H752" s="119"/>
      <c r="I752" s="132"/>
      <c r="J752" s="119"/>
      <c r="K752" s="132"/>
      <c r="L752" s="132"/>
      <c r="M752" s="150"/>
      <c r="N752" s="157"/>
      <c r="O752" s="150"/>
      <c r="P752" s="160"/>
      <c r="Q752" s="176"/>
      <c r="R752" s="176"/>
      <c r="S752" s="154"/>
      <c r="T752" s="154"/>
      <c r="U752" s="154"/>
    </row>
    <row r="753" spans="1:21" s="155" customFormat="1" ht="9.75" customHeight="1" x14ac:dyDescent="0.25">
      <c r="A753" s="160"/>
      <c r="B753" s="158"/>
      <c r="C753" s="158"/>
      <c r="D753" s="47"/>
      <c r="E753" s="132"/>
      <c r="F753" s="132"/>
      <c r="G753" s="132"/>
      <c r="H753" s="119"/>
      <c r="I753" s="132"/>
      <c r="J753" s="119"/>
      <c r="K753" s="132"/>
      <c r="L753" s="132"/>
      <c r="M753" s="150"/>
      <c r="N753" s="157"/>
      <c r="O753" s="150"/>
      <c r="P753" s="160"/>
      <c r="Q753" s="176"/>
      <c r="R753" s="176"/>
      <c r="S753" s="154"/>
      <c r="T753" s="154"/>
      <c r="U753" s="154"/>
    </row>
    <row r="754" spans="1:21" s="155" customFormat="1" ht="9.75" customHeight="1" x14ac:dyDescent="0.25">
      <c r="A754" s="160"/>
      <c r="B754" s="158"/>
      <c r="C754" s="158"/>
      <c r="D754" s="47"/>
      <c r="E754" s="132"/>
      <c r="F754" s="132"/>
      <c r="G754" s="132"/>
      <c r="H754" s="119"/>
      <c r="I754" s="132"/>
      <c r="J754" s="119"/>
      <c r="K754" s="132"/>
      <c r="L754" s="132"/>
      <c r="M754" s="150"/>
      <c r="N754" s="157"/>
      <c r="O754" s="150"/>
      <c r="P754" s="160"/>
      <c r="Q754" s="176"/>
      <c r="R754" s="176"/>
      <c r="S754" s="154"/>
      <c r="T754" s="154"/>
      <c r="U754" s="154"/>
    </row>
    <row r="755" spans="1:21" s="155" customFormat="1" ht="9.75" customHeight="1" x14ac:dyDescent="0.25">
      <c r="A755" s="160"/>
      <c r="B755" s="158"/>
      <c r="C755" s="158"/>
      <c r="D755" s="47"/>
      <c r="E755" s="132"/>
      <c r="F755" s="132"/>
      <c r="G755" s="132"/>
      <c r="H755" s="119"/>
      <c r="I755" s="132"/>
      <c r="J755" s="119"/>
      <c r="K755" s="132"/>
      <c r="L755" s="132"/>
      <c r="M755" s="150"/>
      <c r="N755" s="157"/>
      <c r="O755" s="150"/>
      <c r="P755" s="160"/>
      <c r="Q755" s="176"/>
      <c r="R755" s="176"/>
      <c r="S755" s="154"/>
      <c r="T755" s="154"/>
      <c r="U755" s="154"/>
    </row>
    <row r="756" spans="1:21" s="155" customFormat="1" ht="9.75" customHeight="1" x14ac:dyDescent="0.25">
      <c r="A756" s="160"/>
      <c r="B756" s="158"/>
      <c r="C756" s="158"/>
      <c r="D756" s="132"/>
      <c r="E756" s="132"/>
      <c r="F756" s="132"/>
      <c r="G756" s="132"/>
      <c r="H756" s="119"/>
      <c r="I756" s="132"/>
      <c r="J756" s="119"/>
      <c r="K756" s="132"/>
      <c r="L756" s="132"/>
      <c r="M756" s="150"/>
      <c r="N756" s="157"/>
      <c r="O756" s="150"/>
      <c r="P756" s="160"/>
      <c r="Q756" s="176"/>
      <c r="R756" s="176"/>
      <c r="S756" s="154"/>
      <c r="T756" s="154"/>
      <c r="U756" s="154"/>
    </row>
    <row r="757" spans="1:21" s="155" customFormat="1" ht="9.75" customHeight="1" x14ac:dyDescent="0.25">
      <c r="A757" s="160"/>
      <c r="B757" s="158"/>
      <c r="C757" s="158"/>
      <c r="D757" s="132"/>
      <c r="E757" s="132"/>
      <c r="F757" s="132"/>
      <c r="G757" s="132"/>
      <c r="H757" s="119"/>
      <c r="I757" s="132"/>
      <c r="J757" s="132"/>
      <c r="K757" s="132"/>
      <c r="L757" s="132"/>
      <c r="M757" s="150"/>
      <c r="N757" s="157"/>
      <c r="O757" s="150"/>
      <c r="P757" s="160"/>
      <c r="Q757" s="187"/>
      <c r="R757" s="187"/>
      <c r="S757" s="154"/>
      <c r="T757" s="154"/>
      <c r="U757" s="154"/>
    </row>
    <row r="758" spans="1:21" s="155" customFormat="1" ht="9.75" customHeight="1" x14ac:dyDescent="0.25">
      <c r="A758" s="160"/>
      <c r="B758" s="160"/>
      <c r="C758" s="160"/>
      <c r="D758" s="132"/>
      <c r="E758" s="132"/>
      <c r="F758" s="132"/>
      <c r="G758" s="132"/>
      <c r="H758" s="129"/>
      <c r="I758" s="132"/>
      <c r="J758" s="132"/>
      <c r="K758" s="132"/>
      <c r="L758" s="132"/>
      <c r="M758" s="150"/>
      <c r="N758" s="157"/>
      <c r="O758" s="150"/>
      <c r="P758" s="160"/>
      <c r="Q758" s="151"/>
      <c r="R758" s="152"/>
      <c r="S758" s="154"/>
      <c r="T758" s="154"/>
      <c r="U758" s="154"/>
    </row>
    <row r="759" spans="1:21" s="155" customFormat="1" ht="9.75" customHeight="1" x14ac:dyDescent="0.25">
      <c r="A759" s="160"/>
      <c r="B759" s="158"/>
      <c r="C759" s="158"/>
      <c r="D759" s="47"/>
      <c r="E759" s="132"/>
      <c r="F759" s="132"/>
      <c r="G759" s="132"/>
      <c r="H759" s="119"/>
      <c r="I759" s="132"/>
      <c r="J759" s="132"/>
      <c r="K759" s="132"/>
      <c r="L759" s="132"/>
      <c r="M759" s="150"/>
      <c r="N759" s="157"/>
      <c r="O759" s="150"/>
      <c r="P759" s="160"/>
      <c r="Q759" s="151"/>
      <c r="R759" s="151"/>
      <c r="S759" s="154"/>
      <c r="T759" s="154"/>
      <c r="U759" s="154"/>
    </row>
    <row r="760" spans="1:21" s="155" customFormat="1" ht="9.75" customHeight="1" x14ac:dyDescent="0.25">
      <c r="A760" s="160"/>
      <c r="B760" s="158"/>
      <c r="C760" s="158"/>
      <c r="D760" s="47"/>
      <c r="E760" s="132"/>
      <c r="F760" s="132"/>
      <c r="G760" s="132"/>
      <c r="H760" s="119"/>
      <c r="I760" s="132"/>
      <c r="J760" s="132"/>
      <c r="K760" s="132"/>
      <c r="L760" s="132"/>
      <c r="M760" s="150"/>
      <c r="N760" s="157"/>
      <c r="O760" s="150"/>
      <c r="P760" s="160"/>
      <c r="Q760" s="176"/>
      <c r="R760" s="176"/>
      <c r="S760" s="154"/>
      <c r="T760" s="154"/>
      <c r="U760" s="154"/>
    </row>
    <row r="761" spans="1:21" s="155" customFormat="1" ht="9.75" customHeight="1" x14ac:dyDescent="0.25">
      <c r="A761" s="160"/>
      <c r="B761" s="158"/>
      <c r="C761" s="158"/>
      <c r="D761" s="47"/>
      <c r="E761" s="132"/>
      <c r="F761" s="132"/>
      <c r="G761" s="132"/>
      <c r="H761" s="119"/>
      <c r="I761" s="132"/>
      <c r="J761" s="132"/>
      <c r="K761" s="132"/>
      <c r="L761" s="132"/>
      <c r="M761" s="150"/>
      <c r="N761" s="157"/>
      <c r="O761" s="150"/>
      <c r="P761" s="160"/>
      <c r="Q761" s="176"/>
      <c r="R761" s="176"/>
      <c r="S761" s="154"/>
      <c r="T761" s="154"/>
      <c r="U761" s="154"/>
    </row>
    <row r="762" spans="1:21" s="155" customFormat="1" ht="9.75" customHeight="1" x14ac:dyDescent="0.25">
      <c r="A762" s="160"/>
      <c r="B762" s="158"/>
      <c r="C762" s="158"/>
      <c r="D762" s="47"/>
      <c r="E762" s="132"/>
      <c r="F762" s="132"/>
      <c r="G762" s="132"/>
      <c r="H762" s="119"/>
      <c r="I762" s="132"/>
      <c r="J762" s="132"/>
      <c r="K762" s="132"/>
      <c r="L762" s="132"/>
      <c r="M762" s="150"/>
      <c r="N762" s="157"/>
      <c r="O762" s="150"/>
      <c r="P762" s="160"/>
      <c r="Q762" s="176"/>
      <c r="R762" s="176"/>
      <c r="S762" s="154"/>
      <c r="T762" s="154"/>
      <c r="U762" s="154"/>
    </row>
    <row r="763" spans="1:21" s="155" customFormat="1" ht="9.75" customHeight="1" x14ac:dyDescent="0.25">
      <c r="A763" s="160"/>
      <c r="B763" s="158"/>
      <c r="C763" s="158"/>
      <c r="D763" s="47"/>
      <c r="E763" s="132"/>
      <c r="F763" s="132"/>
      <c r="G763" s="132"/>
      <c r="H763" s="119"/>
      <c r="I763" s="132"/>
      <c r="J763" s="132"/>
      <c r="K763" s="132"/>
      <c r="L763" s="132"/>
      <c r="M763" s="150"/>
      <c r="N763" s="157"/>
      <c r="O763" s="150"/>
      <c r="P763" s="160"/>
      <c r="Q763" s="176"/>
      <c r="R763" s="176"/>
      <c r="S763" s="154"/>
      <c r="T763" s="154"/>
      <c r="U763" s="154"/>
    </row>
    <row r="764" spans="1:21" s="155" customFormat="1" ht="9.75" customHeight="1" x14ac:dyDescent="0.25">
      <c r="A764" s="160"/>
      <c r="B764" s="158"/>
      <c r="C764" s="158"/>
      <c r="D764" s="47"/>
      <c r="E764" s="132"/>
      <c r="F764" s="132"/>
      <c r="G764" s="132"/>
      <c r="H764" s="119"/>
      <c r="I764" s="132"/>
      <c r="J764" s="132"/>
      <c r="K764" s="132"/>
      <c r="L764" s="132"/>
      <c r="M764" s="150"/>
      <c r="N764" s="157"/>
      <c r="O764" s="150"/>
      <c r="P764" s="160"/>
      <c r="Q764" s="176"/>
      <c r="R764" s="176"/>
      <c r="S764" s="154"/>
      <c r="T764" s="154"/>
      <c r="U764" s="154"/>
    </row>
    <row r="765" spans="1:21" s="155" customFormat="1" ht="9.75" customHeight="1" x14ac:dyDescent="0.25">
      <c r="A765" s="160"/>
      <c r="B765" s="158"/>
      <c r="C765" s="158"/>
      <c r="D765" s="47"/>
      <c r="E765" s="132"/>
      <c r="F765" s="132"/>
      <c r="G765" s="132"/>
      <c r="H765" s="119"/>
      <c r="I765" s="132"/>
      <c r="J765" s="132"/>
      <c r="K765" s="132"/>
      <c r="L765" s="132"/>
      <c r="M765" s="150"/>
      <c r="N765" s="157"/>
      <c r="O765" s="150"/>
      <c r="P765" s="160"/>
      <c r="Q765" s="176"/>
      <c r="R765" s="176"/>
      <c r="S765" s="154"/>
      <c r="T765" s="154"/>
      <c r="U765" s="154"/>
    </row>
    <row r="766" spans="1:21" s="155" customFormat="1" ht="9.75" customHeight="1" x14ac:dyDescent="0.25">
      <c r="A766" s="160"/>
      <c r="B766" s="158"/>
      <c r="C766" s="158"/>
      <c r="D766" s="132"/>
      <c r="E766" s="132"/>
      <c r="F766" s="132"/>
      <c r="G766" s="132"/>
      <c r="H766" s="132"/>
      <c r="I766" s="132"/>
      <c r="J766" s="132"/>
      <c r="K766" s="132"/>
      <c r="L766" s="132"/>
      <c r="M766" s="150"/>
      <c r="N766" s="157"/>
      <c r="O766" s="150"/>
      <c r="P766" s="160"/>
      <c r="Q766" s="176"/>
      <c r="R766" s="176"/>
      <c r="S766" s="154"/>
      <c r="T766" s="154"/>
      <c r="U766" s="154"/>
    </row>
    <row r="767" spans="1:21" s="155" customFormat="1" ht="9.75" customHeight="1" x14ac:dyDescent="0.25">
      <c r="A767" s="160"/>
      <c r="B767" s="158"/>
      <c r="C767" s="158"/>
      <c r="D767" s="47"/>
      <c r="E767" s="132"/>
      <c r="F767" s="132"/>
      <c r="G767" s="132"/>
      <c r="H767" s="119"/>
      <c r="I767" s="132"/>
      <c r="J767" s="132"/>
      <c r="K767" s="132"/>
      <c r="L767" s="132"/>
      <c r="M767" s="150"/>
      <c r="N767" s="157"/>
      <c r="O767" s="150"/>
      <c r="P767" s="160"/>
      <c r="Q767" s="176"/>
      <c r="R767" s="176"/>
      <c r="S767" s="154"/>
      <c r="T767" s="154"/>
      <c r="U767" s="154"/>
    </row>
    <row r="768" spans="1:21" s="155" customFormat="1" ht="9.75" customHeight="1" x14ac:dyDescent="0.25">
      <c r="A768" s="160"/>
      <c r="B768" s="158"/>
      <c r="C768" s="158"/>
      <c r="D768" s="132"/>
      <c r="E768" s="132"/>
      <c r="F768" s="132"/>
      <c r="G768" s="132"/>
      <c r="H768" s="119"/>
      <c r="I768" s="132"/>
      <c r="J768" s="132"/>
      <c r="K768" s="132"/>
      <c r="L768" s="132"/>
      <c r="M768" s="150"/>
      <c r="N768" s="157"/>
      <c r="O768" s="150"/>
      <c r="P768" s="160"/>
      <c r="Q768" s="187"/>
      <c r="R768" s="187"/>
      <c r="S768" s="154"/>
      <c r="T768" s="154"/>
      <c r="U768" s="154"/>
    </row>
    <row r="769" spans="1:21" s="155" customFormat="1" ht="9.75" customHeight="1" x14ac:dyDescent="0.25">
      <c r="A769" s="160"/>
      <c r="B769" s="160"/>
      <c r="C769" s="160"/>
      <c r="D769" s="132"/>
      <c r="E769" s="166"/>
      <c r="F769" s="132"/>
      <c r="G769" s="166"/>
      <c r="H769" s="177"/>
      <c r="I769" s="132"/>
      <c r="J769" s="132"/>
      <c r="K769" s="132"/>
      <c r="L769" s="132"/>
      <c r="M769" s="150"/>
      <c r="N769" s="168"/>
      <c r="O769" s="169"/>
      <c r="P769" s="160"/>
      <c r="Q769" s="187"/>
      <c r="R769" s="187"/>
      <c r="S769" s="154"/>
      <c r="T769" s="154"/>
      <c r="U769" s="154"/>
    </row>
    <row r="770" spans="1:21" s="155" customFormat="1" x14ac:dyDescent="0.25">
      <c r="A770" s="160"/>
      <c r="B770" s="158"/>
      <c r="C770" s="158"/>
      <c r="D770" s="150"/>
      <c r="E770" s="150"/>
      <c r="F770" s="150"/>
      <c r="G770" s="150"/>
      <c r="H770" s="150"/>
      <c r="I770" s="150"/>
      <c r="J770" s="150"/>
      <c r="K770" s="150"/>
      <c r="L770" s="150"/>
      <c r="M770" s="150"/>
      <c r="N770" s="150"/>
      <c r="O770" s="150"/>
      <c r="P770" s="150"/>
      <c r="Q770" s="151"/>
      <c r="R770" s="152"/>
      <c r="S770" s="154"/>
      <c r="T770" s="154"/>
      <c r="U770" s="154"/>
    </row>
    <row r="771" spans="1:21" s="155" customFormat="1" x14ac:dyDescent="0.25">
      <c r="A771" s="161"/>
      <c r="B771" s="150"/>
      <c r="D771" s="179"/>
      <c r="E771" s="150"/>
      <c r="F771" s="150"/>
      <c r="G771" s="150"/>
      <c r="H771" s="150"/>
      <c r="I771" s="150"/>
      <c r="J771" s="150"/>
      <c r="K771" s="150"/>
      <c r="L771" s="150"/>
      <c r="M771" s="150"/>
      <c r="N771" s="150"/>
      <c r="O771" s="150"/>
      <c r="P771" s="150"/>
      <c r="Q771" s="151"/>
      <c r="R771" s="152"/>
      <c r="S771" s="154"/>
      <c r="T771" s="154"/>
      <c r="U771" s="154"/>
    </row>
    <row r="772" spans="1:21" s="155" customFormat="1" x14ac:dyDescent="0.25">
      <c r="A772" s="150"/>
      <c r="B772" s="150"/>
      <c r="C772" s="150"/>
      <c r="D772" s="150"/>
      <c r="E772" s="150"/>
      <c r="F772" s="150"/>
      <c r="G772" s="150"/>
      <c r="H772" s="150"/>
      <c r="I772" s="150"/>
      <c r="J772" s="150"/>
      <c r="K772" s="150"/>
      <c r="L772" s="150"/>
      <c r="M772" s="150"/>
      <c r="N772" s="150"/>
      <c r="O772" s="150"/>
      <c r="P772" s="150"/>
      <c r="Q772" s="151"/>
      <c r="R772" s="152"/>
      <c r="S772" s="154"/>
      <c r="T772" s="154"/>
      <c r="U772" s="154"/>
    </row>
    <row r="773" spans="1:21" s="155" customFormat="1" ht="9.75" customHeight="1" x14ac:dyDescent="0.25">
      <c r="A773" s="150"/>
      <c r="B773" s="150"/>
      <c r="C773" s="150"/>
      <c r="D773" s="150"/>
      <c r="E773" s="150"/>
      <c r="F773" s="150"/>
      <c r="G773" s="150"/>
      <c r="H773" s="150"/>
      <c r="I773" s="150"/>
      <c r="J773" s="150"/>
      <c r="K773" s="150"/>
      <c r="L773" s="150"/>
      <c r="M773" s="150"/>
      <c r="N773" s="150"/>
      <c r="O773" s="150"/>
      <c r="P773" s="150"/>
      <c r="Q773" s="151"/>
      <c r="R773" s="152"/>
      <c r="S773" s="154"/>
      <c r="T773" s="154"/>
      <c r="U773" s="154"/>
    </row>
    <row r="774" spans="1:21" s="155" customFormat="1" ht="9.75" customHeight="1" x14ac:dyDescent="0.25">
      <c r="A774" s="150"/>
      <c r="B774" s="150"/>
      <c r="C774" s="150"/>
      <c r="D774" s="150"/>
      <c r="E774" s="150"/>
      <c r="F774" s="150"/>
      <c r="G774" s="150"/>
      <c r="H774" s="150"/>
      <c r="I774" s="150"/>
      <c r="J774" s="150"/>
      <c r="K774" s="150"/>
      <c r="L774" s="150"/>
      <c r="M774" s="150"/>
      <c r="N774" s="150"/>
      <c r="O774" s="150"/>
      <c r="P774" s="150"/>
      <c r="Q774" s="151"/>
      <c r="R774" s="152"/>
      <c r="S774" s="154"/>
      <c r="T774" s="154"/>
      <c r="U774" s="154"/>
    </row>
    <row r="775" spans="1:21" s="155" customFormat="1" ht="9.75" customHeight="1" x14ac:dyDescent="0.25">
      <c r="A775" s="150"/>
      <c r="B775" s="150"/>
      <c r="C775" s="150"/>
      <c r="D775" s="150"/>
      <c r="E775" s="150"/>
      <c r="F775" s="150"/>
      <c r="G775" s="150"/>
      <c r="H775" s="150"/>
      <c r="I775" s="150"/>
      <c r="J775" s="150"/>
      <c r="K775" s="150"/>
      <c r="L775" s="150"/>
      <c r="M775" s="150"/>
      <c r="N775" s="150"/>
      <c r="O775" s="150"/>
      <c r="P775" s="150"/>
      <c r="Q775" s="151"/>
      <c r="R775" s="152"/>
      <c r="S775" s="154"/>
      <c r="T775" s="154"/>
      <c r="U775" s="154"/>
    </row>
    <row r="776" spans="1:21" s="155" customFormat="1" ht="9.75" customHeight="1" x14ac:dyDescent="0.25">
      <c r="A776" s="150"/>
      <c r="B776" s="150"/>
      <c r="C776" s="150"/>
      <c r="D776" s="150"/>
      <c r="E776" s="150"/>
      <c r="F776" s="150"/>
      <c r="G776" s="150"/>
      <c r="H776" s="150"/>
      <c r="I776" s="150"/>
      <c r="J776" s="150"/>
      <c r="K776" s="150"/>
      <c r="L776" s="150"/>
      <c r="M776" s="150"/>
      <c r="N776" s="150"/>
      <c r="O776" s="150"/>
      <c r="P776" s="150"/>
      <c r="Q776" s="151"/>
      <c r="R776" s="152"/>
      <c r="S776" s="154"/>
      <c r="T776" s="154"/>
      <c r="U776" s="154"/>
    </row>
    <row r="777" spans="1:21" s="155" customFormat="1" ht="9.75" customHeight="1" x14ac:dyDescent="0.25">
      <c r="A777" s="150"/>
      <c r="B777" s="150"/>
      <c r="C777" s="150"/>
      <c r="D777" s="150"/>
      <c r="E777" s="150"/>
      <c r="F777" s="150"/>
      <c r="G777" s="150"/>
      <c r="H777" s="150"/>
      <c r="I777" s="150"/>
      <c r="J777" s="150"/>
      <c r="K777" s="150"/>
      <c r="L777" s="150"/>
      <c r="M777" s="150"/>
      <c r="N777" s="150"/>
      <c r="O777" s="150"/>
      <c r="P777" s="150"/>
      <c r="Q777" s="151"/>
      <c r="R777" s="152"/>
      <c r="S777" s="154"/>
      <c r="T777" s="154"/>
      <c r="U777" s="154"/>
    </row>
    <row r="778" spans="1:21" s="155" customFormat="1" ht="9.75" customHeight="1" x14ac:dyDescent="0.25">
      <c r="A778" s="150"/>
      <c r="B778" s="150"/>
      <c r="C778" s="150"/>
      <c r="D778" s="150"/>
      <c r="E778" s="150"/>
      <c r="F778" s="150"/>
      <c r="G778" s="150"/>
      <c r="H778" s="150"/>
      <c r="I778" s="150"/>
      <c r="J778" s="150"/>
      <c r="K778" s="150"/>
      <c r="L778" s="150"/>
      <c r="M778" s="150"/>
      <c r="N778" s="150"/>
      <c r="O778" s="150"/>
      <c r="P778" s="150"/>
      <c r="Q778" s="151"/>
      <c r="R778" s="152"/>
      <c r="S778" s="154"/>
      <c r="T778" s="154"/>
      <c r="U778" s="154"/>
    </row>
    <row r="779" spans="1:21" s="155" customFormat="1" x14ac:dyDescent="0.25">
      <c r="A779" s="150"/>
      <c r="B779" s="150"/>
      <c r="C779" s="150"/>
      <c r="D779" s="157"/>
      <c r="E779" s="150"/>
      <c r="F779" s="150"/>
      <c r="G779" s="150"/>
      <c r="H779" s="150"/>
      <c r="I779" s="150"/>
      <c r="J779" s="150"/>
      <c r="K779" s="150"/>
      <c r="L779" s="150"/>
      <c r="M779" s="150"/>
      <c r="N779" s="150"/>
      <c r="O779" s="150"/>
      <c r="P779" s="150"/>
      <c r="Q779" s="151"/>
      <c r="R779" s="152"/>
      <c r="S779" s="153"/>
      <c r="T779" s="154"/>
      <c r="U779" s="154"/>
    </row>
    <row r="780" spans="1:21" s="155" customFormat="1" x14ac:dyDescent="0.25">
      <c r="A780" s="150"/>
      <c r="B780" s="150"/>
      <c r="C780" s="150"/>
      <c r="D780" s="150"/>
      <c r="E780" s="150"/>
      <c r="F780" s="150"/>
      <c r="G780" s="150"/>
      <c r="H780" s="150"/>
      <c r="I780" s="150"/>
      <c r="J780" s="150"/>
      <c r="K780" s="150"/>
      <c r="L780" s="150"/>
      <c r="M780" s="150"/>
      <c r="N780" s="150"/>
      <c r="O780" s="150"/>
      <c r="P780" s="150"/>
      <c r="Q780" s="151"/>
      <c r="R780" s="152"/>
      <c r="S780" s="153"/>
      <c r="T780" s="154"/>
      <c r="U780" s="154"/>
    </row>
    <row r="781" spans="1:21" s="155" customFormat="1" ht="3" customHeight="1" x14ac:dyDescent="0.25">
      <c r="A781" s="150"/>
      <c r="B781" s="150"/>
      <c r="C781" s="150"/>
      <c r="D781" s="150"/>
      <c r="E781" s="150"/>
      <c r="F781" s="150"/>
      <c r="G781" s="150"/>
      <c r="H781" s="150"/>
      <c r="I781" s="150"/>
      <c r="J781" s="150"/>
      <c r="K781" s="150"/>
      <c r="L781" s="150"/>
      <c r="M781" s="150"/>
      <c r="N781" s="150"/>
      <c r="O781" s="150"/>
      <c r="P781" s="150"/>
      <c r="Q781" s="151"/>
      <c r="R781" s="152"/>
      <c r="S781" s="153"/>
      <c r="T781" s="154"/>
      <c r="U781" s="154"/>
    </row>
    <row r="782" spans="1:21" s="155" customFormat="1" ht="9.75" customHeight="1" x14ac:dyDescent="0.25">
      <c r="A782" s="158"/>
      <c r="B782" s="158"/>
      <c r="C782" s="158"/>
      <c r="D782" s="158"/>
      <c r="E782" s="158"/>
      <c r="F782" s="158"/>
      <c r="G782" s="158"/>
      <c r="H782" s="158"/>
      <c r="I782" s="158"/>
      <c r="J782" s="158"/>
      <c r="K782" s="158"/>
      <c r="L782" s="158"/>
      <c r="M782" s="158"/>
      <c r="N782" s="158"/>
      <c r="O782" s="158"/>
      <c r="P782" s="150"/>
      <c r="Q782" s="151"/>
      <c r="R782" s="152"/>
      <c r="S782" s="153"/>
      <c r="T782" s="154"/>
      <c r="U782" s="154"/>
    </row>
    <row r="783" spans="1:21" s="155" customFormat="1" ht="9.75" customHeight="1" x14ac:dyDescent="0.25">
      <c r="A783" s="159"/>
      <c r="B783" s="160"/>
      <c r="C783" s="160"/>
      <c r="D783" s="160"/>
      <c r="E783" s="160"/>
      <c r="F783" s="160"/>
      <c r="G783" s="160"/>
      <c r="H783" s="160"/>
      <c r="I783" s="160"/>
      <c r="J783" s="160"/>
      <c r="K783" s="160"/>
      <c r="L783" s="160"/>
      <c r="M783" s="160"/>
      <c r="N783" s="160"/>
      <c r="O783" s="160"/>
      <c r="P783" s="161"/>
      <c r="Q783" s="151"/>
      <c r="R783" s="152"/>
      <c r="S783" s="153"/>
      <c r="T783" s="154"/>
      <c r="U783" s="154"/>
    </row>
    <row r="784" spans="1:21" s="155" customFormat="1" ht="9.75" customHeight="1" x14ac:dyDescent="0.25">
      <c r="A784" s="159"/>
      <c r="B784" s="160"/>
      <c r="C784" s="160"/>
      <c r="D784" s="160"/>
      <c r="E784" s="160"/>
      <c r="F784" s="160"/>
      <c r="G784" s="160"/>
      <c r="H784" s="160"/>
      <c r="I784" s="160"/>
      <c r="J784" s="160"/>
      <c r="K784" s="160"/>
      <c r="L784" s="160"/>
      <c r="M784" s="160"/>
      <c r="N784" s="160"/>
      <c r="O784" s="160"/>
      <c r="P784" s="161"/>
      <c r="Q784" s="151"/>
      <c r="R784" s="152"/>
      <c r="S784" s="153"/>
      <c r="T784" s="154"/>
      <c r="U784" s="154"/>
    </row>
    <row r="785" spans="1:21" s="155" customFormat="1" ht="9.75" customHeight="1" x14ac:dyDescent="0.25">
      <c r="A785" s="160"/>
      <c r="B785" s="160"/>
      <c r="C785" s="160"/>
      <c r="D785" s="160"/>
      <c r="E785" s="160"/>
      <c r="F785" s="160"/>
      <c r="G785" s="160"/>
      <c r="H785" s="160"/>
      <c r="I785" s="160"/>
      <c r="J785" s="160"/>
      <c r="K785" s="160"/>
      <c r="L785" s="160"/>
      <c r="M785" s="160"/>
      <c r="N785" s="160"/>
      <c r="O785" s="160"/>
      <c r="P785" s="161"/>
      <c r="Q785" s="151"/>
      <c r="R785" s="152"/>
      <c r="S785" s="153"/>
      <c r="T785" s="154"/>
      <c r="U785" s="154"/>
    </row>
    <row r="786" spans="1:21" s="155" customFormat="1" ht="9.75" customHeight="1" x14ac:dyDescent="0.25">
      <c r="A786" s="158"/>
      <c r="B786" s="162"/>
      <c r="C786" s="158"/>
      <c r="D786" s="158"/>
      <c r="E786" s="158"/>
      <c r="F786" s="158"/>
      <c r="G786" s="158"/>
      <c r="H786" s="158"/>
      <c r="I786" s="158"/>
      <c r="J786" s="158"/>
      <c r="K786" s="158"/>
      <c r="L786" s="158"/>
      <c r="M786" s="158"/>
      <c r="N786" s="158"/>
      <c r="O786" s="158"/>
      <c r="P786" s="150"/>
      <c r="Q786" s="151"/>
      <c r="R786" s="152"/>
      <c r="S786" s="153"/>
      <c r="T786" s="154"/>
      <c r="U786" s="154"/>
    </row>
    <row r="787" spans="1:21" s="155" customFormat="1" ht="9.75" customHeight="1" x14ac:dyDescent="0.25">
      <c r="A787" s="158"/>
      <c r="B787" s="158"/>
      <c r="C787" s="158"/>
      <c r="D787" s="158"/>
      <c r="E787" s="158"/>
      <c r="F787" s="158"/>
      <c r="G787" s="158"/>
      <c r="H787" s="158"/>
      <c r="I787" s="158"/>
      <c r="J787" s="158"/>
      <c r="K787" s="158"/>
      <c r="L787" s="158"/>
      <c r="M787" s="158"/>
      <c r="N787" s="158"/>
      <c r="O787" s="158"/>
      <c r="P787" s="150"/>
      <c r="Q787" s="151"/>
      <c r="R787" s="152"/>
      <c r="S787" s="153"/>
      <c r="T787" s="154"/>
      <c r="U787" s="154"/>
    </row>
    <row r="788" spans="1:21" s="155" customFormat="1" ht="9.75" customHeight="1" x14ac:dyDescent="0.25">
      <c r="A788" s="158"/>
      <c r="B788" s="158"/>
      <c r="C788" s="158"/>
      <c r="D788" s="158"/>
      <c r="E788" s="158"/>
      <c r="F788" s="158"/>
      <c r="G788" s="158"/>
      <c r="H788" s="158"/>
      <c r="I788" s="158"/>
      <c r="J788" s="158"/>
      <c r="K788" s="158"/>
      <c r="L788" s="158"/>
      <c r="M788" s="158"/>
      <c r="N788" s="158"/>
      <c r="O788" s="158"/>
      <c r="P788" s="150"/>
      <c r="Q788" s="151"/>
      <c r="R788" s="152"/>
      <c r="S788" s="153"/>
      <c r="T788" s="154"/>
      <c r="U788" s="154"/>
    </row>
    <row r="789" spans="1:21" s="155" customFormat="1" ht="9.75" customHeight="1" x14ac:dyDescent="0.25">
      <c r="A789" s="158"/>
      <c r="B789" s="158"/>
      <c r="C789" s="158"/>
      <c r="D789" s="158"/>
      <c r="E789" s="158"/>
      <c r="F789" s="158"/>
      <c r="G789" s="158"/>
      <c r="H789" s="158"/>
      <c r="I789" s="158"/>
      <c r="J789" s="158"/>
      <c r="K789" s="158"/>
      <c r="L789" s="158"/>
      <c r="M789" s="158"/>
      <c r="N789" s="158"/>
      <c r="O789" s="158"/>
      <c r="P789" s="150"/>
      <c r="Q789" s="151"/>
      <c r="R789" s="152"/>
      <c r="S789" s="153"/>
      <c r="T789" s="154"/>
      <c r="U789" s="154"/>
    </row>
    <row r="790" spans="1:21" s="155" customFormat="1" ht="9.75" customHeight="1" x14ac:dyDescent="0.25">
      <c r="A790" s="158"/>
      <c r="B790" s="158"/>
      <c r="C790" s="158"/>
      <c r="D790" s="158"/>
      <c r="E790" s="158"/>
      <c r="F790" s="158"/>
      <c r="G790" s="158"/>
      <c r="H790" s="158"/>
      <c r="I790" s="158"/>
      <c r="J790" s="158"/>
      <c r="K790" s="158"/>
      <c r="L790" s="158"/>
      <c r="M790" s="158"/>
      <c r="N790" s="158"/>
      <c r="O790" s="158"/>
      <c r="P790" s="150"/>
      <c r="Q790" s="151"/>
      <c r="R790" s="152"/>
      <c r="S790" s="153"/>
      <c r="T790" s="154"/>
      <c r="U790" s="154"/>
    </row>
    <row r="791" spans="1:21" s="155" customFormat="1" ht="9.75" customHeight="1" x14ac:dyDescent="0.25">
      <c r="A791" s="158"/>
      <c r="B791" s="158"/>
      <c r="C791" s="158"/>
      <c r="D791" s="158"/>
      <c r="E791" s="158"/>
      <c r="F791" s="158"/>
      <c r="G791" s="158"/>
      <c r="H791" s="158"/>
      <c r="I791" s="158"/>
      <c r="J791" s="158"/>
      <c r="K791" s="158"/>
      <c r="L791" s="158"/>
      <c r="M791" s="158"/>
      <c r="N791" s="158"/>
      <c r="O791" s="158"/>
      <c r="P791" s="150"/>
      <c r="Q791" s="151"/>
      <c r="R791" s="152"/>
      <c r="S791" s="153"/>
      <c r="T791" s="154"/>
      <c r="U791" s="154"/>
    </row>
    <row r="792" spans="1:21" s="155" customFormat="1" ht="9.75" customHeight="1" x14ac:dyDescent="0.25">
      <c r="A792" s="158"/>
      <c r="B792" s="158"/>
      <c r="C792" s="158"/>
      <c r="D792" s="158"/>
      <c r="E792" s="158"/>
      <c r="F792" s="158"/>
      <c r="G792" s="158"/>
      <c r="H792" s="158"/>
      <c r="I792" s="158"/>
      <c r="J792" s="158"/>
      <c r="K792" s="158"/>
      <c r="L792" s="158"/>
      <c r="M792" s="158"/>
      <c r="N792" s="158"/>
      <c r="O792" s="158"/>
      <c r="P792" s="150"/>
      <c r="Q792" s="151"/>
      <c r="R792" s="152"/>
      <c r="S792" s="153"/>
      <c r="T792" s="154"/>
      <c r="U792" s="154"/>
    </row>
    <row r="793" spans="1:21" s="155" customFormat="1" ht="9.75" customHeight="1" x14ac:dyDescent="0.25">
      <c r="A793" s="158"/>
      <c r="B793" s="158"/>
      <c r="C793" s="158"/>
      <c r="D793" s="158"/>
      <c r="E793" s="158"/>
      <c r="F793" s="158"/>
      <c r="G793" s="158"/>
      <c r="H793" s="158"/>
      <c r="I793" s="158"/>
      <c r="J793" s="158"/>
      <c r="K793" s="158"/>
      <c r="L793" s="158"/>
      <c r="M793" s="158"/>
      <c r="N793" s="158"/>
      <c r="O793" s="158"/>
      <c r="P793" s="150"/>
      <c r="Q793" s="151"/>
      <c r="R793" s="152"/>
      <c r="S793" s="153"/>
      <c r="T793" s="154"/>
      <c r="U793" s="154"/>
    </row>
    <row r="794" spans="1:21" s="155" customFormat="1" ht="9.75" customHeight="1" x14ac:dyDescent="0.25">
      <c r="A794" s="158"/>
      <c r="B794" s="158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  <c r="M794" s="158"/>
      <c r="N794" s="158"/>
      <c r="O794" s="158"/>
      <c r="P794" s="150"/>
      <c r="Q794" s="151"/>
      <c r="R794" s="152"/>
      <c r="S794" s="153"/>
      <c r="T794" s="154"/>
      <c r="U794" s="154"/>
    </row>
    <row r="795" spans="1:21" s="155" customFormat="1" ht="9.75" customHeight="1" x14ac:dyDescent="0.25">
      <c r="A795" s="158"/>
      <c r="B795" s="158"/>
      <c r="C795" s="158"/>
      <c r="D795" s="158"/>
      <c r="E795" s="158"/>
      <c r="F795" s="158"/>
      <c r="G795" s="158"/>
      <c r="H795" s="158"/>
      <c r="I795" s="158"/>
      <c r="J795" s="158"/>
      <c r="K795" s="158"/>
      <c r="L795" s="158"/>
      <c r="M795" s="158"/>
      <c r="N795" s="158"/>
      <c r="O795" s="158"/>
      <c r="P795" s="150"/>
      <c r="Q795" s="151"/>
      <c r="R795" s="152"/>
      <c r="S795" s="153"/>
      <c r="T795" s="154"/>
      <c r="U795" s="154"/>
    </row>
    <row r="796" spans="1:21" s="155" customFormat="1" ht="9.75" customHeight="1" x14ac:dyDescent="0.25">
      <c r="A796" s="158"/>
      <c r="B796" s="158"/>
      <c r="C796" s="158"/>
      <c r="D796" s="158"/>
      <c r="E796" s="158"/>
      <c r="F796" s="158"/>
      <c r="G796" s="158"/>
      <c r="H796" s="158"/>
      <c r="I796" s="158"/>
      <c r="J796" s="158"/>
      <c r="K796" s="158"/>
      <c r="L796" s="158"/>
      <c r="M796" s="158"/>
      <c r="N796" s="158"/>
      <c r="O796" s="158"/>
      <c r="P796" s="150"/>
      <c r="Q796" s="151"/>
      <c r="R796" s="152"/>
      <c r="S796" s="153"/>
      <c r="T796" s="154"/>
      <c r="U796" s="154"/>
    </row>
    <row r="797" spans="1:21" s="155" customFormat="1" ht="9.75" customHeight="1" x14ac:dyDescent="0.25">
      <c r="A797" s="158"/>
      <c r="B797" s="158"/>
      <c r="C797" s="158"/>
      <c r="D797" s="158"/>
      <c r="E797" s="158"/>
      <c r="F797" s="158"/>
      <c r="G797" s="158"/>
      <c r="H797" s="158"/>
      <c r="I797" s="158"/>
      <c r="J797" s="158"/>
      <c r="K797" s="158"/>
      <c r="L797" s="158"/>
      <c r="M797" s="158"/>
      <c r="N797" s="158"/>
      <c r="O797" s="158"/>
      <c r="P797" s="150"/>
      <c r="Q797" s="151"/>
      <c r="R797" s="152"/>
      <c r="S797" s="153"/>
      <c r="T797" s="154"/>
      <c r="U797" s="154"/>
    </row>
    <row r="798" spans="1:21" s="155" customFormat="1" ht="9.75" customHeight="1" x14ac:dyDescent="0.25">
      <c r="A798" s="158"/>
      <c r="B798" s="158"/>
      <c r="C798" s="158"/>
      <c r="D798" s="158"/>
      <c r="E798" s="158"/>
      <c r="F798" s="158"/>
      <c r="G798" s="158"/>
      <c r="H798" s="158"/>
      <c r="I798" s="158"/>
      <c r="J798" s="158"/>
      <c r="K798" s="158"/>
      <c r="L798" s="158"/>
      <c r="M798" s="158"/>
      <c r="N798" s="158"/>
      <c r="O798" s="158"/>
      <c r="P798" s="150"/>
      <c r="Q798" s="151"/>
      <c r="R798" s="152"/>
      <c r="S798" s="153"/>
      <c r="T798" s="154"/>
      <c r="U798" s="154"/>
    </row>
    <row r="799" spans="1:21" s="155" customFormat="1" ht="9.75" customHeight="1" x14ac:dyDescent="0.25">
      <c r="A799" s="158"/>
      <c r="B799" s="158"/>
      <c r="C799" s="158"/>
      <c r="D799" s="158"/>
      <c r="E799" s="158"/>
      <c r="F799" s="158"/>
      <c r="G799" s="158"/>
      <c r="H799" s="158"/>
      <c r="I799" s="158"/>
      <c r="J799" s="158"/>
      <c r="K799" s="158"/>
      <c r="L799" s="158"/>
      <c r="M799" s="158"/>
      <c r="N799" s="158"/>
      <c r="O799" s="158"/>
      <c r="P799" s="150"/>
      <c r="Q799" s="151"/>
      <c r="R799" s="152"/>
      <c r="S799" s="153"/>
      <c r="T799" s="154"/>
      <c r="U799" s="154"/>
    </row>
    <row r="800" spans="1:21" s="155" customFormat="1" ht="9.75" customHeight="1" x14ac:dyDescent="0.25">
      <c r="A800" s="158"/>
      <c r="B800" s="158"/>
      <c r="C800" s="158"/>
      <c r="D800" s="158"/>
      <c r="E800" s="158"/>
      <c r="F800" s="158"/>
      <c r="G800" s="158"/>
      <c r="H800" s="158"/>
      <c r="I800" s="158"/>
      <c r="J800" s="158"/>
      <c r="K800" s="158"/>
      <c r="L800" s="158"/>
      <c r="M800" s="158"/>
      <c r="N800" s="158"/>
      <c r="O800" s="158"/>
      <c r="P800" s="150"/>
      <c r="Q800" s="151"/>
      <c r="R800" s="152"/>
      <c r="S800" s="153"/>
      <c r="T800" s="154"/>
      <c r="U800" s="154"/>
    </row>
    <row r="801" spans="1:21" s="155" customFormat="1" ht="9.75" customHeight="1" x14ac:dyDescent="0.25">
      <c r="A801" s="158"/>
      <c r="B801" s="158"/>
      <c r="C801" s="158"/>
      <c r="D801" s="158"/>
      <c r="E801" s="158"/>
      <c r="F801" s="158"/>
      <c r="G801" s="158"/>
      <c r="H801" s="158"/>
      <c r="I801" s="158"/>
      <c r="J801" s="158"/>
      <c r="K801" s="158"/>
      <c r="L801" s="158"/>
      <c r="M801" s="158"/>
      <c r="N801" s="158"/>
      <c r="O801" s="158"/>
      <c r="P801" s="150"/>
      <c r="Q801" s="151"/>
      <c r="R801" s="152"/>
      <c r="S801" s="153"/>
      <c r="T801" s="154"/>
      <c r="U801" s="154"/>
    </row>
    <row r="802" spans="1:21" s="155" customFormat="1" ht="9.75" customHeight="1" x14ac:dyDescent="0.25">
      <c r="A802" s="158"/>
      <c r="B802" s="158"/>
      <c r="C802" s="158"/>
      <c r="D802" s="158"/>
      <c r="E802" s="158"/>
      <c r="F802" s="158"/>
      <c r="G802" s="158"/>
      <c r="H802" s="158"/>
      <c r="I802" s="158"/>
      <c r="J802" s="158"/>
      <c r="K802" s="158"/>
      <c r="L802" s="158"/>
      <c r="M802" s="158"/>
      <c r="N802" s="158"/>
      <c r="O802" s="158"/>
      <c r="P802" s="150"/>
      <c r="Q802" s="151"/>
      <c r="R802" s="152"/>
      <c r="S802" s="153"/>
      <c r="T802" s="154"/>
      <c r="U802" s="154"/>
    </row>
    <row r="803" spans="1:21" s="155" customFormat="1" ht="9.75" customHeight="1" x14ac:dyDescent="0.25">
      <c r="A803" s="158"/>
      <c r="B803" s="158"/>
      <c r="C803" s="158"/>
      <c r="D803" s="158"/>
      <c r="E803" s="158"/>
      <c r="F803" s="158"/>
      <c r="G803" s="158"/>
      <c r="H803" s="158"/>
      <c r="I803" s="158"/>
      <c r="J803" s="158"/>
      <c r="K803" s="158"/>
      <c r="L803" s="158"/>
      <c r="M803" s="158"/>
      <c r="N803" s="158"/>
      <c r="O803" s="158"/>
      <c r="P803" s="150"/>
      <c r="Q803" s="151"/>
      <c r="R803" s="152"/>
      <c r="S803" s="153"/>
      <c r="T803" s="154"/>
      <c r="U803" s="154"/>
    </row>
    <row r="804" spans="1:21" s="155" customFormat="1" ht="9.75" customHeight="1" x14ac:dyDescent="0.25">
      <c r="A804" s="158"/>
      <c r="B804" s="158"/>
      <c r="C804" s="158"/>
      <c r="D804" s="158"/>
      <c r="E804" s="158"/>
      <c r="F804" s="158"/>
      <c r="G804" s="158"/>
      <c r="H804" s="158"/>
      <c r="I804" s="158"/>
      <c r="J804" s="158"/>
      <c r="K804" s="158"/>
      <c r="L804" s="158"/>
      <c r="M804" s="158"/>
      <c r="N804" s="158"/>
      <c r="O804" s="158"/>
      <c r="P804" s="150"/>
      <c r="Q804" s="151"/>
      <c r="R804" s="152"/>
      <c r="S804" s="153"/>
      <c r="T804" s="154"/>
      <c r="U804" s="154"/>
    </row>
    <row r="805" spans="1:21" s="155" customFormat="1" ht="9.75" customHeight="1" x14ac:dyDescent="0.25">
      <c r="A805" s="158"/>
      <c r="B805" s="158"/>
      <c r="C805" s="158"/>
      <c r="D805" s="158"/>
      <c r="E805" s="158"/>
      <c r="F805" s="158"/>
      <c r="G805" s="158"/>
      <c r="H805" s="158"/>
      <c r="I805" s="158"/>
      <c r="J805" s="158"/>
      <c r="K805" s="158"/>
      <c r="L805" s="158"/>
      <c r="M805" s="158"/>
      <c r="N805" s="158"/>
      <c r="O805" s="158"/>
      <c r="P805" s="150"/>
      <c r="Q805" s="151"/>
      <c r="R805" s="152"/>
      <c r="S805" s="153"/>
      <c r="T805" s="154"/>
      <c r="U805" s="154"/>
    </row>
    <row r="806" spans="1:21" s="155" customFormat="1" ht="9.75" customHeight="1" x14ac:dyDescent="0.25">
      <c r="A806" s="158"/>
      <c r="B806" s="158"/>
      <c r="C806" s="158"/>
      <c r="D806" s="158"/>
      <c r="E806" s="158"/>
      <c r="F806" s="158"/>
      <c r="G806" s="158"/>
      <c r="H806" s="158"/>
      <c r="I806" s="158"/>
      <c r="J806" s="158"/>
      <c r="K806" s="158"/>
      <c r="L806" s="158"/>
      <c r="M806" s="158"/>
      <c r="N806" s="158"/>
      <c r="O806" s="158"/>
      <c r="P806" s="150"/>
      <c r="Q806" s="151"/>
      <c r="R806" s="152"/>
      <c r="S806" s="153"/>
      <c r="T806" s="154"/>
      <c r="U806" s="154"/>
    </row>
    <row r="807" spans="1:21" s="155" customFormat="1" ht="9.75" customHeight="1" x14ac:dyDescent="0.25">
      <c r="A807" s="158"/>
      <c r="B807" s="158"/>
      <c r="C807" s="158"/>
      <c r="D807" s="158"/>
      <c r="E807" s="158"/>
      <c r="F807" s="158"/>
      <c r="G807" s="158"/>
      <c r="H807" s="158"/>
      <c r="I807" s="158"/>
      <c r="J807" s="158"/>
      <c r="K807" s="158"/>
      <c r="L807" s="158"/>
      <c r="M807" s="158"/>
      <c r="N807" s="158"/>
      <c r="O807" s="158"/>
      <c r="P807" s="150"/>
      <c r="Q807" s="151"/>
      <c r="R807" s="152"/>
      <c r="S807" s="153"/>
      <c r="T807" s="154"/>
      <c r="U807" s="154"/>
    </row>
    <row r="808" spans="1:21" s="155" customFormat="1" ht="9.75" customHeight="1" x14ac:dyDescent="0.25">
      <c r="A808" s="158"/>
      <c r="B808" s="158"/>
      <c r="C808" s="158"/>
      <c r="D808" s="158"/>
      <c r="E808" s="158"/>
      <c r="F808" s="158"/>
      <c r="G808" s="158"/>
      <c r="H808" s="158"/>
      <c r="I808" s="158"/>
      <c r="J808" s="158"/>
      <c r="K808" s="158"/>
      <c r="L808" s="158"/>
      <c r="M808" s="158"/>
      <c r="N808" s="158"/>
      <c r="O808" s="158"/>
      <c r="P808" s="150"/>
      <c r="Q808" s="151"/>
      <c r="R808" s="152"/>
      <c r="S808" s="153"/>
      <c r="T808" s="154"/>
      <c r="U808" s="154"/>
    </row>
    <row r="809" spans="1:21" s="155" customFormat="1" ht="9.75" customHeight="1" x14ac:dyDescent="0.25">
      <c r="A809" s="160"/>
      <c r="B809" s="158"/>
      <c r="C809" s="158"/>
      <c r="D809" s="160"/>
      <c r="E809" s="160"/>
      <c r="F809" s="160"/>
      <c r="G809" s="160"/>
      <c r="H809" s="160"/>
      <c r="I809" s="160"/>
      <c r="J809" s="160"/>
      <c r="K809" s="160"/>
      <c r="L809" s="160"/>
      <c r="M809" s="160"/>
      <c r="N809" s="160"/>
      <c r="O809" s="160"/>
      <c r="P809" s="160"/>
      <c r="Q809" s="151"/>
      <c r="R809" s="152"/>
      <c r="S809" s="153"/>
      <c r="T809" s="154"/>
      <c r="U809" s="154"/>
    </row>
    <row r="810" spans="1:21" s="155" customFormat="1" ht="9.75" customHeight="1" x14ac:dyDescent="0.25">
      <c r="A810" s="160"/>
      <c r="B810" s="158"/>
      <c r="C810" s="158"/>
      <c r="D810" s="160"/>
      <c r="E810" s="160"/>
      <c r="F810" s="160"/>
      <c r="G810" s="160"/>
      <c r="H810" s="160"/>
      <c r="I810" s="160"/>
      <c r="J810" s="160"/>
      <c r="K810" s="160"/>
      <c r="L810" s="160"/>
      <c r="M810" s="160"/>
      <c r="N810" s="160"/>
      <c r="O810" s="160"/>
      <c r="P810" s="160"/>
      <c r="Q810" s="151"/>
      <c r="R810" s="152"/>
      <c r="S810" s="153"/>
      <c r="T810" s="154"/>
      <c r="U810" s="154"/>
    </row>
    <row r="811" spans="1:21" s="155" customFormat="1" ht="9.75" customHeight="1" x14ac:dyDescent="0.25">
      <c r="A811" s="160"/>
      <c r="B811" s="158"/>
      <c r="C811" s="158"/>
      <c r="D811" s="160"/>
      <c r="E811" s="160"/>
      <c r="F811" s="160"/>
      <c r="G811" s="160"/>
      <c r="H811" s="160"/>
      <c r="I811" s="160"/>
      <c r="J811" s="160"/>
      <c r="K811" s="160"/>
      <c r="L811" s="160"/>
      <c r="M811" s="160"/>
      <c r="N811" s="160"/>
      <c r="O811" s="160"/>
      <c r="P811" s="160"/>
      <c r="Q811" s="151"/>
      <c r="R811" s="152"/>
      <c r="S811" s="153"/>
      <c r="T811" s="154"/>
      <c r="U811" s="154"/>
    </row>
    <row r="812" spans="1:21" s="155" customFormat="1" ht="9.75" customHeight="1" x14ac:dyDescent="0.25">
      <c r="A812" s="160"/>
      <c r="B812" s="158"/>
      <c r="C812" s="158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51"/>
      <c r="R812" s="152"/>
      <c r="S812" s="153"/>
      <c r="T812" s="154"/>
      <c r="U812" s="154"/>
    </row>
    <row r="813" spans="1:21" s="155" customFormat="1" ht="9.75" customHeight="1" x14ac:dyDescent="0.25">
      <c r="A813" s="160"/>
      <c r="B813" s="160"/>
      <c r="C813" s="160"/>
      <c r="D813" s="160"/>
      <c r="E813" s="160"/>
      <c r="F813" s="160"/>
      <c r="G813" s="160"/>
      <c r="H813" s="160"/>
      <c r="I813" s="160"/>
      <c r="J813" s="160"/>
      <c r="K813" s="160"/>
      <c r="L813" s="160"/>
      <c r="M813" s="160"/>
      <c r="N813" s="160"/>
      <c r="O813" s="160"/>
      <c r="P813" s="160"/>
      <c r="Q813" s="151"/>
      <c r="R813" s="152"/>
      <c r="S813" s="153"/>
      <c r="T813" s="154"/>
      <c r="U813" s="154"/>
    </row>
    <row r="814" spans="1:21" s="155" customFormat="1" ht="9.75" customHeight="1" x14ac:dyDescent="0.25">
      <c r="A814" s="160"/>
      <c r="B814" s="160"/>
      <c r="C814" s="160"/>
      <c r="D814" s="160"/>
      <c r="E814" s="160"/>
      <c r="F814" s="160"/>
      <c r="G814" s="160"/>
      <c r="H814" s="160"/>
      <c r="I814" s="160"/>
      <c r="J814" s="160"/>
      <c r="K814" s="160"/>
      <c r="L814" s="160"/>
      <c r="M814" s="160"/>
      <c r="N814" s="160"/>
      <c r="O814" s="160"/>
      <c r="P814" s="160"/>
      <c r="Q814" s="151"/>
      <c r="R814" s="152"/>
      <c r="S814" s="153"/>
      <c r="T814" s="154"/>
      <c r="U814" s="154"/>
    </row>
    <row r="815" spans="1:21" s="155" customFormat="1" ht="9.75" customHeight="1" x14ac:dyDescent="0.25">
      <c r="A815" s="160"/>
      <c r="B815" s="160"/>
      <c r="C815" s="160"/>
      <c r="D815" s="163"/>
      <c r="E815" s="150"/>
      <c r="F815" s="150"/>
      <c r="G815" s="150"/>
      <c r="H815" s="150"/>
      <c r="I815" s="150"/>
      <c r="J815" s="150"/>
      <c r="K815" s="150"/>
      <c r="L815" s="150"/>
      <c r="M815" s="150"/>
      <c r="N815" s="150"/>
      <c r="O815" s="150"/>
      <c r="P815" s="161"/>
      <c r="Q815" s="151"/>
      <c r="R815" s="152"/>
      <c r="S815" s="153"/>
      <c r="T815" s="154"/>
      <c r="U815" s="154"/>
    </row>
    <row r="816" spans="1:21" s="155" customFormat="1" ht="9.75" customHeight="1" x14ac:dyDescent="0.25">
      <c r="A816" s="160"/>
      <c r="B816" s="158"/>
      <c r="C816" s="158"/>
      <c r="D816" s="47"/>
      <c r="E816" s="132"/>
      <c r="F816" s="132"/>
      <c r="G816" s="132"/>
      <c r="H816" s="119"/>
      <c r="I816" s="132"/>
      <c r="J816" s="119"/>
      <c r="K816" s="132"/>
      <c r="L816" s="132"/>
      <c r="M816" s="150"/>
      <c r="N816" s="157"/>
      <c r="O816" s="150"/>
      <c r="P816" s="160"/>
      <c r="Q816" s="151"/>
      <c r="R816" s="152"/>
      <c r="S816" s="153"/>
      <c r="T816" s="154"/>
      <c r="U816" s="154"/>
    </row>
    <row r="817" spans="1:21" s="155" customFormat="1" ht="9.75" customHeight="1" x14ac:dyDescent="0.25">
      <c r="A817" s="160"/>
      <c r="B817" s="158"/>
      <c r="C817" s="158"/>
      <c r="D817" s="47"/>
      <c r="E817" s="132"/>
      <c r="F817" s="132"/>
      <c r="G817" s="132"/>
      <c r="H817" s="119"/>
      <c r="I817" s="132"/>
      <c r="J817" s="119"/>
      <c r="K817" s="132"/>
      <c r="L817" s="132"/>
      <c r="M817" s="150"/>
      <c r="N817" s="157"/>
      <c r="O817" s="150"/>
      <c r="P817" s="160"/>
      <c r="Q817" s="151"/>
      <c r="R817" s="152"/>
      <c r="S817" s="153"/>
      <c r="T817" s="154"/>
      <c r="U817" s="154"/>
    </row>
    <row r="818" spans="1:21" s="155" customFormat="1" ht="9.75" customHeight="1" x14ac:dyDescent="0.25">
      <c r="A818" s="160"/>
      <c r="B818" s="158"/>
      <c r="C818" s="158"/>
      <c r="D818" s="47"/>
      <c r="E818" s="132"/>
      <c r="F818" s="132"/>
      <c r="G818" s="132"/>
      <c r="H818" s="119"/>
      <c r="I818" s="132"/>
      <c r="J818" s="119"/>
      <c r="K818" s="132"/>
      <c r="L818" s="132"/>
      <c r="M818" s="150"/>
      <c r="N818" s="157"/>
      <c r="O818" s="150"/>
      <c r="P818" s="160"/>
      <c r="Q818" s="151"/>
      <c r="R818" s="152"/>
      <c r="S818" s="153"/>
      <c r="T818" s="154"/>
      <c r="U818" s="154"/>
    </row>
    <row r="819" spans="1:21" s="155" customFormat="1" ht="9.75" customHeight="1" x14ac:dyDescent="0.25">
      <c r="A819" s="160"/>
      <c r="B819" s="158"/>
      <c r="C819" s="158"/>
      <c r="D819" s="47"/>
      <c r="E819" s="132"/>
      <c r="F819" s="132"/>
      <c r="G819" s="132"/>
      <c r="H819" s="119"/>
      <c r="I819" s="132"/>
      <c r="J819" s="119"/>
      <c r="K819" s="132"/>
      <c r="L819" s="132"/>
      <c r="M819" s="150"/>
      <c r="N819" s="157"/>
      <c r="O819" s="150"/>
      <c r="P819" s="160"/>
      <c r="Q819" s="151"/>
      <c r="R819" s="152"/>
      <c r="S819" s="153"/>
      <c r="T819" s="154"/>
      <c r="U819" s="154"/>
    </row>
    <row r="820" spans="1:21" s="155" customFormat="1" ht="9.75" customHeight="1" x14ac:dyDescent="0.25">
      <c r="A820" s="160"/>
      <c r="B820" s="158"/>
      <c r="C820" s="158"/>
      <c r="D820" s="47"/>
      <c r="E820" s="132"/>
      <c r="F820" s="132"/>
      <c r="G820" s="132"/>
      <c r="H820" s="119"/>
      <c r="I820" s="132"/>
      <c r="J820" s="119"/>
      <c r="K820" s="132"/>
      <c r="L820" s="132"/>
      <c r="M820" s="150"/>
      <c r="N820" s="157"/>
      <c r="O820" s="150"/>
      <c r="P820" s="160"/>
      <c r="Q820" s="151"/>
      <c r="R820" s="152"/>
      <c r="S820" s="153"/>
      <c r="T820" s="154"/>
      <c r="U820" s="154"/>
    </row>
    <row r="821" spans="1:21" s="155" customFormat="1" ht="9.75" customHeight="1" x14ac:dyDescent="0.25">
      <c r="A821" s="160"/>
      <c r="B821" s="158"/>
      <c r="C821" s="158"/>
      <c r="D821" s="47"/>
      <c r="E821" s="132"/>
      <c r="F821" s="47"/>
      <c r="G821" s="132"/>
      <c r="H821" s="119"/>
      <c r="I821" s="132"/>
      <c r="J821" s="119"/>
      <c r="K821" s="132"/>
      <c r="L821" s="132"/>
      <c r="M821" s="150"/>
      <c r="N821" s="157"/>
      <c r="O821" s="150"/>
      <c r="P821" s="160"/>
      <c r="Q821" s="151"/>
      <c r="R821" s="152"/>
      <c r="S821" s="153"/>
      <c r="T821" s="154"/>
      <c r="U821" s="154"/>
    </row>
    <row r="822" spans="1:21" s="155" customFormat="1" ht="9.75" customHeight="1" x14ac:dyDescent="0.25">
      <c r="A822" s="160"/>
      <c r="B822" s="158"/>
      <c r="C822" s="158"/>
      <c r="D822" s="47"/>
      <c r="E822" s="132"/>
      <c r="F822" s="47"/>
      <c r="G822" s="132"/>
      <c r="H822" s="119"/>
      <c r="I822" s="132"/>
      <c r="J822" s="119"/>
      <c r="K822" s="132"/>
      <c r="L822" s="132"/>
      <c r="M822" s="150"/>
      <c r="N822" s="157"/>
      <c r="O822" s="150"/>
      <c r="P822" s="160"/>
      <c r="Q822" s="151"/>
      <c r="R822" s="152"/>
      <c r="S822" s="153"/>
      <c r="T822" s="154"/>
      <c r="U822" s="154"/>
    </row>
    <row r="823" spans="1:21" s="155" customFormat="1" ht="9.75" customHeight="1" x14ac:dyDescent="0.25">
      <c r="A823" s="160"/>
      <c r="B823" s="158"/>
      <c r="C823" s="158"/>
      <c r="D823" s="47"/>
      <c r="E823" s="132"/>
      <c r="F823" s="132"/>
      <c r="G823" s="132"/>
      <c r="H823" s="119"/>
      <c r="I823" s="132"/>
      <c r="J823" s="119"/>
      <c r="K823" s="132"/>
      <c r="L823" s="132"/>
      <c r="M823" s="150"/>
      <c r="N823" s="157"/>
      <c r="O823" s="150"/>
      <c r="P823" s="160"/>
      <c r="Q823" s="151"/>
      <c r="R823" s="152"/>
      <c r="S823" s="153"/>
      <c r="T823" s="154"/>
      <c r="U823" s="154"/>
    </row>
    <row r="824" spans="1:21" s="155" customFormat="1" ht="9.75" customHeight="1" x14ac:dyDescent="0.25">
      <c r="A824" s="160"/>
      <c r="B824" s="158"/>
      <c r="C824" s="158"/>
      <c r="D824" s="47"/>
      <c r="E824" s="132"/>
      <c r="F824" s="132"/>
      <c r="G824" s="132"/>
      <c r="H824" s="119"/>
      <c r="I824" s="132"/>
      <c r="J824" s="119"/>
      <c r="K824" s="132"/>
      <c r="L824" s="132"/>
      <c r="M824" s="150"/>
      <c r="N824" s="157"/>
      <c r="O824" s="150"/>
      <c r="P824" s="160"/>
      <c r="Q824" s="151"/>
      <c r="R824" s="152"/>
      <c r="S824" s="153"/>
      <c r="T824" s="154"/>
      <c r="U824" s="154"/>
    </row>
    <row r="825" spans="1:21" s="155" customFormat="1" ht="9.75" customHeight="1" x14ac:dyDescent="0.25">
      <c r="A825" s="160"/>
      <c r="B825" s="158"/>
      <c r="C825" s="158"/>
      <c r="D825" s="47"/>
      <c r="E825" s="132"/>
      <c r="F825" s="132"/>
      <c r="G825" s="132"/>
      <c r="H825" s="119"/>
      <c r="I825" s="132"/>
      <c r="J825" s="119"/>
      <c r="K825" s="132"/>
      <c r="L825" s="132"/>
      <c r="M825" s="150"/>
      <c r="N825" s="157"/>
      <c r="O825" s="150"/>
      <c r="P825" s="160"/>
      <c r="Q825" s="151"/>
      <c r="R825" s="152"/>
      <c r="S825" s="153"/>
      <c r="T825" s="154"/>
      <c r="U825" s="154"/>
    </row>
    <row r="826" spans="1:21" s="155" customFormat="1" ht="9.75" customHeight="1" x14ac:dyDescent="0.25">
      <c r="A826" s="160"/>
      <c r="B826" s="158"/>
      <c r="C826" s="158"/>
      <c r="D826" s="47"/>
      <c r="E826" s="132"/>
      <c r="F826" s="132"/>
      <c r="G826" s="132"/>
      <c r="H826" s="119"/>
      <c r="I826" s="132"/>
      <c r="J826" s="119"/>
      <c r="K826" s="132"/>
      <c r="L826" s="132"/>
      <c r="M826" s="150"/>
      <c r="N826" s="157"/>
      <c r="O826" s="150"/>
      <c r="P826" s="160"/>
      <c r="Q826" s="151"/>
      <c r="R826" s="152"/>
      <c r="S826" s="153"/>
      <c r="T826" s="154"/>
      <c r="U826" s="154"/>
    </row>
    <row r="827" spans="1:21" s="155" customFormat="1" ht="9.75" customHeight="1" x14ac:dyDescent="0.25">
      <c r="A827" s="160"/>
      <c r="B827" s="158"/>
      <c r="C827" s="158"/>
      <c r="D827" s="47"/>
      <c r="E827" s="132"/>
      <c r="F827" s="132"/>
      <c r="G827" s="132"/>
      <c r="H827" s="119"/>
      <c r="I827" s="132"/>
      <c r="J827" s="119"/>
      <c r="K827" s="132"/>
      <c r="L827" s="132"/>
      <c r="M827" s="150"/>
      <c r="N827" s="157"/>
      <c r="O827" s="150"/>
      <c r="P827" s="160"/>
      <c r="Q827" s="151"/>
      <c r="R827" s="152"/>
      <c r="S827" s="153"/>
      <c r="T827" s="154"/>
      <c r="U827" s="154"/>
    </row>
    <row r="828" spans="1:21" s="155" customFormat="1" ht="9.75" customHeight="1" x14ac:dyDescent="0.25">
      <c r="A828" s="160"/>
      <c r="B828" s="158"/>
      <c r="C828" s="158"/>
      <c r="D828" s="47"/>
      <c r="E828" s="132"/>
      <c r="F828" s="132"/>
      <c r="G828" s="132"/>
      <c r="H828" s="119"/>
      <c r="I828" s="132"/>
      <c r="J828" s="119"/>
      <c r="K828" s="132"/>
      <c r="L828" s="132"/>
      <c r="M828" s="150"/>
      <c r="N828" s="157"/>
      <c r="O828" s="150"/>
      <c r="P828" s="160"/>
      <c r="Q828" s="151"/>
      <c r="R828" s="152"/>
      <c r="S828" s="153"/>
      <c r="T828" s="154"/>
      <c r="U828" s="154"/>
    </row>
    <row r="829" spans="1:21" s="155" customFormat="1" ht="9.75" customHeight="1" x14ac:dyDescent="0.25">
      <c r="A829" s="160"/>
      <c r="B829" s="158"/>
      <c r="C829" s="158"/>
      <c r="D829" s="47"/>
      <c r="E829" s="132"/>
      <c r="F829" s="132"/>
      <c r="G829" s="132"/>
      <c r="H829" s="119"/>
      <c r="I829" s="132"/>
      <c r="J829" s="119"/>
      <c r="K829" s="132"/>
      <c r="L829" s="132"/>
      <c r="M829" s="150"/>
      <c r="N829" s="157"/>
      <c r="O829" s="150"/>
      <c r="P829" s="160"/>
      <c r="Q829" s="151"/>
      <c r="R829" s="152"/>
      <c r="S829" s="153"/>
      <c r="T829" s="154"/>
      <c r="U829" s="154"/>
    </row>
    <row r="830" spans="1:21" s="155" customFormat="1" ht="9.75" customHeight="1" x14ac:dyDescent="0.25">
      <c r="A830" s="160"/>
      <c r="B830" s="158"/>
      <c r="C830" s="158"/>
      <c r="D830" s="47"/>
      <c r="E830" s="132"/>
      <c r="F830" s="132"/>
      <c r="G830" s="132"/>
      <c r="H830" s="119"/>
      <c r="I830" s="132"/>
      <c r="J830" s="119"/>
      <c r="K830" s="132"/>
      <c r="L830" s="132"/>
      <c r="M830" s="150"/>
      <c r="N830" s="157"/>
      <c r="O830" s="150"/>
      <c r="P830" s="160"/>
      <c r="Q830" s="151"/>
      <c r="R830" s="152"/>
      <c r="S830" s="153"/>
      <c r="T830" s="154"/>
      <c r="U830" s="154"/>
    </row>
    <row r="831" spans="1:21" s="155" customFormat="1" ht="9.75" customHeight="1" x14ac:dyDescent="0.25">
      <c r="A831" s="160"/>
      <c r="B831" s="158"/>
      <c r="C831" s="158"/>
      <c r="D831" s="47"/>
      <c r="E831" s="132"/>
      <c r="F831" s="132"/>
      <c r="G831" s="132"/>
      <c r="H831" s="119"/>
      <c r="I831" s="132"/>
      <c r="J831" s="119"/>
      <c r="K831" s="132"/>
      <c r="L831" s="132"/>
      <c r="M831" s="150"/>
      <c r="N831" s="157"/>
      <c r="O831" s="150"/>
      <c r="P831" s="160"/>
      <c r="Q831" s="151"/>
      <c r="R831" s="152"/>
      <c r="S831" s="153"/>
      <c r="T831" s="154"/>
      <c r="U831" s="154"/>
    </row>
    <row r="832" spans="1:21" s="155" customFormat="1" ht="9.75" customHeight="1" x14ac:dyDescent="0.25">
      <c r="A832" s="160"/>
      <c r="B832" s="158"/>
      <c r="C832" s="158"/>
      <c r="D832" s="47"/>
      <c r="E832" s="132"/>
      <c r="F832" s="132"/>
      <c r="G832" s="132"/>
      <c r="H832" s="119"/>
      <c r="I832" s="132"/>
      <c r="J832" s="119"/>
      <c r="K832" s="132"/>
      <c r="L832" s="132"/>
      <c r="M832" s="150"/>
      <c r="N832" s="157"/>
      <c r="O832" s="150"/>
      <c r="P832" s="160"/>
      <c r="Q832" s="151"/>
      <c r="R832" s="152"/>
      <c r="S832" s="153"/>
      <c r="T832" s="154"/>
      <c r="U832" s="154"/>
    </row>
    <row r="833" spans="1:21" s="155" customFormat="1" ht="9.75" customHeight="1" x14ac:dyDescent="0.25">
      <c r="A833" s="160"/>
      <c r="B833" s="158"/>
      <c r="C833" s="158"/>
      <c r="D833" s="47"/>
      <c r="E833" s="132"/>
      <c r="F833" s="132"/>
      <c r="G833" s="132"/>
      <c r="H833" s="119"/>
      <c r="I833" s="132"/>
      <c r="J833" s="119"/>
      <c r="K833" s="132"/>
      <c r="L833" s="132"/>
      <c r="M833" s="150"/>
      <c r="N833" s="157"/>
      <c r="O833" s="150"/>
      <c r="P833" s="160"/>
      <c r="Q833" s="151"/>
      <c r="R833" s="152"/>
      <c r="S833" s="153"/>
      <c r="T833" s="154"/>
      <c r="U833" s="154"/>
    </row>
    <row r="834" spans="1:21" s="155" customFormat="1" ht="9.75" customHeight="1" x14ac:dyDescent="0.25">
      <c r="A834" s="160"/>
      <c r="B834" s="158"/>
      <c r="C834" s="158"/>
      <c r="D834" s="47"/>
      <c r="E834" s="132"/>
      <c r="F834" s="132"/>
      <c r="G834" s="132"/>
      <c r="H834" s="119"/>
      <c r="I834" s="132"/>
      <c r="J834" s="119"/>
      <c r="K834" s="132"/>
      <c r="L834" s="132"/>
      <c r="M834" s="150"/>
      <c r="N834" s="157"/>
      <c r="O834" s="150"/>
      <c r="P834" s="160"/>
      <c r="Q834" s="151"/>
      <c r="R834" s="152"/>
      <c r="S834" s="153"/>
      <c r="T834" s="154"/>
      <c r="U834" s="154"/>
    </row>
    <row r="835" spans="1:21" s="155" customFormat="1" ht="9.75" customHeight="1" x14ac:dyDescent="0.25">
      <c r="A835" s="160"/>
      <c r="B835" s="158"/>
      <c r="C835" s="158"/>
      <c r="D835" s="47"/>
      <c r="E835" s="132"/>
      <c r="F835" s="132"/>
      <c r="G835" s="132"/>
      <c r="H835" s="119"/>
      <c r="I835" s="132"/>
      <c r="J835" s="119"/>
      <c r="K835" s="132"/>
      <c r="L835" s="132"/>
      <c r="M835" s="150"/>
      <c r="N835" s="157"/>
      <c r="O835" s="150"/>
      <c r="P835" s="160"/>
      <c r="Q835" s="151"/>
      <c r="R835" s="152"/>
      <c r="S835" s="153"/>
      <c r="T835" s="154"/>
      <c r="U835" s="154"/>
    </row>
    <row r="836" spans="1:21" s="155" customFormat="1" ht="9.75" customHeight="1" x14ac:dyDescent="0.25">
      <c r="A836" s="160"/>
      <c r="B836" s="158"/>
      <c r="C836" s="158"/>
      <c r="D836" s="47"/>
      <c r="E836" s="132"/>
      <c r="F836" s="132"/>
      <c r="G836" s="132"/>
      <c r="H836" s="119"/>
      <c r="I836" s="132"/>
      <c r="J836" s="119"/>
      <c r="K836" s="132"/>
      <c r="L836" s="132"/>
      <c r="M836" s="150"/>
      <c r="N836" s="157"/>
      <c r="O836" s="150"/>
      <c r="P836" s="160"/>
      <c r="Q836" s="151"/>
      <c r="R836" s="152"/>
      <c r="S836" s="153"/>
      <c r="T836" s="154"/>
      <c r="U836" s="154"/>
    </row>
    <row r="837" spans="1:21" s="155" customFormat="1" ht="9.75" customHeight="1" x14ac:dyDescent="0.25">
      <c r="A837" s="160"/>
      <c r="B837" s="158"/>
      <c r="C837" s="158"/>
      <c r="D837" s="47"/>
      <c r="E837" s="132"/>
      <c r="F837" s="132"/>
      <c r="G837" s="132"/>
      <c r="H837" s="119"/>
      <c r="I837" s="132"/>
      <c r="J837" s="119"/>
      <c r="K837" s="132"/>
      <c r="L837" s="132"/>
      <c r="M837" s="150"/>
      <c r="N837" s="157"/>
      <c r="O837" s="150"/>
      <c r="P837" s="160"/>
      <c r="Q837" s="151"/>
      <c r="R837" s="152"/>
      <c r="S837" s="153"/>
      <c r="T837" s="154"/>
      <c r="U837" s="154"/>
    </row>
    <row r="838" spans="1:21" s="155" customFormat="1" ht="9.75" customHeight="1" x14ac:dyDescent="0.25">
      <c r="A838" s="160"/>
      <c r="B838" s="158"/>
      <c r="C838" s="158"/>
      <c r="D838" s="47"/>
      <c r="E838" s="132"/>
      <c r="F838" s="132"/>
      <c r="G838" s="132"/>
      <c r="H838" s="119"/>
      <c r="I838" s="132"/>
      <c r="J838" s="119"/>
      <c r="K838" s="132"/>
      <c r="L838" s="132"/>
      <c r="M838" s="150"/>
      <c r="N838" s="157"/>
      <c r="O838" s="150"/>
      <c r="P838" s="160"/>
      <c r="Q838" s="151"/>
      <c r="R838" s="152"/>
      <c r="S838" s="153"/>
      <c r="T838" s="154"/>
      <c r="U838" s="154"/>
    </row>
    <row r="839" spans="1:21" s="155" customFormat="1" ht="9.75" customHeight="1" x14ac:dyDescent="0.25">
      <c r="A839" s="160"/>
      <c r="B839" s="158"/>
      <c r="C839" s="158"/>
      <c r="D839" s="47"/>
      <c r="E839" s="132"/>
      <c r="F839" s="132"/>
      <c r="G839" s="132"/>
      <c r="H839" s="119"/>
      <c r="I839" s="132"/>
      <c r="J839" s="119"/>
      <c r="K839" s="132"/>
      <c r="L839" s="132"/>
      <c r="M839" s="150"/>
      <c r="N839" s="157"/>
      <c r="O839" s="150"/>
      <c r="P839" s="160"/>
      <c r="Q839" s="151"/>
      <c r="R839" s="152"/>
      <c r="S839" s="153"/>
      <c r="T839" s="154"/>
      <c r="U839" s="154"/>
    </row>
    <row r="840" spans="1:21" s="155" customFormat="1" ht="9.75" customHeight="1" x14ac:dyDescent="0.25">
      <c r="A840" s="160"/>
      <c r="B840" s="158"/>
      <c r="C840" s="158"/>
      <c r="D840" s="47"/>
      <c r="E840" s="132"/>
      <c r="F840" s="132"/>
      <c r="G840" s="132"/>
      <c r="H840" s="119"/>
      <c r="I840" s="132"/>
      <c r="J840" s="119"/>
      <c r="K840" s="132"/>
      <c r="L840" s="132"/>
      <c r="M840" s="150"/>
      <c r="N840" s="157"/>
      <c r="O840" s="150"/>
      <c r="P840" s="160"/>
      <c r="Q840" s="151"/>
      <c r="R840" s="152"/>
      <c r="S840" s="153"/>
      <c r="T840" s="154"/>
      <c r="U840" s="154"/>
    </row>
    <row r="841" spans="1:21" s="155" customFormat="1" ht="9.75" customHeight="1" x14ac:dyDescent="0.25">
      <c r="A841" s="160"/>
      <c r="B841" s="158"/>
      <c r="C841" s="158"/>
      <c r="D841" s="47"/>
      <c r="E841" s="132"/>
      <c r="F841" s="132"/>
      <c r="G841" s="132"/>
      <c r="H841" s="119"/>
      <c r="I841" s="132"/>
      <c r="J841" s="119"/>
      <c r="K841" s="132"/>
      <c r="L841" s="132"/>
      <c r="M841" s="150"/>
      <c r="N841" s="157"/>
      <c r="O841" s="150"/>
      <c r="P841" s="160"/>
      <c r="Q841" s="151"/>
      <c r="R841" s="152"/>
      <c r="S841" s="153"/>
      <c r="T841" s="154"/>
      <c r="U841" s="154"/>
    </row>
    <row r="842" spans="1:21" s="155" customFormat="1" ht="9.75" customHeight="1" x14ac:dyDescent="0.25">
      <c r="A842" s="160"/>
      <c r="B842" s="158"/>
      <c r="C842" s="158"/>
      <c r="D842" s="47"/>
      <c r="E842" s="132"/>
      <c r="F842" s="132"/>
      <c r="G842" s="132"/>
      <c r="H842" s="119"/>
      <c r="I842" s="132"/>
      <c r="J842" s="119"/>
      <c r="K842" s="132"/>
      <c r="L842" s="132"/>
      <c r="M842" s="150"/>
      <c r="N842" s="157"/>
      <c r="O842" s="150"/>
      <c r="P842" s="160"/>
      <c r="Q842" s="151"/>
      <c r="R842" s="152"/>
      <c r="S842" s="153"/>
      <c r="T842" s="154"/>
      <c r="U842" s="154"/>
    </row>
    <row r="843" spans="1:21" s="155" customFormat="1" ht="9.75" customHeight="1" x14ac:dyDescent="0.25">
      <c r="A843" s="160"/>
      <c r="B843" s="158"/>
      <c r="C843" s="158"/>
      <c r="D843" s="47"/>
      <c r="E843" s="132"/>
      <c r="F843" s="132"/>
      <c r="G843" s="132"/>
      <c r="H843" s="119"/>
      <c r="I843" s="132"/>
      <c r="J843" s="119"/>
      <c r="K843" s="132"/>
      <c r="L843" s="132"/>
      <c r="M843" s="150"/>
      <c r="N843" s="157"/>
      <c r="O843" s="150"/>
      <c r="P843" s="160"/>
      <c r="Q843" s="151"/>
      <c r="R843" s="152"/>
      <c r="S843" s="153"/>
      <c r="T843" s="154"/>
      <c r="U843" s="154"/>
    </row>
    <row r="844" spans="1:21" s="155" customFormat="1" ht="9.75" customHeight="1" x14ac:dyDescent="0.25">
      <c r="A844" s="160"/>
      <c r="B844" s="158"/>
      <c r="C844" s="158"/>
      <c r="E844" s="132"/>
      <c r="F844" s="132"/>
      <c r="G844" s="132"/>
      <c r="H844" s="119"/>
      <c r="I844" s="132"/>
      <c r="J844" s="119"/>
      <c r="K844" s="132"/>
      <c r="L844" s="132"/>
      <c r="M844" s="150"/>
      <c r="N844" s="157"/>
      <c r="O844" s="150"/>
      <c r="P844" s="160"/>
      <c r="Q844" s="151"/>
      <c r="R844" s="152"/>
      <c r="S844" s="153"/>
      <c r="T844" s="154"/>
      <c r="U844" s="154"/>
    </row>
    <row r="845" spans="1:21" s="155" customFormat="1" ht="9.75" customHeight="1" x14ac:dyDescent="0.25">
      <c r="A845" s="160"/>
      <c r="B845" s="158"/>
      <c r="C845" s="158"/>
      <c r="D845" s="132"/>
      <c r="E845" s="132"/>
      <c r="F845" s="132"/>
      <c r="G845" s="132"/>
      <c r="H845" s="119"/>
      <c r="I845" s="132"/>
      <c r="J845" s="132"/>
      <c r="K845" s="132"/>
      <c r="L845" s="132"/>
      <c r="M845" s="150"/>
      <c r="N845" s="157"/>
      <c r="O845" s="150"/>
      <c r="P845" s="160"/>
      <c r="Q845" s="151"/>
      <c r="R845" s="152"/>
      <c r="S845" s="153"/>
      <c r="T845" s="154"/>
      <c r="U845" s="154"/>
    </row>
    <row r="846" spans="1:21" s="155" customFormat="1" ht="9.75" customHeight="1" x14ac:dyDescent="0.25">
      <c r="A846" s="160"/>
      <c r="B846" s="160"/>
      <c r="C846" s="160"/>
      <c r="E846" s="132"/>
      <c r="F846" s="132"/>
      <c r="G846" s="132"/>
      <c r="H846" s="132"/>
      <c r="I846" s="132"/>
      <c r="J846" s="132"/>
      <c r="K846" s="132"/>
      <c r="L846" s="132"/>
      <c r="M846" s="150"/>
      <c r="N846" s="157"/>
      <c r="O846" s="150"/>
      <c r="P846" s="160"/>
      <c r="Q846" s="151"/>
      <c r="R846" s="152"/>
      <c r="S846" s="153"/>
      <c r="T846" s="154"/>
      <c r="U846" s="154"/>
    </row>
    <row r="847" spans="1:21" s="155" customFormat="1" ht="9.75" customHeight="1" x14ac:dyDescent="0.25">
      <c r="A847" s="160"/>
      <c r="B847" s="158"/>
      <c r="C847" s="158"/>
      <c r="D847" s="47"/>
      <c r="E847" s="132"/>
      <c r="F847" s="47"/>
      <c r="G847" s="132"/>
      <c r="H847" s="119"/>
      <c r="I847" s="132"/>
      <c r="J847" s="132"/>
      <c r="K847" s="132"/>
      <c r="L847" s="132"/>
      <c r="M847" s="150"/>
      <c r="N847" s="157"/>
      <c r="O847" s="150"/>
      <c r="P847" s="160"/>
      <c r="Q847" s="151"/>
      <c r="R847" s="152"/>
      <c r="S847" s="153"/>
      <c r="T847" s="154"/>
      <c r="U847" s="154"/>
    </row>
    <row r="848" spans="1:21" s="155" customFormat="1" ht="9.75" customHeight="1" x14ac:dyDescent="0.25">
      <c r="A848" s="160"/>
      <c r="B848" s="158"/>
      <c r="C848" s="158"/>
      <c r="D848" s="132"/>
      <c r="E848" s="132"/>
      <c r="F848" s="132"/>
      <c r="G848" s="132"/>
      <c r="H848" s="119"/>
      <c r="I848" s="132"/>
      <c r="J848" s="132"/>
      <c r="K848" s="132"/>
      <c r="L848" s="132"/>
      <c r="M848" s="150"/>
      <c r="N848" s="157"/>
      <c r="O848" s="150"/>
      <c r="P848" s="160"/>
      <c r="Q848" s="151"/>
      <c r="R848" s="152"/>
      <c r="S848" s="153"/>
      <c r="T848" s="154"/>
      <c r="U848" s="154"/>
    </row>
    <row r="849" spans="1:21" s="155" customFormat="1" ht="9.75" customHeight="1" x14ac:dyDescent="0.25">
      <c r="A849" s="160"/>
      <c r="B849" s="158"/>
      <c r="C849" s="158"/>
      <c r="D849" s="132"/>
      <c r="E849" s="132"/>
      <c r="F849" s="132"/>
      <c r="G849" s="132"/>
      <c r="H849" s="119"/>
      <c r="I849" s="132"/>
      <c r="J849" s="132"/>
      <c r="K849" s="132"/>
      <c r="L849" s="132"/>
      <c r="M849" s="150"/>
      <c r="N849" s="157"/>
      <c r="O849" s="150"/>
      <c r="P849" s="160"/>
      <c r="Q849" s="151"/>
      <c r="R849" s="152"/>
      <c r="S849" s="153"/>
      <c r="T849" s="154"/>
      <c r="U849" s="154"/>
    </row>
    <row r="850" spans="1:21" s="155" customFormat="1" ht="9.75" customHeight="1" x14ac:dyDescent="0.25">
      <c r="A850" s="160"/>
      <c r="B850" s="158"/>
      <c r="C850" s="158"/>
      <c r="D850" s="132"/>
      <c r="E850" s="132"/>
      <c r="F850" s="132"/>
      <c r="G850" s="132"/>
      <c r="H850" s="119"/>
      <c r="I850" s="132"/>
      <c r="J850" s="132"/>
      <c r="K850" s="132"/>
      <c r="L850" s="132"/>
      <c r="M850" s="150"/>
      <c r="N850" s="157"/>
      <c r="O850" s="150"/>
      <c r="P850" s="160"/>
      <c r="Q850" s="151"/>
      <c r="R850" s="152"/>
      <c r="S850" s="153"/>
      <c r="T850" s="154"/>
      <c r="U850" s="154"/>
    </row>
    <row r="851" spans="1:21" s="155" customFormat="1" ht="9.75" customHeight="1" x14ac:dyDescent="0.25">
      <c r="A851" s="160"/>
      <c r="B851" s="158"/>
      <c r="C851" s="158"/>
      <c r="D851" s="132"/>
      <c r="E851" s="132"/>
      <c r="F851" s="132"/>
      <c r="G851" s="132"/>
      <c r="H851" s="119"/>
      <c r="I851" s="132"/>
      <c r="J851" s="132"/>
      <c r="K851" s="132"/>
      <c r="L851" s="132"/>
      <c r="M851" s="150"/>
      <c r="N851" s="157"/>
      <c r="O851" s="150"/>
      <c r="P851" s="160"/>
      <c r="Q851" s="151"/>
      <c r="R851" s="152"/>
      <c r="S851" s="153"/>
      <c r="T851" s="154"/>
      <c r="U851" s="154"/>
    </row>
    <row r="852" spans="1:21" s="155" customFormat="1" ht="9.75" customHeight="1" x14ac:dyDescent="0.25">
      <c r="A852" s="160"/>
      <c r="B852" s="158"/>
      <c r="C852" s="158"/>
      <c r="D852" s="132"/>
      <c r="E852" s="132"/>
      <c r="F852" s="132"/>
      <c r="G852" s="132"/>
      <c r="H852" s="119"/>
      <c r="I852" s="132"/>
      <c r="J852" s="132"/>
      <c r="K852" s="132"/>
      <c r="L852" s="132"/>
      <c r="M852" s="150"/>
      <c r="N852" s="157"/>
      <c r="O852" s="150"/>
      <c r="P852" s="160"/>
      <c r="Q852" s="151"/>
      <c r="R852" s="152"/>
      <c r="S852" s="153"/>
      <c r="T852" s="154"/>
      <c r="U852" s="154"/>
    </row>
    <row r="853" spans="1:21" s="155" customFormat="1" ht="9.75" customHeight="1" x14ac:dyDescent="0.25">
      <c r="A853" s="160"/>
      <c r="B853" s="158"/>
      <c r="C853" s="158"/>
      <c r="D853" s="132"/>
      <c r="E853" s="132"/>
      <c r="F853" s="132"/>
      <c r="G853" s="132"/>
      <c r="H853" s="119"/>
      <c r="I853" s="132"/>
      <c r="J853" s="132"/>
      <c r="K853" s="132"/>
      <c r="L853" s="132"/>
      <c r="M853" s="150"/>
      <c r="N853" s="157"/>
      <c r="O853" s="150"/>
      <c r="P853" s="160"/>
      <c r="Q853" s="151"/>
      <c r="R853" s="152"/>
      <c r="S853" s="153"/>
      <c r="T853" s="154"/>
      <c r="U853" s="154"/>
    </row>
    <row r="854" spans="1:21" s="155" customFormat="1" ht="9.75" customHeight="1" x14ac:dyDescent="0.25">
      <c r="A854" s="160"/>
      <c r="B854" s="158"/>
      <c r="C854" s="158"/>
      <c r="D854" s="132"/>
      <c r="E854" s="132"/>
      <c r="F854" s="132"/>
      <c r="G854" s="132"/>
      <c r="H854" s="132"/>
      <c r="I854" s="132"/>
      <c r="J854" s="132"/>
      <c r="K854" s="132"/>
      <c r="L854" s="132"/>
      <c r="M854" s="150"/>
      <c r="N854" s="157"/>
      <c r="O854" s="150"/>
      <c r="P854" s="160"/>
      <c r="Q854" s="151"/>
      <c r="R854" s="152"/>
      <c r="S854" s="153"/>
      <c r="T854" s="154"/>
      <c r="U854" s="154"/>
    </row>
    <row r="855" spans="1:21" s="155" customFormat="1" ht="9.75" customHeight="1" x14ac:dyDescent="0.25">
      <c r="A855" s="160"/>
      <c r="B855" s="158"/>
      <c r="C855" s="158"/>
      <c r="D855" s="47"/>
      <c r="E855" s="132"/>
      <c r="F855" s="132"/>
      <c r="G855" s="132"/>
      <c r="H855" s="119"/>
      <c r="I855" s="132"/>
      <c r="J855" s="132"/>
      <c r="K855" s="132"/>
      <c r="L855" s="132"/>
      <c r="M855" s="150"/>
      <c r="N855" s="157"/>
      <c r="O855" s="150"/>
      <c r="P855" s="160"/>
      <c r="Q855" s="151"/>
      <c r="R855" s="152"/>
      <c r="S855" s="153"/>
      <c r="T855" s="154"/>
      <c r="U855" s="154"/>
    </row>
    <row r="856" spans="1:21" s="155" customFormat="1" ht="9.75" customHeight="1" x14ac:dyDescent="0.25">
      <c r="A856" s="160"/>
      <c r="B856" s="158"/>
      <c r="C856" s="158"/>
      <c r="D856" s="132"/>
      <c r="E856" s="132"/>
      <c r="F856" s="132"/>
      <c r="G856" s="132"/>
      <c r="H856" s="119"/>
      <c r="I856" s="132"/>
      <c r="J856" s="132"/>
      <c r="K856" s="132"/>
      <c r="L856" s="132"/>
      <c r="M856" s="150"/>
      <c r="N856" s="157"/>
      <c r="O856" s="150"/>
      <c r="P856" s="160"/>
      <c r="Q856" s="151"/>
      <c r="R856" s="152"/>
      <c r="S856" s="153"/>
      <c r="T856" s="154"/>
      <c r="U856" s="154"/>
    </row>
    <row r="857" spans="1:21" s="155" customFormat="1" ht="9.75" customHeight="1" x14ac:dyDescent="0.25">
      <c r="A857" s="160"/>
      <c r="B857" s="160"/>
      <c r="C857" s="160"/>
      <c r="D857" s="132"/>
      <c r="E857" s="166"/>
      <c r="F857" s="132"/>
      <c r="G857" s="166"/>
      <c r="H857" s="167"/>
      <c r="I857" s="132"/>
      <c r="J857" s="132"/>
      <c r="K857" s="132"/>
      <c r="L857" s="132"/>
      <c r="M857" s="150"/>
      <c r="N857" s="168"/>
      <c r="O857" s="169"/>
      <c r="P857" s="160"/>
      <c r="Q857" s="151"/>
      <c r="R857" s="152"/>
      <c r="S857" s="153"/>
      <c r="T857" s="154"/>
      <c r="U857" s="154"/>
    </row>
    <row r="858" spans="1:21" s="155" customFormat="1" x14ac:dyDescent="0.25">
      <c r="A858" s="160"/>
      <c r="B858" s="158"/>
      <c r="C858" s="158"/>
      <c r="D858" s="150"/>
      <c r="E858" s="150"/>
      <c r="F858" s="150"/>
      <c r="G858" s="150"/>
      <c r="H858" s="150"/>
      <c r="I858" s="150"/>
      <c r="J858" s="150"/>
      <c r="K858" s="150"/>
      <c r="L858" s="150"/>
      <c r="M858" s="150"/>
      <c r="N858" s="150"/>
      <c r="O858" s="150"/>
      <c r="P858" s="150"/>
      <c r="Q858" s="151"/>
      <c r="R858" s="152"/>
      <c r="S858" s="153"/>
      <c r="T858" s="154"/>
      <c r="U858" s="154"/>
    </row>
    <row r="859" spans="1:21" s="155" customFormat="1" x14ac:dyDescent="0.25">
      <c r="A859" s="161"/>
      <c r="B859" s="150"/>
      <c r="C859" s="150"/>
      <c r="D859" s="150"/>
      <c r="E859" s="150"/>
      <c r="F859" s="150"/>
      <c r="G859" s="150"/>
      <c r="H859" s="150"/>
      <c r="I859" s="150"/>
      <c r="J859" s="150"/>
      <c r="K859" s="150"/>
      <c r="L859" s="150"/>
      <c r="M859" s="150"/>
      <c r="N859" s="150"/>
      <c r="O859" s="150"/>
      <c r="P859" s="150"/>
      <c r="Q859" s="151"/>
      <c r="R859" s="152"/>
      <c r="S859" s="153"/>
      <c r="T859" s="154"/>
      <c r="U859" s="154"/>
    </row>
    <row r="860" spans="1:21" s="155" customFormat="1" x14ac:dyDescent="0.25">
      <c r="A860" s="150"/>
      <c r="B860" s="150"/>
      <c r="C860" s="150"/>
      <c r="D860" s="150"/>
      <c r="E860" s="150"/>
      <c r="F860" s="150"/>
      <c r="G860" s="150"/>
      <c r="H860" s="150"/>
      <c r="I860" s="150"/>
      <c r="J860" s="150"/>
      <c r="K860" s="150"/>
      <c r="L860" s="150"/>
      <c r="M860" s="150"/>
      <c r="N860" s="150"/>
      <c r="O860" s="150"/>
      <c r="P860" s="150"/>
      <c r="Q860" s="151"/>
      <c r="R860" s="152"/>
      <c r="S860" s="153"/>
      <c r="T860" s="154"/>
      <c r="U860" s="154"/>
    </row>
    <row r="861" spans="1:21" s="155" customFormat="1" x14ac:dyDescent="0.25">
      <c r="A861" s="150"/>
      <c r="B861" s="150"/>
      <c r="C861" s="150"/>
      <c r="D861" s="150"/>
      <c r="E861" s="150"/>
      <c r="F861" s="150"/>
      <c r="G861" s="150"/>
      <c r="H861" s="150"/>
      <c r="I861" s="150"/>
      <c r="J861" s="150"/>
      <c r="K861" s="150"/>
      <c r="L861" s="150"/>
      <c r="M861" s="150"/>
      <c r="N861" s="150"/>
      <c r="O861" s="150"/>
      <c r="P861" s="150"/>
      <c r="Q861" s="151"/>
      <c r="R861" s="152"/>
      <c r="S861" s="153"/>
      <c r="T861" s="154"/>
      <c r="U861" s="154"/>
    </row>
    <row r="862" spans="1:21" s="155" customFormat="1" x14ac:dyDescent="0.25">
      <c r="Q862" s="151"/>
      <c r="R862" s="152"/>
      <c r="S862" s="153"/>
      <c r="T862" s="154"/>
      <c r="U862" s="154"/>
    </row>
    <row r="863" spans="1:21" s="155" customFormat="1" x14ac:dyDescent="0.25">
      <c r="Q863" s="151"/>
      <c r="R863" s="152"/>
      <c r="S863" s="153"/>
      <c r="T863" s="154"/>
      <c r="U863" s="154"/>
    </row>
    <row r="864" spans="1:21" s="155" customFormat="1" x14ac:dyDescent="0.25">
      <c r="Q864" s="151"/>
      <c r="R864" s="152"/>
      <c r="S864" s="153"/>
      <c r="T864" s="154"/>
      <c r="U864" s="154"/>
    </row>
    <row r="865" spans="17:21" s="155" customFormat="1" x14ac:dyDescent="0.25">
      <c r="Q865" s="151"/>
      <c r="R865" s="152"/>
      <c r="S865" s="153"/>
      <c r="T865" s="154"/>
      <c r="U865" s="154"/>
    </row>
    <row r="866" spans="17:21" s="155" customFormat="1" x14ac:dyDescent="0.25">
      <c r="Q866" s="151"/>
      <c r="R866" s="152"/>
      <c r="S866" s="153"/>
      <c r="T866" s="154"/>
      <c r="U866" s="154"/>
    </row>
    <row r="867" spans="17:21" s="155" customFormat="1" x14ac:dyDescent="0.25">
      <c r="Q867" s="151"/>
      <c r="R867" s="152"/>
      <c r="S867" s="153"/>
      <c r="T867" s="154"/>
      <c r="U867" s="154"/>
    </row>
    <row r="868" spans="17:21" s="155" customFormat="1" x14ac:dyDescent="0.25">
      <c r="Q868" s="151"/>
      <c r="R868" s="152"/>
      <c r="S868" s="153"/>
      <c r="T868" s="154"/>
      <c r="U868" s="154"/>
    </row>
    <row r="869" spans="17:21" s="155" customFormat="1" x14ac:dyDescent="0.25">
      <c r="Q869" s="151"/>
      <c r="R869" s="152"/>
      <c r="S869" s="153"/>
      <c r="T869" s="154"/>
      <c r="U869" s="154"/>
    </row>
    <row r="870" spans="17:21" s="155" customFormat="1" x14ac:dyDescent="0.25">
      <c r="Q870" s="151"/>
      <c r="R870" s="152"/>
      <c r="S870" s="153"/>
      <c r="T870" s="154"/>
      <c r="U870" s="154"/>
    </row>
    <row r="871" spans="17:21" s="155" customFormat="1" x14ac:dyDescent="0.25">
      <c r="Q871" s="151"/>
      <c r="R871" s="152"/>
      <c r="S871" s="153"/>
      <c r="T871" s="154"/>
      <c r="U871" s="154"/>
    </row>
    <row r="872" spans="17:21" s="155" customFormat="1" x14ac:dyDescent="0.25">
      <c r="Q872" s="151"/>
      <c r="R872" s="152"/>
      <c r="S872" s="153"/>
      <c r="T872" s="154"/>
      <c r="U872" s="154"/>
    </row>
    <row r="873" spans="17:21" s="155" customFormat="1" x14ac:dyDescent="0.25">
      <c r="Q873" s="151"/>
      <c r="R873" s="152"/>
      <c r="S873" s="153"/>
      <c r="T873" s="154"/>
      <c r="U873" s="154"/>
    </row>
    <row r="874" spans="17:21" s="155" customFormat="1" x14ac:dyDescent="0.25">
      <c r="Q874" s="151"/>
      <c r="R874" s="152"/>
      <c r="S874" s="153"/>
      <c r="T874" s="154"/>
      <c r="U874" s="154"/>
    </row>
    <row r="875" spans="17:21" s="155" customFormat="1" x14ac:dyDescent="0.25">
      <c r="Q875" s="151"/>
      <c r="R875" s="152"/>
      <c r="S875" s="153"/>
      <c r="T875" s="154"/>
      <c r="U875" s="154"/>
    </row>
    <row r="876" spans="17:21" s="155" customFormat="1" x14ac:dyDescent="0.25">
      <c r="Q876" s="151"/>
      <c r="R876" s="152"/>
      <c r="S876" s="153"/>
      <c r="T876" s="154"/>
      <c r="U876" s="154"/>
    </row>
    <row r="877" spans="17:21" s="155" customFormat="1" x14ac:dyDescent="0.25">
      <c r="Q877" s="151"/>
      <c r="R877" s="152"/>
      <c r="S877" s="153"/>
      <c r="T877" s="154"/>
      <c r="U877" s="154"/>
    </row>
    <row r="878" spans="17:21" s="155" customFormat="1" x14ac:dyDescent="0.25">
      <c r="Q878" s="151"/>
      <c r="R878" s="152"/>
      <c r="S878" s="153"/>
      <c r="T878" s="154"/>
      <c r="U878" s="154"/>
    </row>
    <row r="879" spans="17:21" s="155" customFormat="1" x14ac:dyDescent="0.25">
      <c r="Q879" s="151"/>
      <c r="R879" s="152"/>
      <c r="S879" s="153"/>
      <c r="T879" s="154"/>
      <c r="U879" s="154"/>
    </row>
    <row r="880" spans="17:21" s="155" customFormat="1" x14ac:dyDescent="0.25">
      <c r="Q880" s="151"/>
      <c r="R880" s="152"/>
      <c r="S880" s="153"/>
      <c r="T880" s="154"/>
      <c r="U880" s="154"/>
    </row>
    <row r="881" spans="17:21" s="155" customFormat="1" x14ac:dyDescent="0.25">
      <c r="Q881" s="151"/>
      <c r="R881" s="152"/>
      <c r="S881" s="153"/>
      <c r="T881" s="154"/>
      <c r="U881" s="154"/>
    </row>
    <row r="882" spans="17:21" s="155" customFormat="1" x14ac:dyDescent="0.25">
      <c r="Q882" s="151"/>
      <c r="R882" s="152"/>
      <c r="S882" s="153"/>
      <c r="T882" s="154"/>
      <c r="U882" s="154"/>
    </row>
    <row r="883" spans="17:21" s="155" customFormat="1" x14ac:dyDescent="0.25">
      <c r="Q883" s="151"/>
      <c r="R883" s="152"/>
      <c r="S883" s="153"/>
      <c r="T883" s="154"/>
      <c r="U883" s="154"/>
    </row>
    <row r="884" spans="17:21" s="155" customFormat="1" x14ac:dyDescent="0.25">
      <c r="Q884" s="151"/>
      <c r="R884" s="152"/>
      <c r="S884" s="153"/>
      <c r="T884" s="154"/>
      <c r="U884" s="154"/>
    </row>
    <row r="885" spans="17:21" s="155" customFormat="1" x14ac:dyDescent="0.25">
      <c r="Q885" s="151"/>
      <c r="R885" s="152"/>
      <c r="S885" s="153"/>
      <c r="T885" s="154"/>
      <c r="U885" s="154"/>
    </row>
    <row r="886" spans="17:21" s="155" customFormat="1" x14ac:dyDescent="0.25">
      <c r="Q886" s="151"/>
      <c r="R886" s="152"/>
      <c r="S886" s="153"/>
      <c r="T886" s="154"/>
      <c r="U886" s="154"/>
    </row>
    <row r="887" spans="17:21" s="155" customFormat="1" x14ac:dyDescent="0.25">
      <c r="Q887" s="151"/>
      <c r="R887" s="152"/>
      <c r="S887" s="153"/>
      <c r="T887" s="154"/>
      <c r="U887" s="154"/>
    </row>
    <row r="888" spans="17:21" s="155" customFormat="1" x14ac:dyDescent="0.25">
      <c r="Q888" s="151"/>
      <c r="R888" s="152"/>
      <c r="S888" s="153"/>
      <c r="T888" s="154"/>
      <c r="U888" s="154"/>
    </row>
    <row r="889" spans="17:21" s="155" customFormat="1" x14ac:dyDescent="0.25">
      <c r="Q889" s="151"/>
      <c r="R889" s="152"/>
      <c r="S889" s="153"/>
      <c r="T889" s="154"/>
      <c r="U889" s="154"/>
    </row>
    <row r="890" spans="17:21" s="155" customFormat="1" x14ac:dyDescent="0.25">
      <c r="Q890" s="151"/>
      <c r="R890" s="152"/>
      <c r="S890" s="153"/>
      <c r="T890" s="154"/>
      <c r="U890" s="154"/>
    </row>
    <row r="891" spans="17:21" s="155" customFormat="1" x14ac:dyDescent="0.25">
      <c r="Q891" s="151"/>
      <c r="R891" s="152"/>
      <c r="S891" s="153"/>
      <c r="T891" s="154"/>
      <c r="U891" s="154"/>
    </row>
    <row r="892" spans="17:21" s="155" customFormat="1" x14ac:dyDescent="0.25">
      <c r="Q892" s="151"/>
      <c r="R892" s="152"/>
      <c r="S892" s="153"/>
      <c r="T892" s="154"/>
      <c r="U892" s="154"/>
    </row>
    <row r="893" spans="17:21" s="155" customFormat="1" x14ac:dyDescent="0.25">
      <c r="Q893" s="151"/>
      <c r="R893" s="152"/>
      <c r="S893" s="153"/>
      <c r="T893" s="154"/>
      <c r="U893" s="154"/>
    </row>
    <row r="894" spans="17:21" s="155" customFormat="1" x14ac:dyDescent="0.25">
      <c r="Q894" s="151"/>
      <c r="R894" s="152"/>
      <c r="S894" s="153"/>
      <c r="T894" s="154"/>
      <c r="U894" s="154"/>
    </row>
    <row r="895" spans="17:21" s="155" customFormat="1" x14ac:dyDescent="0.25">
      <c r="Q895" s="151"/>
      <c r="R895" s="152"/>
      <c r="S895" s="153"/>
      <c r="T895" s="154"/>
      <c r="U895" s="154"/>
    </row>
  </sheetData>
  <printOptions horizontalCentered="1"/>
  <pageMargins left="0.25" right="0.25" top="0.75" bottom="0.75" header="0.3" footer="0.3"/>
  <pageSetup scale="80" orientation="portrait" r:id="rId1"/>
  <rowBreaks count="1" manualBreakCount="1">
    <brk id="90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35"/>
  <sheetViews>
    <sheetView workbookViewId="0">
      <selection activeCell="F50" sqref="F50"/>
    </sheetView>
  </sheetViews>
  <sheetFormatPr defaultColWidth="3.42578125" defaultRowHeight="11.25" x14ac:dyDescent="0.4"/>
  <cols>
    <col min="1" max="1" width="2.0703125" style="189" customWidth="1"/>
    <col min="2" max="2" width="2.5" style="189" customWidth="1"/>
    <col min="3" max="3" width="16.2109375" style="189" customWidth="1"/>
    <col min="4" max="4" width="5" style="189" customWidth="1"/>
    <col min="5" max="5" width="0.7109375" style="189" customWidth="1"/>
    <col min="6" max="6" width="5" style="189" customWidth="1"/>
    <col min="7" max="7" width="0.7109375" style="189" customWidth="1"/>
    <col min="8" max="8" width="5.0703125" style="189" customWidth="1"/>
    <col min="9" max="9" width="1.0703125" style="189" customWidth="1"/>
    <col min="10" max="10" width="5" style="189" customWidth="1"/>
    <col min="11" max="11" width="1.0703125" style="189" customWidth="1"/>
    <col min="12" max="12" width="4.5703125" style="189" customWidth="1"/>
    <col min="13" max="13" width="1.7109375" style="189" customWidth="1"/>
    <col min="14" max="14" width="5.7109375" style="189" customWidth="1"/>
    <col min="15" max="15" width="0.640625" style="189" customWidth="1"/>
    <col min="16" max="16" width="2.0703125" style="189" customWidth="1"/>
    <col min="17" max="17" width="0.5703125" style="189" customWidth="1"/>
    <col min="18" max="19" width="3.42578125" style="189"/>
    <col min="20" max="20" width="5.28515625" style="189" bestFit="1" customWidth="1"/>
    <col min="21" max="16384" width="3.42578125" style="189"/>
  </cols>
  <sheetData>
    <row r="1" spans="1:16" ht="14.1" customHeight="1" x14ac:dyDescent="0.4">
      <c r="A1" s="188" t="s">
        <v>361</v>
      </c>
      <c r="P1" s="189">
        <v>35</v>
      </c>
    </row>
    <row r="2" spans="1:16" ht="3" customHeight="1" thickBot="1" x14ac:dyDescent="0.45">
      <c r="A2" s="189" t="s">
        <v>215</v>
      </c>
    </row>
    <row r="3" spans="1:16" ht="5.0999999999999996" customHeight="1" thickTop="1" x14ac:dyDescent="0.4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2"/>
    </row>
    <row r="4" spans="1:16" ht="12" customHeight="1" x14ac:dyDescent="0.4">
      <c r="A4" s="193" t="s">
        <v>216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5"/>
    </row>
    <row r="5" spans="1:16" ht="9.9499999999999993" customHeight="1" x14ac:dyDescent="0.4">
      <c r="A5" s="196" t="s">
        <v>217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5"/>
    </row>
    <row r="6" spans="1:16" ht="9.9499999999999993" customHeight="1" x14ac:dyDescent="0.4">
      <c r="A6" s="196" t="s">
        <v>115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5"/>
    </row>
    <row r="7" spans="1:16" ht="9.9499999999999993" customHeight="1" x14ac:dyDescent="0.4">
      <c r="A7" s="197"/>
      <c r="B7" s="189" t="s">
        <v>218</v>
      </c>
      <c r="P7" s="198"/>
    </row>
    <row r="8" spans="1:16" ht="9.9499999999999993" customHeight="1" x14ac:dyDescent="0.4">
      <c r="A8" s="197"/>
      <c r="B8" s="189" t="s">
        <v>219</v>
      </c>
      <c r="P8" s="198"/>
    </row>
    <row r="9" spans="1:16" ht="9.9499999999999993" customHeight="1" x14ac:dyDescent="0.4">
      <c r="A9" s="197"/>
      <c r="B9" s="189" t="s">
        <v>220</v>
      </c>
      <c r="P9" s="198"/>
    </row>
    <row r="10" spans="1:16" ht="9.9499999999999993" customHeight="1" x14ac:dyDescent="0.4">
      <c r="A10" s="197"/>
      <c r="B10" s="189" t="s">
        <v>221</v>
      </c>
      <c r="P10" s="198"/>
    </row>
    <row r="11" spans="1:16" ht="9.9499999999999993" customHeight="1" x14ac:dyDescent="0.4">
      <c r="A11" s="197"/>
      <c r="B11" s="189" t="s">
        <v>222</v>
      </c>
      <c r="P11" s="198"/>
    </row>
    <row r="12" spans="1:16" ht="9.9499999999999993" customHeight="1" x14ac:dyDescent="0.4">
      <c r="A12" s="197"/>
      <c r="B12" s="189" t="s">
        <v>223</v>
      </c>
      <c r="P12" s="198"/>
    </row>
    <row r="13" spans="1:16" ht="9.9499999999999993" customHeight="1" x14ac:dyDescent="0.4">
      <c r="A13" s="197"/>
      <c r="B13" s="189" t="s">
        <v>224</v>
      </c>
      <c r="P13" s="198"/>
    </row>
    <row r="14" spans="1:16" ht="9.9499999999999993" customHeight="1" x14ac:dyDescent="0.4">
      <c r="A14" s="197"/>
      <c r="B14" s="189" t="s">
        <v>225</v>
      </c>
      <c r="P14" s="198"/>
    </row>
    <row r="15" spans="1:16" ht="9.9499999999999993" customHeight="1" x14ac:dyDescent="0.4">
      <c r="A15" s="197"/>
      <c r="B15" s="189" t="s">
        <v>226</v>
      </c>
      <c r="P15" s="198"/>
    </row>
    <row r="16" spans="1:16" ht="9.9499999999999993" customHeight="1" x14ac:dyDescent="0.4">
      <c r="A16" s="197"/>
      <c r="B16" s="189" t="s">
        <v>227</v>
      </c>
      <c r="P16" s="198"/>
    </row>
    <row r="17" spans="1:20" ht="9.9499999999999993" customHeight="1" x14ac:dyDescent="0.4">
      <c r="A17" s="197"/>
      <c r="B17" s="189" t="s">
        <v>228</v>
      </c>
      <c r="P17" s="198"/>
    </row>
    <row r="18" spans="1:20" ht="9.9499999999999993" customHeight="1" x14ac:dyDescent="0.4">
      <c r="A18" s="19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1"/>
    </row>
    <row r="19" spans="1:20" x14ac:dyDescent="0.4">
      <c r="A19" s="202"/>
      <c r="B19" s="203"/>
      <c r="C19" s="203"/>
      <c r="E19" s="203"/>
      <c r="F19" s="194" t="s">
        <v>229</v>
      </c>
      <c r="G19" s="194"/>
      <c r="H19" s="194"/>
      <c r="I19" s="204"/>
      <c r="J19" s="194" t="s">
        <v>230</v>
      </c>
      <c r="K19" s="194"/>
      <c r="L19" s="194"/>
      <c r="M19" s="204"/>
      <c r="O19" s="203"/>
      <c r="P19" s="198"/>
    </row>
    <row r="20" spans="1:20" x14ac:dyDescent="0.4">
      <c r="A20" s="202"/>
      <c r="B20" s="203"/>
      <c r="C20" s="203"/>
      <c r="E20" s="203"/>
      <c r="F20" s="205" t="s">
        <v>231</v>
      </c>
      <c r="G20" s="205"/>
      <c r="H20" s="205"/>
      <c r="I20" s="206"/>
      <c r="J20" s="205" t="s">
        <v>231</v>
      </c>
      <c r="K20" s="205"/>
      <c r="L20" s="205"/>
      <c r="M20" s="206"/>
      <c r="O20" s="203"/>
      <c r="P20" s="198"/>
    </row>
    <row r="21" spans="1:20" ht="9.9499999999999993" customHeight="1" x14ac:dyDescent="0.4">
      <c r="A21" s="202"/>
      <c r="B21" s="203"/>
      <c r="C21" s="203"/>
      <c r="E21" s="203"/>
      <c r="G21" s="203"/>
      <c r="I21" s="203"/>
      <c r="K21" s="203"/>
      <c r="M21" s="203"/>
      <c r="O21" s="203"/>
      <c r="P21" s="198"/>
    </row>
    <row r="22" spans="1:20" ht="9.9499999999999993" customHeight="1" x14ac:dyDescent="0.4">
      <c r="A22" s="202"/>
      <c r="B22" s="203"/>
      <c r="C22" s="203"/>
      <c r="D22" s="194" t="s">
        <v>232</v>
      </c>
      <c r="E22" s="204"/>
      <c r="F22" s="194" t="s">
        <v>233</v>
      </c>
      <c r="G22" s="204"/>
      <c r="H22" s="207" t="s">
        <v>115</v>
      </c>
      <c r="I22" s="208" t="s">
        <v>115</v>
      </c>
      <c r="K22" s="203"/>
      <c r="L22" s="207" t="s">
        <v>234</v>
      </c>
      <c r="M22" s="203"/>
      <c r="N22" s="194" t="s">
        <v>232</v>
      </c>
      <c r="O22" s="204"/>
      <c r="P22" s="198"/>
    </row>
    <row r="23" spans="1:20" ht="9.9499999999999993" customHeight="1" x14ac:dyDescent="0.4">
      <c r="A23" s="209" t="s">
        <v>8</v>
      </c>
      <c r="B23" s="210" t="s">
        <v>9</v>
      </c>
      <c r="C23" s="203"/>
      <c r="D23" s="194" t="s">
        <v>235</v>
      </c>
      <c r="E23" s="204"/>
      <c r="F23" s="194" t="s">
        <v>236</v>
      </c>
      <c r="G23" s="204"/>
      <c r="H23" s="194" t="s">
        <v>237</v>
      </c>
      <c r="I23" s="204"/>
      <c r="J23" s="194" t="s">
        <v>238</v>
      </c>
      <c r="K23" s="204"/>
      <c r="L23" s="207" t="s">
        <v>239</v>
      </c>
      <c r="M23" s="204"/>
      <c r="N23" s="194" t="s">
        <v>240</v>
      </c>
      <c r="O23" s="204"/>
      <c r="P23" s="195" t="s">
        <v>8</v>
      </c>
    </row>
    <row r="24" spans="1:20" ht="9.9499999999999993" customHeight="1" x14ac:dyDescent="0.4">
      <c r="A24" s="209" t="s">
        <v>13</v>
      </c>
      <c r="B24" s="210" t="s">
        <v>14</v>
      </c>
      <c r="C24" s="210" t="s">
        <v>15</v>
      </c>
      <c r="D24" s="194" t="s">
        <v>16</v>
      </c>
      <c r="E24" s="204"/>
      <c r="F24" s="194" t="s">
        <v>241</v>
      </c>
      <c r="G24" s="204"/>
      <c r="H24" s="194" t="s">
        <v>242</v>
      </c>
      <c r="I24" s="204"/>
      <c r="J24" s="207" t="s">
        <v>115</v>
      </c>
      <c r="K24" s="204"/>
      <c r="L24" s="207" t="s">
        <v>115</v>
      </c>
      <c r="M24" s="204"/>
      <c r="N24" s="194" t="s">
        <v>16</v>
      </c>
      <c r="O24" s="204"/>
      <c r="P24" s="195" t="s">
        <v>13</v>
      </c>
    </row>
    <row r="25" spans="1:20" ht="9.9499999999999993" customHeight="1" x14ac:dyDescent="0.4">
      <c r="A25" s="211"/>
      <c r="B25" s="212"/>
      <c r="C25" s="213" t="s">
        <v>19</v>
      </c>
      <c r="D25" s="205" t="s">
        <v>20</v>
      </c>
      <c r="E25" s="206"/>
      <c r="F25" s="205" t="s">
        <v>21</v>
      </c>
      <c r="G25" s="206"/>
      <c r="H25" s="214" t="s">
        <v>243</v>
      </c>
      <c r="I25" s="206"/>
      <c r="J25" s="215" t="s">
        <v>244</v>
      </c>
      <c r="K25" s="206"/>
      <c r="L25" s="214" t="s">
        <v>245</v>
      </c>
      <c r="M25" s="206"/>
      <c r="N25" s="214" t="s">
        <v>246</v>
      </c>
      <c r="O25" s="216" t="s">
        <v>115</v>
      </c>
      <c r="P25" s="217" t="s">
        <v>115</v>
      </c>
      <c r="Q25" s="218" t="s">
        <v>115</v>
      </c>
    </row>
    <row r="26" spans="1:20" x14ac:dyDescent="0.4">
      <c r="A26" s="209"/>
      <c r="B26" s="203"/>
      <c r="C26" s="210" t="s">
        <v>203</v>
      </c>
      <c r="E26" s="203"/>
      <c r="G26" s="203"/>
      <c r="I26" s="203"/>
      <c r="K26" s="203"/>
      <c r="M26" s="203"/>
      <c r="O26" s="203"/>
      <c r="P26" s="195"/>
    </row>
    <row r="27" spans="1:20" ht="9.9499999999999993" customHeight="1" x14ac:dyDescent="0.4">
      <c r="A27" s="211">
        <v>1</v>
      </c>
      <c r="B27" s="212"/>
      <c r="C27" s="212" t="s">
        <v>247</v>
      </c>
      <c r="D27" s="322">
        <v>64007</v>
      </c>
      <c r="E27" s="212"/>
      <c r="F27" s="322">
        <v>3059</v>
      </c>
      <c r="G27" s="212"/>
      <c r="H27" s="322">
        <v>14606</v>
      </c>
      <c r="I27" s="212"/>
      <c r="J27" s="322">
        <v>0</v>
      </c>
      <c r="K27" s="212"/>
      <c r="L27" s="322">
        <v>64882</v>
      </c>
      <c r="M27" s="212"/>
      <c r="N27" s="219">
        <f t="shared" ref="N27:N55" si="0">D27+F27+H27-J27-L27</f>
        <v>16790</v>
      </c>
      <c r="O27" s="212"/>
      <c r="P27" s="220">
        <v>1</v>
      </c>
      <c r="R27" s="221"/>
      <c r="T27" s="221"/>
    </row>
    <row r="28" spans="1:20" ht="9.9499999999999993" customHeight="1" x14ac:dyDescent="0.4">
      <c r="A28" s="211">
        <v>2</v>
      </c>
      <c r="B28" s="212"/>
      <c r="C28" s="212" t="s">
        <v>248</v>
      </c>
      <c r="D28" s="322">
        <v>676</v>
      </c>
      <c r="E28" s="212"/>
      <c r="F28" s="322">
        <v>21</v>
      </c>
      <c r="G28" s="212"/>
      <c r="H28" s="322">
        <v>0</v>
      </c>
      <c r="I28" s="212"/>
      <c r="J28" s="322">
        <v>0</v>
      </c>
      <c r="K28" s="212"/>
      <c r="L28" s="322">
        <v>697</v>
      </c>
      <c r="M28" s="212"/>
      <c r="N28" s="200">
        <f t="shared" si="0"/>
        <v>0</v>
      </c>
      <c r="O28" s="212"/>
      <c r="P28" s="220">
        <v>2</v>
      </c>
      <c r="R28" s="221"/>
      <c r="T28" s="221"/>
    </row>
    <row r="29" spans="1:20" ht="9.9499999999999993" customHeight="1" x14ac:dyDescent="0.4">
      <c r="A29" s="211">
        <v>3</v>
      </c>
      <c r="B29" s="212"/>
      <c r="C29" s="212" t="s">
        <v>249</v>
      </c>
      <c r="D29" s="322">
        <v>96</v>
      </c>
      <c r="E29" s="212"/>
      <c r="F29" s="322">
        <v>10</v>
      </c>
      <c r="G29" s="212"/>
      <c r="H29" s="322">
        <v>3</v>
      </c>
      <c r="I29" s="212"/>
      <c r="J29" s="322">
        <v>0</v>
      </c>
      <c r="K29" s="212"/>
      <c r="L29" s="322">
        <v>99</v>
      </c>
      <c r="M29" s="212"/>
      <c r="N29" s="219">
        <f t="shared" si="0"/>
        <v>10</v>
      </c>
      <c r="O29" s="212"/>
      <c r="P29" s="220">
        <v>3</v>
      </c>
      <c r="R29" s="221"/>
      <c r="T29" s="221"/>
    </row>
    <row r="30" spans="1:20" ht="9.9499999999999993" customHeight="1" x14ac:dyDescent="0.4">
      <c r="A30" s="211">
        <v>4</v>
      </c>
      <c r="B30" s="212"/>
      <c r="C30" s="212" t="s">
        <v>250</v>
      </c>
      <c r="D30" s="322">
        <v>112924</v>
      </c>
      <c r="E30" s="212"/>
      <c r="F30" s="322">
        <v>7473</v>
      </c>
      <c r="G30" s="212"/>
      <c r="H30" s="322">
        <v>30996</v>
      </c>
      <c r="I30" s="212"/>
      <c r="J30" s="322">
        <v>468</v>
      </c>
      <c r="K30" s="212"/>
      <c r="L30" s="322">
        <v>119837</v>
      </c>
      <c r="M30" s="212"/>
      <c r="N30" s="219">
        <f t="shared" si="0"/>
        <v>31088</v>
      </c>
      <c r="O30" s="212"/>
      <c r="P30" s="220">
        <v>4</v>
      </c>
      <c r="R30" s="221"/>
      <c r="T30" s="221"/>
    </row>
    <row r="31" spans="1:20" ht="9.9499999999999993" customHeight="1" x14ac:dyDescent="0.4">
      <c r="A31" s="211">
        <v>5</v>
      </c>
      <c r="B31" s="212"/>
      <c r="C31" s="212" t="s">
        <v>251</v>
      </c>
      <c r="D31" s="322">
        <v>0</v>
      </c>
      <c r="E31" s="212"/>
      <c r="F31" s="322">
        <v>0</v>
      </c>
      <c r="G31" s="212"/>
      <c r="H31" s="322">
        <v>0</v>
      </c>
      <c r="I31" s="212"/>
      <c r="J31" s="322">
        <v>0</v>
      </c>
      <c r="K31" s="212"/>
      <c r="L31" s="322">
        <v>0</v>
      </c>
      <c r="M31" s="212"/>
      <c r="N31" s="200">
        <f t="shared" si="0"/>
        <v>0</v>
      </c>
      <c r="O31" s="212"/>
      <c r="P31" s="220">
        <v>5</v>
      </c>
      <c r="R31" s="221"/>
      <c r="T31" s="221"/>
    </row>
    <row r="32" spans="1:20" ht="9.9499999999999993" customHeight="1" x14ac:dyDescent="0.4">
      <c r="A32" s="211">
        <v>6</v>
      </c>
      <c r="B32" s="212"/>
      <c r="C32" s="212" t="s">
        <v>252</v>
      </c>
      <c r="D32" s="322">
        <v>337109</v>
      </c>
      <c r="E32" s="212"/>
      <c r="F32" s="322">
        <v>44991</v>
      </c>
      <c r="G32" s="212"/>
      <c r="H32" s="322">
        <v>3709</v>
      </c>
      <c r="I32" s="212"/>
      <c r="J32" s="322">
        <v>5204</v>
      </c>
      <c r="K32" s="212"/>
      <c r="L32" s="322">
        <v>306822</v>
      </c>
      <c r="M32" s="212"/>
      <c r="N32" s="200">
        <f t="shared" si="0"/>
        <v>73783</v>
      </c>
      <c r="O32" s="212"/>
      <c r="P32" s="220">
        <v>6</v>
      </c>
      <c r="R32" s="221"/>
      <c r="T32" s="221"/>
    </row>
    <row r="33" spans="1:20" ht="9.9499999999999993" customHeight="1" x14ac:dyDescent="0.4">
      <c r="A33" s="211">
        <v>7</v>
      </c>
      <c r="B33" s="212"/>
      <c r="C33" s="212" t="s">
        <v>253</v>
      </c>
      <c r="D33" s="322">
        <v>301325</v>
      </c>
      <c r="E33" s="212"/>
      <c r="F33" s="322">
        <v>42483</v>
      </c>
      <c r="G33" s="212"/>
      <c r="H33" s="322">
        <v>21911</v>
      </c>
      <c r="I33" s="212"/>
      <c r="J33" s="322">
        <v>7671</v>
      </c>
      <c r="K33" s="212"/>
      <c r="L33" s="322">
        <v>303112</v>
      </c>
      <c r="M33" s="212"/>
      <c r="N33" s="219">
        <f t="shared" si="0"/>
        <v>54936</v>
      </c>
      <c r="O33" s="212"/>
      <c r="P33" s="220">
        <v>7</v>
      </c>
      <c r="R33" s="221"/>
      <c r="T33" s="221"/>
    </row>
    <row r="34" spans="1:20" ht="9.9499999999999993" customHeight="1" x14ac:dyDescent="0.4">
      <c r="A34" s="211">
        <v>8</v>
      </c>
      <c r="B34" s="212"/>
      <c r="C34" s="212" t="s">
        <v>254</v>
      </c>
      <c r="D34" s="322">
        <v>161716</v>
      </c>
      <c r="E34" s="212"/>
      <c r="F34" s="322">
        <v>17108</v>
      </c>
      <c r="G34" s="212"/>
      <c r="H34" s="322">
        <v>1225</v>
      </c>
      <c r="I34" s="212"/>
      <c r="J34" s="322">
        <v>679</v>
      </c>
      <c r="K34" s="212"/>
      <c r="L34" s="322">
        <v>166253</v>
      </c>
      <c r="M34" s="212"/>
      <c r="N34" s="200">
        <f t="shared" si="0"/>
        <v>13117</v>
      </c>
      <c r="O34" s="212"/>
      <c r="P34" s="220">
        <v>8</v>
      </c>
      <c r="R34" s="221"/>
      <c r="T34" s="221"/>
    </row>
    <row r="35" spans="1:20" ht="9.9499999999999993" customHeight="1" x14ac:dyDescent="0.4">
      <c r="A35" s="211">
        <v>9</v>
      </c>
      <c r="B35" s="212"/>
      <c r="C35" s="212" t="s">
        <v>255</v>
      </c>
      <c r="D35" s="322">
        <v>1516</v>
      </c>
      <c r="E35" s="212"/>
      <c r="F35" s="322">
        <v>166</v>
      </c>
      <c r="G35" s="212"/>
      <c r="H35" s="322">
        <v>57</v>
      </c>
      <c r="I35" s="212"/>
      <c r="J35" s="322">
        <v>0</v>
      </c>
      <c r="K35" s="212"/>
      <c r="L35" s="322">
        <v>1564</v>
      </c>
      <c r="M35" s="212"/>
      <c r="N35" s="200">
        <f t="shared" si="0"/>
        <v>175</v>
      </c>
      <c r="O35" s="212"/>
      <c r="P35" s="220">
        <v>9</v>
      </c>
      <c r="R35" s="221"/>
      <c r="T35" s="221"/>
    </row>
    <row r="36" spans="1:20" ht="9.9499999999999993" customHeight="1" x14ac:dyDescent="0.4">
      <c r="A36" s="211">
        <v>10</v>
      </c>
      <c r="B36" s="212"/>
      <c r="C36" s="212" t="s">
        <v>256</v>
      </c>
      <c r="D36" s="322">
        <v>43342</v>
      </c>
      <c r="E36" s="212"/>
      <c r="F36" s="322">
        <v>3578</v>
      </c>
      <c r="G36" s="212"/>
      <c r="H36" s="322">
        <v>1348</v>
      </c>
      <c r="I36" s="212"/>
      <c r="J36" s="322">
        <v>59</v>
      </c>
      <c r="K36" s="212"/>
      <c r="L36" s="322">
        <v>44129</v>
      </c>
      <c r="M36" s="222"/>
      <c r="N36" s="200">
        <f t="shared" si="0"/>
        <v>4080</v>
      </c>
      <c r="O36" s="212"/>
      <c r="P36" s="220">
        <v>10</v>
      </c>
      <c r="R36" s="221"/>
      <c r="T36" s="221"/>
    </row>
    <row r="37" spans="1:20" ht="9.9499999999999993" customHeight="1" x14ac:dyDescent="0.4">
      <c r="A37" s="211">
        <v>11</v>
      </c>
      <c r="B37" s="212"/>
      <c r="C37" s="212" t="s">
        <v>257</v>
      </c>
      <c r="D37" s="322">
        <v>385</v>
      </c>
      <c r="E37" s="212"/>
      <c r="F37" s="322">
        <v>15</v>
      </c>
      <c r="G37" s="212"/>
      <c r="H37" s="322">
        <v>0</v>
      </c>
      <c r="I37" s="212"/>
      <c r="J37" s="322">
        <v>0</v>
      </c>
      <c r="K37" s="212"/>
      <c r="L37" s="322">
        <v>389</v>
      </c>
      <c r="M37" s="212"/>
      <c r="N37" s="200">
        <f t="shared" si="0"/>
        <v>11</v>
      </c>
      <c r="O37" s="212"/>
      <c r="P37" s="220">
        <v>11</v>
      </c>
      <c r="R37" s="221"/>
      <c r="T37" s="221"/>
    </row>
    <row r="38" spans="1:20" ht="9.9499999999999993" customHeight="1" x14ac:dyDescent="0.4">
      <c r="A38" s="211">
        <v>12</v>
      </c>
      <c r="B38" s="212"/>
      <c r="C38" s="212" t="s">
        <v>258</v>
      </c>
      <c r="D38" s="322">
        <v>2028</v>
      </c>
      <c r="E38" s="212"/>
      <c r="F38" s="322">
        <v>266</v>
      </c>
      <c r="G38" s="212"/>
      <c r="H38" s="322">
        <v>33</v>
      </c>
      <c r="I38" s="212"/>
      <c r="J38" s="322">
        <v>0</v>
      </c>
      <c r="K38" s="212"/>
      <c r="L38" s="322">
        <v>2105</v>
      </c>
      <c r="M38" s="212"/>
      <c r="N38" s="200">
        <f t="shared" si="0"/>
        <v>222</v>
      </c>
      <c r="O38" s="212"/>
      <c r="P38" s="220">
        <v>12</v>
      </c>
      <c r="R38" s="221"/>
      <c r="T38" s="221"/>
    </row>
    <row r="39" spans="1:20" ht="9.9499999999999993" customHeight="1" x14ac:dyDescent="0.4">
      <c r="A39" s="211">
        <v>13</v>
      </c>
      <c r="B39" s="212"/>
      <c r="C39" s="212" t="s">
        <v>259</v>
      </c>
      <c r="D39" s="322">
        <v>9657</v>
      </c>
      <c r="E39" s="212"/>
      <c r="F39" s="322">
        <v>585</v>
      </c>
      <c r="G39" s="212"/>
      <c r="H39" s="322">
        <v>290</v>
      </c>
      <c r="I39" s="212"/>
      <c r="J39" s="322">
        <v>10</v>
      </c>
      <c r="K39" s="212"/>
      <c r="L39" s="322">
        <v>8890</v>
      </c>
      <c r="M39" s="212"/>
      <c r="N39" s="200">
        <f t="shared" si="0"/>
        <v>1632</v>
      </c>
      <c r="O39" s="212"/>
      <c r="P39" s="220">
        <v>13</v>
      </c>
      <c r="R39" s="221"/>
      <c r="T39" s="221"/>
    </row>
    <row r="40" spans="1:20" ht="9.9499999999999993" customHeight="1" x14ac:dyDescent="0.4">
      <c r="A40" s="211">
        <v>14</v>
      </c>
      <c r="B40" s="212"/>
      <c r="C40" s="212" t="s">
        <v>260</v>
      </c>
      <c r="D40" s="322">
        <v>29313</v>
      </c>
      <c r="E40" s="212"/>
      <c r="F40" s="322">
        <v>1338</v>
      </c>
      <c r="G40" s="212"/>
      <c r="H40" s="322">
        <v>147</v>
      </c>
      <c r="I40" s="212"/>
      <c r="J40" s="322">
        <v>89</v>
      </c>
      <c r="K40" s="212"/>
      <c r="L40" s="322">
        <v>29642</v>
      </c>
      <c r="M40" s="212"/>
      <c r="N40" s="200">
        <f t="shared" si="0"/>
        <v>1067</v>
      </c>
      <c r="O40" s="212"/>
      <c r="P40" s="220">
        <v>14</v>
      </c>
      <c r="R40" s="221"/>
      <c r="T40" s="221"/>
    </row>
    <row r="41" spans="1:20" ht="9.9499999999999993" customHeight="1" x14ac:dyDescent="0.4">
      <c r="A41" s="211">
        <v>15</v>
      </c>
      <c r="B41" s="212"/>
      <c r="C41" s="212" t="s">
        <v>261</v>
      </c>
      <c r="D41" s="322">
        <v>0</v>
      </c>
      <c r="E41" s="212"/>
      <c r="F41" s="322">
        <v>0</v>
      </c>
      <c r="G41" s="212"/>
      <c r="H41" s="322">
        <v>0</v>
      </c>
      <c r="I41" s="212"/>
      <c r="J41" s="322">
        <v>0</v>
      </c>
      <c r="K41" s="212"/>
      <c r="L41" s="322">
        <v>0</v>
      </c>
      <c r="M41" s="212"/>
      <c r="N41" s="200">
        <f t="shared" si="0"/>
        <v>0</v>
      </c>
      <c r="O41" s="212"/>
      <c r="P41" s="220">
        <v>15</v>
      </c>
      <c r="R41" s="221"/>
      <c r="T41" s="221"/>
    </row>
    <row r="42" spans="1:20" ht="9.9499999999999993" customHeight="1" x14ac:dyDescent="0.4">
      <c r="A42" s="211">
        <v>16</v>
      </c>
      <c r="B42" s="212"/>
      <c r="C42" s="212" t="s">
        <v>56</v>
      </c>
      <c r="D42" s="322">
        <v>1942</v>
      </c>
      <c r="E42" s="212"/>
      <c r="F42" s="322">
        <v>258</v>
      </c>
      <c r="G42" s="212"/>
      <c r="H42" s="322">
        <v>60</v>
      </c>
      <c r="I42" s="212"/>
      <c r="J42" s="322">
        <v>0</v>
      </c>
      <c r="K42" s="212"/>
      <c r="L42" s="322">
        <v>2016</v>
      </c>
      <c r="M42" s="212"/>
      <c r="N42" s="200">
        <f t="shared" si="0"/>
        <v>244</v>
      </c>
      <c r="O42" s="212"/>
      <c r="P42" s="220">
        <v>16</v>
      </c>
      <c r="R42" s="221"/>
      <c r="T42" s="221"/>
    </row>
    <row r="43" spans="1:20" ht="9.9499999999999993" customHeight="1" x14ac:dyDescent="0.4">
      <c r="A43" s="211">
        <v>17</v>
      </c>
      <c r="B43" s="212"/>
      <c r="C43" s="212" t="s">
        <v>262</v>
      </c>
      <c r="D43" s="322">
        <v>0</v>
      </c>
      <c r="E43" s="212"/>
      <c r="F43" s="322">
        <v>0</v>
      </c>
      <c r="G43" s="212"/>
      <c r="H43" s="322">
        <v>0</v>
      </c>
      <c r="I43" s="212"/>
      <c r="J43" s="322">
        <v>0</v>
      </c>
      <c r="K43" s="212"/>
      <c r="L43" s="322">
        <v>0</v>
      </c>
      <c r="M43" s="212"/>
      <c r="N43" s="200">
        <f t="shared" si="0"/>
        <v>0</v>
      </c>
      <c r="O43" s="212"/>
      <c r="P43" s="220">
        <v>17</v>
      </c>
      <c r="R43" s="221"/>
      <c r="T43" s="221"/>
    </row>
    <row r="44" spans="1:20" ht="9.9499999999999993" customHeight="1" x14ac:dyDescent="0.4">
      <c r="A44" s="211">
        <v>18</v>
      </c>
      <c r="B44" s="212"/>
      <c r="C44" s="212" t="s">
        <v>263</v>
      </c>
      <c r="D44" s="322">
        <v>31080</v>
      </c>
      <c r="E44" s="212"/>
      <c r="F44" s="322">
        <v>2933</v>
      </c>
      <c r="G44" s="212"/>
      <c r="H44" s="322">
        <v>85</v>
      </c>
      <c r="I44" s="212"/>
      <c r="J44" s="322">
        <v>0</v>
      </c>
      <c r="K44" s="212"/>
      <c r="L44" s="322">
        <v>31915</v>
      </c>
      <c r="M44" s="222"/>
      <c r="N44" s="200">
        <f t="shared" si="0"/>
        <v>2183</v>
      </c>
      <c r="O44" s="212"/>
      <c r="P44" s="220">
        <v>18</v>
      </c>
      <c r="R44" s="221"/>
      <c r="T44" s="221"/>
    </row>
    <row r="45" spans="1:20" ht="9.9499999999999993" customHeight="1" x14ac:dyDescent="0.4">
      <c r="A45" s="211">
        <v>19</v>
      </c>
      <c r="B45" s="212"/>
      <c r="C45" s="212" t="s">
        <v>264</v>
      </c>
      <c r="D45" s="322">
        <v>57673</v>
      </c>
      <c r="E45" s="212"/>
      <c r="F45" s="322">
        <v>4477</v>
      </c>
      <c r="G45" s="212"/>
      <c r="H45" s="322">
        <v>496</v>
      </c>
      <c r="I45" s="212"/>
      <c r="J45" s="322">
        <v>0</v>
      </c>
      <c r="K45" s="212"/>
      <c r="L45" s="322">
        <v>58405</v>
      </c>
      <c r="M45" s="212"/>
      <c r="N45" s="200">
        <f t="shared" si="0"/>
        <v>4241</v>
      </c>
      <c r="O45" s="212"/>
      <c r="P45" s="220">
        <v>19</v>
      </c>
      <c r="R45" s="221"/>
      <c r="T45" s="221"/>
    </row>
    <row r="46" spans="1:20" ht="9.9499999999999993" customHeight="1" x14ac:dyDescent="0.4">
      <c r="A46" s="211">
        <v>20</v>
      </c>
      <c r="B46" s="212"/>
      <c r="C46" s="212" t="s">
        <v>265</v>
      </c>
      <c r="D46" s="322">
        <v>94332</v>
      </c>
      <c r="E46" s="212"/>
      <c r="F46" s="322">
        <v>7966</v>
      </c>
      <c r="G46" s="212"/>
      <c r="H46" s="322">
        <v>673</v>
      </c>
      <c r="I46" s="212"/>
      <c r="J46" s="322">
        <v>0</v>
      </c>
      <c r="K46" s="212"/>
      <c r="L46" s="322">
        <v>96604</v>
      </c>
      <c r="M46" s="212"/>
      <c r="N46" s="200">
        <f t="shared" si="0"/>
        <v>6367</v>
      </c>
      <c r="O46" s="212"/>
      <c r="P46" s="220">
        <v>20</v>
      </c>
      <c r="R46" s="221"/>
      <c r="T46" s="221"/>
    </row>
    <row r="47" spans="1:20" ht="9.9499999999999993" customHeight="1" x14ac:dyDescent="0.4">
      <c r="A47" s="211">
        <v>21</v>
      </c>
      <c r="B47" s="212"/>
      <c r="C47" s="212" t="s">
        <v>266</v>
      </c>
      <c r="D47" s="322">
        <v>0</v>
      </c>
      <c r="E47" s="212"/>
      <c r="F47" s="322">
        <v>0</v>
      </c>
      <c r="G47" s="212"/>
      <c r="H47" s="322">
        <v>0</v>
      </c>
      <c r="I47" s="212"/>
      <c r="J47" s="322">
        <v>0</v>
      </c>
      <c r="K47" s="212"/>
      <c r="L47" s="322">
        <v>0</v>
      </c>
      <c r="M47" s="212"/>
      <c r="N47" s="200">
        <f t="shared" si="0"/>
        <v>0</v>
      </c>
      <c r="O47" s="212"/>
      <c r="P47" s="220">
        <v>21</v>
      </c>
      <c r="R47" s="221"/>
      <c r="T47" s="221"/>
    </row>
    <row r="48" spans="1:20" ht="9.9499999999999993" customHeight="1" x14ac:dyDescent="0.4">
      <c r="A48" s="211">
        <v>22</v>
      </c>
      <c r="B48" s="212"/>
      <c r="C48" s="212" t="s">
        <v>267</v>
      </c>
      <c r="D48" s="322">
        <v>812</v>
      </c>
      <c r="E48" s="212"/>
      <c r="F48" s="322">
        <v>16</v>
      </c>
      <c r="G48" s="212"/>
      <c r="H48" s="322">
        <v>16</v>
      </c>
      <c r="I48" s="212"/>
      <c r="J48" s="322">
        <v>0</v>
      </c>
      <c r="K48" s="212"/>
      <c r="L48" s="322">
        <v>816</v>
      </c>
      <c r="M48" s="212"/>
      <c r="N48" s="200">
        <f t="shared" si="0"/>
        <v>28</v>
      </c>
      <c r="O48" s="212"/>
      <c r="P48" s="220">
        <v>22</v>
      </c>
      <c r="R48" s="221"/>
      <c r="T48" s="221"/>
    </row>
    <row r="49" spans="1:20" ht="9.9499999999999993" customHeight="1" x14ac:dyDescent="0.4">
      <c r="A49" s="211">
        <v>23</v>
      </c>
      <c r="B49" s="212"/>
      <c r="C49" s="212" t="s">
        <v>268</v>
      </c>
      <c r="D49" s="322">
        <v>6508</v>
      </c>
      <c r="E49" s="212"/>
      <c r="F49" s="322">
        <v>10</v>
      </c>
      <c r="G49" s="212"/>
      <c r="H49" s="322">
        <v>62</v>
      </c>
      <c r="I49" s="212"/>
      <c r="J49" s="322">
        <v>0</v>
      </c>
      <c r="K49" s="212"/>
      <c r="L49" s="322">
        <v>6510</v>
      </c>
      <c r="M49" s="212"/>
      <c r="N49" s="200">
        <f t="shared" si="0"/>
        <v>70</v>
      </c>
      <c r="O49" s="212"/>
      <c r="P49" s="220">
        <v>23</v>
      </c>
      <c r="R49" s="221"/>
      <c r="T49" s="221"/>
    </row>
    <row r="50" spans="1:20" ht="9.9499999999999993" customHeight="1" x14ac:dyDescent="0.4">
      <c r="A50" s="211">
        <v>24</v>
      </c>
      <c r="B50" s="212"/>
      <c r="C50" s="212" t="s">
        <v>269</v>
      </c>
      <c r="D50" s="322">
        <v>34593</v>
      </c>
      <c r="E50" s="212"/>
      <c r="F50" s="322">
        <v>2706</v>
      </c>
      <c r="G50" s="212"/>
      <c r="H50" s="323">
        <v>648</v>
      </c>
      <c r="I50" s="222"/>
      <c r="J50" s="322">
        <v>1348</v>
      </c>
      <c r="K50" s="212"/>
      <c r="L50" s="322">
        <v>35524</v>
      </c>
      <c r="M50" s="212"/>
      <c r="N50" s="200">
        <f t="shared" si="0"/>
        <v>1075</v>
      </c>
      <c r="O50" s="212"/>
      <c r="P50" s="220">
        <v>24</v>
      </c>
      <c r="R50" s="221"/>
      <c r="T50" s="221"/>
    </row>
    <row r="51" spans="1:20" ht="9.9499999999999993" customHeight="1" x14ac:dyDescent="0.4">
      <c r="A51" s="211">
        <v>25</v>
      </c>
      <c r="B51" s="212"/>
      <c r="C51" s="212" t="s">
        <v>270</v>
      </c>
      <c r="D51" s="322">
        <v>37095</v>
      </c>
      <c r="E51" s="212"/>
      <c r="F51" s="322">
        <v>6920</v>
      </c>
      <c r="G51" s="212"/>
      <c r="H51" s="322">
        <v>4692</v>
      </c>
      <c r="I51" s="212"/>
      <c r="J51" s="322">
        <v>43</v>
      </c>
      <c r="K51" s="212"/>
      <c r="L51" s="322">
        <v>38669</v>
      </c>
      <c r="M51" s="212"/>
      <c r="N51" s="200">
        <f t="shared" si="0"/>
        <v>9995</v>
      </c>
      <c r="O51" s="212"/>
      <c r="P51" s="220">
        <v>25</v>
      </c>
      <c r="R51" s="221"/>
      <c r="T51" s="221"/>
    </row>
    <row r="52" spans="1:20" ht="9.9499999999999993" customHeight="1" x14ac:dyDescent="0.4">
      <c r="A52" s="211">
        <v>26</v>
      </c>
      <c r="B52" s="213"/>
      <c r="C52" s="212" t="s">
        <v>271</v>
      </c>
      <c r="D52" s="322">
        <v>11091</v>
      </c>
      <c r="E52" s="212"/>
      <c r="F52" s="322">
        <v>615</v>
      </c>
      <c r="G52" s="212"/>
      <c r="H52" s="322">
        <v>28</v>
      </c>
      <c r="I52" s="212"/>
      <c r="J52" s="322">
        <v>112</v>
      </c>
      <c r="K52" s="212"/>
      <c r="L52" s="322">
        <v>11328</v>
      </c>
      <c r="M52" s="212"/>
      <c r="N52" s="200">
        <f t="shared" si="0"/>
        <v>294</v>
      </c>
      <c r="O52" s="212"/>
      <c r="P52" s="220">
        <v>26</v>
      </c>
      <c r="R52" s="221"/>
      <c r="T52" s="221"/>
    </row>
    <row r="53" spans="1:20" ht="9.9499999999999993" customHeight="1" x14ac:dyDescent="0.4">
      <c r="A53" s="211">
        <v>27</v>
      </c>
      <c r="B53" s="212"/>
      <c r="C53" s="212" t="s">
        <v>272</v>
      </c>
      <c r="D53" s="322">
        <v>0</v>
      </c>
      <c r="E53" s="212"/>
      <c r="F53" s="322">
        <v>0</v>
      </c>
      <c r="G53" s="212"/>
      <c r="H53" s="322">
        <v>0</v>
      </c>
      <c r="I53" s="212"/>
      <c r="J53" s="322">
        <v>0</v>
      </c>
      <c r="K53" s="212"/>
      <c r="L53" s="322">
        <v>0</v>
      </c>
      <c r="M53" s="212"/>
      <c r="N53" s="200">
        <f t="shared" si="0"/>
        <v>0</v>
      </c>
      <c r="O53" s="212"/>
      <c r="P53" s="220">
        <v>27</v>
      </c>
      <c r="R53" s="221"/>
      <c r="T53" s="221"/>
    </row>
    <row r="54" spans="1:20" x14ac:dyDescent="0.4">
      <c r="A54" s="211">
        <v>28</v>
      </c>
      <c r="B54" s="212"/>
      <c r="C54" s="212" t="s">
        <v>205</v>
      </c>
      <c r="D54" s="322">
        <v>1127</v>
      </c>
      <c r="E54" s="212"/>
      <c r="F54" s="322">
        <v>86</v>
      </c>
      <c r="G54" s="212"/>
      <c r="H54" s="322">
        <v>263</v>
      </c>
      <c r="I54" s="212"/>
      <c r="J54" s="322">
        <v>0</v>
      </c>
      <c r="K54" s="212"/>
      <c r="L54" s="322">
        <v>1153</v>
      </c>
      <c r="M54" s="212"/>
      <c r="N54" s="200">
        <f t="shared" si="0"/>
        <v>323</v>
      </c>
      <c r="O54" s="212"/>
      <c r="P54" s="220">
        <v>28</v>
      </c>
      <c r="R54" s="221"/>
      <c r="T54" s="221"/>
    </row>
    <row r="55" spans="1:20" ht="9.9499999999999993" customHeight="1" x14ac:dyDescent="0.4">
      <c r="A55" s="211">
        <v>29</v>
      </c>
      <c r="B55" s="212"/>
      <c r="C55" s="212" t="s">
        <v>273</v>
      </c>
      <c r="D55" s="322">
        <v>0</v>
      </c>
      <c r="E55" s="212"/>
      <c r="F55" s="322">
        <v>0</v>
      </c>
      <c r="G55" s="212"/>
      <c r="H55" s="322">
        <v>0</v>
      </c>
      <c r="I55" s="212"/>
      <c r="J55" s="322">
        <v>0</v>
      </c>
      <c r="K55" s="212"/>
      <c r="L55" s="322">
        <v>0</v>
      </c>
      <c r="M55" s="212"/>
      <c r="N55" s="200">
        <f t="shared" si="0"/>
        <v>0</v>
      </c>
      <c r="O55" s="212"/>
      <c r="P55" s="220">
        <v>29</v>
      </c>
      <c r="R55" s="221"/>
      <c r="T55" s="221"/>
    </row>
    <row r="56" spans="1:20" ht="9.9499999999999993" customHeight="1" x14ac:dyDescent="0.4">
      <c r="A56" s="211">
        <v>30</v>
      </c>
      <c r="B56" s="212"/>
      <c r="C56" s="212" t="s">
        <v>274</v>
      </c>
      <c r="D56" s="200">
        <f>SUM(D27:D55)</f>
        <v>1340347</v>
      </c>
      <c r="E56" s="212" t="s">
        <v>115</v>
      </c>
      <c r="F56" s="200">
        <f>SUM(F25:F55)</f>
        <v>147080</v>
      </c>
      <c r="G56" s="212"/>
      <c r="H56" s="200">
        <f>SUM(H25:H55)</f>
        <v>81348</v>
      </c>
      <c r="I56" s="212"/>
      <c r="J56" s="200">
        <f>SUM(J25:J55)</f>
        <v>15683</v>
      </c>
      <c r="K56" s="212"/>
      <c r="L56" s="200">
        <f>SUM(L25:L55)</f>
        <v>1331361</v>
      </c>
      <c r="M56" s="212"/>
      <c r="N56" s="200">
        <f>SUM(N27:N55)</f>
        <v>221731</v>
      </c>
      <c r="O56" s="212"/>
      <c r="P56" s="220">
        <v>30</v>
      </c>
      <c r="R56" s="221"/>
      <c r="T56" s="221"/>
    </row>
    <row r="57" spans="1:20" x14ac:dyDescent="0.4">
      <c r="A57" s="209"/>
      <c r="B57" s="203"/>
      <c r="C57" s="210" t="s">
        <v>208</v>
      </c>
      <c r="E57" s="203"/>
      <c r="G57" s="203"/>
      <c r="I57" s="203"/>
      <c r="K57" s="203"/>
      <c r="M57" s="203"/>
      <c r="O57" s="203"/>
      <c r="P57" s="195"/>
      <c r="R57" s="221"/>
      <c r="T57" s="221"/>
    </row>
    <row r="58" spans="1:20" ht="9.9499999999999993" customHeight="1" x14ac:dyDescent="0.4">
      <c r="A58" s="211">
        <v>31</v>
      </c>
      <c r="B58" s="213"/>
      <c r="C58" s="222" t="s">
        <v>275</v>
      </c>
      <c r="D58" s="322">
        <v>339184</v>
      </c>
      <c r="E58" s="212"/>
      <c r="F58" s="322">
        <v>61421</v>
      </c>
      <c r="G58" s="212"/>
      <c r="H58" s="323">
        <v>10949</v>
      </c>
      <c r="I58" s="212"/>
      <c r="J58" s="322">
        <v>16440</v>
      </c>
      <c r="K58" s="212"/>
      <c r="L58" s="322">
        <v>361962</v>
      </c>
      <c r="M58" s="212"/>
      <c r="N58" s="200">
        <f>D58+F58+H58-J58-L58</f>
        <v>33152</v>
      </c>
      <c r="O58" s="212"/>
      <c r="P58" s="220">
        <v>31</v>
      </c>
      <c r="R58" s="221"/>
      <c r="T58" s="221"/>
    </row>
    <row r="59" spans="1:20" ht="9.9499999999999993" customHeight="1" x14ac:dyDescent="0.4">
      <c r="A59" s="211">
        <v>32</v>
      </c>
      <c r="B59" s="213"/>
      <c r="C59" s="212" t="s">
        <v>276</v>
      </c>
      <c r="D59" s="322">
        <v>174289</v>
      </c>
      <c r="E59" s="212"/>
      <c r="F59" s="322">
        <v>16963</v>
      </c>
      <c r="G59" s="212"/>
      <c r="H59" s="322">
        <v>4601</v>
      </c>
      <c r="I59" s="212"/>
      <c r="J59" s="322">
        <v>101</v>
      </c>
      <c r="K59" s="212"/>
      <c r="L59" s="322">
        <v>178971</v>
      </c>
      <c r="M59" s="212"/>
      <c r="N59" s="200">
        <f t="shared" ref="N59:N64" si="1">D59+F59+H59-J59-L59</f>
        <v>16781</v>
      </c>
      <c r="O59" s="212"/>
      <c r="P59" s="220">
        <v>32</v>
      </c>
      <c r="R59" s="221"/>
      <c r="T59" s="221"/>
    </row>
    <row r="60" spans="1:20" ht="9.9499999999999993" customHeight="1" x14ac:dyDescent="0.4">
      <c r="A60" s="211">
        <v>33</v>
      </c>
      <c r="B60" s="213"/>
      <c r="C60" s="212" t="s">
        <v>277</v>
      </c>
      <c r="D60" s="322">
        <v>0</v>
      </c>
      <c r="E60" s="212"/>
      <c r="F60" s="322">
        <v>0</v>
      </c>
      <c r="G60" s="212"/>
      <c r="H60" s="322">
        <v>0</v>
      </c>
      <c r="I60" s="212"/>
      <c r="J60" s="322">
        <v>0</v>
      </c>
      <c r="K60" s="212"/>
      <c r="L60" s="322">
        <v>0</v>
      </c>
      <c r="M60" s="212"/>
      <c r="N60" s="200">
        <f t="shared" si="1"/>
        <v>0</v>
      </c>
      <c r="O60" s="212"/>
      <c r="P60" s="220">
        <v>33</v>
      </c>
      <c r="R60" s="221"/>
      <c r="T60" s="221"/>
    </row>
    <row r="61" spans="1:20" ht="9.9499999999999993" customHeight="1" x14ac:dyDescent="0.4">
      <c r="A61" s="211">
        <v>34</v>
      </c>
      <c r="B61" s="213"/>
      <c r="C61" s="212" t="s">
        <v>278</v>
      </c>
      <c r="D61" s="322">
        <v>0</v>
      </c>
      <c r="E61" s="212"/>
      <c r="F61" s="322">
        <v>0</v>
      </c>
      <c r="G61" s="212"/>
      <c r="H61" s="322">
        <v>0</v>
      </c>
      <c r="I61" s="212"/>
      <c r="J61" s="322">
        <v>0</v>
      </c>
      <c r="K61" s="212"/>
      <c r="L61" s="322">
        <v>0</v>
      </c>
      <c r="M61" s="212"/>
      <c r="N61" s="200">
        <f t="shared" si="1"/>
        <v>0</v>
      </c>
      <c r="O61" s="212"/>
      <c r="P61" s="220">
        <v>34</v>
      </c>
      <c r="R61" s="221"/>
      <c r="T61" s="221"/>
    </row>
    <row r="62" spans="1:20" ht="9.9499999999999993" customHeight="1" x14ac:dyDescent="0.4">
      <c r="A62" s="211">
        <v>35</v>
      </c>
      <c r="B62" s="213"/>
      <c r="C62" s="212" t="s">
        <v>279</v>
      </c>
      <c r="D62" s="322">
        <v>0</v>
      </c>
      <c r="E62" s="212"/>
      <c r="F62" s="322">
        <v>0</v>
      </c>
      <c r="G62" s="212"/>
      <c r="H62" s="322">
        <v>0</v>
      </c>
      <c r="I62" s="212"/>
      <c r="J62" s="322">
        <v>0</v>
      </c>
      <c r="K62" s="212"/>
      <c r="L62" s="322">
        <v>0</v>
      </c>
      <c r="M62" s="212"/>
      <c r="N62" s="200">
        <f t="shared" si="1"/>
        <v>0</v>
      </c>
      <c r="O62" s="212"/>
      <c r="P62" s="220">
        <v>35</v>
      </c>
      <c r="R62" s="221"/>
      <c r="T62" s="221"/>
    </row>
    <row r="63" spans="1:20" ht="9.9499999999999993" customHeight="1" x14ac:dyDescent="0.4">
      <c r="A63" s="211">
        <v>36</v>
      </c>
      <c r="B63" s="213"/>
      <c r="C63" s="212" t="s">
        <v>280</v>
      </c>
      <c r="D63" s="322">
        <v>11787</v>
      </c>
      <c r="E63" s="212"/>
      <c r="F63" s="322">
        <v>2760</v>
      </c>
      <c r="G63" s="212"/>
      <c r="H63" s="322">
        <v>91</v>
      </c>
      <c r="I63" s="212"/>
      <c r="J63" s="322">
        <v>90</v>
      </c>
      <c r="K63" s="212"/>
      <c r="L63" s="322">
        <v>12664</v>
      </c>
      <c r="M63" s="212"/>
      <c r="N63" s="200">
        <f t="shared" si="1"/>
        <v>1884</v>
      </c>
      <c r="O63" s="212"/>
      <c r="P63" s="220">
        <v>36</v>
      </c>
      <c r="R63" s="221"/>
      <c r="T63" s="221"/>
    </row>
    <row r="64" spans="1:20" ht="9.9499999999999993" customHeight="1" x14ac:dyDescent="0.4">
      <c r="A64" s="211">
        <v>37</v>
      </c>
      <c r="B64" s="223"/>
      <c r="C64" s="212" t="s">
        <v>281</v>
      </c>
      <c r="D64" s="322">
        <v>6537</v>
      </c>
      <c r="E64" s="212"/>
      <c r="F64" s="324">
        <v>919</v>
      </c>
      <c r="G64" s="224"/>
      <c r="H64" s="325">
        <v>113</v>
      </c>
      <c r="I64" s="224"/>
      <c r="J64" s="326">
        <v>74</v>
      </c>
      <c r="K64" s="224"/>
      <c r="L64" s="326">
        <v>6793</v>
      </c>
      <c r="M64" s="224"/>
      <c r="N64" s="225">
        <f t="shared" si="1"/>
        <v>702</v>
      </c>
      <c r="O64" s="224"/>
      <c r="P64" s="220">
        <v>37</v>
      </c>
      <c r="R64" s="221"/>
      <c r="T64" s="221"/>
    </row>
    <row r="65" spans="1:20" ht="9.9499999999999993" customHeight="1" x14ac:dyDescent="0.2">
      <c r="A65" s="226">
        <v>38</v>
      </c>
      <c r="B65" s="227"/>
      <c r="C65" s="203" t="s">
        <v>282</v>
      </c>
      <c r="D65" s="102"/>
      <c r="E65" s="228"/>
      <c r="F65" s="229"/>
      <c r="G65" s="228"/>
      <c r="H65" s="229"/>
      <c r="I65" s="228"/>
      <c r="J65" s="229"/>
      <c r="K65" s="228"/>
      <c r="L65" s="229"/>
      <c r="M65" s="228"/>
      <c r="N65" s="229"/>
      <c r="O65" s="228"/>
      <c r="P65" s="230"/>
      <c r="Q65" s="231"/>
      <c r="R65" s="221"/>
      <c r="T65" s="221"/>
    </row>
    <row r="66" spans="1:20" ht="9" customHeight="1" x14ac:dyDescent="0.4">
      <c r="A66" s="211"/>
      <c r="B66" s="212"/>
      <c r="C66" s="212" t="s">
        <v>283</v>
      </c>
      <c r="D66" s="322">
        <v>231507</v>
      </c>
      <c r="E66" s="212"/>
      <c r="F66" s="322">
        <v>33671</v>
      </c>
      <c r="G66" s="212"/>
      <c r="H66" s="322">
        <v>0</v>
      </c>
      <c r="I66" s="212"/>
      <c r="J66" s="322">
        <v>7</v>
      </c>
      <c r="K66" s="212"/>
      <c r="L66" s="322">
        <v>254034</v>
      </c>
      <c r="M66" s="212"/>
      <c r="N66" s="200">
        <f>D66+F66+H66-J66-L66</f>
        <v>11137</v>
      </c>
      <c r="O66" s="212"/>
      <c r="P66" s="220">
        <v>38</v>
      </c>
      <c r="R66" s="221"/>
      <c r="T66" s="221"/>
    </row>
    <row r="67" spans="1:20" x14ac:dyDescent="0.4">
      <c r="A67" s="211">
        <v>39</v>
      </c>
      <c r="B67" s="213"/>
      <c r="C67" s="212" t="s">
        <v>273</v>
      </c>
      <c r="D67" s="322">
        <v>0</v>
      </c>
      <c r="E67" s="212"/>
      <c r="F67" s="322">
        <v>0</v>
      </c>
      <c r="G67" s="212"/>
      <c r="H67" s="322">
        <v>0</v>
      </c>
      <c r="I67" s="212"/>
      <c r="J67" s="322">
        <v>0</v>
      </c>
      <c r="K67" s="212"/>
      <c r="L67" s="322">
        <v>0</v>
      </c>
      <c r="M67" s="212"/>
      <c r="N67" s="200">
        <f>D67+F67+H67-J67-L67</f>
        <v>0</v>
      </c>
      <c r="O67" s="212"/>
      <c r="P67" s="220">
        <v>39</v>
      </c>
      <c r="R67" s="221"/>
      <c r="T67" s="221"/>
    </row>
    <row r="68" spans="1:20" ht="9.9499999999999993" customHeight="1" x14ac:dyDescent="0.4">
      <c r="A68" s="211">
        <v>40</v>
      </c>
      <c r="B68" s="212"/>
      <c r="C68" s="213" t="s">
        <v>284</v>
      </c>
      <c r="D68" s="200">
        <f>SUM(D58:D67)</f>
        <v>763304</v>
      </c>
      <c r="E68" s="212"/>
      <c r="F68" s="200">
        <f>SUM(F58:F67)</f>
        <v>115734</v>
      </c>
      <c r="G68" s="212"/>
      <c r="H68" s="200">
        <f>SUM(H58:H67)</f>
        <v>15754</v>
      </c>
      <c r="I68" s="212"/>
      <c r="J68" s="200">
        <f>SUM(J58:J67)</f>
        <v>16712</v>
      </c>
      <c r="K68" s="212"/>
      <c r="L68" s="200">
        <f>SUM(L58:L67)</f>
        <v>814424</v>
      </c>
      <c r="M68" s="212"/>
      <c r="N68" s="200">
        <f>SUM(N58:N67)</f>
        <v>63656</v>
      </c>
      <c r="O68" s="212"/>
      <c r="P68" s="220">
        <v>40</v>
      </c>
      <c r="R68" s="221"/>
      <c r="T68" s="221"/>
    </row>
    <row r="69" spans="1:20" ht="9.9499999999999993" customHeight="1" x14ac:dyDescent="0.4">
      <c r="A69" s="211">
        <v>41</v>
      </c>
      <c r="B69" s="212"/>
      <c r="C69" s="213" t="s">
        <v>285</v>
      </c>
      <c r="D69" s="200">
        <f>D68+D56</f>
        <v>2103651</v>
      </c>
      <c r="E69" s="212"/>
      <c r="F69" s="200">
        <f>F56+F68</f>
        <v>262814</v>
      </c>
      <c r="G69" s="212"/>
      <c r="H69" s="200">
        <f>H56+H68</f>
        <v>97102</v>
      </c>
      <c r="I69" s="212"/>
      <c r="J69" s="200">
        <f>J56+J68</f>
        <v>32395</v>
      </c>
      <c r="K69" s="212"/>
      <c r="L69" s="200">
        <f>L56+L68</f>
        <v>2145785</v>
      </c>
      <c r="M69" s="212"/>
      <c r="N69" s="200">
        <f>N68+N56</f>
        <v>285387</v>
      </c>
      <c r="O69" s="212"/>
      <c r="P69" s="220">
        <v>41</v>
      </c>
      <c r="R69" s="221"/>
      <c r="T69" s="221"/>
    </row>
    <row r="70" spans="1:20" ht="11.1" customHeight="1" x14ac:dyDescent="0.4">
      <c r="A70" s="226"/>
      <c r="B70" s="232" t="s">
        <v>286</v>
      </c>
      <c r="C70" s="233"/>
      <c r="D70" s="228"/>
      <c r="E70" s="228"/>
      <c r="F70" s="228"/>
      <c r="G70" s="228"/>
      <c r="H70" s="234"/>
      <c r="I70" s="228"/>
      <c r="J70" s="228"/>
      <c r="K70" s="228"/>
      <c r="L70" s="228"/>
      <c r="M70" s="228"/>
      <c r="N70" s="228"/>
      <c r="O70" s="228"/>
      <c r="P70" s="195"/>
      <c r="R70" s="221"/>
      <c r="T70" s="221"/>
    </row>
    <row r="71" spans="1:20" ht="11.1" customHeight="1" x14ac:dyDescent="0.4">
      <c r="A71" s="226"/>
      <c r="B71" s="232" t="s">
        <v>287</v>
      </c>
      <c r="C71" s="233"/>
      <c r="D71" s="228"/>
      <c r="E71" s="228"/>
      <c r="F71" s="228"/>
      <c r="G71" s="228"/>
      <c r="H71" s="234"/>
      <c r="I71" s="228"/>
      <c r="J71" s="228"/>
      <c r="K71" s="228"/>
      <c r="L71" s="228"/>
      <c r="M71" s="228"/>
      <c r="N71" s="228"/>
      <c r="O71" s="228"/>
      <c r="P71" s="195"/>
      <c r="R71" s="221"/>
      <c r="T71" s="221"/>
    </row>
    <row r="72" spans="1:20" ht="11.1" customHeight="1" x14ac:dyDescent="0.4">
      <c r="A72" s="226"/>
      <c r="B72" s="232" t="s">
        <v>288</v>
      </c>
      <c r="C72" s="233"/>
      <c r="D72" s="228"/>
      <c r="E72" s="228"/>
      <c r="G72" s="228"/>
      <c r="H72" s="234"/>
      <c r="I72" s="228"/>
      <c r="J72" s="228"/>
      <c r="K72" s="228"/>
      <c r="L72" s="228"/>
      <c r="M72" s="228"/>
      <c r="N72" s="228" t="s">
        <v>115</v>
      </c>
      <c r="O72" s="228"/>
      <c r="P72" s="195"/>
      <c r="R72" s="221"/>
      <c r="T72" s="221"/>
    </row>
    <row r="73" spans="1:20" ht="11.1" customHeight="1" x14ac:dyDescent="0.4">
      <c r="A73" s="226"/>
      <c r="B73" s="232" t="s">
        <v>289</v>
      </c>
      <c r="C73" s="233"/>
      <c r="D73" s="228"/>
      <c r="E73" s="228"/>
      <c r="F73" s="228"/>
      <c r="G73" s="228"/>
      <c r="H73" s="235"/>
      <c r="I73" s="228"/>
      <c r="J73" s="228"/>
      <c r="K73" s="228"/>
      <c r="L73" s="228"/>
      <c r="M73" s="228"/>
      <c r="N73" s="228"/>
      <c r="O73" s="228"/>
      <c r="P73" s="195"/>
      <c r="R73" s="221"/>
      <c r="T73" s="221"/>
    </row>
    <row r="74" spans="1:20" ht="11.1" customHeight="1" x14ac:dyDescent="0.4">
      <c r="A74" s="226"/>
      <c r="B74" s="232" t="s">
        <v>290</v>
      </c>
      <c r="C74" s="233"/>
      <c r="D74" s="228"/>
      <c r="E74" s="228"/>
      <c r="F74" s="228"/>
      <c r="G74" s="228"/>
      <c r="H74" s="234"/>
      <c r="I74" s="228"/>
      <c r="J74" s="228"/>
      <c r="K74" s="228"/>
      <c r="L74" s="228"/>
      <c r="M74" s="228"/>
      <c r="N74" s="228"/>
      <c r="O74" s="228"/>
      <c r="P74" s="195"/>
      <c r="R74" s="221"/>
      <c r="T74" s="221"/>
    </row>
    <row r="75" spans="1:20" ht="11.1" customHeight="1" x14ac:dyDescent="0.4">
      <c r="A75" s="226"/>
      <c r="B75" s="232" t="s">
        <v>291</v>
      </c>
      <c r="C75" s="233"/>
      <c r="D75" s="228"/>
      <c r="E75" s="228"/>
      <c r="G75" s="228"/>
      <c r="H75" s="234"/>
      <c r="I75" s="228"/>
      <c r="J75" s="228"/>
      <c r="K75" s="228"/>
      <c r="L75" s="228"/>
      <c r="M75" s="228"/>
      <c r="N75" s="228" t="s">
        <v>115</v>
      </c>
      <c r="O75" s="228"/>
      <c r="P75" s="195"/>
      <c r="R75" s="221"/>
      <c r="T75" s="221"/>
    </row>
    <row r="76" spans="1:20" ht="11.1" customHeight="1" x14ac:dyDescent="0.4">
      <c r="A76" s="226"/>
      <c r="B76" s="232" t="s">
        <v>292</v>
      </c>
      <c r="C76" s="233"/>
      <c r="D76" s="228"/>
      <c r="E76" s="228"/>
      <c r="F76" s="228"/>
      <c r="G76" s="228"/>
      <c r="H76" s="235"/>
      <c r="I76" s="228"/>
      <c r="J76" s="228"/>
      <c r="K76" s="228"/>
      <c r="L76" s="228"/>
      <c r="M76" s="228"/>
      <c r="N76" s="228"/>
      <c r="O76" s="228"/>
      <c r="P76" s="195"/>
      <c r="R76" s="221"/>
      <c r="T76" s="221"/>
    </row>
    <row r="77" spans="1:20" ht="11.1" customHeight="1" x14ac:dyDescent="0.4">
      <c r="A77" s="226"/>
      <c r="B77" s="232" t="s">
        <v>293</v>
      </c>
      <c r="C77" s="233"/>
      <c r="D77" s="228"/>
      <c r="E77" s="228"/>
      <c r="F77" s="228"/>
      <c r="G77" s="228"/>
      <c r="H77" s="234"/>
      <c r="I77" s="228"/>
      <c r="J77" s="228"/>
      <c r="K77" s="228"/>
      <c r="L77" s="228"/>
      <c r="M77" s="228"/>
      <c r="N77" s="228"/>
      <c r="O77" s="228"/>
      <c r="P77" s="195"/>
      <c r="R77" s="221"/>
      <c r="T77" s="221"/>
    </row>
    <row r="78" spans="1:20" ht="11.1" customHeight="1" x14ac:dyDescent="0.4">
      <c r="A78" s="226"/>
      <c r="B78" s="236"/>
      <c r="C78" s="233"/>
      <c r="D78" s="228"/>
      <c r="E78" s="228"/>
      <c r="G78" s="228"/>
      <c r="H78" s="234"/>
      <c r="I78" s="228"/>
      <c r="J78" s="228"/>
      <c r="K78" s="228"/>
      <c r="L78" s="228"/>
      <c r="M78" s="228"/>
      <c r="N78" s="228" t="s">
        <v>115</v>
      </c>
      <c r="O78" s="228"/>
      <c r="P78" s="195"/>
      <c r="R78" s="221"/>
      <c r="T78" s="221"/>
    </row>
    <row r="79" spans="1:20" ht="11.1" customHeight="1" thickBot="1" x14ac:dyDescent="0.45">
      <c r="A79" s="237"/>
      <c r="B79" s="238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9"/>
      <c r="N79" s="239"/>
      <c r="O79" s="239"/>
      <c r="P79" s="240"/>
    </row>
    <row r="80" spans="1:20" ht="14.1" customHeight="1" thickTop="1" x14ac:dyDescent="0.4">
      <c r="A80" s="188" t="s">
        <v>168</v>
      </c>
    </row>
    <row r="81" spans="1:16" ht="9" customHeight="1" x14ac:dyDescent="0.4">
      <c r="F81" s="218"/>
    </row>
    <row r="82" spans="1:16" s="228" customFormat="1" ht="9" customHeight="1" x14ac:dyDescent="0.4"/>
    <row r="83" spans="1:16" s="228" customFormat="1" ht="9" customHeight="1" x14ac:dyDescent="0.4"/>
    <row r="84" spans="1:16" s="228" customFormat="1" ht="14.1" customHeight="1" x14ac:dyDescent="0.4">
      <c r="A84" s="232"/>
    </row>
    <row r="85" spans="1:16" s="228" customFormat="1" ht="2.1" customHeight="1" x14ac:dyDescent="0.4"/>
    <row r="86" spans="1:16" s="228" customFormat="1" ht="2.1" customHeight="1" x14ac:dyDescent="0.4"/>
    <row r="87" spans="1:16" s="232" customFormat="1" ht="9.9499999999999993" customHeight="1" x14ac:dyDescent="0.4">
      <c r="A87" s="241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</row>
    <row r="88" spans="1:16" s="232" customFormat="1" ht="9.9499999999999993" customHeight="1" x14ac:dyDescent="0.4">
      <c r="A88" s="242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</row>
    <row r="89" spans="1:16" s="232" customFormat="1" ht="9.9499999999999993" customHeight="1" x14ac:dyDescent="0.4">
      <c r="A89" s="242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</row>
    <row r="90" spans="1:16" s="232" customFormat="1" ht="9.9499999999999993" customHeight="1" x14ac:dyDescent="0.4"/>
    <row r="91" spans="1:16" s="232" customFormat="1" ht="9.9499999999999993" customHeight="1" x14ac:dyDescent="0.4"/>
    <row r="92" spans="1:16" s="232" customFormat="1" ht="9.9499999999999993" customHeight="1" x14ac:dyDescent="0.4"/>
    <row r="93" spans="1:16" s="232" customFormat="1" ht="9.9499999999999993" customHeight="1" x14ac:dyDescent="0.4"/>
    <row r="94" spans="1:16" s="232" customFormat="1" ht="9.9499999999999993" customHeight="1" x14ac:dyDescent="0.4"/>
    <row r="95" spans="1:16" s="232" customFormat="1" ht="9.9499999999999993" customHeight="1" x14ac:dyDescent="0.4"/>
    <row r="96" spans="1:16" s="232" customFormat="1" ht="9.9499999999999993" customHeight="1" x14ac:dyDescent="0.4"/>
    <row r="97" spans="1:16" s="232" customFormat="1" ht="9.9499999999999993" customHeight="1" x14ac:dyDescent="0.4"/>
    <row r="98" spans="1:16" s="232" customFormat="1" ht="9.9499999999999993" customHeight="1" x14ac:dyDescent="0.4"/>
    <row r="99" spans="1:16" s="232" customFormat="1" ht="9.9499999999999993" customHeight="1" x14ac:dyDescent="0.4"/>
    <row r="100" spans="1:16" s="228" customFormat="1" ht="9.9499999999999993" customHeight="1" x14ac:dyDescent="0.4"/>
    <row r="101" spans="1:16" s="232" customFormat="1" ht="9.9499999999999993" customHeight="1" x14ac:dyDescent="0.4"/>
    <row r="102" spans="1:16" s="232" customFormat="1" ht="9.9499999999999993" customHeight="1" x14ac:dyDescent="0.4">
      <c r="F102" s="242"/>
      <c r="G102" s="242"/>
      <c r="H102" s="242"/>
      <c r="I102" s="242"/>
      <c r="J102" s="242"/>
      <c r="K102" s="242"/>
      <c r="L102" s="242"/>
      <c r="M102" s="242"/>
    </row>
    <row r="103" spans="1:16" s="232" customFormat="1" ht="9.9499999999999993" customHeight="1" x14ac:dyDescent="0.4">
      <c r="F103" s="242"/>
      <c r="G103" s="242"/>
      <c r="H103" s="242"/>
      <c r="I103" s="242"/>
      <c r="J103" s="242"/>
      <c r="K103" s="242"/>
      <c r="L103" s="242"/>
      <c r="M103" s="242"/>
    </row>
    <row r="104" spans="1:16" s="232" customFormat="1" ht="9.9499999999999993" customHeight="1" x14ac:dyDescent="0.4"/>
    <row r="105" spans="1:16" s="232" customFormat="1" ht="9.9499999999999993" customHeight="1" x14ac:dyDescent="0.4">
      <c r="D105" s="242"/>
      <c r="E105" s="242"/>
      <c r="F105" s="242"/>
      <c r="G105" s="242"/>
      <c r="H105" s="242"/>
      <c r="I105" s="242"/>
      <c r="L105" s="242"/>
      <c r="N105" s="242"/>
      <c r="O105" s="242"/>
    </row>
    <row r="106" spans="1:16" s="232" customFormat="1" ht="9.9499999999999993" customHeight="1" x14ac:dyDescent="0.4">
      <c r="A106" s="242"/>
      <c r="B106" s="243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</row>
    <row r="107" spans="1:16" s="232" customFormat="1" ht="9.9499999999999993" customHeight="1" x14ac:dyDescent="0.4">
      <c r="A107" s="242"/>
      <c r="B107" s="243"/>
      <c r="C107" s="243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</row>
    <row r="108" spans="1:16" s="232" customFormat="1" ht="9.9499999999999993" customHeight="1" x14ac:dyDescent="0.4">
      <c r="A108" s="242"/>
      <c r="C108" s="243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242"/>
      <c r="O108" s="242"/>
      <c r="P108" s="242"/>
    </row>
    <row r="109" spans="1:16" s="232" customFormat="1" ht="9.9499999999999993" customHeight="1" x14ac:dyDescent="0.4">
      <c r="A109" s="242"/>
      <c r="C109" s="243"/>
      <c r="P109" s="242"/>
    </row>
    <row r="110" spans="1:16" s="235" customFormat="1" ht="9.9499999999999993" customHeight="1" x14ac:dyDescent="0.4">
      <c r="A110" s="244"/>
      <c r="D110" s="228"/>
      <c r="F110" s="228"/>
      <c r="G110" s="228"/>
      <c r="H110" s="228"/>
      <c r="I110" s="228"/>
      <c r="J110" s="228"/>
      <c r="K110" s="228"/>
      <c r="L110" s="228"/>
      <c r="P110" s="244"/>
    </row>
    <row r="111" spans="1:16" s="235" customFormat="1" ht="9.9499999999999993" customHeight="1" x14ac:dyDescent="0.4">
      <c r="A111" s="244"/>
      <c r="D111" s="228"/>
      <c r="F111" s="228"/>
      <c r="G111" s="228"/>
      <c r="H111" s="228"/>
      <c r="I111" s="228"/>
      <c r="J111" s="228"/>
      <c r="K111" s="228"/>
      <c r="L111" s="228"/>
      <c r="P111" s="244"/>
    </row>
    <row r="112" spans="1:16" s="235" customFormat="1" ht="9.9499999999999993" customHeight="1" x14ac:dyDescent="0.4">
      <c r="A112" s="244"/>
      <c r="D112" s="228"/>
      <c r="F112" s="228"/>
      <c r="G112" s="228"/>
      <c r="H112" s="228"/>
      <c r="I112" s="228"/>
      <c r="J112" s="228"/>
      <c r="K112" s="228"/>
      <c r="L112" s="228"/>
      <c r="P112" s="244"/>
    </row>
    <row r="113" spans="1:16" s="235" customFormat="1" ht="9.9499999999999993" customHeight="1" x14ac:dyDescent="0.4">
      <c r="A113" s="244"/>
      <c r="D113" s="228"/>
      <c r="F113" s="228"/>
      <c r="G113" s="228"/>
      <c r="H113" s="228"/>
      <c r="I113" s="228"/>
      <c r="J113" s="228"/>
      <c r="K113" s="228"/>
      <c r="L113" s="228"/>
      <c r="P113" s="244"/>
    </row>
    <row r="114" spans="1:16" s="235" customFormat="1" ht="9.9499999999999993" customHeight="1" x14ac:dyDescent="0.4">
      <c r="A114" s="244"/>
      <c r="D114" s="228"/>
      <c r="F114" s="228"/>
      <c r="G114" s="228"/>
      <c r="H114" s="228"/>
      <c r="I114" s="228"/>
      <c r="J114" s="228"/>
      <c r="K114" s="228"/>
      <c r="L114" s="228"/>
      <c r="P114" s="244"/>
    </row>
    <row r="115" spans="1:16" s="235" customFormat="1" ht="9.9499999999999993" customHeight="1" x14ac:dyDescent="0.4">
      <c r="A115" s="244"/>
      <c r="D115" s="228"/>
      <c r="F115" s="228"/>
      <c r="G115" s="228"/>
      <c r="H115" s="228"/>
      <c r="I115" s="228"/>
      <c r="J115" s="228"/>
      <c r="K115" s="228"/>
      <c r="L115" s="228"/>
      <c r="P115" s="244"/>
    </row>
    <row r="116" spans="1:16" s="235" customFormat="1" ht="9.9499999999999993" customHeight="1" x14ac:dyDescent="0.4">
      <c r="A116" s="244"/>
      <c r="D116" s="228"/>
      <c r="F116" s="228"/>
      <c r="G116" s="228"/>
      <c r="H116" s="228"/>
      <c r="I116" s="228"/>
      <c r="J116" s="228"/>
      <c r="K116" s="228"/>
      <c r="L116" s="228"/>
      <c r="P116" s="244"/>
    </row>
    <row r="117" spans="1:16" s="235" customFormat="1" ht="9.9499999999999993" customHeight="1" x14ac:dyDescent="0.4">
      <c r="A117" s="244"/>
      <c r="D117" s="228"/>
      <c r="F117" s="228"/>
      <c r="G117" s="228"/>
      <c r="H117" s="228"/>
      <c r="I117" s="228"/>
      <c r="J117" s="228"/>
      <c r="K117" s="228"/>
      <c r="L117" s="228"/>
      <c r="P117" s="244"/>
    </row>
    <row r="118" spans="1:16" s="235" customFormat="1" ht="9.9499999999999993" customHeight="1" x14ac:dyDescent="0.4">
      <c r="A118" s="244"/>
      <c r="D118" s="228"/>
      <c r="F118" s="228"/>
      <c r="G118" s="228"/>
      <c r="H118" s="228"/>
      <c r="I118" s="228"/>
      <c r="J118" s="228"/>
      <c r="K118" s="228"/>
      <c r="L118" s="228"/>
      <c r="P118" s="244"/>
    </row>
    <row r="119" spans="1:16" s="235" customFormat="1" ht="9.9499999999999993" customHeight="1" x14ac:dyDescent="0.4">
      <c r="A119" s="244"/>
      <c r="D119" s="228"/>
      <c r="F119" s="228"/>
      <c r="G119" s="228"/>
      <c r="H119" s="228"/>
      <c r="I119" s="228"/>
      <c r="J119" s="228"/>
      <c r="K119" s="228"/>
      <c r="L119" s="228"/>
      <c r="P119" s="244"/>
    </row>
    <row r="120" spans="1:16" s="235" customFormat="1" ht="9.9499999999999993" customHeight="1" x14ac:dyDescent="0.4">
      <c r="A120" s="244"/>
      <c r="D120" s="228"/>
      <c r="F120" s="228"/>
      <c r="G120" s="228"/>
      <c r="H120" s="228"/>
      <c r="I120" s="228"/>
      <c r="J120" s="228"/>
      <c r="K120" s="228"/>
      <c r="L120" s="228"/>
      <c r="P120" s="244"/>
    </row>
    <row r="121" spans="1:16" s="235" customFormat="1" ht="9.9499999999999993" customHeight="1" x14ac:dyDescent="0.4">
      <c r="A121" s="244"/>
      <c r="D121" s="228"/>
      <c r="F121" s="228"/>
      <c r="G121" s="228"/>
      <c r="H121" s="228"/>
      <c r="I121" s="228"/>
      <c r="J121" s="228"/>
      <c r="K121" s="228"/>
      <c r="L121" s="228"/>
      <c r="P121" s="244"/>
    </row>
    <row r="122" spans="1:16" s="235" customFormat="1" ht="9.9499999999999993" customHeight="1" x14ac:dyDescent="0.4">
      <c r="A122" s="244"/>
      <c r="D122" s="228"/>
      <c r="F122" s="228"/>
      <c r="G122" s="228"/>
      <c r="H122" s="228"/>
      <c r="I122" s="228"/>
      <c r="J122" s="228"/>
      <c r="K122" s="228"/>
      <c r="L122" s="228"/>
      <c r="P122" s="244"/>
    </row>
    <row r="123" spans="1:16" s="235" customFormat="1" ht="9.9499999999999993" customHeight="1" x14ac:dyDescent="0.4">
      <c r="A123" s="244"/>
      <c r="D123" s="228"/>
      <c r="F123" s="228"/>
      <c r="G123" s="228"/>
      <c r="H123" s="228"/>
      <c r="I123" s="228"/>
      <c r="J123" s="228"/>
      <c r="K123" s="228"/>
      <c r="L123" s="228"/>
      <c r="P123" s="244"/>
    </row>
    <row r="124" spans="1:16" s="235" customFormat="1" ht="9.9499999999999993" customHeight="1" x14ac:dyDescent="0.4">
      <c r="A124" s="244"/>
      <c r="D124" s="228"/>
      <c r="F124" s="228"/>
      <c r="G124" s="228"/>
      <c r="H124" s="228"/>
      <c r="I124" s="228"/>
      <c r="J124" s="228"/>
      <c r="K124" s="228"/>
      <c r="L124" s="228"/>
      <c r="P124" s="244"/>
    </row>
    <row r="125" spans="1:16" s="235" customFormat="1" ht="9.9499999999999993" customHeight="1" x14ac:dyDescent="0.4">
      <c r="A125" s="244"/>
      <c r="D125" s="228"/>
      <c r="F125" s="228"/>
      <c r="G125" s="228"/>
      <c r="H125" s="228"/>
      <c r="I125" s="228"/>
      <c r="J125" s="228"/>
      <c r="K125" s="228"/>
      <c r="L125" s="228"/>
      <c r="P125" s="244"/>
    </row>
    <row r="126" spans="1:16" s="235" customFormat="1" ht="9.9499999999999993" customHeight="1" x14ac:dyDescent="0.4">
      <c r="A126" s="244"/>
      <c r="D126" s="228"/>
      <c r="F126" s="228"/>
      <c r="G126" s="228"/>
      <c r="H126" s="228"/>
      <c r="I126" s="228"/>
      <c r="J126" s="228"/>
      <c r="K126" s="228"/>
      <c r="L126" s="228"/>
      <c r="P126" s="244"/>
    </row>
    <row r="127" spans="1:16" s="235" customFormat="1" ht="9.9499999999999993" customHeight="1" x14ac:dyDescent="0.4">
      <c r="A127" s="244"/>
      <c r="D127" s="228"/>
      <c r="F127" s="228"/>
      <c r="G127" s="228"/>
      <c r="H127" s="228"/>
      <c r="I127" s="228"/>
      <c r="J127" s="228"/>
      <c r="K127" s="228"/>
      <c r="L127" s="228"/>
      <c r="P127" s="244"/>
    </row>
    <row r="128" spans="1:16" s="235" customFormat="1" ht="9.9499999999999993" customHeight="1" x14ac:dyDescent="0.4">
      <c r="A128" s="244"/>
      <c r="D128" s="228"/>
      <c r="F128" s="228"/>
      <c r="G128" s="228"/>
      <c r="H128" s="228"/>
      <c r="I128" s="228"/>
      <c r="J128" s="228"/>
      <c r="K128" s="228"/>
      <c r="L128" s="228"/>
      <c r="P128" s="244"/>
    </row>
    <row r="129" spans="1:16" s="235" customFormat="1" ht="9.9499999999999993" customHeight="1" x14ac:dyDescent="0.4">
      <c r="A129" s="244"/>
      <c r="D129" s="228"/>
      <c r="F129" s="228"/>
      <c r="G129" s="228"/>
      <c r="H129" s="228"/>
      <c r="I129" s="228"/>
      <c r="J129" s="228"/>
      <c r="K129" s="228"/>
      <c r="L129" s="228"/>
      <c r="P129" s="244"/>
    </row>
    <row r="130" spans="1:16" s="235" customFormat="1" ht="9.9499999999999993" customHeight="1" x14ac:dyDescent="0.4">
      <c r="A130" s="244"/>
      <c r="D130" s="228"/>
      <c r="F130" s="228"/>
      <c r="G130" s="228"/>
      <c r="H130" s="228"/>
      <c r="I130" s="228"/>
      <c r="J130" s="228"/>
      <c r="K130" s="228"/>
      <c r="L130" s="228"/>
      <c r="P130" s="244"/>
    </row>
    <row r="131" spans="1:16" s="235" customFormat="1" ht="9.9499999999999993" customHeight="1" x14ac:dyDescent="0.4">
      <c r="A131" s="244"/>
      <c r="D131" s="228"/>
      <c r="F131" s="228"/>
      <c r="G131" s="228"/>
      <c r="H131" s="228"/>
      <c r="I131" s="228"/>
      <c r="J131" s="228"/>
      <c r="K131" s="228"/>
      <c r="L131" s="228"/>
      <c r="P131" s="244"/>
    </row>
    <row r="132" spans="1:16" s="235" customFormat="1" ht="9.9499999999999993" customHeight="1" x14ac:dyDescent="0.4">
      <c r="A132" s="244"/>
      <c r="D132" s="228"/>
      <c r="F132" s="228"/>
      <c r="G132" s="228"/>
      <c r="H132" s="228"/>
      <c r="I132" s="228"/>
      <c r="J132" s="228"/>
      <c r="K132" s="228"/>
      <c r="L132" s="228"/>
      <c r="P132" s="244"/>
    </row>
    <row r="133" spans="1:16" s="235" customFormat="1" ht="9.9499999999999993" customHeight="1" x14ac:dyDescent="0.4">
      <c r="A133" s="244"/>
      <c r="D133" s="228"/>
      <c r="F133" s="228"/>
      <c r="G133" s="228"/>
      <c r="H133" s="228"/>
      <c r="I133" s="228"/>
      <c r="J133" s="228"/>
      <c r="K133" s="228"/>
      <c r="L133" s="228"/>
      <c r="P133" s="244"/>
    </row>
    <row r="134" spans="1:16" s="235" customFormat="1" ht="9.9499999999999993" customHeight="1" x14ac:dyDescent="0.4">
      <c r="A134" s="244"/>
      <c r="D134" s="228"/>
      <c r="F134" s="228"/>
      <c r="G134" s="228"/>
      <c r="H134" s="228"/>
      <c r="I134" s="228"/>
      <c r="J134" s="228"/>
      <c r="K134" s="228"/>
      <c r="L134" s="228"/>
      <c r="P134" s="244"/>
    </row>
    <row r="135" spans="1:16" s="235" customFormat="1" ht="9.9499999999999993" customHeight="1" x14ac:dyDescent="0.4">
      <c r="A135" s="244"/>
      <c r="B135" s="245"/>
      <c r="D135" s="228"/>
      <c r="F135" s="228"/>
      <c r="G135" s="228"/>
      <c r="H135" s="228"/>
      <c r="I135" s="228"/>
      <c r="J135" s="228"/>
      <c r="K135" s="228"/>
      <c r="L135" s="228"/>
      <c r="P135" s="244"/>
    </row>
    <row r="136" spans="1:16" s="235" customFormat="1" ht="9.9499999999999993" customHeight="1" x14ac:dyDescent="0.4">
      <c r="A136" s="244"/>
      <c r="D136" s="228"/>
      <c r="F136" s="228"/>
      <c r="G136" s="228"/>
      <c r="H136" s="228"/>
      <c r="I136" s="228"/>
      <c r="J136" s="228"/>
      <c r="K136" s="228"/>
      <c r="L136" s="228"/>
      <c r="P136" s="244"/>
    </row>
    <row r="137" spans="1:16" s="235" customFormat="1" ht="9.9499999999999993" customHeight="1" x14ac:dyDescent="0.4">
      <c r="A137" s="244"/>
      <c r="D137" s="228"/>
      <c r="F137" s="228"/>
      <c r="G137" s="228"/>
      <c r="H137" s="228"/>
      <c r="I137" s="228"/>
      <c r="J137" s="228"/>
      <c r="K137" s="228"/>
      <c r="L137" s="228"/>
      <c r="P137" s="244"/>
    </row>
    <row r="138" spans="1:16" s="235" customFormat="1" ht="9.9499999999999993" customHeight="1" x14ac:dyDescent="0.4">
      <c r="A138" s="244"/>
      <c r="D138" s="228"/>
      <c r="F138" s="228"/>
      <c r="G138" s="228"/>
      <c r="H138" s="228"/>
      <c r="I138" s="228"/>
      <c r="J138" s="228"/>
      <c r="K138" s="228"/>
      <c r="L138" s="228"/>
      <c r="P138" s="244"/>
    </row>
    <row r="139" spans="1:16" s="235" customFormat="1" ht="9.9499999999999993" customHeight="1" x14ac:dyDescent="0.4">
      <c r="A139" s="244"/>
      <c r="D139" s="228"/>
      <c r="F139" s="228"/>
      <c r="G139" s="228"/>
      <c r="H139" s="228"/>
      <c r="I139" s="228"/>
      <c r="J139" s="228"/>
      <c r="K139" s="228"/>
      <c r="L139" s="228"/>
      <c r="N139" s="228"/>
      <c r="P139" s="244"/>
    </row>
    <row r="140" spans="1:16" s="235" customFormat="1" ht="9.9499999999999993" customHeight="1" x14ac:dyDescent="0.4">
      <c r="A140" s="244"/>
      <c r="C140" s="245"/>
      <c r="D140" s="228"/>
      <c r="F140" s="228"/>
      <c r="G140" s="228"/>
      <c r="H140" s="228"/>
      <c r="I140" s="228"/>
      <c r="J140" s="228"/>
      <c r="K140" s="228"/>
      <c r="L140" s="228"/>
      <c r="P140" s="244"/>
    </row>
    <row r="141" spans="1:16" s="235" customFormat="1" ht="9.9499999999999993" customHeight="1" x14ac:dyDescent="0.4">
      <c r="A141" s="244"/>
      <c r="B141" s="245"/>
      <c r="D141" s="228"/>
      <c r="F141" s="228"/>
      <c r="G141" s="228"/>
      <c r="H141" s="228"/>
      <c r="I141" s="228"/>
      <c r="J141" s="228"/>
      <c r="K141" s="228"/>
      <c r="L141" s="228"/>
      <c r="P141" s="244"/>
    </row>
    <row r="142" spans="1:16" s="235" customFormat="1" ht="9.9499999999999993" customHeight="1" x14ac:dyDescent="0.4">
      <c r="A142" s="244"/>
      <c r="B142" s="245"/>
      <c r="D142" s="228"/>
      <c r="F142" s="228"/>
      <c r="G142" s="228"/>
      <c r="H142" s="228"/>
      <c r="I142" s="228"/>
      <c r="J142" s="228"/>
      <c r="K142" s="228"/>
      <c r="L142" s="228"/>
      <c r="P142" s="244"/>
    </row>
    <row r="143" spans="1:16" s="235" customFormat="1" ht="9.9499999999999993" customHeight="1" x14ac:dyDescent="0.4">
      <c r="A143" s="244"/>
      <c r="B143" s="245"/>
      <c r="D143" s="228"/>
      <c r="F143" s="228"/>
      <c r="G143" s="228"/>
      <c r="H143" s="228"/>
      <c r="I143" s="228"/>
      <c r="J143" s="228"/>
      <c r="K143" s="228"/>
      <c r="L143" s="228"/>
      <c r="P143" s="244"/>
    </row>
    <row r="144" spans="1:16" s="235" customFormat="1" ht="9.9499999999999993" customHeight="1" x14ac:dyDescent="0.4">
      <c r="A144" s="244"/>
      <c r="B144" s="245"/>
      <c r="D144" s="228"/>
      <c r="F144" s="228"/>
      <c r="G144" s="228"/>
      <c r="H144" s="228"/>
      <c r="I144" s="228"/>
      <c r="J144" s="228"/>
      <c r="K144" s="228"/>
      <c r="L144" s="228"/>
      <c r="P144" s="244"/>
    </row>
    <row r="145" spans="1:16" s="235" customFormat="1" ht="9.9499999999999993" customHeight="1" x14ac:dyDescent="0.4">
      <c r="A145" s="244"/>
      <c r="B145" s="245"/>
      <c r="D145" s="228"/>
      <c r="F145" s="228"/>
      <c r="G145" s="228"/>
      <c r="H145" s="228"/>
      <c r="I145" s="228"/>
      <c r="J145" s="228"/>
      <c r="K145" s="228"/>
      <c r="L145" s="228"/>
      <c r="P145" s="244"/>
    </row>
    <row r="146" spans="1:16" s="235" customFormat="1" ht="9.9499999999999993" customHeight="1" x14ac:dyDescent="0.4">
      <c r="A146" s="244"/>
      <c r="B146" s="245"/>
      <c r="D146" s="228"/>
      <c r="F146" s="228"/>
      <c r="G146" s="228"/>
      <c r="H146" s="228"/>
      <c r="I146" s="228"/>
      <c r="J146" s="228"/>
      <c r="K146" s="228"/>
      <c r="L146" s="228"/>
      <c r="P146" s="244"/>
    </row>
    <row r="147" spans="1:16" s="235" customFormat="1" ht="9.9499999999999993" customHeight="1" x14ac:dyDescent="0.4">
      <c r="A147" s="244"/>
      <c r="B147" s="245"/>
      <c r="D147" s="228"/>
      <c r="F147" s="228"/>
      <c r="G147" s="228"/>
      <c r="H147" s="228"/>
      <c r="I147" s="228"/>
      <c r="J147" s="228"/>
      <c r="K147" s="228"/>
      <c r="L147" s="228"/>
      <c r="P147" s="244"/>
    </row>
    <row r="148" spans="1:16" s="235" customFormat="1" ht="9.9499999999999993" customHeight="1" x14ac:dyDescent="0.4">
      <c r="A148" s="244"/>
      <c r="B148" s="46"/>
      <c r="D148" s="232"/>
      <c r="F148" s="232"/>
      <c r="G148" s="228"/>
      <c r="H148" s="232"/>
      <c r="I148" s="228"/>
      <c r="J148" s="232"/>
      <c r="K148" s="228"/>
      <c r="L148" s="232"/>
      <c r="P148" s="244"/>
    </row>
    <row r="149" spans="1:16" s="235" customFormat="1" ht="9.9499999999999993" customHeight="1" x14ac:dyDescent="0.4">
      <c r="A149" s="244"/>
      <c r="D149" s="228"/>
      <c r="F149" s="228"/>
      <c r="G149" s="228"/>
      <c r="H149" s="228"/>
      <c r="I149" s="228"/>
      <c r="J149" s="228"/>
      <c r="K149" s="228"/>
      <c r="L149" s="228"/>
      <c r="P149" s="244"/>
    </row>
    <row r="150" spans="1:16" s="235" customFormat="1" ht="9.9499999999999993" customHeight="1" x14ac:dyDescent="0.4">
      <c r="A150" s="244"/>
      <c r="B150" s="245"/>
      <c r="D150" s="228"/>
      <c r="F150" s="228"/>
      <c r="G150" s="228"/>
      <c r="H150" s="228"/>
      <c r="I150" s="228"/>
      <c r="J150" s="228"/>
      <c r="K150" s="228"/>
      <c r="L150" s="228"/>
      <c r="P150" s="244"/>
    </row>
    <row r="151" spans="1:16" s="235" customFormat="1" ht="9.9499999999999993" customHeight="1" x14ac:dyDescent="0.4">
      <c r="A151" s="244"/>
      <c r="C151" s="245"/>
      <c r="D151" s="228"/>
      <c r="F151" s="228"/>
      <c r="G151" s="228"/>
      <c r="H151" s="228"/>
      <c r="I151" s="228"/>
      <c r="J151" s="228"/>
      <c r="K151" s="228"/>
      <c r="L151" s="228"/>
      <c r="N151" s="228"/>
      <c r="P151" s="244"/>
    </row>
    <row r="152" spans="1:16" s="235" customFormat="1" ht="9.9499999999999993" customHeight="1" x14ac:dyDescent="0.4">
      <c r="A152" s="244"/>
      <c r="C152" s="245"/>
      <c r="D152" s="228"/>
      <c r="F152" s="228"/>
      <c r="G152" s="228"/>
      <c r="H152" s="228"/>
      <c r="I152" s="228"/>
      <c r="J152" s="228"/>
      <c r="K152" s="228"/>
      <c r="L152" s="228"/>
      <c r="N152" s="228"/>
      <c r="P152" s="244"/>
    </row>
    <row r="153" spans="1:16" s="235" customFormat="1" ht="9.9499999999999993" customHeight="1" x14ac:dyDescent="0.4">
      <c r="A153" s="244"/>
      <c r="B153" s="232"/>
      <c r="C153" s="245"/>
      <c r="D153" s="228"/>
      <c r="H153" s="234"/>
      <c r="P153" s="244"/>
    </row>
    <row r="154" spans="1:16" s="235" customFormat="1" ht="9.9499999999999993" customHeight="1" x14ac:dyDescent="0.4">
      <c r="A154" s="244"/>
      <c r="B154" s="234"/>
      <c r="C154" s="245"/>
      <c r="D154" s="228"/>
      <c r="P154" s="244"/>
    </row>
    <row r="155" spans="1:16" s="235" customFormat="1" ht="9.9499999999999993" customHeight="1" x14ac:dyDescent="0.4">
      <c r="A155" s="244"/>
      <c r="B155" s="234"/>
      <c r="C155" s="245"/>
      <c r="D155" s="228"/>
      <c r="P155" s="244"/>
    </row>
    <row r="156" spans="1:16" s="235" customFormat="1" ht="9.9499999999999993" customHeight="1" x14ac:dyDescent="0.4"/>
    <row r="157" spans="1:16" s="235" customFormat="1" ht="9.9499999999999993" customHeight="1" x14ac:dyDescent="0.4"/>
    <row r="158" spans="1:16" s="228" customFormat="1" ht="9" customHeight="1" x14ac:dyDescent="0.4">
      <c r="C158" s="246"/>
      <c r="D158" s="232"/>
      <c r="F158" s="232"/>
    </row>
    <row r="159" spans="1:16" s="228" customFormat="1" ht="9" customHeight="1" x14ac:dyDescent="0.4">
      <c r="C159" s="246"/>
      <c r="D159" s="232"/>
      <c r="F159" s="232"/>
    </row>
    <row r="160" spans="1:16" s="228" customFormat="1" ht="9" customHeight="1" x14ac:dyDescent="0.4">
      <c r="C160" s="246"/>
      <c r="D160" s="232"/>
      <c r="F160" s="232"/>
    </row>
    <row r="161" spans="2:10" s="228" customFormat="1" ht="9" customHeight="1" x14ac:dyDescent="0.4">
      <c r="C161" s="246"/>
      <c r="D161" s="232"/>
    </row>
    <row r="162" spans="2:10" s="228" customFormat="1" ht="9" customHeight="1" x14ac:dyDescent="0.4">
      <c r="C162" s="246"/>
      <c r="D162" s="232"/>
    </row>
    <row r="163" spans="2:10" s="228" customFormat="1" ht="9" customHeight="1" x14ac:dyDescent="0.4">
      <c r="C163" s="246"/>
      <c r="D163" s="232"/>
    </row>
    <row r="164" spans="2:10" s="228" customFormat="1" ht="9" customHeight="1" x14ac:dyDescent="0.4">
      <c r="D164" s="232"/>
      <c r="F164" s="232"/>
    </row>
    <row r="165" spans="2:10" s="228" customFormat="1" ht="9" customHeight="1" x14ac:dyDescent="0.4">
      <c r="B165" s="232"/>
      <c r="C165" s="247"/>
      <c r="F165" s="232"/>
      <c r="H165" s="248"/>
    </row>
    <row r="166" spans="2:10" s="228" customFormat="1" ht="9" customHeight="1" x14ac:dyDescent="0.4">
      <c r="C166" s="247"/>
    </row>
    <row r="167" spans="2:10" s="228" customFormat="1" ht="9" customHeight="1" x14ac:dyDescent="0.4">
      <c r="C167" s="232"/>
      <c r="J167" s="249"/>
    </row>
    <row r="168" spans="2:10" s="228" customFormat="1" ht="9" customHeight="1" x14ac:dyDescent="0.4">
      <c r="C168" s="232"/>
      <c r="J168" s="249"/>
    </row>
    <row r="169" spans="2:10" s="228" customFormat="1" ht="9" customHeight="1" x14ac:dyDescent="0.4">
      <c r="C169" s="232"/>
      <c r="J169" s="249"/>
    </row>
    <row r="170" spans="2:10" s="228" customFormat="1" ht="9" customHeight="1" x14ac:dyDescent="0.4">
      <c r="C170" s="247"/>
      <c r="D170" s="232"/>
      <c r="J170" s="250"/>
    </row>
    <row r="171" spans="2:10" s="228" customFormat="1" ht="9" customHeight="1" x14ac:dyDescent="0.4">
      <c r="F171" s="232"/>
    </row>
    <row r="172" spans="2:10" s="228" customFormat="1" ht="9" customHeight="1" x14ac:dyDescent="0.4">
      <c r="C172" s="247"/>
    </row>
    <row r="173" spans="2:10" s="228" customFormat="1" ht="9" customHeight="1" x14ac:dyDescent="0.4">
      <c r="C173" s="232"/>
    </row>
    <row r="174" spans="2:10" s="228" customFormat="1" ht="9" customHeight="1" x14ac:dyDescent="0.4">
      <c r="C174" s="232"/>
    </row>
    <row r="175" spans="2:10" s="228" customFormat="1" ht="9" customHeight="1" x14ac:dyDescent="0.4">
      <c r="C175" s="232"/>
    </row>
    <row r="176" spans="2:10" s="228" customFormat="1" ht="9" customHeight="1" x14ac:dyDescent="0.4">
      <c r="C176" s="247"/>
    </row>
    <row r="177" spans="1:16" s="228" customFormat="1" ht="9" customHeight="1" x14ac:dyDescent="0.4"/>
    <row r="178" spans="1:16" s="228" customFormat="1" ht="9" customHeight="1" x14ac:dyDescent="0.4">
      <c r="C178" s="247"/>
    </row>
    <row r="179" spans="1:16" s="228" customFormat="1" ht="9" customHeight="1" x14ac:dyDescent="0.4"/>
    <row r="180" spans="1:16" s="228" customFormat="1" ht="15.75" x14ac:dyDescent="0.25">
      <c r="A180" s="170"/>
    </row>
    <row r="181" spans="1:16" s="228" customFormat="1" ht="9" customHeight="1" x14ac:dyDescent="0.4"/>
    <row r="182" spans="1:16" s="228" customFormat="1" ht="9" customHeight="1" x14ac:dyDescent="0.4">
      <c r="A182" s="232"/>
    </row>
    <row r="183" spans="1:16" s="228" customFormat="1" ht="9" customHeight="1" x14ac:dyDescent="0.4"/>
    <row r="184" spans="1:16" s="228" customFormat="1" ht="9" customHeight="1" x14ac:dyDescent="0.4"/>
    <row r="185" spans="1:16" s="228" customFormat="1" ht="9" customHeight="1" x14ac:dyDescent="0.4">
      <c r="A185" s="241"/>
      <c r="B185" s="251"/>
      <c r="C185" s="251"/>
      <c r="D185" s="251"/>
      <c r="E185" s="251"/>
      <c r="F185" s="251"/>
      <c r="G185" s="251"/>
      <c r="H185" s="251"/>
      <c r="I185" s="251"/>
      <c r="J185" s="251"/>
      <c r="K185" s="251"/>
      <c r="L185" s="251"/>
      <c r="M185" s="251"/>
      <c r="N185" s="251"/>
      <c r="O185" s="251"/>
      <c r="P185" s="251"/>
    </row>
    <row r="186" spans="1:16" s="228" customFormat="1" ht="9" customHeight="1" x14ac:dyDescent="0.4">
      <c r="A186" s="242"/>
      <c r="B186" s="251"/>
      <c r="C186" s="251"/>
      <c r="D186" s="251"/>
      <c r="E186" s="251"/>
      <c r="F186" s="251"/>
      <c r="G186" s="251"/>
      <c r="H186" s="251"/>
      <c r="I186" s="251"/>
      <c r="J186" s="251"/>
      <c r="K186" s="251"/>
      <c r="L186" s="251"/>
      <c r="M186" s="251"/>
      <c r="N186" s="251"/>
      <c r="O186" s="251"/>
      <c r="P186" s="251"/>
    </row>
    <row r="187" spans="1:16" s="228" customFormat="1" ht="9" customHeight="1" x14ac:dyDescent="0.4">
      <c r="A187" s="242"/>
      <c r="B187" s="251"/>
      <c r="C187" s="251"/>
      <c r="D187" s="251"/>
      <c r="E187" s="251"/>
      <c r="F187" s="251"/>
      <c r="G187" s="251"/>
      <c r="H187" s="251"/>
      <c r="I187" s="251"/>
      <c r="J187" s="251"/>
      <c r="K187" s="251"/>
      <c r="L187" s="251"/>
      <c r="M187" s="251"/>
      <c r="N187" s="251"/>
      <c r="O187" s="251"/>
      <c r="P187" s="251"/>
    </row>
    <row r="188" spans="1:16" s="228" customFormat="1" ht="9" customHeight="1" x14ac:dyDescent="0.4"/>
    <row r="189" spans="1:16" s="228" customFormat="1" ht="9" customHeight="1" x14ac:dyDescent="0.4"/>
    <row r="190" spans="1:16" s="228" customFormat="1" ht="9" customHeight="1" x14ac:dyDescent="0.4"/>
    <row r="191" spans="1:16" s="228" customFormat="1" ht="9" customHeight="1" x14ac:dyDescent="0.4"/>
    <row r="192" spans="1:16" s="228" customFormat="1" ht="9" customHeight="1" x14ac:dyDescent="0.4"/>
    <row r="193" spans="1:17" s="228" customFormat="1" ht="9" customHeight="1" x14ac:dyDescent="0.4"/>
    <row r="194" spans="1:17" s="228" customFormat="1" ht="9" customHeight="1" x14ac:dyDescent="0.4"/>
    <row r="195" spans="1:17" s="228" customFormat="1" ht="9" customHeight="1" x14ac:dyDescent="0.4"/>
    <row r="196" spans="1:17" s="228" customFormat="1" ht="9" customHeight="1" x14ac:dyDescent="0.4"/>
    <row r="197" spans="1:17" s="228" customFormat="1" ht="9" customHeight="1" x14ac:dyDescent="0.4"/>
    <row r="198" spans="1:17" s="228" customFormat="1" ht="9.9499999999999993" customHeight="1" x14ac:dyDescent="0.4"/>
    <row r="199" spans="1:17" s="228" customFormat="1" ht="9" customHeight="1" x14ac:dyDescent="0.4"/>
    <row r="200" spans="1:17" s="228" customFormat="1" ht="9" customHeight="1" x14ac:dyDescent="0.4">
      <c r="F200" s="251"/>
      <c r="G200" s="251"/>
      <c r="H200" s="251"/>
      <c r="I200" s="251"/>
      <c r="J200" s="251"/>
      <c r="K200" s="251"/>
      <c r="L200" s="251"/>
      <c r="M200" s="251"/>
    </row>
    <row r="201" spans="1:17" s="228" customFormat="1" ht="9" customHeight="1" x14ac:dyDescent="0.4">
      <c r="F201" s="251"/>
      <c r="G201" s="251"/>
      <c r="H201" s="251"/>
      <c r="I201" s="251"/>
      <c r="J201" s="251"/>
      <c r="K201" s="251"/>
      <c r="L201" s="251"/>
      <c r="M201" s="251"/>
    </row>
    <row r="202" spans="1:17" s="228" customFormat="1" ht="9" customHeight="1" x14ac:dyDescent="0.4"/>
    <row r="203" spans="1:17" s="228" customFormat="1" ht="9" customHeight="1" x14ac:dyDescent="0.4">
      <c r="D203" s="251"/>
      <c r="E203" s="251"/>
      <c r="F203" s="251"/>
      <c r="G203" s="251"/>
      <c r="H203" s="242"/>
      <c r="I203" s="242"/>
      <c r="L203" s="242"/>
      <c r="N203" s="251"/>
      <c r="O203" s="251"/>
    </row>
    <row r="204" spans="1:17" s="228" customFormat="1" ht="9" customHeight="1" x14ac:dyDescent="0.4">
      <c r="A204" s="251"/>
      <c r="B204" s="233"/>
      <c r="D204" s="251"/>
      <c r="E204" s="251"/>
      <c r="F204" s="251"/>
      <c r="G204" s="251"/>
      <c r="H204" s="251"/>
      <c r="I204" s="251"/>
      <c r="J204" s="251"/>
      <c r="K204" s="251"/>
      <c r="L204" s="242"/>
      <c r="M204" s="251"/>
      <c r="N204" s="251"/>
      <c r="O204" s="251"/>
      <c r="P204" s="251"/>
    </row>
    <row r="205" spans="1:17" s="228" customFormat="1" ht="9" customHeight="1" x14ac:dyDescent="0.4">
      <c r="A205" s="251"/>
      <c r="B205" s="233"/>
      <c r="C205" s="233"/>
      <c r="D205" s="251"/>
      <c r="E205" s="251"/>
      <c r="F205" s="251"/>
      <c r="G205" s="251"/>
      <c r="H205" s="251"/>
      <c r="I205" s="251"/>
      <c r="J205" s="242"/>
      <c r="K205" s="251"/>
      <c r="L205" s="242"/>
      <c r="M205" s="251"/>
      <c r="N205" s="251"/>
      <c r="O205" s="251"/>
      <c r="P205" s="251"/>
    </row>
    <row r="206" spans="1:17" s="228" customFormat="1" ht="9" customHeight="1" x14ac:dyDescent="0.4">
      <c r="A206" s="251"/>
      <c r="C206" s="233"/>
      <c r="D206" s="251"/>
      <c r="E206" s="251"/>
      <c r="F206" s="251"/>
      <c r="G206" s="251"/>
      <c r="H206" s="242"/>
      <c r="I206" s="251"/>
      <c r="J206" s="243"/>
      <c r="K206" s="251"/>
      <c r="L206" s="242"/>
      <c r="M206" s="251"/>
      <c r="N206" s="242"/>
      <c r="O206" s="242"/>
      <c r="P206" s="242"/>
      <c r="Q206" s="232"/>
    </row>
    <row r="207" spans="1:17" s="228" customFormat="1" ht="9" customHeight="1" x14ac:dyDescent="0.4">
      <c r="A207" s="251"/>
      <c r="C207" s="233"/>
      <c r="P207" s="251"/>
    </row>
    <row r="208" spans="1:17" s="228" customFormat="1" ht="9" customHeight="1" x14ac:dyDescent="0.4">
      <c r="A208" s="251"/>
      <c r="P208" s="251"/>
    </row>
    <row r="209" spans="1:16" s="228" customFormat="1" ht="9" customHeight="1" x14ac:dyDescent="0.4">
      <c r="A209" s="251"/>
      <c r="P209" s="251"/>
    </row>
    <row r="210" spans="1:16" s="228" customFormat="1" ht="9" customHeight="1" x14ac:dyDescent="0.4">
      <c r="A210" s="251"/>
      <c r="P210" s="251"/>
    </row>
    <row r="211" spans="1:16" s="228" customFormat="1" ht="9" customHeight="1" x14ac:dyDescent="0.4">
      <c r="A211" s="251"/>
      <c r="P211" s="251"/>
    </row>
    <row r="212" spans="1:16" s="228" customFormat="1" ht="9" customHeight="1" x14ac:dyDescent="0.4">
      <c r="A212" s="251"/>
      <c r="P212" s="251"/>
    </row>
    <row r="213" spans="1:16" s="228" customFormat="1" ht="9" customHeight="1" x14ac:dyDescent="0.4">
      <c r="A213" s="251"/>
      <c r="P213" s="251"/>
    </row>
    <row r="214" spans="1:16" s="228" customFormat="1" ht="9" customHeight="1" x14ac:dyDescent="0.4">
      <c r="A214" s="251"/>
      <c r="P214" s="251"/>
    </row>
    <row r="215" spans="1:16" s="228" customFormat="1" ht="9" customHeight="1" x14ac:dyDescent="0.4">
      <c r="A215" s="251"/>
      <c r="P215" s="251"/>
    </row>
    <row r="216" spans="1:16" s="228" customFormat="1" ht="9" customHeight="1" x14ac:dyDescent="0.4">
      <c r="A216" s="251"/>
      <c r="P216" s="251"/>
    </row>
    <row r="217" spans="1:16" s="228" customFormat="1" ht="9" customHeight="1" x14ac:dyDescent="0.4">
      <c r="A217" s="251"/>
      <c r="M217" s="232"/>
      <c r="P217" s="251"/>
    </row>
    <row r="218" spans="1:16" s="228" customFormat="1" ht="9" customHeight="1" x14ac:dyDescent="0.4">
      <c r="A218" s="251"/>
      <c r="P218" s="251"/>
    </row>
    <row r="219" spans="1:16" s="228" customFormat="1" ht="9" customHeight="1" x14ac:dyDescent="0.4">
      <c r="A219" s="251"/>
      <c r="P219" s="251"/>
    </row>
    <row r="220" spans="1:16" s="228" customFormat="1" ht="9" customHeight="1" x14ac:dyDescent="0.4">
      <c r="A220" s="251"/>
      <c r="P220" s="251"/>
    </row>
    <row r="221" spans="1:16" s="228" customFormat="1" ht="9" customHeight="1" x14ac:dyDescent="0.4">
      <c r="A221" s="251"/>
      <c r="P221" s="251"/>
    </row>
    <row r="222" spans="1:16" s="228" customFormat="1" ht="9" customHeight="1" x14ac:dyDescent="0.4">
      <c r="A222" s="251"/>
      <c r="P222" s="251"/>
    </row>
    <row r="223" spans="1:16" s="228" customFormat="1" ht="9" customHeight="1" x14ac:dyDescent="0.4">
      <c r="A223" s="251"/>
      <c r="P223" s="251"/>
    </row>
    <row r="224" spans="1:16" s="228" customFormat="1" ht="9" customHeight="1" x14ac:dyDescent="0.4">
      <c r="A224" s="251"/>
      <c r="P224" s="251"/>
    </row>
    <row r="225" spans="1:16" s="228" customFormat="1" ht="9" customHeight="1" x14ac:dyDescent="0.4">
      <c r="A225" s="251"/>
      <c r="M225" s="232"/>
      <c r="P225" s="251"/>
    </row>
    <row r="226" spans="1:16" s="228" customFormat="1" ht="9" customHeight="1" x14ac:dyDescent="0.4">
      <c r="A226" s="251"/>
      <c r="P226" s="251"/>
    </row>
    <row r="227" spans="1:16" s="228" customFormat="1" ht="9" customHeight="1" x14ac:dyDescent="0.4">
      <c r="A227" s="251"/>
      <c r="P227" s="251"/>
    </row>
    <row r="228" spans="1:16" s="228" customFormat="1" ht="9" customHeight="1" x14ac:dyDescent="0.4">
      <c r="A228" s="251"/>
      <c r="P228" s="251"/>
    </row>
    <row r="229" spans="1:16" s="228" customFormat="1" ht="9" customHeight="1" x14ac:dyDescent="0.4">
      <c r="A229" s="251"/>
      <c r="P229" s="251"/>
    </row>
    <row r="230" spans="1:16" s="228" customFormat="1" ht="9" customHeight="1" x14ac:dyDescent="0.4">
      <c r="A230" s="251"/>
      <c r="P230" s="251"/>
    </row>
    <row r="231" spans="1:16" s="228" customFormat="1" ht="9" customHeight="1" x14ac:dyDescent="0.4">
      <c r="A231" s="251"/>
      <c r="P231" s="251"/>
    </row>
    <row r="232" spans="1:16" s="228" customFormat="1" ht="9" customHeight="1" x14ac:dyDescent="0.4">
      <c r="A232" s="251"/>
      <c r="P232" s="251"/>
    </row>
    <row r="233" spans="1:16" s="228" customFormat="1" ht="9" customHeight="1" x14ac:dyDescent="0.4">
      <c r="A233" s="251"/>
      <c r="B233" s="233"/>
      <c r="P233" s="251"/>
    </row>
    <row r="234" spans="1:16" s="228" customFormat="1" ht="9" customHeight="1" x14ac:dyDescent="0.4">
      <c r="A234" s="251"/>
      <c r="P234" s="251"/>
    </row>
    <row r="235" spans="1:16" s="228" customFormat="1" ht="9" customHeight="1" x14ac:dyDescent="0.4">
      <c r="A235" s="251"/>
      <c r="P235" s="251"/>
    </row>
    <row r="236" spans="1:16" s="228" customFormat="1" ht="9" customHeight="1" x14ac:dyDescent="0.4">
      <c r="A236" s="251"/>
      <c r="P236" s="251"/>
    </row>
    <row r="237" spans="1:16" s="228" customFormat="1" ht="9" customHeight="1" x14ac:dyDescent="0.4">
      <c r="A237" s="251"/>
      <c r="P237" s="251"/>
    </row>
    <row r="238" spans="1:16" s="228" customFormat="1" ht="9" customHeight="1" x14ac:dyDescent="0.4">
      <c r="A238" s="251"/>
      <c r="C238" s="233"/>
      <c r="P238" s="251"/>
    </row>
    <row r="239" spans="1:16" s="228" customFormat="1" ht="9" customHeight="1" x14ac:dyDescent="0.4">
      <c r="A239" s="251"/>
      <c r="B239" s="233"/>
      <c r="C239" s="232"/>
      <c r="P239" s="251"/>
    </row>
    <row r="240" spans="1:16" s="228" customFormat="1" ht="9" customHeight="1" x14ac:dyDescent="0.4">
      <c r="A240" s="251"/>
      <c r="B240" s="233"/>
      <c r="P240" s="251"/>
    </row>
    <row r="241" spans="1:16" s="228" customFormat="1" ht="9" customHeight="1" x14ac:dyDescent="0.4">
      <c r="A241" s="251"/>
      <c r="B241" s="233"/>
      <c r="P241" s="251"/>
    </row>
    <row r="242" spans="1:16" s="228" customFormat="1" ht="9" customHeight="1" x14ac:dyDescent="0.4">
      <c r="A242" s="251"/>
      <c r="B242" s="233"/>
      <c r="P242" s="251"/>
    </row>
    <row r="243" spans="1:16" s="228" customFormat="1" ht="9" customHeight="1" x14ac:dyDescent="0.4">
      <c r="A243" s="251"/>
      <c r="B243" s="233"/>
      <c r="P243" s="251"/>
    </row>
    <row r="244" spans="1:16" s="228" customFormat="1" ht="9" customHeight="1" x14ac:dyDescent="0.4">
      <c r="A244" s="251"/>
      <c r="B244" s="233"/>
      <c r="P244" s="251"/>
    </row>
    <row r="245" spans="1:16" s="228" customFormat="1" ht="9" customHeight="1" x14ac:dyDescent="0.4">
      <c r="A245" s="251"/>
      <c r="B245" s="233"/>
      <c r="P245" s="251"/>
    </row>
    <row r="246" spans="1:16" s="228" customFormat="1" ht="9" customHeight="1" x14ac:dyDescent="0.2">
      <c r="A246" s="251"/>
      <c r="B246" s="46"/>
      <c r="D246" s="165"/>
      <c r="P246" s="251"/>
    </row>
    <row r="247" spans="1:16" s="228" customFormat="1" ht="9" customHeight="1" x14ac:dyDescent="0.4">
      <c r="A247" s="251"/>
      <c r="P247" s="251"/>
    </row>
    <row r="248" spans="1:16" s="228" customFormat="1" ht="9" customHeight="1" x14ac:dyDescent="0.4">
      <c r="A248" s="251"/>
      <c r="B248" s="233"/>
      <c r="P248" s="251"/>
    </row>
    <row r="249" spans="1:16" s="228" customFormat="1" ht="9" customHeight="1" x14ac:dyDescent="0.4">
      <c r="A249" s="251"/>
      <c r="C249" s="233"/>
      <c r="P249" s="251"/>
    </row>
    <row r="250" spans="1:16" s="228" customFormat="1" ht="9" customHeight="1" x14ac:dyDescent="0.4">
      <c r="A250" s="251"/>
      <c r="C250" s="233"/>
      <c r="P250" s="251"/>
    </row>
    <row r="251" spans="1:16" s="228" customFormat="1" ht="9" customHeight="1" x14ac:dyDescent="0.4">
      <c r="A251" s="251"/>
      <c r="B251" s="232"/>
      <c r="C251" s="233"/>
      <c r="H251" s="234"/>
      <c r="P251" s="251"/>
    </row>
    <row r="252" spans="1:16" s="228" customFormat="1" ht="9" customHeight="1" x14ac:dyDescent="0.4">
      <c r="A252" s="251"/>
      <c r="B252" s="234"/>
      <c r="C252" s="233"/>
      <c r="H252" s="234"/>
      <c r="N252" s="232"/>
      <c r="P252" s="251"/>
    </row>
    <row r="253" spans="1:16" s="228" customFormat="1" ht="9" customHeight="1" x14ac:dyDescent="0.4">
      <c r="A253" s="251"/>
      <c r="B253" s="234"/>
      <c r="C253" s="233"/>
      <c r="H253" s="234"/>
      <c r="P253" s="251"/>
    </row>
    <row r="254" spans="1:16" s="228" customFormat="1" ht="9" customHeight="1" x14ac:dyDescent="0.4">
      <c r="A254" s="251"/>
      <c r="B254" s="235"/>
      <c r="C254" s="233"/>
      <c r="F254" s="235"/>
      <c r="H254" s="235"/>
      <c r="P254" s="251"/>
    </row>
    <row r="255" spans="1:16" s="228" customFormat="1" ht="9" customHeight="1" x14ac:dyDescent="0.4">
      <c r="B255" s="235"/>
      <c r="C255" s="235"/>
      <c r="D255" s="235"/>
      <c r="E255" s="235"/>
      <c r="F255" s="235"/>
      <c r="G255" s="235"/>
      <c r="H255" s="235"/>
      <c r="I255" s="235"/>
      <c r="J255" s="235"/>
      <c r="K255" s="235"/>
      <c r="L255" s="235"/>
    </row>
    <row r="256" spans="1:16" s="228" customFormat="1" ht="9" customHeight="1" x14ac:dyDescent="0.4"/>
    <row r="257" spans="1:17" s="228" customFormat="1" ht="9" customHeight="1" x14ac:dyDescent="0.4">
      <c r="F257" s="232"/>
    </row>
    <row r="258" spans="1:17" s="228" customFormat="1" ht="9" customHeight="1" x14ac:dyDescent="0.4"/>
    <row r="259" spans="1:17" s="228" customFormat="1" ht="9" customHeight="1" x14ac:dyDescent="0.4"/>
    <row r="260" spans="1:17" s="228" customFormat="1" ht="9" customHeight="1" x14ac:dyDescent="0.4">
      <c r="A260" s="232"/>
    </row>
    <row r="261" spans="1:17" s="228" customFormat="1" ht="9" customHeight="1" x14ac:dyDescent="0.4"/>
    <row r="262" spans="1:17" s="228" customFormat="1" ht="9" customHeight="1" x14ac:dyDescent="0.4"/>
    <row r="263" spans="1:17" s="228" customFormat="1" ht="9" customHeight="1" x14ac:dyDescent="0.4">
      <c r="A263" s="241"/>
      <c r="B263" s="242"/>
      <c r="C263" s="242"/>
      <c r="D263" s="242"/>
      <c r="E263" s="242"/>
      <c r="F263" s="242"/>
      <c r="G263" s="242"/>
      <c r="H263" s="242"/>
      <c r="I263" s="242"/>
      <c r="J263" s="242"/>
      <c r="K263" s="242"/>
      <c r="L263" s="242"/>
      <c r="M263" s="242"/>
      <c r="N263" s="242"/>
      <c r="O263" s="242"/>
      <c r="P263" s="242"/>
      <c r="Q263" s="232"/>
    </row>
    <row r="264" spans="1:17" s="228" customFormat="1" ht="9" customHeight="1" x14ac:dyDescent="0.4">
      <c r="A264" s="242"/>
      <c r="B264" s="242"/>
      <c r="C264" s="242"/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32"/>
    </row>
    <row r="265" spans="1:17" s="228" customFormat="1" ht="9" customHeight="1" x14ac:dyDescent="0.4">
      <c r="A265" s="242"/>
      <c r="B265" s="242"/>
      <c r="C265" s="242"/>
      <c r="D265" s="242"/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32"/>
    </row>
    <row r="266" spans="1:17" s="228" customFormat="1" ht="9" customHeight="1" x14ac:dyDescent="0.4">
      <c r="A266" s="232"/>
      <c r="B266" s="232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</row>
    <row r="267" spans="1:17" s="228" customFormat="1" ht="9" customHeight="1" x14ac:dyDescent="0.4">
      <c r="A267" s="232"/>
      <c r="B267" s="232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</row>
    <row r="268" spans="1:17" s="228" customFormat="1" ht="9" customHeight="1" x14ac:dyDescent="0.4">
      <c r="A268" s="232"/>
      <c r="B268" s="232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</row>
    <row r="269" spans="1:17" s="228" customFormat="1" ht="9" customHeight="1" x14ac:dyDescent="0.4">
      <c r="A269" s="232"/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</row>
    <row r="270" spans="1:17" s="228" customFormat="1" ht="9" customHeight="1" x14ac:dyDescent="0.4">
      <c r="A270" s="232"/>
      <c r="B270" s="232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</row>
    <row r="271" spans="1:17" s="228" customFormat="1" ht="9" customHeight="1" x14ac:dyDescent="0.4">
      <c r="A271" s="232"/>
      <c r="B271" s="232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</row>
    <row r="272" spans="1:17" s="228" customFormat="1" ht="9" customHeight="1" x14ac:dyDescent="0.4">
      <c r="A272" s="232"/>
      <c r="B272" s="232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</row>
    <row r="273" spans="1:17" s="228" customFormat="1" ht="9" customHeight="1" x14ac:dyDescent="0.4">
      <c r="A273" s="232"/>
      <c r="B273" s="232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</row>
    <row r="274" spans="1:17" s="228" customFormat="1" ht="9" customHeight="1" x14ac:dyDescent="0.4">
      <c r="A274" s="232"/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</row>
    <row r="275" spans="1:17" s="228" customFormat="1" ht="9" customHeight="1" x14ac:dyDescent="0.4">
      <c r="A275" s="232"/>
      <c r="B275" s="232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</row>
    <row r="276" spans="1:17" s="228" customFormat="1" ht="9.9499999999999993" customHeight="1" x14ac:dyDescent="0.4"/>
    <row r="277" spans="1:17" s="228" customFormat="1" ht="9" customHeight="1" x14ac:dyDescent="0.4">
      <c r="A277" s="232"/>
      <c r="B277" s="232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</row>
    <row r="278" spans="1:17" s="228" customFormat="1" ht="9" customHeight="1" x14ac:dyDescent="0.4">
      <c r="A278" s="232"/>
      <c r="B278" s="232"/>
      <c r="C278" s="232"/>
      <c r="D278" s="232"/>
      <c r="E278" s="232"/>
      <c r="F278" s="242"/>
      <c r="G278" s="242"/>
      <c r="H278" s="242"/>
      <c r="I278" s="242"/>
      <c r="J278" s="242"/>
      <c r="K278" s="242"/>
      <c r="L278" s="242"/>
      <c r="M278" s="242"/>
      <c r="N278" s="232"/>
      <c r="O278" s="232"/>
      <c r="P278" s="232"/>
      <c r="Q278" s="232"/>
    </row>
    <row r="279" spans="1:17" s="228" customFormat="1" ht="9" customHeight="1" x14ac:dyDescent="0.4">
      <c r="A279" s="232"/>
      <c r="B279" s="232"/>
      <c r="C279" s="232"/>
      <c r="D279" s="232"/>
      <c r="E279" s="232"/>
      <c r="F279" s="242"/>
      <c r="G279" s="242"/>
      <c r="H279" s="242"/>
      <c r="I279" s="242"/>
      <c r="J279" s="242"/>
      <c r="K279" s="242"/>
      <c r="L279" s="242"/>
      <c r="M279" s="242"/>
      <c r="N279" s="232"/>
      <c r="O279" s="232"/>
      <c r="P279" s="232"/>
      <c r="Q279" s="232"/>
    </row>
    <row r="280" spans="1:17" s="228" customFormat="1" ht="9" customHeight="1" x14ac:dyDescent="0.4">
      <c r="A280" s="232"/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</row>
    <row r="281" spans="1:17" s="228" customFormat="1" ht="9" customHeight="1" x14ac:dyDescent="0.4">
      <c r="A281" s="232"/>
      <c r="B281" s="232"/>
      <c r="C281" s="232"/>
      <c r="D281" s="242"/>
      <c r="E281" s="242"/>
      <c r="F281" s="242"/>
      <c r="G281" s="242"/>
      <c r="H281" s="242"/>
      <c r="I281" s="242"/>
      <c r="J281" s="232"/>
      <c r="K281" s="232"/>
      <c r="L281" s="242"/>
      <c r="M281" s="232"/>
      <c r="N281" s="242"/>
      <c r="O281" s="242"/>
      <c r="P281" s="232"/>
      <c r="Q281" s="232"/>
    </row>
    <row r="282" spans="1:17" s="228" customFormat="1" ht="9" customHeight="1" x14ac:dyDescent="0.4">
      <c r="A282" s="242"/>
      <c r="B282" s="243"/>
      <c r="C282" s="232"/>
      <c r="D282" s="242"/>
      <c r="E282" s="242"/>
      <c r="F282" s="242"/>
      <c r="G282" s="242"/>
      <c r="H282" s="242"/>
      <c r="I282" s="242"/>
      <c r="J282" s="242"/>
      <c r="K282" s="242"/>
      <c r="L282" s="242"/>
      <c r="M282" s="242"/>
      <c r="N282" s="242"/>
      <c r="O282" s="242"/>
      <c r="P282" s="242"/>
      <c r="Q282" s="232"/>
    </row>
    <row r="283" spans="1:17" s="228" customFormat="1" ht="9" customHeight="1" x14ac:dyDescent="0.4">
      <c r="A283" s="242"/>
      <c r="B283" s="243"/>
      <c r="C283" s="243"/>
      <c r="D283" s="242"/>
      <c r="E283" s="242"/>
      <c r="F283" s="242"/>
      <c r="G283" s="242"/>
      <c r="H283" s="242"/>
      <c r="I283" s="242"/>
      <c r="J283" s="242"/>
      <c r="K283" s="242"/>
      <c r="L283" s="242"/>
      <c r="M283" s="242"/>
      <c r="N283" s="242"/>
      <c r="O283" s="242"/>
      <c r="P283" s="242"/>
      <c r="Q283" s="232"/>
    </row>
    <row r="284" spans="1:17" s="228" customFormat="1" ht="9" customHeight="1" x14ac:dyDescent="0.4">
      <c r="A284" s="242"/>
      <c r="B284" s="232"/>
      <c r="C284" s="243"/>
      <c r="D284" s="242"/>
      <c r="E284" s="242"/>
      <c r="F284" s="242"/>
      <c r="G284" s="242"/>
      <c r="H284" s="242"/>
      <c r="I284" s="242"/>
      <c r="J284" s="242"/>
      <c r="K284" s="242"/>
      <c r="L284" s="242"/>
      <c r="M284" s="242"/>
      <c r="N284" s="242"/>
      <c r="O284" s="242"/>
      <c r="P284" s="242"/>
      <c r="Q284" s="232"/>
    </row>
    <row r="285" spans="1:17" s="228" customFormat="1" ht="9" customHeight="1" x14ac:dyDescent="0.4">
      <c r="A285" s="242"/>
      <c r="B285" s="232"/>
      <c r="C285" s="243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42"/>
      <c r="Q285" s="232"/>
    </row>
    <row r="286" spans="1:17" s="228" customFormat="1" ht="9" customHeight="1" x14ac:dyDescent="0.4">
      <c r="A286" s="244"/>
      <c r="B286" s="235"/>
      <c r="C286" s="235"/>
      <c r="D286" s="232"/>
      <c r="E286" s="235"/>
      <c r="F286" s="232"/>
      <c r="G286" s="232"/>
      <c r="H286" s="232"/>
      <c r="I286" s="232"/>
      <c r="J286" s="232"/>
      <c r="K286" s="232"/>
      <c r="L286" s="232"/>
      <c r="M286" s="235"/>
      <c r="N286" s="235"/>
      <c r="O286" s="235"/>
      <c r="P286" s="244"/>
      <c r="Q286" s="235"/>
    </row>
    <row r="287" spans="1:17" s="228" customFormat="1" ht="9" customHeight="1" x14ac:dyDescent="0.4">
      <c r="A287" s="244"/>
      <c r="B287" s="235"/>
      <c r="C287" s="235"/>
      <c r="D287" s="232"/>
      <c r="E287" s="235"/>
      <c r="F287" s="232"/>
      <c r="G287" s="232"/>
      <c r="H287" s="232"/>
      <c r="I287" s="232"/>
      <c r="J287" s="232"/>
      <c r="K287" s="232"/>
      <c r="L287" s="232"/>
      <c r="M287" s="235"/>
      <c r="N287" s="235"/>
      <c r="O287" s="235"/>
      <c r="P287" s="244"/>
      <c r="Q287" s="235"/>
    </row>
    <row r="288" spans="1:17" s="228" customFormat="1" ht="9" customHeight="1" x14ac:dyDescent="0.4">
      <c r="A288" s="244"/>
      <c r="B288" s="235"/>
      <c r="C288" s="235"/>
      <c r="D288" s="232"/>
      <c r="E288" s="235"/>
      <c r="F288" s="232"/>
      <c r="G288" s="232"/>
      <c r="H288" s="232"/>
      <c r="I288" s="232"/>
      <c r="J288" s="232"/>
      <c r="K288" s="232"/>
      <c r="L288" s="232"/>
      <c r="M288" s="235"/>
      <c r="N288" s="235"/>
      <c r="O288" s="235"/>
      <c r="P288" s="244"/>
      <c r="Q288" s="235"/>
    </row>
    <row r="289" spans="1:17" s="228" customFormat="1" ht="9" customHeight="1" x14ac:dyDescent="0.4">
      <c r="A289" s="244"/>
      <c r="B289" s="235"/>
      <c r="C289" s="235"/>
      <c r="D289" s="232"/>
      <c r="E289" s="235"/>
      <c r="F289" s="232"/>
      <c r="G289" s="232"/>
      <c r="H289" s="232"/>
      <c r="I289" s="232"/>
      <c r="J289" s="232"/>
      <c r="K289" s="232"/>
      <c r="L289" s="232"/>
      <c r="M289" s="235"/>
      <c r="N289" s="235"/>
      <c r="O289" s="235"/>
      <c r="P289" s="244"/>
      <c r="Q289" s="235"/>
    </row>
    <row r="290" spans="1:17" s="228" customFormat="1" ht="9" customHeight="1" x14ac:dyDescent="0.4">
      <c r="A290" s="244"/>
      <c r="B290" s="235"/>
      <c r="C290" s="235"/>
      <c r="D290" s="232"/>
      <c r="E290" s="235"/>
      <c r="F290" s="232"/>
      <c r="G290" s="232"/>
      <c r="H290" s="232"/>
      <c r="I290" s="232"/>
      <c r="J290" s="232"/>
      <c r="K290" s="232"/>
      <c r="L290" s="232"/>
      <c r="M290" s="235"/>
      <c r="N290" s="235"/>
      <c r="O290" s="235"/>
      <c r="P290" s="244"/>
      <c r="Q290" s="235"/>
    </row>
    <row r="291" spans="1:17" s="228" customFormat="1" ht="9" customHeight="1" x14ac:dyDescent="0.4">
      <c r="A291" s="244"/>
      <c r="B291" s="235"/>
      <c r="C291" s="235"/>
      <c r="D291" s="232"/>
      <c r="E291" s="235"/>
      <c r="F291" s="232"/>
      <c r="G291" s="232"/>
      <c r="H291" s="232"/>
      <c r="I291" s="232"/>
      <c r="J291" s="232"/>
      <c r="K291" s="232"/>
      <c r="L291" s="232"/>
      <c r="M291" s="235"/>
      <c r="N291" s="235"/>
      <c r="O291" s="235"/>
      <c r="P291" s="244"/>
      <c r="Q291" s="235"/>
    </row>
    <row r="292" spans="1:17" s="228" customFormat="1" ht="9" customHeight="1" x14ac:dyDescent="0.4">
      <c r="A292" s="244"/>
      <c r="B292" s="235"/>
      <c r="C292" s="235"/>
      <c r="D292" s="232"/>
      <c r="E292" s="235"/>
      <c r="F292" s="232"/>
      <c r="G292" s="232"/>
      <c r="H292" s="232"/>
      <c r="I292" s="232"/>
      <c r="J292" s="232"/>
      <c r="K292" s="232"/>
      <c r="L292" s="232"/>
      <c r="M292" s="235"/>
      <c r="N292" s="235"/>
      <c r="O292" s="235"/>
      <c r="P292" s="244"/>
      <c r="Q292" s="235"/>
    </row>
    <row r="293" spans="1:17" s="228" customFormat="1" ht="9" customHeight="1" x14ac:dyDescent="0.4">
      <c r="A293" s="244"/>
      <c r="B293" s="235"/>
      <c r="C293" s="235"/>
      <c r="D293" s="232"/>
      <c r="E293" s="235"/>
      <c r="F293" s="232"/>
      <c r="G293" s="232"/>
      <c r="H293" s="232"/>
      <c r="I293" s="232"/>
      <c r="J293" s="232"/>
      <c r="K293" s="232"/>
      <c r="L293" s="232"/>
      <c r="M293" s="235"/>
      <c r="N293" s="235"/>
      <c r="O293" s="235"/>
      <c r="P293" s="244"/>
      <c r="Q293" s="235"/>
    </row>
    <row r="294" spans="1:17" s="228" customFormat="1" ht="9" customHeight="1" x14ac:dyDescent="0.4">
      <c r="A294" s="244"/>
      <c r="B294" s="235"/>
      <c r="C294" s="235"/>
      <c r="D294" s="232"/>
      <c r="E294" s="235"/>
      <c r="F294" s="232"/>
      <c r="G294" s="232"/>
      <c r="H294" s="232"/>
      <c r="I294" s="232"/>
      <c r="J294" s="232"/>
      <c r="K294" s="232"/>
      <c r="L294" s="232"/>
      <c r="M294" s="235"/>
      <c r="N294" s="235"/>
      <c r="O294" s="235"/>
      <c r="P294" s="244"/>
      <c r="Q294" s="235"/>
    </row>
    <row r="295" spans="1:17" s="228" customFormat="1" ht="9" customHeight="1" x14ac:dyDescent="0.4">
      <c r="A295" s="244"/>
      <c r="B295" s="235"/>
      <c r="C295" s="235"/>
      <c r="D295" s="232"/>
      <c r="E295" s="235"/>
      <c r="F295" s="232"/>
      <c r="G295" s="232"/>
      <c r="H295" s="232"/>
      <c r="I295" s="232"/>
      <c r="J295" s="232"/>
      <c r="K295" s="232"/>
      <c r="L295" s="232"/>
      <c r="M295" s="235"/>
      <c r="N295" s="235"/>
      <c r="O295" s="235"/>
      <c r="P295" s="244"/>
      <c r="Q295" s="235"/>
    </row>
    <row r="296" spans="1:17" s="228" customFormat="1" ht="9" customHeight="1" x14ac:dyDescent="0.4">
      <c r="A296" s="244"/>
      <c r="B296" s="235"/>
      <c r="C296" s="235"/>
      <c r="D296" s="232"/>
      <c r="E296" s="235"/>
      <c r="F296" s="232"/>
      <c r="G296" s="232"/>
      <c r="H296" s="232"/>
      <c r="I296" s="232"/>
      <c r="J296" s="232"/>
      <c r="K296" s="232"/>
      <c r="L296" s="232"/>
      <c r="M296" s="235"/>
      <c r="N296" s="235"/>
      <c r="O296" s="235"/>
      <c r="P296" s="244"/>
      <c r="Q296" s="235"/>
    </row>
    <row r="297" spans="1:17" s="228" customFormat="1" ht="9" customHeight="1" x14ac:dyDescent="0.4">
      <c r="A297" s="244"/>
      <c r="B297" s="235"/>
      <c r="C297" s="235"/>
      <c r="D297" s="232"/>
      <c r="E297" s="235"/>
      <c r="F297" s="232"/>
      <c r="G297" s="232"/>
      <c r="H297" s="232"/>
      <c r="I297" s="232"/>
      <c r="J297" s="232"/>
      <c r="K297" s="232"/>
      <c r="L297" s="232"/>
      <c r="M297" s="235"/>
      <c r="N297" s="235"/>
      <c r="O297" s="235"/>
      <c r="P297" s="244"/>
      <c r="Q297" s="235"/>
    </row>
    <row r="298" spans="1:17" s="228" customFormat="1" ht="9" customHeight="1" x14ac:dyDescent="0.4">
      <c r="A298" s="244"/>
      <c r="B298" s="235"/>
      <c r="C298" s="235"/>
      <c r="D298" s="232"/>
      <c r="E298" s="235"/>
      <c r="F298" s="232"/>
      <c r="G298" s="232"/>
      <c r="H298" s="232"/>
      <c r="I298" s="232"/>
      <c r="J298" s="232"/>
      <c r="K298" s="232"/>
      <c r="L298" s="232"/>
      <c r="M298" s="235"/>
      <c r="N298" s="235"/>
      <c r="O298" s="235"/>
      <c r="P298" s="244"/>
      <c r="Q298" s="235"/>
    </row>
    <row r="299" spans="1:17" s="228" customFormat="1" ht="9" customHeight="1" x14ac:dyDescent="0.4">
      <c r="A299" s="244"/>
      <c r="B299" s="235"/>
      <c r="C299" s="235"/>
      <c r="D299" s="232"/>
      <c r="E299" s="235"/>
      <c r="F299" s="232"/>
      <c r="G299" s="232"/>
      <c r="H299" s="232"/>
      <c r="I299" s="232"/>
      <c r="J299" s="232"/>
      <c r="K299" s="232"/>
      <c r="L299" s="232"/>
      <c r="M299" s="235"/>
      <c r="N299" s="235"/>
      <c r="O299" s="235"/>
      <c r="P299" s="244"/>
      <c r="Q299" s="235"/>
    </row>
    <row r="300" spans="1:17" s="228" customFormat="1" ht="9" customHeight="1" x14ac:dyDescent="0.4">
      <c r="A300" s="244"/>
      <c r="B300" s="235"/>
      <c r="C300" s="235"/>
      <c r="D300" s="232"/>
      <c r="E300" s="235"/>
      <c r="F300" s="232"/>
      <c r="G300" s="232"/>
      <c r="H300" s="232"/>
      <c r="I300" s="232"/>
      <c r="J300" s="232"/>
      <c r="K300" s="232"/>
      <c r="L300" s="232"/>
      <c r="M300" s="235"/>
      <c r="N300" s="235"/>
      <c r="O300" s="235"/>
      <c r="P300" s="244"/>
      <c r="Q300" s="235"/>
    </row>
    <row r="301" spans="1:17" s="228" customFormat="1" ht="9" customHeight="1" x14ac:dyDescent="0.4">
      <c r="A301" s="244"/>
      <c r="B301" s="235"/>
      <c r="C301" s="235"/>
      <c r="D301" s="232"/>
      <c r="E301" s="235"/>
      <c r="F301" s="232"/>
      <c r="G301" s="232"/>
      <c r="H301" s="232"/>
      <c r="I301" s="232"/>
      <c r="J301" s="232"/>
      <c r="K301" s="232"/>
      <c r="L301" s="232"/>
      <c r="M301" s="235"/>
      <c r="N301" s="235"/>
      <c r="O301" s="235"/>
      <c r="P301" s="244"/>
      <c r="Q301" s="235"/>
    </row>
    <row r="302" spans="1:17" s="228" customFormat="1" ht="9" customHeight="1" x14ac:dyDescent="0.4">
      <c r="A302" s="244"/>
      <c r="B302" s="235"/>
      <c r="C302" s="235"/>
      <c r="D302" s="232"/>
      <c r="E302" s="235"/>
      <c r="F302" s="232"/>
      <c r="G302" s="232"/>
      <c r="H302" s="232"/>
      <c r="I302" s="232"/>
      <c r="J302" s="232"/>
      <c r="K302" s="232"/>
      <c r="L302" s="232"/>
      <c r="M302" s="235"/>
      <c r="N302" s="235"/>
      <c r="O302" s="235"/>
      <c r="P302" s="244"/>
      <c r="Q302" s="235"/>
    </row>
    <row r="303" spans="1:17" s="228" customFormat="1" ht="9" customHeight="1" x14ac:dyDescent="0.4">
      <c r="A303" s="244"/>
      <c r="B303" s="235"/>
      <c r="C303" s="235"/>
      <c r="D303" s="232"/>
      <c r="E303" s="235"/>
      <c r="F303" s="232"/>
      <c r="G303" s="232"/>
      <c r="H303" s="232"/>
      <c r="I303" s="232"/>
      <c r="J303" s="232"/>
      <c r="K303" s="232"/>
      <c r="L303" s="232"/>
      <c r="M303" s="235"/>
      <c r="N303" s="235"/>
      <c r="O303" s="235"/>
      <c r="P303" s="244"/>
      <c r="Q303" s="235"/>
    </row>
    <row r="304" spans="1:17" s="228" customFormat="1" ht="9" customHeight="1" x14ac:dyDescent="0.4">
      <c r="A304" s="244"/>
      <c r="B304" s="235"/>
      <c r="C304" s="235"/>
      <c r="D304" s="232"/>
      <c r="E304" s="235"/>
      <c r="F304" s="232"/>
      <c r="G304" s="232"/>
      <c r="H304" s="232"/>
      <c r="I304" s="232"/>
      <c r="J304" s="232"/>
      <c r="K304" s="232"/>
      <c r="L304" s="232"/>
      <c r="M304" s="235"/>
      <c r="N304" s="235"/>
      <c r="O304" s="235"/>
      <c r="P304" s="244"/>
      <c r="Q304" s="235"/>
    </row>
    <row r="305" spans="1:17" s="228" customFormat="1" ht="9" customHeight="1" x14ac:dyDescent="0.4">
      <c r="A305" s="244"/>
      <c r="B305" s="235"/>
      <c r="C305" s="235"/>
      <c r="D305" s="232"/>
      <c r="E305" s="235"/>
      <c r="F305" s="232"/>
      <c r="G305" s="232"/>
      <c r="H305" s="232"/>
      <c r="I305" s="232"/>
      <c r="J305" s="232"/>
      <c r="K305" s="232"/>
      <c r="L305" s="232"/>
      <c r="M305" s="235"/>
      <c r="N305" s="235"/>
      <c r="O305" s="235"/>
      <c r="P305" s="244"/>
      <c r="Q305" s="235"/>
    </row>
    <row r="306" spans="1:17" s="228" customFormat="1" ht="9" customHeight="1" x14ac:dyDescent="0.4">
      <c r="A306" s="244"/>
      <c r="B306" s="235"/>
      <c r="C306" s="235"/>
      <c r="D306" s="232"/>
      <c r="E306" s="235"/>
      <c r="F306" s="232"/>
      <c r="G306" s="232"/>
      <c r="H306" s="232"/>
      <c r="I306" s="232"/>
      <c r="J306" s="232"/>
      <c r="K306" s="232"/>
      <c r="L306" s="232"/>
      <c r="M306" s="235"/>
      <c r="N306" s="235"/>
      <c r="O306" s="235"/>
      <c r="P306" s="244"/>
      <c r="Q306" s="235"/>
    </row>
    <row r="307" spans="1:17" s="228" customFormat="1" ht="9" customHeight="1" x14ac:dyDescent="0.4">
      <c r="A307" s="244"/>
      <c r="B307" s="235"/>
      <c r="C307" s="235"/>
      <c r="D307" s="232"/>
      <c r="E307" s="235"/>
      <c r="F307" s="232"/>
      <c r="G307" s="232"/>
      <c r="H307" s="232"/>
      <c r="I307" s="232"/>
      <c r="J307" s="232"/>
      <c r="K307" s="232"/>
      <c r="L307" s="232"/>
      <c r="M307" s="235"/>
      <c r="N307" s="235"/>
      <c r="O307" s="235"/>
      <c r="P307" s="244"/>
      <c r="Q307" s="235"/>
    </row>
    <row r="308" spans="1:17" s="228" customFormat="1" ht="9" customHeight="1" x14ac:dyDescent="0.4">
      <c r="A308" s="244"/>
      <c r="B308" s="235"/>
      <c r="C308" s="235"/>
      <c r="D308" s="232"/>
      <c r="E308" s="235"/>
      <c r="F308" s="232"/>
      <c r="G308" s="232"/>
      <c r="H308" s="232"/>
      <c r="I308" s="232"/>
      <c r="J308" s="232"/>
      <c r="K308" s="232"/>
      <c r="L308" s="232"/>
      <c r="M308" s="235"/>
      <c r="N308" s="235"/>
      <c r="O308" s="235"/>
      <c r="P308" s="244"/>
      <c r="Q308" s="235"/>
    </row>
    <row r="309" spans="1:17" s="228" customFormat="1" ht="9" customHeight="1" x14ac:dyDescent="0.4">
      <c r="A309" s="244"/>
      <c r="B309" s="235"/>
      <c r="C309" s="235"/>
      <c r="D309" s="232"/>
      <c r="E309" s="235"/>
      <c r="F309" s="232"/>
      <c r="G309" s="232"/>
      <c r="H309" s="232"/>
      <c r="I309" s="232"/>
      <c r="J309" s="232"/>
      <c r="K309" s="232"/>
      <c r="L309" s="232"/>
      <c r="M309" s="235"/>
      <c r="N309" s="235"/>
      <c r="O309" s="235"/>
      <c r="P309" s="244"/>
      <c r="Q309" s="235"/>
    </row>
    <row r="310" spans="1:17" s="228" customFormat="1" ht="9" customHeight="1" x14ac:dyDescent="0.4">
      <c r="A310" s="244"/>
      <c r="B310" s="235"/>
      <c r="C310" s="235"/>
      <c r="D310" s="232"/>
      <c r="E310" s="235"/>
      <c r="F310" s="232"/>
      <c r="G310" s="232"/>
      <c r="H310" s="232"/>
      <c r="I310" s="232"/>
      <c r="J310" s="232"/>
      <c r="K310" s="232"/>
      <c r="L310" s="232"/>
      <c r="M310" s="235"/>
      <c r="N310" s="235"/>
      <c r="O310" s="235"/>
      <c r="P310" s="244"/>
      <c r="Q310" s="235"/>
    </row>
    <row r="311" spans="1:17" s="228" customFormat="1" ht="9" customHeight="1" x14ac:dyDescent="0.4">
      <c r="A311" s="244"/>
      <c r="B311" s="245"/>
      <c r="C311" s="235"/>
      <c r="D311" s="232"/>
      <c r="E311" s="235"/>
      <c r="F311" s="232"/>
      <c r="G311" s="232"/>
      <c r="H311" s="232"/>
      <c r="I311" s="232"/>
      <c r="J311" s="232"/>
      <c r="K311" s="232"/>
      <c r="L311" s="232"/>
      <c r="M311" s="235"/>
      <c r="N311" s="235"/>
      <c r="O311" s="235"/>
      <c r="P311" s="244"/>
      <c r="Q311" s="235"/>
    </row>
    <row r="312" spans="1:17" s="228" customFormat="1" ht="9" customHeight="1" x14ac:dyDescent="0.4">
      <c r="A312" s="244"/>
      <c r="B312" s="235"/>
      <c r="C312" s="235"/>
      <c r="D312" s="232"/>
      <c r="E312" s="235"/>
      <c r="F312" s="232"/>
      <c r="G312" s="232"/>
      <c r="H312" s="232"/>
      <c r="I312" s="232"/>
      <c r="J312" s="232"/>
      <c r="K312" s="232"/>
      <c r="L312" s="232"/>
      <c r="M312" s="235"/>
      <c r="N312" s="235"/>
      <c r="O312" s="235"/>
      <c r="P312" s="244"/>
      <c r="Q312" s="235"/>
    </row>
    <row r="313" spans="1:17" s="228" customFormat="1" ht="9" customHeight="1" x14ac:dyDescent="0.4">
      <c r="A313" s="244"/>
      <c r="B313" s="235"/>
      <c r="C313" s="235"/>
      <c r="D313" s="232"/>
      <c r="E313" s="235"/>
      <c r="F313" s="232"/>
      <c r="G313" s="232"/>
      <c r="H313" s="232"/>
      <c r="I313" s="232"/>
      <c r="J313" s="232"/>
      <c r="K313" s="232"/>
      <c r="L313" s="232"/>
      <c r="M313" s="235"/>
      <c r="N313" s="235"/>
      <c r="O313" s="235"/>
      <c r="P313" s="244"/>
      <c r="Q313" s="235"/>
    </row>
    <row r="314" spans="1:17" s="228" customFormat="1" ht="9" customHeight="1" x14ac:dyDescent="0.4">
      <c r="A314" s="244"/>
      <c r="B314" s="235"/>
      <c r="C314" s="235"/>
      <c r="D314" s="232"/>
      <c r="E314" s="235"/>
      <c r="F314" s="232"/>
      <c r="G314" s="232"/>
      <c r="H314" s="232"/>
      <c r="I314" s="232"/>
      <c r="J314" s="232"/>
      <c r="K314" s="232"/>
      <c r="L314" s="232"/>
      <c r="M314" s="235"/>
      <c r="N314" s="235"/>
      <c r="O314" s="235"/>
      <c r="P314" s="244"/>
      <c r="Q314" s="235"/>
    </row>
    <row r="315" spans="1:17" s="228" customFormat="1" ht="9" customHeight="1" x14ac:dyDescent="0.4">
      <c r="A315" s="244"/>
      <c r="B315" s="235"/>
      <c r="C315" s="235"/>
      <c r="E315" s="235"/>
      <c r="M315" s="235"/>
      <c r="O315" s="235"/>
      <c r="P315" s="244"/>
      <c r="Q315" s="235"/>
    </row>
    <row r="316" spans="1:17" s="228" customFormat="1" ht="9" customHeight="1" x14ac:dyDescent="0.4">
      <c r="A316" s="244"/>
      <c r="B316" s="235"/>
      <c r="C316" s="245"/>
      <c r="E316" s="235"/>
      <c r="M316" s="235"/>
      <c r="N316" s="235"/>
      <c r="O316" s="235"/>
      <c r="P316" s="244"/>
      <c r="Q316" s="235"/>
    </row>
    <row r="317" spans="1:17" s="228" customFormat="1" ht="9" customHeight="1" x14ac:dyDescent="0.4">
      <c r="A317" s="244"/>
      <c r="B317" s="233"/>
      <c r="C317" s="232"/>
      <c r="E317" s="235"/>
      <c r="M317" s="235"/>
      <c r="N317" s="235"/>
      <c r="O317" s="235"/>
      <c r="P317" s="244"/>
      <c r="Q317" s="235"/>
    </row>
    <row r="318" spans="1:17" s="228" customFormat="1" ht="9" customHeight="1" x14ac:dyDescent="0.4">
      <c r="A318" s="244"/>
      <c r="B318" s="233"/>
      <c r="E318" s="235"/>
      <c r="M318" s="235"/>
      <c r="N318" s="235"/>
      <c r="O318" s="235"/>
      <c r="P318" s="244"/>
      <c r="Q318" s="235"/>
    </row>
    <row r="319" spans="1:17" s="228" customFormat="1" ht="9" customHeight="1" x14ac:dyDescent="0.4">
      <c r="A319" s="244"/>
      <c r="B319" s="233"/>
      <c r="E319" s="235"/>
      <c r="M319" s="235"/>
      <c r="N319" s="235"/>
      <c r="O319" s="235"/>
      <c r="P319" s="244"/>
      <c r="Q319" s="235"/>
    </row>
    <row r="320" spans="1:17" s="228" customFormat="1" ht="9" customHeight="1" x14ac:dyDescent="0.4">
      <c r="A320" s="244"/>
      <c r="B320" s="233"/>
      <c r="E320" s="235"/>
      <c r="M320" s="235"/>
      <c r="N320" s="235"/>
      <c r="O320" s="235"/>
      <c r="P320" s="244"/>
      <c r="Q320" s="235"/>
    </row>
    <row r="321" spans="1:17" s="228" customFormat="1" ht="9" customHeight="1" x14ac:dyDescent="0.4">
      <c r="A321" s="244"/>
      <c r="B321" s="233"/>
      <c r="E321" s="235"/>
      <c r="M321" s="235"/>
      <c r="N321" s="235"/>
      <c r="O321" s="235"/>
      <c r="P321" s="244"/>
      <c r="Q321" s="235"/>
    </row>
    <row r="322" spans="1:17" s="228" customFormat="1" ht="9" customHeight="1" x14ac:dyDescent="0.4">
      <c r="A322" s="244"/>
      <c r="B322" s="233"/>
      <c r="E322" s="235"/>
      <c r="M322" s="235"/>
      <c r="N322" s="235"/>
      <c r="O322" s="235"/>
      <c r="P322" s="244"/>
      <c r="Q322" s="235"/>
    </row>
    <row r="323" spans="1:17" s="228" customFormat="1" ht="9" customHeight="1" x14ac:dyDescent="0.4">
      <c r="A323" s="244"/>
      <c r="B323" s="233"/>
      <c r="E323" s="235"/>
      <c r="M323" s="235"/>
      <c r="N323" s="235"/>
      <c r="O323" s="235"/>
      <c r="P323" s="244"/>
      <c r="Q323" s="235"/>
    </row>
    <row r="324" spans="1:17" s="228" customFormat="1" ht="9" customHeight="1" x14ac:dyDescent="0.2">
      <c r="A324" s="244"/>
      <c r="B324" s="46"/>
      <c r="D324" s="165"/>
      <c r="E324" s="235"/>
      <c r="M324" s="235"/>
      <c r="N324" s="235"/>
      <c r="O324" s="235"/>
      <c r="P324" s="244"/>
      <c r="Q324" s="235"/>
    </row>
    <row r="325" spans="1:17" s="228" customFormat="1" ht="9" customHeight="1" x14ac:dyDescent="0.4">
      <c r="A325" s="244"/>
      <c r="E325" s="235"/>
      <c r="M325" s="235"/>
      <c r="N325" s="235"/>
      <c r="O325" s="235"/>
      <c r="P325" s="244"/>
      <c r="Q325" s="235"/>
    </row>
    <row r="326" spans="1:17" s="228" customFormat="1" ht="9" customHeight="1" x14ac:dyDescent="0.4">
      <c r="A326" s="244"/>
      <c r="B326" s="233"/>
      <c r="E326" s="235"/>
      <c r="M326" s="235"/>
      <c r="N326" s="235"/>
      <c r="O326" s="235"/>
      <c r="P326" s="244"/>
      <c r="Q326" s="235"/>
    </row>
    <row r="327" spans="1:17" s="228" customFormat="1" ht="9" customHeight="1" x14ac:dyDescent="0.4">
      <c r="A327" s="244"/>
      <c r="C327" s="233"/>
      <c r="E327" s="235"/>
      <c r="M327" s="235"/>
      <c r="O327" s="235"/>
      <c r="P327" s="244"/>
      <c r="Q327" s="235"/>
    </row>
    <row r="328" spans="1:17" s="228" customFormat="1" ht="9" customHeight="1" x14ac:dyDescent="0.4">
      <c r="A328" s="244"/>
      <c r="C328" s="233"/>
      <c r="E328" s="235"/>
      <c r="M328" s="235"/>
      <c r="O328" s="235"/>
      <c r="P328" s="244"/>
      <c r="Q328" s="235"/>
    </row>
    <row r="329" spans="1:17" s="228" customFormat="1" ht="9" customHeight="1" x14ac:dyDescent="0.4">
      <c r="A329" s="244"/>
      <c r="B329" s="232"/>
      <c r="C329" s="233"/>
      <c r="E329" s="235"/>
      <c r="F329" s="235"/>
      <c r="G329" s="235"/>
      <c r="H329" s="234"/>
      <c r="I329" s="235"/>
      <c r="J329" s="235"/>
      <c r="K329" s="235"/>
      <c r="L329" s="235"/>
      <c r="M329" s="235"/>
      <c r="N329" s="235"/>
      <c r="O329" s="235"/>
      <c r="P329" s="244"/>
      <c r="Q329" s="235"/>
    </row>
    <row r="330" spans="1:17" s="228" customFormat="1" ht="9" customHeight="1" x14ac:dyDescent="0.4">
      <c r="A330" s="244"/>
      <c r="B330" s="234"/>
      <c r="C330" s="233"/>
      <c r="E330" s="235"/>
      <c r="F330" s="235"/>
      <c r="G330" s="235"/>
      <c r="H330" s="235"/>
      <c r="I330" s="235"/>
      <c r="J330" s="235"/>
      <c r="K330" s="235"/>
      <c r="L330" s="235"/>
      <c r="M330" s="235"/>
      <c r="N330" s="235"/>
      <c r="O330" s="235"/>
      <c r="P330" s="244"/>
      <c r="Q330" s="235"/>
    </row>
    <row r="331" spans="1:17" s="228" customFormat="1" ht="9" customHeight="1" x14ac:dyDescent="0.4">
      <c r="A331" s="244"/>
      <c r="B331" s="234"/>
      <c r="C331" s="233"/>
      <c r="E331" s="235"/>
      <c r="F331" s="235"/>
      <c r="G331" s="235"/>
      <c r="H331" s="235"/>
      <c r="I331" s="235"/>
      <c r="J331" s="235"/>
      <c r="K331" s="235"/>
      <c r="L331" s="235"/>
      <c r="M331" s="235"/>
      <c r="N331" s="235"/>
      <c r="O331" s="235"/>
      <c r="P331" s="244"/>
      <c r="Q331" s="235"/>
    </row>
    <row r="332" spans="1:17" s="228" customFormat="1" ht="9" customHeight="1" x14ac:dyDescent="0.4">
      <c r="A332" s="235"/>
      <c r="B332" s="235"/>
      <c r="C332" s="235"/>
      <c r="D332" s="235"/>
      <c r="E332" s="235"/>
      <c r="F332" s="235"/>
      <c r="G332" s="235"/>
      <c r="H332" s="235"/>
      <c r="I332" s="235"/>
      <c r="J332" s="235"/>
      <c r="K332" s="235"/>
      <c r="L332" s="235"/>
      <c r="M332" s="235"/>
      <c r="N332" s="235"/>
      <c r="O332" s="235"/>
      <c r="P332" s="235"/>
      <c r="Q332" s="235"/>
    </row>
    <row r="333" spans="1:17" s="228" customFormat="1" ht="9" customHeight="1" x14ac:dyDescent="0.4">
      <c r="A333" s="235"/>
      <c r="B333" s="235"/>
      <c r="C333" s="235"/>
      <c r="D333" s="235"/>
      <c r="E333" s="235"/>
      <c r="F333" s="235"/>
      <c r="G333" s="235"/>
      <c r="H333" s="235"/>
      <c r="I333" s="235"/>
      <c r="J333" s="235"/>
      <c r="K333" s="235"/>
      <c r="L333" s="235"/>
      <c r="M333" s="235"/>
      <c r="N333" s="235"/>
      <c r="O333" s="235"/>
      <c r="P333" s="235"/>
      <c r="Q333" s="235"/>
    </row>
    <row r="334" spans="1:17" s="228" customFormat="1" ht="9" customHeight="1" x14ac:dyDescent="0.2">
      <c r="C334" s="246"/>
      <c r="D334" s="232"/>
      <c r="F334" s="232"/>
      <c r="N334" s="252"/>
    </row>
    <row r="335" spans="1:17" s="228" customFormat="1" ht="9" customHeight="1" x14ac:dyDescent="0.2">
      <c r="C335" s="246"/>
      <c r="D335" s="232"/>
      <c r="F335" s="232"/>
      <c r="L335" s="252"/>
    </row>
    <row r="336" spans="1:17" s="228" customFormat="1" ht="9" customHeight="1" x14ac:dyDescent="0.2">
      <c r="C336" s="246"/>
      <c r="D336" s="232"/>
      <c r="F336" s="232"/>
      <c r="L336" s="252"/>
    </row>
    <row r="337" spans="2:12" s="228" customFormat="1" ht="9" customHeight="1" x14ac:dyDescent="0.2">
      <c r="C337" s="246"/>
      <c r="D337" s="232"/>
      <c r="L337" s="252"/>
    </row>
    <row r="338" spans="2:12" s="228" customFormat="1" ht="9" customHeight="1" x14ac:dyDescent="0.2">
      <c r="C338" s="246"/>
      <c r="D338" s="232"/>
      <c r="L338" s="252"/>
    </row>
    <row r="339" spans="2:12" s="228" customFormat="1" ht="9" customHeight="1" x14ac:dyDescent="0.2">
      <c r="C339" s="246"/>
      <c r="D339" s="232"/>
      <c r="L339" s="252"/>
    </row>
    <row r="340" spans="2:12" s="228" customFormat="1" ht="9" customHeight="1" x14ac:dyDescent="0.2">
      <c r="D340" s="232"/>
      <c r="F340" s="232"/>
      <c r="L340" s="252"/>
    </row>
    <row r="341" spans="2:12" s="228" customFormat="1" ht="9" customHeight="1" x14ac:dyDescent="0.2">
      <c r="B341" s="232"/>
      <c r="C341" s="247"/>
      <c r="F341" s="232"/>
      <c r="H341" s="248"/>
      <c r="L341" s="252"/>
    </row>
    <row r="342" spans="2:12" s="228" customFormat="1" ht="9" customHeight="1" x14ac:dyDescent="0.2">
      <c r="C342" s="247"/>
      <c r="L342" s="252"/>
    </row>
    <row r="343" spans="2:12" s="228" customFormat="1" ht="9" customHeight="1" x14ac:dyDescent="0.2">
      <c r="C343" s="232"/>
      <c r="J343" s="249"/>
      <c r="L343" s="252"/>
    </row>
    <row r="344" spans="2:12" s="228" customFormat="1" ht="9" customHeight="1" x14ac:dyDescent="0.2">
      <c r="C344" s="232"/>
      <c r="J344" s="249"/>
      <c r="L344" s="252"/>
    </row>
    <row r="345" spans="2:12" s="228" customFormat="1" ht="9" customHeight="1" x14ac:dyDescent="0.2">
      <c r="C345" s="232"/>
      <c r="J345" s="249"/>
      <c r="L345" s="252"/>
    </row>
    <row r="346" spans="2:12" s="228" customFormat="1" ht="9" customHeight="1" x14ac:dyDescent="0.4">
      <c r="C346" s="247"/>
      <c r="D346" s="232"/>
      <c r="J346" s="250"/>
      <c r="L346" s="253"/>
    </row>
    <row r="347" spans="2:12" s="228" customFormat="1" ht="9" customHeight="1" x14ac:dyDescent="0.4">
      <c r="F347" s="232"/>
    </row>
    <row r="348" spans="2:12" s="228" customFormat="1" ht="9" customHeight="1" x14ac:dyDescent="0.4">
      <c r="C348" s="247"/>
    </row>
    <row r="349" spans="2:12" s="228" customFormat="1" ht="9" customHeight="1" x14ac:dyDescent="0.4">
      <c r="C349" s="232"/>
    </row>
    <row r="350" spans="2:12" s="228" customFormat="1" ht="9" customHeight="1" x14ac:dyDescent="0.4">
      <c r="C350" s="232"/>
    </row>
    <row r="351" spans="2:12" s="228" customFormat="1" ht="9" customHeight="1" x14ac:dyDescent="0.4">
      <c r="C351" s="232"/>
    </row>
    <row r="352" spans="2:12" s="228" customFormat="1" ht="9" customHeight="1" x14ac:dyDescent="0.4">
      <c r="C352" s="247"/>
    </row>
    <row r="353" spans="1:16" s="228" customFormat="1" ht="9" customHeight="1" x14ac:dyDescent="0.4"/>
    <row r="354" spans="1:16" s="228" customFormat="1" ht="9" customHeight="1" x14ac:dyDescent="0.4">
      <c r="C354" s="247"/>
    </row>
    <row r="355" spans="1:16" s="228" customFormat="1" ht="9" customHeight="1" x14ac:dyDescent="0.4"/>
    <row r="356" spans="1:16" s="228" customFormat="1" ht="9" customHeight="1" x14ac:dyDescent="0.4"/>
    <row r="357" spans="1:16" s="228" customFormat="1" ht="15.75" x14ac:dyDescent="0.25">
      <c r="A357" s="170"/>
    </row>
    <row r="358" spans="1:16" s="228" customFormat="1" ht="9" customHeight="1" x14ac:dyDescent="0.4">
      <c r="A358" s="232"/>
    </row>
    <row r="359" spans="1:16" s="228" customFormat="1" ht="9" customHeight="1" x14ac:dyDescent="0.4"/>
    <row r="360" spans="1:16" s="228" customFormat="1" ht="9" customHeight="1" x14ac:dyDescent="0.4"/>
    <row r="361" spans="1:16" s="228" customFormat="1" ht="9" customHeight="1" x14ac:dyDescent="0.4">
      <c r="A361" s="241"/>
      <c r="B361" s="251"/>
      <c r="C361" s="251"/>
      <c r="D361" s="251"/>
      <c r="E361" s="251"/>
      <c r="F361" s="251"/>
      <c r="G361" s="251"/>
      <c r="H361" s="251"/>
      <c r="I361" s="251"/>
      <c r="J361" s="251"/>
      <c r="K361" s="251"/>
      <c r="L361" s="251"/>
      <c r="M361" s="251"/>
      <c r="N361" s="251"/>
      <c r="O361" s="251"/>
      <c r="P361" s="251"/>
    </row>
    <row r="362" spans="1:16" s="228" customFormat="1" ht="9" customHeight="1" x14ac:dyDescent="0.4">
      <c r="A362" s="242"/>
      <c r="B362" s="251"/>
      <c r="C362" s="251"/>
      <c r="D362" s="251"/>
      <c r="E362" s="251"/>
      <c r="F362" s="251"/>
      <c r="G362" s="251"/>
      <c r="H362" s="251"/>
      <c r="I362" s="251"/>
      <c r="J362" s="251"/>
      <c r="K362" s="251"/>
      <c r="L362" s="251"/>
      <c r="M362" s="251"/>
      <c r="N362" s="251"/>
      <c r="O362" s="251"/>
      <c r="P362" s="251"/>
    </row>
    <row r="363" spans="1:16" s="228" customFormat="1" ht="9" customHeight="1" x14ac:dyDescent="0.4">
      <c r="A363" s="242"/>
      <c r="B363" s="251"/>
      <c r="C363" s="251"/>
      <c r="D363" s="251"/>
      <c r="E363" s="251"/>
      <c r="F363" s="251"/>
      <c r="G363" s="251"/>
      <c r="H363" s="251"/>
      <c r="I363" s="251"/>
      <c r="J363" s="251"/>
      <c r="K363" s="251"/>
      <c r="L363" s="251"/>
      <c r="M363" s="251"/>
      <c r="N363" s="251"/>
      <c r="O363" s="251"/>
      <c r="P363" s="251"/>
    </row>
    <row r="364" spans="1:16" s="228" customFormat="1" ht="9" customHeight="1" x14ac:dyDescent="0.4"/>
    <row r="365" spans="1:16" s="228" customFormat="1" ht="9" customHeight="1" x14ac:dyDescent="0.4"/>
    <row r="366" spans="1:16" s="228" customFormat="1" ht="9" customHeight="1" x14ac:dyDescent="0.4"/>
    <row r="367" spans="1:16" s="228" customFormat="1" ht="9" customHeight="1" x14ac:dyDescent="0.4"/>
    <row r="368" spans="1:16" s="228" customFormat="1" ht="9" customHeight="1" x14ac:dyDescent="0.4"/>
    <row r="369" spans="1:16" s="228" customFormat="1" ht="9" customHeight="1" x14ac:dyDescent="0.4"/>
    <row r="370" spans="1:16" s="228" customFormat="1" ht="9" customHeight="1" x14ac:dyDescent="0.4"/>
    <row r="371" spans="1:16" s="228" customFormat="1" ht="9" customHeight="1" x14ac:dyDescent="0.4"/>
    <row r="372" spans="1:16" s="228" customFormat="1" ht="9" customHeight="1" x14ac:dyDescent="0.4"/>
    <row r="373" spans="1:16" s="228" customFormat="1" ht="9" customHeight="1" x14ac:dyDescent="0.4"/>
    <row r="374" spans="1:16" s="228" customFormat="1" ht="9.9499999999999993" customHeight="1" x14ac:dyDescent="0.4"/>
    <row r="375" spans="1:16" s="228" customFormat="1" ht="9" customHeight="1" x14ac:dyDescent="0.4"/>
    <row r="376" spans="1:16" s="228" customFormat="1" ht="9" customHeight="1" x14ac:dyDescent="0.4">
      <c r="F376" s="251"/>
      <c r="G376" s="251"/>
      <c r="H376" s="251"/>
      <c r="I376" s="251"/>
      <c r="J376" s="251"/>
      <c r="K376" s="251"/>
      <c r="L376" s="251"/>
      <c r="M376" s="251"/>
    </row>
    <row r="377" spans="1:16" s="228" customFormat="1" ht="9" customHeight="1" x14ac:dyDescent="0.4">
      <c r="F377" s="251"/>
      <c r="G377" s="251"/>
      <c r="H377" s="251"/>
      <c r="I377" s="251"/>
      <c r="J377" s="251"/>
      <c r="K377" s="251"/>
      <c r="L377" s="251"/>
      <c r="M377" s="251"/>
    </row>
    <row r="378" spans="1:16" s="228" customFormat="1" ht="9" customHeight="1" x14ac:dyDescent="0.4"/>
    <row r="379" spans="1:16" s="228" customFormat="1" ht="9" customHeight="1" x14ac:dyDescent="0.4">
      <c r="D379" s="251"/>
      <c r="E379" s="251"/>
      <c r="F379" s="251"/>
      <c r="G379" s="251"/>
      <c r="H379" s="242"/>
      <c r="I379" s="242"/>
      <c r="L379" s="242"/>
      <c r="N379" s="251"/>
      <c r="O379" s="251"/>
    </row>
    <row r="380" spans="1:16" s="228" customFormat="1" ht="9" customHeight="1" x14ac:dyDescent="0.4">
      <c r="A380" s="251"/>
      <c r="B380" s="233"/>
      <c r="D380" s="251"/>
      <c r="E380" s="251"/>
      <c r="F380" s="251"/>
      <c r="G380" s="251"/>
      <c r="H380" s="251"/>
      <c r="I380" s="251"/>
      <c r="J380" s="251"/>
      <c r="K380" s="251"/>
      <c r="L380" s="242"/>
      <c r="M380" s="251"/>
      <c r="N380" s="251"/>
      <c r="O380" s="251"/>
      <c r="P380" s="251"/>
    </row>
    <row r="381" spans="1:16" s="228" customFormat="1" ht="9" customHeight="1" x14ac:dyDescent="0.4">
      <c r="A381" s="251"/>
      <c r="B381" s="233"/>
      <c r="C381" s="233"/>
      <c r="D381" s="251"/>
      <c r="E381" s="251"/>
      <c r="F381" s="251"/>
      <c r="G381" s="251"/>
      <c r="H381" s="251"/>
      <c r="I381" s="251"/>
      <c r="J381" s="242"/>
      <c r="K381" s="251"/>
      <c r="L381" s="242"/>
      <c r="M381" s="251"/>
      <c r="N381" s="251"/>
      <c r="O381" s="251"/>
      <c r="P381" s="251"/>
    </row>
    <row r="382" spans="1:16" s="228" customFormat="1" ht="9" customHeight="1" x14ac:dyDescent="0.4">
      <c r="A382" s="251"/>
      <c r="C382" s="233"/>
      <c r="D382" s="251"/>
      <c r="E382" s="251"/>
      <c r="F382" s="251"/>
      <c r="G382" s="251"/>
      <c r="H382" s="242"/>
      <c r="I382" s="251"/>
      <c r="J382" s="243"/>
      <c r="K382" s="251"/>
      <c r="L382" s="242"/>
      <c r="M382" s="251"/>
      <c r="N382" s="242"/>
      <c r="O382" s="242"/>
      <c r="P382" s="242"/>
    </row>
    <row r="383" spans="1:16" s="228" customFormat="1" ht="9" customHeight="1" x14ac:dyDescent="0.4">
      <c r="A383" s="251"/>
      <c r="C383" s="233"/>
      <c r="P383" s="251"/>
    </row>
    <row r="384" spans="1:16" s="228" customFormat="1" ht="9" customHeight="1" x14ac:dyDescent="0.4">
      <c r="A384" s="251"/>
      <c r="P384" s="251"/>
    </row>
    <row r="385" spans="1:16" s="228" customFormat="1" ht="9" customHeight="1" x14ac:dyDescent="0.4">
      <c r="A385" s="251"/>
      <c r="P385" s="251"/>
    </row>
    <row r="386" spans="1:16" s="228" customFormat="1" ht="9" customHeight="1" x14ac:dyDescent="0.4">
      <c r="A386" s="251"/>
      <c r="P386" s="251"/>
    </row>
    <row r="387" spans="1:16" s="228" customFormat="1" ht="9" customHeight="1" x14ac:dyDescent="0.4">
      <c r="A387" s="251"/>
      <c r="P387" s="251"/>
    </row>
    <row r="388" spans="1:16" s="228" customFormat="1" ht="9" customHeight="1" x14ac:dyDescent="0.4">
      <c r="A388" s="251"/>
      <c r="P388" s="251"/>
    </row>
    <row r="389" spans="1:16" s="228" customFormat="1" ht="9" customHeight="1" x14ac:dyDescent="0.4">
      <c r="A389" s="251"/>
      <c r="P389" s="251"/>
    </row>
    <row r="390" spans="1:16" s="228" customFormat="1" ht="9" customHeight="1" x14ac:dyDescent="0.4">
      <c r="A390" s="251"/>
      <c r="P390" s="251"/>
    </row>
    <row r="391" spans="1:16" s="228" customFormat="1" ht="9" customHeight="1" x14ac:dyDescent="0.4">
      <c r="A391" s="251"/>
      <c r="P391" s="251"/>
    </row>
    <row r="392" spans="1:16" s="228" customFormat="1" ht="9" customHeight="1" x14ac:dyDescent="0.4">
      <c r="A392" s="251"/>
      <c r="P392" s="251"/>
    </row>
    <row r="393" spans="1:16" s="228" customFormat="1" ht="9" customHeight="1" x14ac:dyDescent="0.4">
      <c r="A393" s="251"/>
      <c r="P393" s="251"/>
    </row>
    <row r="394" spans="1:16" s="228" customFormat="1" ht="9" customHeight="1" x14ac:dyDescent="0.4">
      <c r="A394" s="251"/>
      <c r="P394" s="251"/>
    </row>
    <row r="395" spans="1:16" s="228" customFormat="1" ht="9" customHeight="1" x14ac:dyDescent="0.4">
      <c r="A395" s="251"/>
      <c r="P395" s="251"/>
    </row>
    <row r="396" spans="1:16" s="228" customFormat="1" ht="9" customHeight="1" x14ac:dyDescent="0.4">
      <c r="A396" s="251"/>
      <c r="P396" s="251"/>
    </row>
    <row r="397" spans="1:16" s="228" customFormat="1" ht="9" customHeight="1" x14ac:dyDescent="0.4">
      <c r="A397" s="251"/>
      <c r="P397" s="251"/>
    </row>
    <row r="398" spans="1:16" s="228" customFormat="1" ht="9" customHeight="1" x14ac:dyDescent="0.4">
      <c r="A398" s="251"/>
      <c r="P398" s="251"/>
    </row>
    <row r="399" spans="1:16" s="228" customFormat="1" ht="9" customHeight="1" x14ac:dyDescent="0.4">
      <c r="A399" s="251"/>
      <c r="P399" s="251"/>
    </row>
    <row r="400" spans="1:16" s="228" customFormat="1" ht="9" customHeight="1" x14ac:dyDescent="0.4">
      <c r="A400" s="251"/>
      <c r="P400" s="251"/>
    </row>
    <row r="401" spans="1:16" s="228" customFormat="1" ht="9" customHeight="1" x14ac:dyDescent="0.4">
      <c r="A401" s="251"/>
      <c r="P401" s="251"/>
    </row>
    <row r="402" spans="1:16" s="228" customFormat="1" ht="9" customHeight="1" x14ac:dyDescent="0.4">
      <c r="A402" s="251"/>
      <c r="P402" s="251"/>
    </row>
    <row r="403" spans="1:16" s="228" customFormat="1" ht="9" customHeight="1" x14ac:dyDescent="0.4">
      <c r="A403" s="251"/>
      <c r="P403" s="251"/>
    </row>
    <row r="404" spans="1:16" s="228" customFormat="1" ht="9" customHeight="1" x14ac:dyDescent="0.4">
      <c r="A404" s="251"/>
      <c r="P404" s="251"/>
    </row>
    <row r="405" spans="1:16" s="228" customFormat="1" ht="9" customHeight="1" x14ac:dyDescent="0.4">
      <c r="A405" s="251"/>
      <c r="P405" s="251"/>
    </row>
    <row r="406" spans="1:16" s="228" customFormat="1" ht="9" customHeight="1" x14ac:dyDescent="0.4">
      <c r="A406" s="251"/>
      <c r="P406" s="251"/>
    </row>
    <row r="407" spans="1:16" s="228" customFormat="1" ht="9" customHeight="1" x14ac:dyDescent="0.4">
      <c r="A407" s="251"/>
      <c r="P407" s="251"/>
    </row>
    <row r="408" spans="1:16" s="228" customFormat="1" ht="9" customHeight="1" x14ac:dyDescent="0.4">
      <c r="A408" s="251"/>
      <c r="P408" s="251"/>
    </row>
    <row r="409" spans="1:16" s="228" customFormat="1" ht="9" customHeight="1" x14ac:dyDescent="0.4">
      <c r="A409" s="251"/>
      <c r="B409" s="233"/>
      <c r="P409" s="251"/>
    </row>
    <row r="410" spans="1:16" s="228" customFormat="1" ht="9" customHeight="1" x14ac:dyDescent="0.4">
      <c r="A410" s="251"/>
      <c r="P410" s="251"/>
    </row>
    <row r="411" spans="1:16" s="228" customFormat="1" ht="9" customHeight="1" x14ac:dyDescent="0.4">
      <c r="A411" s="251"/>
      <c r="P411" s="251"/>
    </row>
    <row r="412" spans="1:16" s="228" customFormat="1" ht="9" customHeight="1" x14ac:dyDescent="0.4">
      <c r="A412" s="251"/>
      <c r="P412" s="251"/>
    </row>
    <row r="413" spans="1:16" s="228" customFormat="1" ht="9" customHeight="1" x14ac:dyDescent="0.4">
      <c r="A413" s="251"/>
      <c r="P413" s="251"/>
    </row>
    <row r="414" spans="1:16" s="228" customFormat="1" ht="9" customHeight="1" x14ac:dyDescent="0.4">
      <c r="A414" s="251"/>
      <c r="C414" s="233"/>
      <c r="P414" s="251"/>
    </row>
    <row r="415" spans="1:16" s="228" customFormat="1" ht="9" customHeight="1" x14ac:dyDescent="0.4">
      <c r="A415" s="251"/>
      <c r="B415" s="233"/>
      <c r="C415" s="232"/>
      <c r="P415" s="251"/>
    </row>
    <row r="416" spans="1:16" s="228" customFormat="1" ht="9" customHeight="1" x14ac:dyDescent="0.4">
      <c r="A416" s="251"/>
      <c r="B416" s="233"/>
      <c r="P416" s="251"/>
    </row>
    <row r="417" spans="1:16" s="228" customFormat="1" ht="9" customHeight="1" x14ac:dyDescent="0.4">
      <c r="A417" s="251"/>
      <c r="B417" s="233"/>
      <c r="P417" s="251"/>
    </row>
    <row r="418" spans="1:16" s="228" customFormat="1" ht="9" customHeight="1" x14ac:dyDescent="0.4">
      <c r="A418" s="251"/>
      <c r="B418" s="233"/>
      <c r="P418" s="251"/>
    </row>
    <row r="419" spans="1:16" s="228" customFormat="1" ht="9" customHeight="1" x14ac:dyDescent="0.4">
      <c r="A419" s="251"/>
      <c r="B419" s="233"/>
      <c r="P419" s="251"/>
    </row>
    <row r="420" spans="1:16" s="228" customFormat="1" ht="9" customHeight="1" x14ac:dyDescent="0.4">
      <c r="A420" s="251"/>
      <c r="B420" s="233"/>
      <c r="P420" s="251"/>
    </row>
    <row r="421" spans="1:16" s="228" customFormat="1" ht="9" customHeight="1" x14ac:dyDescent="0.4">
      <c r="A421" s="251"/>
      <c r="B421" s="233"/>
      <c r="P421" s="251"/>
    </row>
    <row r="422" spans="1:16" s="228" customFormat="1" ht="9" customHeight="1" x14ac:dyDescent="0.2">
      <c r="A422" s="251"/>
      <c r="B422" s="46"/>
      <c r="D422" s="165"/>
      <c r="P422" s="251"/>
    </row>
    <row r="423" spans="1:16" s="228" customFormat="1" ht="9" customHeight="1" x14ac:dyDescent="0.4">
      <c r="A423" s="251"/>
      <c r="P423" s="251"/>
    </row>
    <row r="424" spans="1:16" s="228" customFormat="1" ht="9" customHeight="1" x14ac:dyDescent="0.4">
      <c r="A424" s="251"/>
      <c r="B424" s="233"/>
      <c r="P424" s="251"/>
    </row>
    <row r="425" spans="1:16" s="228" customFormat="1" ht="9" customHeight="1" x14ac:dyDescent="0.4">
      <c r="A425" s="251"/>
      <c r="C425" s="233"/>
      <c r="P425" s="251"/>
    </row>
    <row r="426" spans="1:16" s="228" customFormat="1" ht="9" customHeight="1" x14ac:dyDescent="0.4">
      <c r="A426" s="251"/>
      <c r="C426" s="233"/>
      <c r="P426" s="251"/>
    </row>
    <row r="427" spans="1:16" s="228" customFormat="1" ht="9" customHeight="1" x14ac:dyDescent="0.4">
      <c r="A427" s="251"/>
      <c r="B427" s="232"/>
      <c r="C427" s="233"/>
      <c r="H427" s="234"/>
      <c r="P427" s="251"/>
    </row>
    <row r="428" spans="1:16" s="228" customFormat="1" ht="9" customHeight="1" x14ac:dyDescent="0.4">
      <c r="A428" s="251"/>
      <c r="B428" s="234"/>
      <c r="C428" s="233"/>
      <c r="H428" s="234"/>
      <c r="P428" s="251"/>
    </row>
    <row r="429" spans="1:16" s="228" customFormat="1" ht="9" customHeight="1" x14ac:dyDescent="0.4">
      <c r="A429" s="251"/>
      <c r="B429" s="235"/>
      <c r="C429" s="233"/>
      <c r="H429" s="234"/>
      <c r="P429" s="251"/>
    </row>
    <row r="430" spans="1:16" s="228" customFormat="1" ht="9" customHeight="1" x14ac:dyDescent="0.4">
      <c r="A430" s="251"/>
      <c r="B430" s="235"/>
      <c r="C430" s="233"/>
      <c r="F430" s="235"/>
      <c r="H430" s="235"/>
      <c r="P430" s="251"/>
    </row>
    <row r="431" spans="1:16" s="228" customFormat="1" ht="9" customHeight="1" x14ac:dyDescent="0.4">
      <c r="B431" s="235"/>
      <c r="C431" s="235"/>
      <c r="D431" s="235"/>
      <c r="E431" s="235"/>
      <c r="F431" s="235"/>
      <c r="G431" s="235"/>
      <c r="H431" s="235"/>
      <c r="I431" s="235"/>
      <c r="J431" s="235"/>
      <c r="K431" s="235"/>
      <c r="L431" s="235"/>
    </row>
    <row r="432" spans="1:16" s="228" customFormat="1" ht="9" customHeight="1" x14ac:dyDescent="0.4"/>
    <row r="433" spans="1:16" s="228" customFormat="1" ht="9" customHeight="1" x14ac:dyDescent="0.4">
      <c r="F433" s="232"/>
    </row>
    <row r="434" spans="1:16" s="228" customFormat="1" ht="9" customHeight="1" x14ac:dyDescent="0.4"/>
    <row r="435" spans="1:16" s="228" customFormat="1" ht="9" customHeight="1" x14ac:dyDescent="0.4"/>
    <row r="436" spans="1:16" s="228" customFormat="1" ht="9" customHeight="1" x14ac:dyDescent="0.4">
      <c r="A436" s="232"/>
    </row>
    <row r="437" spans="1:16" s="228" customFormat="1" ht="9" customHeight="1" x14ac:dyDescent="0.4"/>
    <row r="438" spans="1:16" s="228" customFormat="1" ht="9" customHeight="1" x14ac:dyDescent="0.4"/>
    <row r="439" spans="1:16" s="228" customFormat="1" ht="9" customHeight="1" x14ac:dyDescent="0.4">
      <c r="A439" s="241"/>
      <c r="B439" s="242"/>
      <c r="C439" s="242"/>
      <c r="D439" s="242"/>
      <c r="E439" s="242"/>
      <c r="F439" s="242"/>
      <c r="G439" s="242"/>
      <c r="H439" s="242"/>
      <c r="I439" s="242"/>
      <c r="J439" s="242"/>
      <c r="K439" s="242"/>
      <c r="L439" s="242"/>
      <c r="M439" s="242"/>
      <c r="N439" s="242"/>
      <c r="O439" s="242"/>
      <c r="P439" s="242"/>
    </row>
    <row r="440" spans="1:16" s="228" customFormat="1" ht="9" customHeight="1" x14ac:dyDescent="0.4">
      <c r="A440" s="242"/>
      <c r="B440" s="242"/>
      <c r="C440" s="242"/>
      <c r="D440" s="242"/>
      <c r="E440" s="242"/>
      <c r="F440" s="242"/>
      <c r="G440" s="242"/>
      <c r="H440" s="242"/>
      <c r="I440" s="242"/>
      <c r="J440" s="242"/>
      <c r="K440" s="242"/>
      <c r="L440" s="242"/>
      <c r="M440" s="242"/>
      <c r="N440" s="242"/>
      <c r="O440" s="242"/>
      <c r="P440" s="242"/>
    </row>
    <row r="441" spans="1:16" s="228" customFormat="1" ht="9" customHeight="1" x14ac:dyDescent="0.4">
      <c r="A441" s="242"/>
      <c r="B441" s="242"/>
      <c r="C441" s="242"/>
      <c r="D441" s="242"/>
      <c r="E441" s="242"/>
      <c r="F441" s="242"/>
      <c r="G441" s="242"/>
      <c r="H441" s="242"/>
      <c r="I441" s="242"/>
      <c r="J441" s="242"/>
      <c r="K441" s="242"/>
      <c r="L441" s="242"/>
      <c r="M441" s="242"/>
      <c r="N441" s="242"/>
      <c r="O441" s="242"/>
      <c r="P441" s="242"/>
    </row>
    <row r="442" spans="1:16" s="228" customFormat="1" ht="9" customHeight="1" x14ac:dyDescent="0.4">
      <c r="A442" s="232"/>
      <c r="B442" s="232"/>
      <c r="C442" s="232"/>
      <c r="D442" s="232"/>
      <c r="E442" s="232"/>
      <c r="F442" s="232"/>
      <c r="G442" s="232"/>
      <c r="H442" s="232"/>
      <c r="I442" s="232"/>
      <c r="J442" s="232"/>
      <c r="K442" s="232"/>
      <c r="L442" s="232"/>
      <c r="M442" s="232"/>
      <c r="N442" s="232"/>
      <c r="O442" s="232"/>
      <c r="P442" s="232"/>
    </row>
    <row r="443" spans="1:16" s="228" customFormat="1" ht="9" customHeight="1" x14ac:dyDescent="0.4">
      <c r="A443" s="232"/>
      <c r="B443" s="232"/>
      <c r="C443" s="232"/>
      <c r="D443" s="232"/>
      <c r="E443" s="232"/>
      <c r="F443" s="232"/>
      <c r="G443" s="232"/>
      <c r="H443" s="232"/>
      <c r="I443" s="232"/>
      <c r="J443" s="232"/>
      <c r="K443" s="232"/>
      <c r="L443" s="232"/>
      <c r="M443" s="232"/>
      <c r="N443" s="232"/>
      <c r="O443" s="232"/>
      <c r="P443" s="232"/>
    </row>
    <row r="444" spans="1:16" s="228" customFormat="1" ht="9" customHeight="1" x14ac:dyDescent="0.4">
      <c r="A444" s="232"/>
      <c r="B444" s="232"/>
      <c r="C444" s="232"/>
      <c r="D444" s="232"/>
      <c r="E444" s="232"/>
      <c r="F444" s="232"/>
      <c r="G444" s="232"/>
      <c r="H444" s="232"/>
      <c r="I444" s="232"/>
      <c r="J444" s="232"/>
      <c r="K444" s="232"/>
      <c r="L444" s="232"/>
      <c r="M444" s="232"/>
      <c r="N444" s="232"/>
      <c r="O444" s="232"/>
      <c r="P444" s="232"/>
    </row>
    <row r="445" spans="1:16" s="228" customFormat="1" ht="9" customHeight="1" x14ac:dyDescent="0.4">
      <c r="A445" s="232"/>
      <c r="B445" s="232"/>
      <c r="C445" s="232"/>
      <c r="D445" s="232"/>
      <c r="E445" s="232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</row>
    <row r="446" spans="1:16" s="228" customFormat="1" ht="9" customHeight="1" x14ac:dyDescent="0.4">
      <c r="A446" s="232"/>
      <c r="B446" s="232"/>
      <c r="C446" s="232"/>
      <c r="D446" s="232"/>
      <c r="E446" s="232"/>
      <c r="F446" s="232"/>
      <c r="G446" s="232"/>
      <c r="H446" s="232"/>
      <c r="I446" s="232"/>
      <c r="J446" s="232"/>
      <c r="K446" s="232"/>
      <c r="L446" s="232"/>
      <c r="M446" s="232"/>
      <c r="N446" s="232"/>
      <c r="O446" s="232"/>
      <c r="P446" s="232"/>
    </row>
    <row r="447" spans="1:16" s="228" customFormat="1" ht="9" customHeight="1" x14ac:dyDescent="0.4">
      <c r="A447" s="232"/>
      <c r="B447" s="232"/>
      <c r="C447" s="232"/>
      <c r="D447" s="232"/>
      <c r="E447" s="232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</row>
    <row r="448" spans="1:16" s="228" customFormat="1" ht="9" customHeight="1" x14ac:dyDescent="0.4">
      <c r="A448" s="232"/>
      <c r="B448" s="232"/>
      <c r="C448" s="232"/>
      <c r="D448" s="232"/>
      <c r="E448" s="232"/>
      <c r="F448" s="232"/>
      <c r="G448" s="232"/>
      <c r="H448" s="232"/>
      <c r="I448" s="232"/>
      <c r="J448" s="232"/>
      <c r="K448" s="232"/>
      <c r="L448" s="232"/>
      <c r="M448" s="232"/>
      <c r="N448" s="232"/>
      <c r="O448" s="232"/>
      <c r="P448" s="232"/>
    </row>
    <row r="449" spans="1:16" s="228" customFormat="1" ht="9" customHeight="1" x14ac:dyDescent="0.4">
      <c r="A449" s="232"/>
      <c r="B449" s="232"/>
      <c r="C449" s="232"/>
      <c r="D449" s="232"/>
      <c r="E449" s="232"/>
      <c r="F449" s="232"/>
      <c r="G449" s="232"/>
      <c r="H449" s="232"/>
      <c r="I449" s="232"/>
      <c r="J449" s="232"/>
      <c r="K449" s="232"/>
      <c r="L449" s="232"/>
      <c r="M449" s="232"/>
      <c r="N449" s="232"/>
      <c r="O449" s="232"/>
      <c r="P449" s="232"/>
    </row>
    <row r="450" spans="1:16" s="228" customFormat="1" ht="9" customHeight="1" x14ac:dyDescent="0.4">
      <c r="A450" s="232"/>
      <c r="B450" s="232"/>
      <c r="C450" s="232"/>
      <c r="D450" s="232"/>
      <c r="E450" s="232"/>
      <c r="F450" s="232"/>
      <c r="G450" s="232"/>
      <c r="H450" s="232"/>
      <c r="I450" s="232"/>
      <c r="J450" s="232"/>
      <c r="K450" s="232"/>
      <c r="L450" s="232"/>
      <c r="M450" s="232"/>
      <c r="N450" s="232"/>
      <c r="O450" s="232"/>
      <c r="P450" s="232"/>
    </row>
    <row r="451" spans="1:16" s="228" customFormat="1" ht="9" customHeight="1" x14ac:dyDescent="0.4">
      <c r="A451" s="232"/>
      <c r="B451" s="232"/>
      <c r="C451" s="232"/>
      <c r="D451" s="232"/>
      <c r="E451" s="232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</row>
    <row r="452" spans="1:16" s="228" customFormat="1" ht="9.9499999999999993" customHeight="1" x14ac:dyDescent="0.4"/>
    <row r="453" spans="1:16" s="228" customFormat="1" ht="9" customHeight="1" x14ac:dyDescent="0.4">
      <c r="A453" s="232"/>
      <c r="B453" s="232"/>
      <c r="C453" s="232"/>
      <c r="D453" s="232"/>
      <c r="E453" s="232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</row>
    <row r="454" spans="1:16" s="228" customFormat="1" ht="9" customHeight="1" x14ac:dyDescent="0.4">
      <c r="A454" s="232"/>
      <c r="B454" s="232"/>
      <c r="C454" s="232"/>
      <c r="D454" s="232"/>
      <c r="E454" s="232"/>
      <c r="F454" s="242"/>
      <c r="G454" s="242"/>
      <c r="H454" s="242"/>
      <c r="I454" s="242"/>
      <c r="J454" s="242"/>
      <c r="K454" s="242"/>
      <c r="L454" s="242"/>
      <c r="M454" s="242"/>
      <c r="N454" s="232"/>
      <c r="O454" s="232"/>
      <c r="P454" s="232"/>
    </row>
    <row r="455" spans="1:16" s="228" customFormat="1" ht="9" customHeight="1" x14ac:dyDescent="0.4">
      <c r="A455" s="232"/>
      <c r="B455" s="232"/>
      <c r="C455" s="232"/>
      <c r="D455" s="232"/>
      <c r="E455" s="232"/>
      <c r="F455" s="242"/>
      <c r="G455" s="242"/>
      <c r="H455" s="242"/>
      <c r="I455" s="242"/>
      <c r="J455" s="242"/>
      <c r="K455" s="242"/>
      <c r="L455" s="242"/>
      <c r="M455" s="242"/>
      <c r="N455" s="232"/>
      <c r="O455" s="232"/>
      <c r="P455" s="232"/>
    </row>
    <row r="456" spans="1:16" s="228" customFormat="1" ht="9" customHeight="1" x14ac:dyDescent="0.4">
      <c r="A456" s="232"/>
      <c r="B456" s="232"/>
      <c r="C456" s="232"/>
      <c r="D456" s="232"/>
      <c r="E456" s="232"/>
      <c r="F456" s="232"/>
      <c r="G456" s="232"/>
      <c r="H456" s="232"/>
      <c r="I456" s="232"/>
      <c r="J456" s="232"/>
      <c r="K456" s="232"/>
      <c r="L456" s="232"/>
      <c r="M456" s="232"/>
      <c r="N456" s="232"/>
      <c r="O456" s="232"/>
      <c r="P456" s="232"/>
    </row>
    <row r="457" spans="1:16" s="228" customFormat="1" ht="9" customHeight="1" x14ac:dyDescent="0.4">
      <c r="A457" s="232"/>
      <c r="B457" s="232"/>
      <c r="C457" s="232"/>
      <c r="D457" s="242"/>
      <c r="E457" s="242"/>
      <c r="F457" s="242"/>
      <c r="G457" s="242"/>
      <c r="H457" s="242"/>
      <c r="I457" s="242"/>
      <c r="J457" s="232"/>
      <c r="K457" s="232"/>
      <c r="L457" s="242"/>
      <c r="M457" s="232"/>
      <c r="N457" s="242"/>
      <c r="O457" s="242"/>
      <c r="P457" s="232"/>
    </row>
    <row r="458" spans="1:16" s="228" customFormat="1" ht="9" customHeight="1" x14ac:dyDescent="0.4">
      <c r="A458" s="242"/>
      <c r="B458" s="243"/>
      <c r="C458" s="232"/>
      <c r="D458" s="242"/>
      <c r="E458" s="242"/>
      <c r="F458" s="242"/>
      <c r="G458" s="242"/>
      <c r="H458" s="242"/>
      <c r="I458" s="242"/>
      <c r="J458" s="242"/>
      <c r="K458" s="242"/>
      <c r="L458" s="242"/>
      <c r="M458" s="242"/>
      <c r="N458" s="242"/>
      <c r="O458" s="242"/>
      <c r="P458" s="242"/>
    </row>
    <row r="459" spans="1:16" s="228" customFormat="1" ht="9" customHeight="1" x14ac:dyDescent="0.4">
      <c r="A459" s="242"/>
      <c r="B459" s="243"/>
      <c r="C459" s="243"/>
      <c r="D459" s="242"/>
      <c r="E459" s="242"/>
      <c r="F459" s="242"/>
      <c r="G459" s="242"/>
      <c r="H459" s="242"/>
      <c r="I459" s="242"/>
      <c r="J459" s="242"/>
      <c r="K459" s="242"/>
      <c r="L459" s="242"/>
      <c r="M459" s="242"/>
      <c r="N459" s="242"/>
      <c r="O459" s="242"/>
      <c r="P459" s="242"/>
    </row>
    <row r="460" spans="1:16" s="228" customFormat="1" ht="9" customHeight="1" x14ac:dyDescent="0.4">
      <c r="A460" s="242"/>
      <c r="B460" s="232"/>
      <c r="C460" s="243"/>
      <c r="D460" s="242"/>
      <c r="E460" s="242"/>
      <c r="F460" s="242"/>
      <c r="G460" s="242"/>
      <c r="H460" s="242"/>
      <c r="I460" s="242"/>
      <c r="J460" s="243"/>
      <c r="K460" s="242"/>
      <c r="L460" s="242"/>
      <c r="M460" s="242"/>
      <c r="N460" s="242"/>
      <c r="O460" s="242"/>
      <c r="P460" s="242"/>
    </row>
    <row r="461" spans="1:16" s="228" customFormat="1" ht="9" customHeight="1" x14ac:dyDescent="0.4">
      <c r="A461" s="242"/>
      <c r="B461" s="232"/>
      <c r="C461" s="243"/>
      <c r="D461" s="232"/>
      <c r="E461" s="232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42"/>
    </row>
    <row r="462" spans="1:16" s="228" customFormat="1" ht="9" customHeight="1" x14ac:dyDescent="0.4">
      <c r="A462" s="244"/>
      <c r="B462" s="235"/>
      <c r="C462" s="235"/>
      <c r="E462" s="235"/>
      <c r="H462" s="232"/>
      <c r="M462" s="235"/>
      <c r="N462" s="235"/>
      <c r="O462" s="235"/>
      <c r="P462" s="244"/>
    </row>
    <row r="463" spans="1:16" s="228" customFormat="1" ht="9" customHeight="1" x14ac:dyDescent="0.4">
      <c r="A463" s="244"/>
      <c r="B463" s="235"/>
      <c r="C463" s="235"/>
      <c r="E463" s="235"/>
      <c r="H463" s="232"/>
      <c r="M463" s="235"/>
      <c r="N463" s="235"/>
      <c r="O463" s="235"/>
      <c r="P463" s="244"/>
    </row>
    <row r="464" spans="1:16" s="228" customFormat="1" ht="9" customHeight="1" x14ac:dyDescent="0.4">
      <c r="A464" s="244"/>
      <c r="B464" s="235"/>
      <c r="C464" s="235"/>
      <c r="E464" s="235"/>
      <c r="H464" s="232"/>
      <c r="M464" s="235"/>
      <c r="N464" s="235"/>
      <c r="O464" s="235"/>
      <c r="P464" s="244"/>
    </row>
    <row r="465" spans="1:16" s="228" customFormat="1" ht="9" customHeight="1" x14ac:dyDescent="0.4">
      <c r="A465" s="244"/>
      <c r="B465" s="235"/>
      <c r="C465" s="235"/>
      <c r="E465" s="235"/>
      <c r="H465" s="232"/>
      <c r="M465" s="235"/>
      <c r="N465" s="235"/>
      <c r="O465" s="235"/>
      <c r="P465" s="244"/>
    </row>
    <row r="466" spans="1:16" s="228" customFormat="1" ht="9" customHeight="1" x14ac:dyDescent="0.4">
      <c r="A466" s="244"/>
      <c r="B466" s="235"/>
      <c r="C466" s="235"/>
      <c r="E466" s="235"/>
      <c r="H466" s="232"/>
      <c r="M466" s="235"/>
      <c r="N466" s="235"/>
      <c r="O466" s="235"/>
      <c r="P466" s="244"/>
    </row>
    <row r="467" spans="1:16" s="228" customFormat="1" ht="9" customHeight="1" x14ac:dyDescent="0.4">
      <c r="A467" s="244"/>
      <c r="B467" s="235"/>
      <c r="C467" s="235"/>
      <c r="E467" s="235"/>
      <c r="H467" s="232"/>
      <c r="M467" s="235"/>
      <c r="N467" s="235"/>
      <c r="O467" s="235"/>
      <c r="P467" s="244"/>
    </row>
    <row r="468" spans="1:16" s="228" customFormat="1" ht="9" customHeight="1" x14ac:dyDescent="0.4">
      <c r="A468" s="244"/>
      <c r="B468" s="235"/>
      <c r="C468" s="235"/>
      <c r="E468" s="235"/>
      <c r="H468" s="232"/>
      <c r="M468" s="235"/>
      <c r="N468" s="235"/>
      <c r="O468" s="235"/>
      <c r="P468" s="244"/>
    </row>
    <row r="469" spans="1:16" s="228" customFormat="1" ht="9" customHeight="1" x14ac:dyDescent="0.4">
      <c r="A469" s="244"/>
      <c r="B469" s="235"/>
      <c r="C469" s="235"/>
      <c r="E469" s="235"/>
      <c r="H469" s="232"/>
      <c r="M469" s="235"/>
      <c r="N469" s="235"/>
      <c r="O469" s="235"/>
      <c r="P469" s="244"/>
    </row>
    <row r="470" spans="1:16" s="228" customFormat="1" ht="9" customHeight="1" x14ac:dyDescent="0.4">
      <c r="A470" s="244"/>
      <c r="B470" s="235"/>
      <c r="C470" s="235"/>
      <c r="E470" s="235"/>
      <c r="H470" s="232"/>
      <c r="M470" s="235"/>
      <c r="N470" s="235"/>
      <c r="O470" s="235"/>
      <c r="P470" s="244"/>
    </row>
    <row r="471" spans="1:16" s="228" customFormat="1" ht="9" customHeight="1" x14ac:dyDescent="0.4">
      <c r="A471" s="244"/>
      <c r="B471" s="235"/>
      <c r="C471" s="235"/>
      <c r="E471" s="235"/>
      <c r="H471" s="232"/>
      <c r="M471" s="235"/>
      <c r="N471" s="235"/>
      <c r="O471" s="235"/>
      <c r="P471" s="244"/>
    </row>
    <row r="472" spans="1:16" s="228" customFormat="1" ht="9" customHeight="1" x14ac:dyDescent="0.4">
      <c r="A472" s="244"/>
      <c r="B472" s="235"/>
      <c r="C472" s="235"/>
      <c r="E472" s="235"/>
      <c r="H472" s="232"/>
      <c r="M472" s="235"/>
      <c r="N472" s="235"/>
      <c r="O472" s="235"/>
      <c r="P472" s="244"/>
    </row>
    <row r="473" spans="1:16" s="228" customFormat="1" ht="9" customHeight="1" x14ac:dyDescent="0.4">
      <c r="A473" s="244"/>
      <c r="B473" s="235"/>
      <c r="C473" s="235"/>
      <c r="E473" s="235"/>
      <c r="H473" s="232"/>
      <c r="M473" s="235"/>
      <c r="N473" s="235"/>
      <c r="O473" s="235"/>
      <c r="P473" s="244"/>
    </row>
    <row r="474" spans="1:16" s="228" customFormat="1" ht="9" customHeight="1" x14ac:dyDescent="0.4">
      <c r="A474" s="244"/>
      <c r="B474" s="235"/>
      <c r="C474" s="235"/>
      <c r="E474" s="235"/>
      <c r="H474" s="232"/>
      <c r="M474" s="235"/>
      <c r="N474" s="235"/>
      <c r="O474" s="235"/>
      <c r="P474" s="244"/>
    </row>
    <row r="475" spans="1:16" s="228" customFormat="1" ht="9" customHeight="1" x14ac:dyDescent="0.4">
      <c r="A475" s="244"/>
      <c r="B475" s="235"/>
      <c r="C475" s="235"/>
      <c r="E475" s="235"/>
      <c r="H475" s="232"/>
      <c r="M475" s="235"/>
      <c r="N475" s="235"/>
      <c r="O475" s="235"/>
      <c r="P475" s="244"/>
    </row>
    <row r="476" spans="1:16" s="228" customFormat="1" ht="9" customHeight="1" x14ac:dyDescent="0.4">
      <c r="A476" s="244"/>
      <c r="B476" s="235"/>
      <c r="C476" s="235"/>
      <c r="E476" s="235"/>
      <c r="H476" s="232"/>
      <c r="M476" s="235"/>
      <c r="N476" s="235"/>
      <c r="O476" s="235"/>
      <c r="P476" s="244"/>
    </row>
    <row r="477" spans="1:16" s="228" customFormat="1" ht="9" customHeight="1" x14ac:dyDescent="0.4">
      <c r="A477" s="244"/>
      <c r="B477" s="235"/>
      <c r="C477" s="235"/>
      <c r="E477" s="235"/>
      <c r="H477" s="232"/>
      <c r="M477" s="235"/>
      <c r="N477" s="235"/>
      <c r="O477" s="235"/>
      <c r="P477" s="244"/>
    </row>
    <row r="478" spans="1:16" s="228" customFormat="1" ht="9" customHeight="1" x14ac:dyDescent="0.4">
      <c r="A478" s="244"/>
      <c r="B478" s="235"/>
      <c r="C478" s="235"/>
      <c r="E478" s="235"/>
      <c r="H478" s="232"/>
      <c r="M478" s="235"/>
      <c r="N478" s="235"/>
      <c r="O478" s="235"/>
      <c r="P478" s="244"/>
    </row>
    <row r="479" spans="1:16" s="228" customFormat="1" ht="9" customHeight="1" x14ac:dyDescent="0.4">
      <c r="A479" s="244"/>
      <c r="B479" s="235"/>
      <c r="C479" s="235"/>
      <c r="E479" s="235"/>
      <c r="H479" s="232"/>
      <c r="M479" s="235"/>
      <c r="N479" s="235"/>
      <c r="O479" s="235"/>
      <c r="P479" s="244"/>
    </row>
    <row r="480" spans="1:16" s="228" customFormat="1" ht="9" customHeight="1" x14ac:dyDescent="0.4">
      <c r="A480" s="244"/>
      <c r="B480" s="235"/>
      <c r="C480" s="235"/>
      <c r="E480" s="235"/>
      <c r="H480" s="232"/>
      <c r="M480" s="235"/>
      <c r="N480" s="235"/>
      <c r="O480" s="235"/>
      <c r="P480" s="244"/>
    </row>
    <row r="481" spans="1:16" s="228" customFormat="1" ht="9" customHeight="1" x14ac:dyDescent="0.4">
      <c r="A481" s="244"/>
      <c r="B481" s="235"/>
      <c r="C481" s="235"/>
      <c r="E481" s="235"/>
      <c r="H481" s="232"/>
      <c r="M481" s="235"/>
      <c r="N481" s="235"/>
      <c r="O481" s="235"/>
      <c r="P481" s="244"/>
    </row>
    <row r="482" spans="1:16" s="228" customFormat="1" ht="9" customHeight="1" x14ac:dyDescent="0.4">
      <c r="A482" s="244"/>
      <c r="B482" s="235"/>
      <c r="C482" s="235"/>
      <c r="E482" s="235"/>
      <c r="H482" s="232"/>
      <c r="M482" s="235"/>
      <c r="N482" s="235"/>
      <c r="O482" s="235"/>
      <c r="P482" s="244"/>
    </row>
    <row r="483" spans="1:16" s="228" customFormat="1" ht="9" customHeight="1" x14ac:dyDescent="0.4">
      <c r="A483" s="244"/>
      <c r="B483" s="235"/>
      <c r="C483" s="235"/>
      <c r="E483" s="235"/>
      <c r="H483" s="232"/>
      <c r="M483" s="235"/>
      <c r="N483" s="235"/>
      <c r="O483" s="235"/>
      <c r="P483" s="244"/>
    </row>
    <row r="484" spans="1:16" s="228" customFormat="1" ht="9" customHeight="1" x14ac:dyDescent="0.4">
      <c r="A484" s="244"/>
      <c r="B484" s="235"/>
      <c r="C484" s="235"/>
      <c r="E484" s="235"/>
      <c r="H484" s="232"/>
      <c r="M484" s="235"/>
      <c r="N484" s="235"/>
      <c r="O484" s="235"/>
      <c r="P484" s="244"/>
    </row>
    <row r="485" spans="1:16" s="228" customFormat="1" ht="9" customHeight="1" x14ac:dyDescent="0.4">
      <c r="A485" s="244"/>
      <c r="B485" s="235"/>
      <c r="C485" s="235"/>
      <c r="E485" s="235"/>
      <c r="H485" s="232"/>
      <c r="M485" s="235"/>
      <c r="N485" s="235"/>
      <c r="O485" s="235"/>
      <c r="P485" s="244"/>
    </row>
    <row r="486" spans="1:16" s="228" customFormat="1" ht="9" customHeight="1" x14ac:dyDescent="0.4">
      <c r="A486" s="244"/>
      <c r="B486" s="235"/>
      <c r="C486" s="235"/>
      <c r="E486" s="235"/>
      <c r="H486" s="232"/>
      <c r="M486" s="235"/>
      <c r="N486" s="235"/>
      <c r="O486" s="235"/>
      <c r="P486" s="244"/>
    </row>
    <row r="487" spans="1:16" s="228" customFormat="1" ht="9" customHeight="1" x14ac:dyDescent="0.4">
      <c r="A487" s="244"/>
      <c r="B487" s="245"/>
      <c r="C487" s="235"/>
      <c r="E487" s="235"/>
      <c r="H487" s="232"/>
      <c r="M487" s="235"/>
      <c r="N487" s="235"/>
      <c r="O487" s="235"/>
      <c r="P487" s="244"/>
    </row>
    <row r="488" spans="1:16" s="228" customFormat="1" ht="9" customHeight="1" x14ac:dyDescent="0.4">
      <c r="A488" s="244"/>
      <c r="B488" s="235"/>
      <c r="C488" s="235"/>
      <c r="E488" s="235"/>
      <c r="H488" s="232"/>
      <c r="M488" s="235"/>
      <c r="N488" s="235"/>
      <c r="O488" s="235"/>
      <c r="P488" s="244"/>
    </row>
    <row r="489" spans="1:16" s="228" customFormat="1" ht="9" customHeight="1" x14ac:dyDescent="0.4">
      <c r="A489" s="244"/>
      <c r="B489" s="235"/>
      <c r="C489" s="235"/>
      <c r="E489" s="235"/>
      <c r="H489" s="232"/>
      <c r="M489" s="235"/>
      <c r="N489" s="235"/>
      <c r="O489" s="235"/>
      <c r="P489" s="244"/>
    </row>
    <row r="490" spans="1:16" s="228" customFormat="1" ht="9" customHeight="1" x14ac:dyDescent="0.4">
      <c r="A490" s="244"/>
      <c r="B490" s="235"/>
      <c r="C490" s="235"/>
      <c r="E490" s="235"/>
      <c r="H490" s="232"/>
      <c r="M490" s="235"/>
      <c r="N490" s="235"/>
      <c r="O490" s="235"/>
      <c r="P490" s="244"/>
    </row>
    <row r="491" spans="1:16" s="228" customFormat="1" ht="9" customHeight="1" x14ac:dyDescent="0.4">
      <c r="A491" s="244"/>
      <c r="B491" s="235"/>
      <c r="C491" s="235"/>
      <c r="E491" s="235"/>
      <c r="M491" s="235"/>
      <c r="O491" s="235"/>
      <c r="P491" s="244"/>
    </row>
    <row r="492" spans="1:16" s="228" customFormat="1" ht="9" customHeight="1" x14ac:dyDescent="0.4">
      <c r="A492" s="244"/>
      <c r="B492" s="235"/>
      <c r="C492" s="245"/>
      <c r="E492" s="235"/>
      <c r="M492" s="235"/>
      <c r="N492" s="235"/>
      <c r="O492" s="235"/>
      <c r="P492" s="244"/>
    </row>
    <row r="493" spans="1:16" s="228" customFormat="1" ht="9" customHeight="1" x14ac:dyDescent="0.4">
      <c r="A493" s="244"/>
      <c r="B493" s="233"/>
      <c r="C493" s="232"/>
      <c r="E493" s="235"/>
      <c r="M493" s="235"/>
      <c r="N493" s="235"/>
      <c r="O493" s="235"/>
      <c r="P493" s="244"/>
    </row>
    <row r="494" spans="1:16" s="228" customFormat="1" ht="9" customHeight="1" x14ac:dyDescent="0.4">
      <c r="A494" s="244"/>
      <c r="B494" s="233"/>
      <c r="E494" s="235"/>
      <c r="H494" s="232"/>
      <c r="M494" s="235"/>
      <c r="N494" s="235"/>
      <c r="O494" s="235"/>
      <c r="P494" s="244"/>
    </row>
    <row r="495" spans="1:16" s="228" customFormat="1" ht="9" customHeight="1" x14ac:dyDescent="0.4">
      <c r="A495" s="244"/>
      <c r="B495" s="233"/>
      <c r="E495" s="235"/>
      <c r="H495" s="232"/>
      <c r="M495" s="235"/>
      <c r="N495" s="235"/>
      <c r="O495" s="235"/>
      <c r="P495" s="244"/>
    </row>
    <row r="496" spans="1:16" s="228" customFormat="1" ht="9" customHeight="1" x14ac:dyDescent="0.4">
      <c r="A496" s="244"/>
      <c r="B496" s="233"/>
      <c r="E496" s="235"/>
      <c r="H496" s="232"/>
      <c r="M496" s="235"/>
      <c r="N496" s="235"/>
      <c r="O496" s="235"/>
      <c r="P496" s="244"/>
    </row>
    <row r="497" spans="1:16" s="228" customFormat="1" ht="9" customHeight="1" x14ac:dyDescent="0.4">
      <c r="A497" s="244"/>
      <c r="B497" s="233"/>
      <c r="E497" s="235"/>
      <c r="H497" s="232"/>
      <c r="M497" s="235"/>
      <c r="N497" s="235"/>
      <c r="O497" s="235"/>
      <c r="P497" s="244"/>
    </row>
    <row r="498" spans="1:16" s="228" customFormat="1" ht="9" customHeight="1" x14ac:dyDescent="0.4">
      <c r="A498" s="244"/>
      <c r="B498" s="233"/>
      <c r="E498" s="235"/>
      <c r="H498" s="232"/>
      <c r="M498" s="235"/>
      <c r="N498" s="235"/>
      <c r="O498" s="235"/>
      <c r="P498" s="244"/>
    </row>
    <row r="499" spans="1:16" s="228" customFormat="1" ht="9" customHeight="1" x14ac:dyDescent="0.4">
      <c r="A499" s="244"/>
      <c r="B499" s="233"/>
      <c r="E499" s="235"/>
      <c r="H499" s="232"/>
      <c r="M499" s="235"/>
      <c r="N499" s="235"/>
      <c r="O499" s="235"/>
      <c r="P499" s="244"/>
    </row>
    <row r="500" spans="1:16" s="228" customFormat="1" ht="9" customHeight="1" x14ac:dyDescent="0.4">
      <c r="A500" s="244"/>
      <c r="B500" s="46"/>
      <c r="E500" s="235"/>
      <c r="H500" s="232"/>
      <c r="M500" s="235"/>
      <c r="N500" s="235"/>
      <c r="O500" s="235"/>
      <c r="P500" s="244"/>
    </row>
    <row r="501" spans="1:16" s="228" customFormat="1" ht="9" customHeight="1" x14ac:dyDescent="0.4">
      <c r="A501" s="244"/>
      <c r="E501" s="235"/>
      <c r="H501" s="232"/>
      <c r="M501" s="235"/>
      <c r="N501" s="235"/>
      <c r="O501" s="235"/>
      <c r="P501" s="244"/>
    </row>
    <row r="502" spans="1:16" s="228" customFormat="1" ht="9" customHeight="1" x14ac:dyDescent="0.4">
      <c r="A502" s="244"/>
      <c r="B502" s="233"/>
      <c r="E502" s="235"/>
      <c r="H502" s="232"/>
      <c r="M502" s="235"/>
      <c r="N502" s="235"/>
      <c r="O502" s="235"/>
      <c r="P502" s="244"/>
    </row>
    <row r="503" spans="1:16" s="228" customFormat="1" ht="9" customHeight="1" x14ac:dyDescent="0.4">
      <c r="A503" s="244"/>
      <c r="C503" s="233"/>
      <c r="E503" s="235"/>
      <c r="H503" s="232"/>
      <c r="M503" s="235"/>
      <c r="N503" s="235"/>
      <c r="O503" s="235"/>
      <c r="P503" s="244"/>
    </row>
    <row r="504" spans="1:16" s="228" customFormat="1" ht="9" customHeight="1" x14ac:dyDescent="0.4">
      <c r="A504" s="244"/>
      <c r="C504" s="233"/>
      <c r="E504" s="235"/>
      <c r="H504" s="232"/>
      <c r="M504" s="235"/>
      <c r="N504" s="235"/>
      <c r="O504" s="235"/>
      <c r="P504" s="244"/>
    </row>
    <row r="505" spans="1:16" s="228" customFormat="1" ht="9" customHeight="1" x14ac:dyDescent="0.4">
      <c r="A505" s="244"/>
      <c r="B505" s="232"/>
      <c r="C505" s="233"/>
      <c r="E505" s="235"/>
      <c r="F505" s="235"/>
      <c r="G505" s="235"/>
      <c r="H505" s="234"/>
      <c r="I505" s="235"/>
      <c r="J505" s="235"/>
      <c r="K505" s="235"/>
      <c r="L505" s="235"/>
      <c r="M505" s="235"/>
      <c r="N505" s="235"/>
      <c r="O505" s="235"/>
      <c r="P505" s="244"/>
    </row>
    <row r="506" spans="1:16" s="228" customFormat="1" ht="9" customHeight="1" x14ac:dyDescent="0.4">
      <c r="A506" s="244"/>
      <c r="B506" s="234"/>
      <c r="C506" s="233"/>
      <c r="E506" s="235"/>
      <c r="F506" s="235"/>
      <c r="G506" s="235"/>
      <c r="H506" s="235"/>
      <c r="I506" s="235"/>
      <c r="J506" s="235"/>
      <c r="K506" s="235"/>
      <c r="L506" s="235"/>
      <c r="M506" s="235"/>
      <c r="N506" s="235"/>
      <c r="O506" s="235"/>
      <c r="P506" s="244"/>
    </row>
    <row r="507" spans="1:16" s="228" customFormat="1" ht="9" customHeight="1" x14ac:dyDescent="0.4">
      <c r="A507" s="235"/>
      <c r="B507" s="235"/>
      <c r="C507" s="235"/>
      <c r="D507" s="235"/>
      <c r="E507" s="235"/>
      <c r="F507" s="235"/>
      <c r="G507" s="235"/>
      <c r="H507" s="235"/>
      <c r="I507" s="235"/>
      <c r="J507" s="235"/>
      <c r="K507" s="235"/>
      <c r="L507" s="235"/>
      <c r="M507" s="235"/>
      <c r="N507" s="235"/>
      <c r="O507" s="235"/>
      <c r="P507" s="235"/>
    </row>
    <row r="508" spans="1:16" s="228" customFormat="1" ht="9" customHeight="1" x14ac:dyDescent="0.4">
      <c r="A508" s="235"/>
      <c r="B508" s="235"/>
      <c r="C508" s="235"/>
      <c r="D508" s="235"/>
      <c r="E508" s="235"/>
      <c r="F508" s="235"/>
      <c r="G508" s="235"/>
      <c r="H508" s="235"/>
      <c r="I508" s="235"/>
      <c r="J508" s="235"/>
      <c r="K508" s="235"/>
      <c r="L508" s="235"/>
      <c r="M508" s="235"/>
      <c r="N508" s="235"/>
      <c r="O508" s="235"/>
      <c r="P508" s="235"/>
    </row>
    <row r="509" spans="1:16" s="228" customFormat="1" ht="9" customHeight="1" x14ac:dyDescent="0.2">
      <c r="C509" s="246"/>
      <c r="D509" s="232"/>
      <c r="F509" s="232"/>
      <c r="N509" s="252"/>
    </row>
    <row r="510" spans="1:16" s="228" customFormat="1" ht="9" customHeight="1" x14ac:dyDescent="0.2">
      <c r="C510" s="246"/>
      <c r="D510" s="232"/>
      <c r="F510" s="232"/>
      <c r="L510" s="252"/>
      <c r="N510" s="254"/>
    </row>
    <row r="511" spans="1:16" s="228" customFormat="1" ht="9" customHeight="1" x14ac:dyDescent="0.2">
      <c r="C511" s="246"/>
      <c r="D511" s="232"/>
      <c r="F511" s="232"/>
      <c r="L511" s="252"/>
      <c r="N511" s="254"/>
    </row>
    <row r="512" spans="1:16" s="228" customFormat="1" ht="9" customHeight="1" x14ac:dyDescent="0.2">
      <c r="C512" s="246"/>
      <c r="D512" s="232"/>
      <c r="L512" s="252"/>
      <c r="N512" s="254"/>
    </row>
    <row r="513" spans="2:14" s="228" customFormat="1" ht="9" customHeight="1" x14ac:dyDescent="0.2">
      <c r="C513" s="246"/>
      <c r="D513" s="232"/>
      <c r="L513" s="252"/>
      <c r="N513" s="254"/>
    </row>
    <row r="514" spans="2:14" s="228" customFormat="1" ht="9" customHeight="1" x14ac:dyDescent="0.2">
      <c r="C514" s="246"/>
      <c r="D514" s="232"/>
      <c r="L514" s="252"/>
      <c r="N514" s="254"/>
    </row>
    <row r="515" spans="2:14" s="228" customFormat="1" ht="9" customHeight="1" x14ac:dyDescent="0.2">
      <c r="D515" s="232"/>
      <c r="F515" s="232"/>
      <c r="L515" s="252"/>
      <c r="N515" s="254"/>
    </row>
    <row r="516" spans="2:14" s="228" customFormat="1" ht="9" customHeight="1" x14ac:dyDescent="0.2">
      <c r="B516" s="232"/>
      <c r="C516" s="247"/>
      <c r="F516" s="232"/>
      <c r="H516" s="248"/>
      <c r="L516" s="252"/>
      <c r="N516" s="254"/>
    </row>
    <row r="517" spans="2:14" s="228" customFormat="1" ht="9" customHeight="1" x14ac:dyDescent="0.2">
      <c r="C517" s="247"/>
      <c r="L517" s="252"/>
      <c r="N517" s="254"/>
    </row>
    <row r="518" spans="2:14" s="228" customFormat="1" ht="9" customHeight="1" x14ac:dyDescent="0.2">
      <c r="C518" s="232"/>
      <c r="J518" s="249"/>
      <c r="L518" s="252"/>
      <c r="N518" s="254"/>
    </row>
    <row r="519" spans="2:14" s="228" customFormat="1" ht="9" customHeight="1" x14ac:dyDescent="0.2">
      <c r="C519" s="232"/>
      <c r="J519" s="249"/>
      <c r="L519" s="252"/>
      <c r="N519" s="254"/>
    </row>
    <row r="520" spans="2:14" s="228" customFormat="1" ht="9" customHeight="1" x14ac:dyDescent="0.2">
      <c r="C520" s="232"/>
      <c r="J520" s="249"/>
      <c r="L520" s="252"/>
      <c r="N520" s="254"/>
    </row>
    <row r="521" spans="2:14" s="228" customFormat="1" ht="9" customHeight="1" x14ac:dyDescent="0.4">
      <c r="C521" s="247"/>
      <c r="D521" s="232"/>
      <c r="J521" s="250"/>
      <c r="L521" s="255"/>
      <c r="N521" s="254"/>
    </row>
    <row r="522" spans="2:14" s="228" customFormat="1" ht="9" customHeight="1" x14ac:dyDescent="0.4">
      <c r="F522" s="232"/>
      <c r="L522" s="256"/>
      <c r="N522" s="254"/>
    </row>
    <row r="523" spans="2:14" s="228" customFormat="1" ht="9" customHeight="1" x14ac:dyDescent="0.4">
      <c r="C523" s="247"/>
    </row>
    <row r="524" spans="2:14" s="228" customFormat="1" ht="9" customHeight="1" x14ac:dyDescent="0.4">
      <c r="C524" s="232"/>
    </row>
    <row r="525" spans="2:14" s="228" customFormat="1" ht="9" customHeight="1" x14ac:dyDescent="0.4">
      <c r="C525" s="232"/>
    </row>
    <row r="526" spans="2:14" s="228" customFormat="1" ht="9" customHeight="1" x14ac:dyDescent="0.4">
      <c r="C526" s="232"/>
    </row>
    <row r="527" spans="2:14" s="228" customFormat="1" ht="9" customHeight="1" x14ac:dyDescent="0.4">
      <c r="C527" s="247"/>
    </row>
    <row r="528" spans="2:14" s="228" customFormat="1" ht="9" customHeight="1" x14ac:dyDescent="0.4"/>
    <row r="529" spans="1:16" s="228" customFormat="1" ht="9" customHeight="1" x14ac:dyDescent="0.4">
      <c r="C529" s="247"/>
    </row>
    <row r="530" spans="1:16" s="228" customFormat="1" ht="9" customHeight="1" x14ac:dyDescent="0.4"/>
    <row r="531" spans="1:16" s="228" customFormat="1" ht="15.75" x14ac:dyDescent="0.25">
      <c r="A531" s="170"/>
    </row>
    <row r="532" spans="1:16" s="228" customFormat="1" ht="9" customHeight="1" x14ac:dyDescent="0.4"/>
    <row r="533" spans="1:16" s="228" customFormat="1" ht="9" customHeight="1" x14ac:dyDescent="0.4">
      <c r="A533" s="232"/>
    </row>
    <row r="534" spans="1:16" s="228" customFormat="1" ht="9" customHeight="1" x14ac:dyDescent="0.4"/>
    <row r="535" spans="1:16" s="228" customFormat="1" ht="9" customHeight="1" x14ac:dyDescent="0.4"/>
    <row r="536" spans="1:16" s="228" customFormat="1" ht="9" customHeight="1" x14ac:dyDescent="0.4">
      <c r="A536" s="241"/>
      <c r="B536" s="251"/>
      <c r="C536" s="251"/>
      <c r="D536" s="251"/>
      <c r="E536" s="251"/>
      <c r="F536" s="251"/>
      <c r="G536" s="251"/>
      <c r="H536" s="251"/>
      <c r="I536" s="251"/>
      <c r="J536" s="251"/>
      <c r="K536" s="251"/>
      <c r="L536" s="251"/>
      <c r="M536" s="251"/>
      <c r="N536" s="251"/>
      <c r="O536" s="251"/>
      <c r="P536" s="251"/>
    </row>
    <row r="537" spans="1:16" s="228" customFormat="1" ht="9" customHeight="1" x14ac:dyDescent="0.4">
      <c r="A537" s="242"/>
      <c r="B537" s="251"/>
      <c r="C537" s="251"/>
      <c r="D537" s="251"/>
      <c r="E537" s="251"/>
      <c r="F537" s="251"/>
      <c r="G537" s="251"/>
      <c r="H537" s="251"/>
      <c r="I537" s="251"/>
      <c r="J537" s="251"/>
      <c r="K537" s="251"/>
      <c r="L537" s="251"/>
      <c r="M537" s="251"/>
      <c r="N537" s="251"/>
      <c r="O537" s="251"/>
      <c r="P537" s="251"/>
    </row>
    <row r="538" spans="1:16" s="228" customFormat="1" ht="9" customHeight="1" x14ac:dyDescent="0.4">
      <c r="A538" s="242"/>
      <c r="B538" s="251"/>
      <c r="C538" s="251"/>
      <c r="D538" s="251"/>
      <c r="E538" s="251"/>
      <c r="F538" s="251"/>
      <c r="G538" s="251"/>
      <c r="H538" s="251"/>
      <c r="I538" s="251"/>
      <c r="J538" s="251"/>
      <c r="K538" s="251"/>
      <c r="L538" s="251"/>
      <c r="M538" s="251"/>
      <c r="N538" s="251"/>
      <c r="O538" s="251"/>
      <c r="P538" s="251"/>
    </row>
    <row r="539" spans="1:16" s="228" customFormat="1" ht="9" customHeight="1" x14ac:dyDescent="0.4"/>
    <row r="540" spans="1:16" s="228" customFormat="1" ht="9" customHeight="1" x14ac:dyDescent="0.4"/>
    <row r="541" spans="1:16" s="228" customFormat="1" ht="9" customHeight="1" x14ac:dyDescent="0.4"/>
    <row r="542" spans="1:16" s="228" customFormat="1" ht="9" customHeight="1" x14ac:dyDescent="0.4"/>
    <row r="543" spans="1:16" s="228" customFormat="1" ht="9" customHeight="1" x14ac:dyDescent="0.4"/>
    <row r="544" spans="1:16" s="228" customFormat="1" ht="9" customHeight="1" x14ac:dyDescent="0.4"/>
    <row r="545" spans="1:16" s="228" customFormat="1" ht="9" customHeight="1" x14ac:dyDescent="0.4"/>
    <row r="546" spans="1:16" s="228" customFormat="1" ht="9" customHeight="1" x14ac:dyDescent="0.4"/>
    <row r="547" spans="1:16" s="228" customFormat="1" ht="9" customHeight="1" x14ac:dyDescent="0.4"/>
    <row r="548" spans="1:16" s="228" customFormat="1" ht="9" customHeight="1" x14ac:dyDescent="0.4"/>
    <row r="549" spans="1:16" s="228" customFormat="1" ht="9.9499999999999993" customHeight="1" x14ac:dyDescent="0.4"/>
    <row r="550" spans="1:16" s="228" customFormat="1" ht="9" customHeight="1" x14ac:dyDescent="0.4"/>
    <row r="551" spans="1:16" s="228" customFormat="1" ht="9" customHeight="1" x14ac:dyDescent="0.4">
      <c r="F551" s="251"/>
      <c r="G551" s="251"/>
      <c r="H551" s="251"/>
      <c r="I551" s="251"/>
      <c r="J551" s="251"/>
      <c r="K551" s="251"/>
      <c r="L551" s="251"/>
      <c r="M551" s="251"/>
    </row>
    <row r="552" spans="1:16" s="228" customFormat="1" ht="9" customHeight="1" x14ac:dyDescent="0.4">
      <c r="F552" s="251"/>
      <c r="G552" s="251"/>
      <c r="H552" s="251"/>
      <c r="I552" s="251"/>
      <c r="J552" s="251"/>
      <c r="K552" s="251"/>
      <c r="L552" s="251"/>
      <c r="M552" s="251"/>
    </row>
    <row r="553" spans="1:16" s="228" customFormat="1" ht="9" customHeight="1" x14ac:dyDescent="0.4"/>
    <row r="554" spans="1:16" s="228" customFormat="1" ht="9" customHeight="1" x14ac:dyDescent="0.4">
      <c r="D554" s="251"/>
      <c r="E554" s="251"/>
      <c r="F554" s="251"/>
      <c r="G554" s="251"/>
      <c r="H554" s="242"/>
      <c r="I554" s="242"/>
      <c r="L554" s="242"/>
      <c r="N554" s="251"/>
      <c r="O554" s="251"/>
    </row>
    <row r="555" spans="1:16" s="228" customFormat="1" ht="9" customHeight="1" x14ac:dyDescent="0.4">
      <c r="A555" s="251"/>
      <c r="B555" s="233"/>
      <c r="D555" s="251"/>
      <c r="E555" s="251"/>
      <c r="F555" s="251"/>
      <c r="G555" s="251"/>
      <c r="H555" s="251"/>
      <c r="I555" s="251"/>
      <c r="J555" s="251"/>
      <c r="K555" s="251"/>
      <c r="L555" s="242"/>
      <c r="M555" s="251"/>
      <c r="N555" s="251"/>
      <c r="O555" s="251"/>
      <c r="P555" s="251"/>
    </row>
    <row r="556" spans="1:16" s="228" customFormat="1" ht="9" customHeight="1" x14ac:dyDescent="0.4">
      <c r="A556" s="251"/>
      <c r="B556" s="233"/>
      <c r="C556" s="233"/>
      <c r="D556" s="251"/>
      <c r="E556" s="251"/>
      <c r="F556" s="251"/>
      <c r="G556" s="251"/>
      <c r="H556" s="251"/>
      <c r="I556" s="251"/>
      <c r="J556" s="242"/>
      <c r="K556" s="251"/>
      <c r="L556" s="242"/>
      <c r="M556" s="251"/>
      <c r="N556" s="251"/>
      <c r="O556" s="251"/>
      <c r="P556" s="251"/>
    </row>
    <row r="557" spans="1:16" s="228" customFormat="1" ht="9" customHeight="1" x14ac:dyDescent="0.4">
      <c r="A557" s="251"/>
      <c r="C557" s="233"/>
      <c r="D557" s="251"/>
      <c r="E557" s="251"/>
      <c r="F557" s="251"/>
      <c r="G557" s="251"/>
      <c r="H557" s="242"/>
      <c r="I557" s="251"/>
      <c r="J557" s="243"/>
      <c r="K557" s="251"/>
      <c r="L557" s="242"/>
      <c r="M557" s="251"/>
      <c r="N557" s="242"/>
      <c r="O557" s="242"/>
      <c r="P557" s="242"/>
    </row>
    <row r="558" spans="1:16" s="228" customFormat="1" ht="9" customHeight="1" x14ac:dyDescent="0.4">
      <c r="A558" s="251"/>
      <c r="C558" s="233"/>
      <c r="P558" s="251"/>
    </row>
    <row r="559" spans="1:16" s="228" customFormat="1" ht="9" customHeight="1" x14ac:dyDescent="0.4">
      <c r="A559" s="251"/>
      <c r="P559" s="251"/>
    </row>
    <row r="560" spans="1:16" s="228" customFormat="1" ht="9" customHeight="1" x14ac:dyDescent="0.4">
      <c r="A560" s="251"/>
      <c r="P560" s="251"/>
    </row>
    <row r="561" spans="1:16" s="228" customFormat="1" ht="9" customHeight="1" x14ac:dyDescent="0.4">
      <c r="A561" s="251"/>
      <c r="P561" s="251"/>
    </row>
    <row r="562" spans="1:16" s="228" customFormat="1" ht="9" customHeight="1" x14ac:dyDescent="0.4">
      <c r="A562" s="251"/>
      <c r="P562" s="251"/>
    </row>
    <row r="563" spans="1:16" s="228" customFormat="1" ht="9" customHeight="1" x14ac:dyDescent="0.4">
      <c r="A563" s="251"/>
      <c r="P563" s="251"/>
    </row>
    <row r="564" spans="1:16" s="228" customFormat="1" ht="9" customHeight="1" x14ac:dyDescent="0.4">
      <c r="A564" s="251"/>
      <c r="P564" s="251"/>
    </row>
    <row r="565" spans="1:16" s="228" customFormat="1" ht="9" customHeight="1" x14ac:dyDescent="0.4">
      <c r="A565" s="251"/>
      <c r="P565" s="251"/>
    </row>
    <row r="566" spans="1:16" s="228" customFormat="1" ht="9" customHeight="1" x14ac:dyDescent="0.4">
      <c r="A566" s="251"/>
      <c r="P566" s="251"/>
    </row>
    <row r="567" spans="1:16" s="228" customFormat="1" ht="9" customHeight="1" x14ac:dyDescent="0.4">
      <c r="A567" s="251"/>
      <c r="P567" s="251"/>
    </row>
    <row r="568" spans="1:16" s="228" customFormat="1" ht="9" customHeight="1" x14ac:dyDescent="0.4">
      <c r="A568" s="251"/>
      <c r="M568" s="232"/>
      <c r="P568" s="251"/>
    </row>
    <row r="569" spans="1:16" s="228" customFormat="1" ht="9" customHeight="1" x14ac:dyDescent="0.4">
      <c r="A569" s="251"/>
      <c r="P569" s="251"/>
    </row>
    <row r="570" spans="1:16" s="228" customFormat="1" ht="9" customHeight="1" x14ac:dyDescent="0.4">
      <c r="A570" s="251"/>
      <c r="P570" s="251"/>
    </row>
    <row r="571" spans="1:16" s="228" customFormat="1" ht="9" customHeight="1" x14ac:dyDescent="0.4">
      <c r="A571" s="251"/>
      <c r="P571" s="251"/>
    </row>
    <row r="572" spans="1:16" s="228" customFormat="1" ht="9" customHeight="1" x14ac:dyDescent="0.4">
      <c r="A572" s="251"/>
      <c r="P572" s="251"/>
    </row>
    <row r="573" spans="1:16" s="228" customFormat="1" ht="9" customHeight="1" x14ac:dyDescent="0.4">
      <c r="A573" s="251"/>
      <c r="P573" s="251"/>
    </row>
    <row r="574" spans="1:16" s="228" customFormat="1" ht="9" customHeight="1" x14ac:dyDescent="0.4">
      <c r="A574" s="251"/>
      <c r="P574" s="251"/>
    </row>
    <row r="575" spans="1:16" s="228" customFormat="1" ht="9" customHeight="1" x14ac:dyDescent="0.4">
      <c r="A575" s="251"/>
      <c r="P575" s="251"/>
    </row>
    <row r="576" spans="1:16" s="228" customFormat="1" ht="9" customHeight="1" x14ac:dyDescent="0.4">
      <c r="A576" s="251"/>
      <c r="M576" s="232"/>
      <c r="P576" s="251"/>
    </row>
    <row r="577" spans="1:16" s="228" customFormat="1" ht="9" customHeight="1" x14ac:dyDescent="0.4">
      <c r="A577" s="251"/>
      <c r="P577" s="251"/>
    </row>
    <row r="578" spans="1:16" s="228" customFormat="1" ht="9" customHeight="1" x14ac:dyDescent="0.4">
      <c r="A578" s="251"/>
      <c r="P578" s="251"/>
    </row>
    <row r="579" spans="1:16" s="228" customFormat="1" ht="9" customHeight="1" x14ac:dyDescent="0.4">
      <c r="A579" s="251"/>
      <c r="P579" s="251"/>
    </row>
    <row r="580" spans="1:16" s="228" customFormat="1" ht="9" customHeight="1" x14ac:dyDescent="0.4">
      <c r="A580" s="251"/>
      <c r="P580" s="251"/>
    </row>
    <row r="581" spans="1:16" s="228" customFormat="1" ht="9" customHeight="1" x14ac:dyDescent="0.4">
      <c r="A581" s="251"/>
      <c r="P581" s="251"/>
    </row>
    <row r="582" spans="1:16" s="228" customFormat="1" ht="9" customHeight="1" x14ac:dyDescent="0.4">
      <c r="A582" s="251"/>
      <c r="P582" s="251"/>
    </row>
    <row r="583" spans="1:16" s="228" customFormat="1" ht="9" customHeight="1" x14ac:dyDescent="0.4">
      <c r="A583" s="251"/>
      <c r="P583" s="251"/>
    </row>
    <row r="584" spans="1:16" s="228" customFormat="1" ht="9" customHeight="1" x14ac:dyDescent="0.4">
      <c r="A584" s="251"/>
      <c r="B584" s="233"/>
      <c r="P584" s="251"/>
    </row>
    <row r="585" spans="1:16" s="228" customFormat="1" ht="9" customHeight="1" x14ac:dyDescent="0.4">
      <c r="A585" s="251"/>
      <c r="P585" s="251"/>
    </row>
    <row r="586" spans="1:16" s="228" customFormat="1" ht="9" customHeight="1" x14ac:dyDescent="0.4">
      <c r="A586" s="251"/>
      <c r="P586" s="251"/>
    </row>
    <row r="587" spans="1:16" s="228" customFormat="1" ht="9" customHeight="1" x14ac:dyDescent="0.4">
      <c r="A587" s="251"/>
      <c r="P587" s="251"/>
    </row>
    <row r="588" spans="1:16" s="228" customFormat="1" ht="9" customHeight="1" x14ac:dyDescent="0.4">
      <c r="A588" s="251"/>
      <c r="P588" s="251"/>
    </row>
    <row r="589" spans="1:16" s="228" customFormat="1" ht="9" customHeight="1" x14ac:dyDescent="0.4">
      <c r="A589" s="251"/>
      <c r="C589" s="233"/>
      <c r="P589" s="251"/>
    </row>
    <row r="590" spans="1:16" s="228" customFormat="1" ht="9" customHeight="1" x14ac:dyDescent="0.4">
      <c r="A590" s="251"/>
      <c r="B590" s="233"/>
      <c r="C590" s="232"/>
      <c r="P590" s="251"/>
    </row>
    <row r="591" spans="1:16" s="228" customFormat="1" ht="9" customHeight="1" x14ac:dyDescent="0.4">
      <c r="A591" s="251"/>
      <c r="B591" s="233"/>
      <c r="P591" s="251"/>
    </row>
    <row r="592" spans="1:16" s="228" customFormat="1" ht="9" customHeight="1" x14ac:dyDescent="0.4">
      <c r="A592" s="251"/>
      <c r="B592" s="233"/>
      <c r="P592" s="251"/>
    </row>
    <row r="593" spans="1:16" s="228" customFormat="1" ht="9" customHeight="1" x14ac:dyDescent="0.4">
      <c r="A593" s="251"/>
      <c r="B593" s="233"/>
      <c r="P593" s="251"/>
    </row>
    <row r="594" spans="1:16" s="228" customFormat="1" ht="9" customHeight="1" x14ac:dyDescent="0.4">
      <c r="A594" s="251"/>
      <c r="B594" s="233"/>
      <c r="P594" s="251"/>
    </row>
    <row r="595" spans="1:16" s="228" customFormat="1" ht="9" customHeight="1" x14ac:dyDescent="0.4">
      <c r="A595" s="251"/>
      <c r="B595" s="233"/>
      <c r="P595" s="251"/>
    </row>
    <row r="596" spans="1:16" s="228" customFormat="1" ht="9" customHeight="1" x14ac:dyDescent="0.4">
      <c r="A596" s="251"/>
      <c r="B596" s="233"/>
      <c r="P596" s="251"/>
    </row>
    <row r="597" spans="1:16" s="228" customFormat="1" ht="9" customHeight="1" x14ac:dyDescent="0.2">
      <c r="A597" s="251"/>
      <c r="B597" s="46"/>
      <c r="D597" s="165"/>
      <c r="P597" s="251"/>
    </row>
    <row r="598" spans="1:16" s="228" customFormat="1" ht="9" customHeight="1" x14ac:dyDescent="0.4">
      <c r="A598" s="251"/>
      <c r="P598" s="251"/>
    </row>
    <row r="599" spans="1:16" s="228" customFormat="1" ht="9" customHeight="1" x14ac:dyDescent="0.4">
      <c r="A599" s="251"/>
      <c r="B599" s="233"/>
      <c r="P599" s="251"/>
    </row>
    <row r="600" spans="1:16" s="228" customFormat="1" ht="9" customHeight="1" x14ac:dyDescent="0.4">
      <c r="A600" s="251"/>
      <c r="C600" s="233"/>
      <c r="P600" s="251"/>
    </row>
    <row r="601" spans="1:16" s="228" customFormat="1" ht="9" customHeight="1" x14ac:dyDescent="0.4">
      <c r="A601" s="251"/>
      <c r="C601" s="233"/>
      <c r="P601" s="251"/>
    </row>
    <row r="602" spans="1:16" s="228" customFormat="1" ht="9" customHeight="1" x14ac:dyDescent="0.4">
      <c r="A602" s="251"/>
      <c r="B602" s="232"/>
      <c r="C602" s="233"/>
      <c r="H602" s="234"/>
      <c r="P602" s="251"/>
    </row>
    <row r="603" spans="1:16" s="228" customFormat="1" ht="9" customHeight="1" x14ac:dyDescent="0.4">
      <c r="A603" s="251"/>
      <c r="B603" s="234"/>
      <c r="C603" s="233"/>
      <c r="H603" s="234"/>
      <c r="P603" s="251"/>
    </row>
    <row r="604" spans="1:16" s="228" customFormat="1" ht="9" customHeight="1" x14ac:dyDescent="0.4">
      <c r="A604" s="251"/>
      <c r="B604" s="234"/>
      <c r="C604" s="233"/>
      <c r="H604" s="234"/>
      <c r="P604" s="251"/>
    </row>
    <row r="605" spans="1:16" s="228" customFormat="1" ht="9" customHeight="1" x14ac:dyDescent="0.4">
      <c r="A605" s="251"/>
      <c r="B605" s="235"/>
      <c r="C605" s="233"/>
      <c r="F605" s="235"/>
      <c r="H605" s="235"/>
      <c r="P605" s="251"/>
    </row>
    <row r="606" spans="1:16" s="228" customFormat="1" ht="9" customHeight="1" x14ac:dyDescent="0.4">
      <c r="B606" s="235"/>
      <c r="C606" s="235"/>
      <c r="D606" s="235"/>
      <c r="E606" s="235"/>
      <c r="F606" s="235"/>
      <c r="G606" s="235"/>
      <c r="H606" s="235"/>
      <c r="I606" s="235"/>
      <c r="J606" s="235"/>
      <c r="K606" s="235"/>
      <c r="L606" s="235"/>
    </row>
    <row r="607" spans="1:16" s="228" customFormat="1" ht="9" customHeight="1" x14ac:dyDescent="0.4"/>
    <row r="608" spans="1:16" s="228" customFormat="1" ht="9" customHeight="1" x14ac:dyDescent="0.4">
      <c r="F608" s="232"/>
    </row>
    <row r="609" spans="1:16" s="228" customFormat="1" ht="9" customHeight="1" x14ac:dyDescent="0.4"/>
    <row r="610" spans="1:16" s="228" customFormat="1" ht="9" customHeight="1" x14ac:dyDescent="0.4"/>
    <row r="611" spans="1:16" s="228" customFormat="1" ht="9" customHeight="1" x14ac:dyDescent="0.4">
      <c r="A611" s="232"/>
    </row>
    <row r="612" spans="1:16" s="228" customFormat="1" ht="9" customHeight="1" x14ac:dyDescent="0.4"/>
    <row r="613" spans="1:16" s="228" customFormat="1" ht="9" customHeight="1" x14ac:dyDescent="0.4"/>
    <row r="614" spans="1:16" s="228" customFormat="1" ht="9" customHeight="1" x14ac:dyDescent="0.4">
      <c r="A614" s="241"/>
      <c r="B614" s="242"/>
      <c r="C614" s="242"/>
      <c r="D614" s="242"/>
      <c r="E614" s="242"/>
      <c r="F614" s="242"/>
      <c r="G614" s="242"/>
      <c r="H614" s="242"/>
      <c r="I614" s="242"/>
      <c r="J614" s="242"/>
      <c r="K614" s="242"/>
      <c r="L614" s="242"/>
      <c r="M614" s="242"/>
      <c r="N614" s="242"/>
      <c r="O614" s="242"/>
      <c r="P614" s="242"/>
    </row>
    <row r="615" spans="1:16" s="228" customFormat="1" ht="9" customHeight="1" x14ac:dyDescent="0.4">
      <c r="A615" s="242"/>
      <c r="B615" s="242"/>
      <c r="C615" s="242"/>
      <c r="D615" s="242"/>
      <c r="E615" s="242"/>
      <c r="F615" s="242"/>
      <c r="G615" s="242"/>
      <c r="H615" s="242"/>
      <c r="I615" s="242"/>
      <c r="J615" s="242"/>
      <c r="K615" s="242"/>
      <c r="L615" s="242"/>
      <c r="M615" s="242"/>
      <c r="N615" s="242"/>
      <c r="O615" s="242"/>
      <c r="P615" s="242"/>
    </row>
    <row r="616" spans="1:16" s="228" customFormat="1" ht="9" customHeight="1" x14ac:dyDescent="0.4">
      <c r="A616" s="242"/>
      <c r="B616" s="242"/>
      <c r="C616" s="242"/>
      <c r="D616" s="242"/>
      <c r="E616" s="242"/>
      <c r="F616" s="242"/>
      <c r="G616" s="242"/>
      <c r="H616" s="242"/>
      <c r="I616" s="242"/>
      <c r="J616" s="242"/>
      <c r="K616" s="242"/>
      <c r="L616" s="242"/>
      <c r="M616" s="242"/>
      <c r="N616" s="242"/>
      <c r="O616" s="242"/>
      <c r="P616" s="242"/>
    </row>
    <row r="617" spans="1:16" s="228" customFormat="1" ht="9" customHeight="1" x14ac:dyDescent="0.4">
      <c r="A617" s="232"/>
      <c r="B617" s="232"/>
      <c r="C617" s="232"/>
      <c r="D617" s="232"/>
      <c r="E617" s="232"/>
      <c r="F617" s="232"/>
      <c r="G617" s="232"/>
      <c r="H617" s="232"/>
      <c r="I617" s="232"/>
      <c r="J617" s="232"/>
      <c r="K617" s="232"/>
      <c r="L617" s="232"/>
      <c r="M617" s="232"/>
      <c r="N617" s="232"/>
      <c r="O617" s="232"/>
      <c r="P617" s="232"/>
    </row>
    <row r="618" spans="1:16" s="228" customFormat="1" ht="9" customHeight="1" x14ac:dyDescent="0.4">
      <c r="A618" s="232"/>
      <c r="B618" s="232"/>
      <c r="C618" s="232"/>
      <c r="D618" s="232"/>
      <c r="E618" s="232"/>
      <c r="F618" s="232"/>
      <c r="G618" s="232"/>
      <c r="H618" s="232"/>
      <c r="I618" s="232"/>
      <c r="J618" s="232"/>
      <c r="K618" s="232"/>
      <c r="L618" s="232"/>
      <c r="M618" s="232"/>
      <c r="N618" s="232"/>
      <c r="O618" s="232"/>
      <c r="P618" s="232"/>
    </row>
    <row r="619" spans="1:16" s="228" customFormat="1" ht="9" customHeight="1" x14ac:dyDescent="0.4">
      <c r="A619" s="232"/>
      <c r="B619" s="232"/>
      <c r="C619" s="232"/>
      <c r="D619" s="232"/>
      <c r="E619" s="232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</row>
    <row r="620" spans="1:16" s="228" customFormat="1" ht="9" customHeight="1" x14ac:dyDescent="0.4">
      <c r="A620" s="232"/>
      <c r="B620" s="232"/>
      <c r="C620" s="232"/>
      <c r="D620" s="232"/>
      <c r="E620" s="232"/>
      <c r="F620" s="232"/>
      <c r="G620" s="232"/>
      <c r="H620" s="232"/>
      <c r="I620" s="232"/>
      <c r="J620" s="232"/>
      <c r="K620" s="232"/>
      <c r="L620" s="232"/>
      <c r="M620" s="232"/>
      <c r="N620" s="232"/>
      <c r="O620" s="232"/>
      <c r="P620" s="232"/>
    </row>
    <row r="621" spans="1:16" s="228" customFormat="1" ht="9" customHeight="1" x14ac:dyDescent="0.4">
      <c r="A621" s="232"/>
      <c r="B621" s="232"/>
      <c r="C621" s="232"/>
      <c r="D621" s="232"/>
      <c r="E621" s="232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</row>
    <row r="622" spans="1:16" s="228" customFormat="1" ht="9" customHeight="1" x14ac:dyDescent="0.4">
      <c r="A622" s="232"/>
      <c r="B622" s="232"/>
      <c r="C622" s="232"/>
      <c r="D622" s="232"/>
      <c r="E622" s="232"/>
      <c r="F622" s="232"/>
      <c r="G622" s="232"/>
      <c r="H622" s="232"/>
      <c r="I622" s="232"/>
      <c r="J622" s="232"/>
      <c r="K622" s="232"/>
      <c r="L622" s="232"/>
      <c r="M622" s="232"/>
      <c r="N622" s="232"/>
      <c r="O622" s="232"/>
      <c r="P622" s="232"/>
    </row>
    <row r="623" spans="1:16" s="228" customFormat="1" ht="9" customHeight="1" x14ac:dyDescent="0.4">
      <c r="A623" s="232"/>
      <c r="B623" s="232"/>
      <c r="C623" s="232"/>
      <c r="D623" s="232"/>
      <c r="E623" s="232"/>
      <c r="F623" s="232"/>
      <c r="G623" s="232"/>
      <c r="H623" s="232"/>
      <c r="I623" s="232"/>
      <c r="J623" s="232"/>
      <c r="K623" s="232"/>
      <c r="L623" s="232"/>
      <c r="M623" s="232"/>
      <c r="N623" s="232"/>
      <c r="O623" s="232"/>
      <c r="P623" s="232"/>
    </row>
    <row r="624" spans="1:16" s="228" customFormat="1" ht="9" customHeight="1" x14ac:dyDescent="0.4">
      <c r="A624" s="232"/>
      <c r="B624" s="232"/>
      <c r="C624" s="232"/>
      <c r="D624" s="232"/>
      <c r="E624" s="232"/>
      <c r="F624" s="232"/>
      <c r="G624" s="232"/>
      <c r="H624" s="232"/>
      <c r="I624" s="232"/>
      <c r="J624" s="232"/>
      <c r="K624" s="232"/>
      <c r="L624" s="232"/>
      <c r="M624" s="232"/>
      <c r="N624" s="232"/>
      <c r="O624" s="232"/>
      <c r="P624" s="232"/>
    </row>
    <row r="625" spans="1:16" s="228" customFormat="1" ht="9" customHeight="1" x14ac:dyDescent="0.4">
      <c r="A625" s="232"/>
      <c r="B625" s="232"/>
      <c r="C625" s="232"/>
      <c r="D625" s="232"/>
      <c r="E625" s="232"/>
      <c r="F625" s="232"/>
      <c r="G625" s="232"/>
      <c r="H625" s="232"/>
      <c r="I625" s="232"/>
      <c r="J625" s="232"/>
      <c r="K625" s="232"/>
      <c r="L625" s="232"/>
      <c r="M625" s="232"/>
      <c r="N625" s="232"/>
      <c r="O625" s="232"/>
      <c r="P625" s="232"/>
    </row>
    <row r="626" spans="1:16" s="228" customFormat="1" ht="9" customHeight="1" x14ac:dyDescent="0.4">
      <c r="A626" s="232"/>
      <c r="B626" s="232"/>
      <c r="C626" s="232"/>
      <c r="D626" s="232"/>
      <c r="E626" s="232"/>
      <c r="F626" s="232"/>
      <c r="G626" s="232"/>
      <c r="H626" s="232"/>
      <c r="I626" s="232"/>
      <c r="J626" s="232"/>
      <c r="K626" s="232"/>
      <c r="L626" s="232"/>
      <c r="M626" s="232"/>
      <c r="N626" s="232"/>
      <c r="O626" s="232"/>
      <c r="P626" s="232"/>
    </row>
    <row r="627" spans="1:16" s="228" customFormat="1" ht="9.9499999999999993" customHeight="1" x14ac:dyDescent="0.4"/>
    <row r="628" spans="1:16" s="228" customFormat="1" ht="9" customHeight="1" x14ac:dyDescent="0.4">
      <c r="A628" s="232"/>
      <c r="B628" s="232"/>
      <c r="C628" s="232"/>
      <c r="D628" s="232"/>
      <c r="E628" s="232"/>
      <c r="F628" s="232"/>
      <c r="G628" s="232"/>
      <c r="H628" s="232"/>
      <c r="I628" s="232"/>
      <c r="J628" s="232"/>
      <c r="K628" s="232"/>
      <c r="L628" s="232"/>
      <c r="M628" s="232"/>
      <c r="N628" s="232"/>
      <c r="O628" s="232"/>
      <c r="P628" s="232"/>
    </row>
    <row r="629" spans="1:16" s="228" customFormat="1" ht="9" customHeight="1" x14ac:dyDescent="0.4">
      <c r="A629" s="232"/>
      <c r="B629" s="232"/>
      <c r="C629" s="232"/>
      <c r="D629" s="232"/>
      <c r="E629" s="232"/>
      <c r="F629" s="242"/>
      <c r="G629" s="242"/>
      <c r="H629" s="242"/>
      <c r="I629" s="242"/>
      <c r="J629" s="242"/>
      <c r="K629" s="242"/>
      <c r="L629" s="242"/>
      <c r="M629" s="242"/>
      <c r="N629" s="232"/>
      <c r="O629" s="232"/>
      <c r="P629" s="232"/>
    </row>
    <row r="630" spans="1:16" s="228" customFormat="1" ht="9" customHeight="1" x14ac:dyDescent="0.4">
      <c r="A630" s="232"/>
      <c r="B630" s="232"/>
      <c r="C630" s="232"/>
      <c r="D630" s="232"/>
      <c r="E630" s="232"/>
      <c r="F630" s="242"/>
      <c r="G630" s="242"/>
      <c r="H630" s="242"/>
      <c r="I630" s="242"/>
      <c r="J630" s="242"/>
      <c r="K630" s="242"/>
      <c r="L630" s="242"/>
      <c r="M630" s="242"/>
      <c r="N630" s="232"/>
      <c r="O630" s="232"/>
      <c r="P630" s="232"/>
    </row>
    <row r="631" spans="1:16" s="228" customFormat="1" ht="9" customHeight="1" x14ac:dyDescent="0.4">
      <c r="A631" s="232"/>
      <c r="B631" s="232"/>
      <c r="C631" s="232"/>
      <c r="D631" s="232"/>
      <c r="E631" s="232"/>
      <c r="F631" s="232"/>
      <c r="G631" s="232"/>
      <c r="H631" s="232"/>
      <c r="I631" s="232"/>
      <c r="J631" s="232"/>
      <c r="K631" s="232"/>
      <c r="L631" s="232"/>
      <c r="M631" s="232"/>
      <c r="N631" s="232"/>
      <c r="O631" s="232"/>
      <c r="P631" s="232"/>
    </row>
    <row r="632" spans="1:16" s="228" customFormat="1" ht="9" customHeight="1" x14ac:dyDescent="0.4">
      <c r="A632" s="232"/>
      <c r="B632" s="232"/>
      <c r="C632" s="232"/>
      <c r="D632" s="242"/>
      <c r="E632" s="242"/>
      <c r="F632" s="242"/>
      <c r="G632" s="242"/>
      <c r="H632" s="242"/>
      <c r="I632" s="242"/>
      <c r="J632" s="232"/>
      <c r="K632" s="232"/>
      <c r="L632" s="242"/>
      <c r="M632" s="232"/>
      <c r="N632" s="242"/>
      <c r="O632" s="242"/>
      <c r="P632" s="232"/>
    </row>
    <row r="633" spans="1:16" s="228" customFormat="1" ht="9" customHeight="1" x14ac:dyDescent="0.4">
      <c r="A633" s="242"/>
      <c r="B633" s="243"/>
      <c r="C633" s="232"/>
      <c r="D633" s="242"/>
      <c r="E633" s="242"/>
      <c r="F633" s="242"/>
      <c r="G633" s="242"/>
      <c r="H633" s="242"/>
      <c r="I633" s="242"/>
      <c r="J633" s="242"/>
      <c r="K633" s="242"/>
      <c r="L633" s="242"/>
      <c r="M633" s="242"/>
      <c r="N633" s="242"/>
      <c r="O633" s="242"/>
      <c r="P633" s="242"/>
    </row>
    <row r="634" spans="1:16" s="228" customFormat="1" ht="9" customHeight="1" x14ac:dyDescent="0.4">
      <c r="A634" s="242"/>
      <c r="B634" s="243"/>
      <c r="C634" s="243"/>
      <c r="D634" s="242"/>
      <c r="E634" s="242"/>
      <c r="F634" s="242"/>
      <c r="G634" s="242"/>
      <c r="H634" s="242"/>
      <c r="I634" s="242"/>
      <c r="J634" s="242"/>
      <c r="K634" s="242"/>
      <c r="L634" s="242"/>
      <c r="M634" s="242"/>
      <c r="N634" s="242"/>
      <c r="O634" s="242"/>
      <c r="P634" s="242"/>
    </row>
    <row r="635" spans="1:16" s="228" customFormat="1" ht="9" customHeight="1" x14ac:dyDescent="0.4">
      <c r="A635" s="242"/>
      <c r="B635" s="232"/>
      <c r="C635" s="243"/>
      <c r="D635" s="242"/>
      <c r="E635" s="242"/>
      <c r="F635" s="242"/>
      <c r="G635" s="242"/>
      <c r="H635" s="242"/>
      <c r="I635" s="242"/>
      <c r="J635" s="243"/>
      <c r="K635" s="242"/>
      <c r="L635" s="242"/>
      <c r="M635" s="242"/>
      <c r="N635" s="242"/>
      <c r="O635" s="242"/>
      <c r="P635" s="242"/>
    </row>
    <row r="636" spans="1:16" s="228" customFormat="1" ht="9" customHeight="1" x14ac:dyDescent="0.4">
      <c r="A636" s="242"/>
      <c r="B636" s="232"/>
      <c r="C636" s="243"/>
      <c r="D636" s="232"/>
      <c r="E636" s="232"/>
      <c r="F636" s="232"/>
      <c r="G636" s="232"/>
      <c r="H636" s="232"/>
      <c r="I636" s="232"/>
      <c r="J636" s="232"/>
      <c r="K636" s="232"/>
      <c r="L636" s="232"/>
      <c r="M636" s="232"/>
      <c r="N636" s="232"/>
      <c r="O636" s="232"/>
      <c r="P636" s="242"/>
    </row>
    <row r="637" spans="1:16" s="228" customFormat="1" ht="9" customHeight="1" x14ac:dyDescent="0.4">
      <c r="A637" s="244"/>
      <c r="B637" s="245"/>
      <c r="C637" s="235"/>
      <c r="E637" s="235"/>
      <c r="M637" s="235"/>
      <c r="N637" s="235"/>
      <c r="O637" s="235"/>
      <c r="P637" s="244"/>
    </row>
    <row r="638" spans="1:16" s="228" customFormat="1" ht="9" customHeight="1" x14ac:dyDescent="0.4">
      <c r="A638" s="244"/>
      <c r="B638" s="245"/>
      <c r="C638" s="235"/>
      <c r="E638" s="235"/>
      <c r="M638" s="235"/>
      <c r="N638" s="235"/>
      <c r="O638" s="235"/>
      <c r="P638" s="244"/>
    </row>
    <row r="639" spans="1:16" s="228" customFormat="1" ht="9" customHeight="1" x14ac:dyDescent="0.4">
      <c r="A639" s="244"/>
      <c r="B639" s="245"/>
      <c r="C639" s="235"/>
      <c r="E639" s="235"/>
      <c r="M639" s="235"/>
      <c r="N639" s="235"/>
      <c r="O639" s="235"/>
      <c r="P639" s="244"/>
    </row>
    <row r="640" spans="1:16" s="228" customFormat="1" ht="9" customHeight="1" x14ac:dyDescent="0.4">
      <c r="A640" s="244"/>
      <c r="B640" s="245"/>
      <c r="C640" s="235"/>
      <c r="E640" s="235"/>
      <c r="M640" s="235"/>
      <c r="N640" s="235"/>
      <c r="O640" s="235"/>
      <c r="P640" s="244"/>
    </row>
    <row r="641" spans="1:16" s="228" customFormat="1" ht="9" customHeight="1" x14ac:dyDescent="0.4">
      <c r="A641" s="244"/>
      <c r="B641" s="245"/>
      <c r="C641" s="235"/>
      <c r="E641" s="235"/>
      <c r="M641" s="235"/>
      <c r="N641" s="235"/>
      <c r="O641" s="235"/>
      <c r="P641" s="244"/>
    </row>
    <row r="642" spans="1:16" s="228" customFormat="1" ht="9" customHeight="1" x14ac:dyDescent="0.4">
      <c r="A642" s="244"/>
      <c r="B642" s="245"/>
      <c r="C642" s="235"/>
      <c r="E642" s="235"/>
      <c r="M642" s="235"/>
      <c r="N642" s="235"/>
      <c r="O642" s="235"/>
      <c r="P642" s="244"/>
    </row>
    <row r="643" spans="1:16" s="228" customFormat="1" ht="9" customHeight="1" x14ac:dyDescent="0.4">
      <c r="A643" s="244"/>
      <c r="B643" s="257"/>
      <c r="C643" s="235"/>
      <c r="E643" s="235"/>
      <c r="M643" s="235"/>
      <c r="N643" s="235"/>
      <c r="O643" s="235"/>
      <c r="P643" s="244"/>
    </row>
    <row r="644" spans="1:16" s="228" customFormat="1" ht="9" customHeight="1" x14ac:dyDescent="0.4">
      <c r="A644" s="244"/>
      <c r="B644" s="245"/>
      <c r="C644" s="235"/>
      <c r="E644" s="235"/>
      <c r="M644" s="235"/>
      <c r="N644" s="235"/>
      <c r="O644" s="235"/>
      <c r="P644" s="244"/>
    </row>
    <row r="645" spans="1:16" s="228" customFormat="1" ht="9" customHeight="1" x14ac:dyDescent="0.4">
      <c r="A645" s="244"/>
      <c r="B645" s="245"/>
      <c r="C645" s="235"/>
      <c r="E645" s="235"/>
      <c r="M645" s="235"/>
      <c r="N645" s="235"/>
      <c r="O645" s="235"/>
      <c r="P645" s="244"/>
    </row>
    <row r="646" spans="1:16" s="228" customFormat="1" ht="9" customHeight="1" x14ac:dyDescent="0.4">
      <c r="A646" s="244"/>
      <c r="B646" s="245"/>
      <c r="C646" s="235"/>
      <c r="E646" s="235"/>
      <c r="M646" s="235"/>
      <c r="N646" s="235"/>
      <c r="O646" s="235"/>
      <c r="P646" s="244"/>
    </row>
    <row r="647" spans="1:16" s="228" customFormat="1" ht="9" customHeight="1" x14ac:dyDescent="0.4">
      <c r="A647" s="244"/>
      <c r="B647" s="245"/>
      <c r="C647" s="235"/>
      <c r="E647" s="235"/>
      <c r="M647" s="235"/>
      <c r="N647" s="235"/>
      <c r="O647" s="235"/>
      <c r="P647" s="244"/>
    </row>
    <row r="648" spans="1:16" s="228" customFormat="1" ht="9" customHeight="1" x14ac:dyDescent="0.4">
      <c r="A648" s="244"/>
      <c r="B648" s="245"/>
      <c r="C648" s="235"/>
      <c r="E648" s="235"/>
      <c r="M648" s="235"/>
      <c r="N648" s="235"/>
      <c r="O648" s="235"/>
      <c r="P648" s="244"/>
    </row>
    <row r="649" spans="1:16" s="228" customFormat="1" ht="9" customHeight="1" x14ac:dyDescent="0.4">
      <c r="A649" s="244"/>
      <c r="B649" s="245"/>
      <c r="C649" s="235"/>
      <c r="E649" s="235"/>
      <c r="M649" s="235"/>
      <c r="N649" s="235"/>
      <c r="O649" s="235"/>
      <c r="P649" s="244"/>
    </row>
    <row r="650" spans="1:16" s="228" customFormat="1" ht="9" customHeight="1" x14ac:dyDescent="0.4">
      <c r="A650" s="244"/>
      <c r="B650" s="245"/>
      <c r="C650" s="235"/>
      <c r="E650" s="235"/>
      <c r="M650" s="235"/>
      <c r="N650" s="235"/>
      <c r="O650" s="235"/>
      <c r="P650" s="244"/>
    </row>
    <row r="651" spans="1:16" s="228" customFormat="1" ht="9" customHeight="1" x14ac:dyDescent="0.4">
      <c r="A651" s="244"/>
      <c r="B651" s="245"/>
      <c r="C651" s="235"/>
      <c r="E651" s="235"/>
      <c r="M651" s="235"/>
      <c r="N651" s="235"/>
      <c r="O651" s="235"/>
      <c r="P651" s="244"/>
    </row>
    <row r="652" spans="1:16" s="228" customFormat="1" ht="9" customHeight="1" x14ac:dyDescent="0.4">
      <c r="A652" s="244"/>
      <c r="B652" s="245"/>
      <c r="C652" s="235"/>
      <c r="E652" s="235"/>
      <c r="M652" s="235"/>
      <c r="N652" s="235"/>
      <c r="O652" s="235"/>
      <c r="P652" s="244"/>
    </row>
    <row r="653" spans="1:16" s="228" customFormat="1" ht="9" customHeight="1" x14ac:dyDescent="0.4">
      <c r="A653" s="244"/>
      <c r="B653" s="245"/>
      <c r="C653" s="235"/>
      <c r="E653" s="235"/>
      <c r="M653" s="235"/>
      <c r="N653" s="235"/>
      <c r="O653" s="235"/>
      <c r="P653" s="244"/>
    </row>
    <row r="654" spans="1:16" s="228" customFormat="1" ht="9" customHeight="1" x14ac:dyDescent="0.4">
      <c r="A654" s="244"/>
      <c r="B654" s="245"/>
      <c r="C654" s="235"/>
      <c r="E654" s="235"/>
      <c r="M654" s="235"/>
      <c r="N654" s="235"/>
      <c r="O654" s="235"/>
      <c r="P654" s="244"/>
    </row>
    <row r="655" spans="1:16" s="228" customFormat="1" ht="9" customHeight="1" x14ac:dyDescent="0.4">
      <c r="A655" s="244"/>
      <c r="B655" s="245"/>
      <c r="C655" s="235"/>
      <c r="E655" s="235"/>
      <c r="M655" s="235"/>
      <c r="N655" s="235"/>
      <c r="O655" s="235"/>
      <c r="P655" s="244"/>
    </row>
    <row r="656" spans="1:16" s="228" customFormat="1" ht="9" customHeight="1" x14ac:dyDescent="0.4">
      <c r="A656" s="244"/>
      <c r="B656" s="245"/>
      <c r="C656" s="235"/>
      <c r="E656" s="235"/>
      <c r="M656" s="235"/>
      <c r="N656" s="235"/>
      <c r="O656" s="235"/>
      <c r="P656" s="244"/>
    </row>
    <row r="657" spans="1:16" s="228" customFormat="1" ht="9" customHeight="1" x14ac:dyDescent="0.4">
      <c r="A657" s="244"/>
      <c r="B657" s="245"/>
      <c r="C657" s="235"/>
      <c r="E657" s="235"/>
      <c r="M657" s="235"/>
      <c r="N657" s="235"/>
      <c r="O657" s="235"/>
      <c r="P657" s="244"/>
    </row>
    <row r="658" spans="1:16" s="228" customFormat="1" ht="9" customHeight="1" x14ac:dyDescent="0.4">
      <c r="A658" s="244"/>
      <c r="B658" s="245"/>
      <c r="C658" s="235"/>
      <c r="E658" s="235"/>
      <c r="M658" s="235"/>
      <c r="N658" s="235"/>
      <c r="O658" s="235"/>
      <c r="P658" s="244"/>
    </row>
    <row r="659" spans="1:16" s="228" customFormat="1" ht="9" customHeight="1" x14ac:dyDescent="0.4">
      <c r="A659" s="244"/>
      <c r="B659" s="245"/>
      <c r="C659" s="235"/>
      <c r="E659" s="235"/>
      <c r="M659" s="235"/>
      <c r="N659" s="235"/>
      <c r="O659" s="235"/>
      <c r="P659" s="244"/>
    </row>
    <row r="660" spans="1:16" s="228" customFormat="1" ht="9" customHeight="1" x14ac:dyDescent="0.4">
      <c r="A660" s="244"/>
      <c r="B660" s="245"/>
      <c r="C660" s="235"/>
      <c r="E660" s="235"/>
      <c r="M660" s="235"/>
      <c r="N660" s="235"/>
      <c r="O660" s="235"/>
      <c r="P660" s="244"/>
    </row>
    <row r="661" spans="1:16" s="228" customFormat="1" ht="9" customHeight="1" x14ac:dyDescent="0.4">
      <c r="A661" s="244"/>
      <c r="B661" s="245"/>
      <c r="C661" s="235"/>
      <c r="E661" s="235"/>
      <c r="M661" s="235"/>
      <c r="N661" s="235"/>
      <c r="O661" s="235"/>
      <c r="P661" s="244"/>
    </row>
    <row r="662" spans="1:16" s="228" customFormat="1" ht="9" customHeight="1" x14ac:dyDescent="0.4">
      <c r="A662" s="244"/>
      <c r="B662" s="245"/>
      <c r="C662" s="235"/>
      <c r="E662" s="235"/>
      <c r="M662" s="235"/>
      <c r="N662" s="235"/>
      <c r="O662" s="235"/>
      <c r="P662" s="244"/>
    </row>
    <row r="663" spans="1:16" s="228" customFormat="1" ht="9" customHeight="1" x14ac:dyDescent="0.4">
      <c r="A663" s="244"/>
      <c r="B663" s="245"/>
      <c r="C663" s="235"/>
      <c r="E663" s="235"/>
      <c r="M663" s="235"/>
      <c r="N663" s="235"/>
      <c r="O663" s="235"/>
      <c r="P663" s="244"/>
    </row>
    <row r="664" spans="1:16" s="228" customFormat="1" ht="9" customHeight="1" x14ac:dyDescent="0.4">
      <c r="A664" s="244"/>
      <c r="B664" s="235"/>
      <c r="C664" s="235"/>
      <c r="E664" s="235"/>
      <c r="M664" s="235"/>
      <c r="N664" s="235"/>
      <c r="O664" s="235"/>
      <c r="P664" s="244"/>
    </row>
    <row r="665" spans="1:16" s="228" customFormat="1" ht="9" customHeight="1" x14ac:dyDescent="0.2">
      <c r="A665" s="244"/>
      <c r="B665" s="235"/>
      <c r="C665" s="235"/>
      <c r="E665" s="235"/>
      <c r="J665" s="258"/>
      <c r="M665" s="235"/>
      <c r="N665" s="235"/>
      <c r="O665" s="235"/>
      <c r="P665" s="244"/>
    </row>
    <row r="666" spans="1:16" s="228" customFormat="1" ht="9" customHeight="1" x14ac:dyDescent="0.4">
      <c r="A666" s="244"/>
      <c r="B666" s="235"/>
      <c r="C666" s="235"/>
      <c r="E666" s="235"/>
      <c r="M666" s="235"/>
      <c r="O666" s="235"/>
      <c r="P666" s="244"/>
    </row>
    <row r="667" spans="1:16" s="228" customFormat="1" ht="9" customHeight="1" x14ac:dyDescent="0.4">
      <c r="A667" s="244"/>
      <c r="B667" s="235"/>
      <c r="C667" s="245"/>
      <c r="E667" s="235"/>
      <c r="M667" s="235"/>
      <c r="N667" s="235"/>
      <c r="O667" s="235"/>
      <c r="P667" s="244"/>
    </row>
    <row r="668" spans="1:16" s="228" customFormat="1" ht="9" customHeight="1" x14ac:dyDescent="0.4">
      <c r="A668" s="244"/>
      <c r="B668" s="233"/>
      <c r="C668" s="232"/>
      <c r="E668" s="235"/>
      <c r="M668" s="235"/>
      <c r="N668" s="235"/>
      <c r="O668" s="235"/>
      <c r="P668" s="244"/>
    </row>
    <row r="669" spans="1:16" s="228" customFormat="1" ht="9" customHeight="1" x14ac:dyDescent="0.4">
      <c r="A669" s="244"/>
      <c r="B669" s="233"/>
      <c r="E669" s="235"/>
      <c r="M669" s="235"/>
      <c r="N669" s="235"/>
      <c r="O669" s="235"/>
      <c r="P669" s="244"/>
    </row>
    <row r="670" spans="1:16" s="228" customFormat="1" ht="9" customHeight="1" x14ac:dyDescent="0.4">
      <c r="A670" s="244"/>
      <c r="B670" s="233"/>
      <c r="E670" s="235"/>
      <c r="M670" s="235"/>
      <c r="N670" s="235"/>
      <c r="O670" s="235"/>
      <c r="P670" s="244"/>
    </row>
    <row r="671" spans="1:16" s="228" customFormat="1" ht="9" customHeight="1" x14ac:dyDescent="0.4">
      <c r="A671" s="244"/>
      <c r="B671" s="233"/>
      <c r="E671" s="235"/>
      <c r="M671" s="235"/>
      <c r="N671" s="235"/>
      <c r="O671" s="235"/>
      <c r="P671" s="244"/>
    </row>
    <row r="672" spans="1:16" s="228" customFormat="1" ht="9" customHeight="1" x14ac:dyDescent="0.4">
      <c r="A672" s="244"/>
      <c r="B672" s="233"/>
      <c r="E672" s="235"/>
      <c r="M672" s="235"/>
      <c r="N672" s="235"/>
      <c r="O672" s="235"/>
      <c r="P672" s="244"/>
    </row>
    <row r="673" spans="1:16" s="228" customFormat="1" ht="9" customHeight="1" x14ac:dyDescent="0.4">
      <c r="A673" s="244"/>
      <c r="B673" s="233"/>
      <c r="E673" s="235"/>
      <c r="M673" s="235"/>
      <c r="N673" s="235"/>
      <c r="O673" s="235"/>
      <c r="P673" s="244"/>
    </row>
    <row r="674" spans="1:16" s="228" customFormat="1" ht="9" customHeight="1" x14ac:dyDescent="0.4">
      <c r="A674" s="244"/>
      <c r="B674" s="233"/>
      <c r="E674" s="235"/>
      <c r="M674" s="235"/>
      <c r="N674" s="235"/>
      <c r="O674" s="235"/>
      <c r="P674" s="244"/>
    </row>
    <row r="675" spans="1:16" s="228" customFormat="1" ht="9" customHeight="1" x14ac:dyDescent="0.2">
      <c r="A675" s="244"/>
      <c r="B675" s="233"/>
      <c r="D675" s="165"/>
      <c r="E675" s="235"/>
      <c r="M675" s="235"/>
      <c r="N675" s="235"/>
      <c r="O675" s="235"/>
      <c r="P675" s="244"/>
    </row>
    <row r="676" spans="1:16" s="228" customFormat="1" ht="9" customHeight="1" x14ac:dyDescent="0.4">
      <c r="A676" s="244"/>
      <c r="E676" s="235"/>
      <c r="M676" s="235"/>
      <c r="N676" s="235"/>
      <c r="O676" s="235"/>
      <c r="P676" s="244"/>
    </row>
    <row r="677" spans="1:16" s="228" customFormat="1" ht="9" customHeight="1" x14ac:dyDescent="0.4">
      <c r="A677" s="244"/>
      <c r="B677" s="233"/>
      <c r="E677" s="235"/>
      <c r="M677" s="235"/>
      <c r="N677" s="235"/>
      <c r="O677" s="235"/>
      <c r="P677" s="244"/>
    </row>
    <row r="678" spans="1:16" s="228" customFormat="1" ht="9" customHeight="1" x14ac:dyDescent="0.4">
      <c r="A678" s="244"/>
      <c r="C678" s="233"/>
      <c r="E678" s="235"/>
      <c r="M678" s="235"/>
      <c r="O678" s="235"/>
      <c r="P678" s="244"/>
    </row>
    <row r="679" spans="1:16" s="228" customFormat="1" ht="9" customHeight="1" x14ac:dyDescent="0.4">
      <c r="A679" s="244"/>
      <c r="C679" s="233"/>
      <c r="E679" s="235"/>
      <c r="M679" s="235"/>
      <c r="O679" s="235"/>
      <c r="P679" s="244"/>
    </row>
    <row r="680" spans="1:16" s="228" customFormat="1" ht="9" customHeight="1" x14ac:dyDescent="0.4">
      <c r="A680" s="244"/>
      <c r="B680" s="232"/>
      <c r="C680" s="233"/>
      <c r="H680" s="234"/>
      <c r="P680" s="251"/>
    </row>
    <row r="681" spans="1:16" s="228" customFormat="1" ht="9" customHeight="1" x14ac:dyDescent="0.4">
      <c r="A681" s="244"/>
      <c r="B681" s="234"/>
      <c r="C681" s="233"/>
      <c r="H681" s="234"/>
      <c r="P681" s="251"/>
    </row>
    <row r="682" spans="1:16" s="228" customFormat="1" ht="9" customHeight="1" x14ac:dyDescent="0.4">
      <c r="A682" s="235"/>
      <c r="B682" s="235"/>
      <c r="C682" s="235"/>
      <c r="D682" s="235"/>
      <c r="E682" s="235"/>
      <c r="F682" s="235"/>
      <c r="G682" s="235"/>
      <c r="H682" s="235"/>
      <c r="I682" s="235"/>
      <c r="J682" s="235"/>
      <c r="K682" s="235"/>
      <c r="L682" s="235"/>
      <c r="M682" s="235"/>
      <c r="N682" s="235"/>
      <c r="O682" s="235"/>
      <c r="P682" s="235"/>
    </row>
    <row r="683" spans="1:16" s="228" customFormat="1" ht="9" customHeight="1" x14ac:dyDescent="0.4">
      <c r="A683" s="235"/>
      <c r="B683" s="235"/>
      <c r="C683" s="235"/>
      <c r="D683" s="235"/>
      <c r="E683" s="235"/>
      <c r="F683" s="235"/>
      <c r="G683" s="235"/>
      <c r="H683" s="235"/>
      <c r="I683" s="235"/>
      <c r="J683" s="235"/>
      <c r="K683" s="235"/>
      <c r="L683" s="235"/>
      <c r="M683" s="235"/>
      <c r="N683" s="235"/>
      <c r="O683" s="235"/>
      <c r="P683" s="235"/>
    </row>
    <row r="684" spans="1:16" s="228" customFormat="1" ht="9" customHeight="1" x14ac:dyDescent="0.2">
      <c r="C684" s="246"/>
      <c r="D684" s="232"/>
      <c r="F684" s="232"/>
      <c r="N684" s="259"/>
    </row>
    <row r="685" spans="1:16" s="228" customFormat="1" ht="9" customHeight="1" x14ac:dyDescent="0.2">
      <c r="C685" s="246"/>
      <c r="D685" s="232"/>
      <c r="F685" s="232"/>
      <c r="L685" s="252"/>
      <c r="N685" s="254"/>
    </row>
    <row r="686" spans="1:16" s="228" customFormat="1" ht="9" customHeight="1" x14ac:dyDescent="0.2">
      <c r="C686" s="246"/>
      <c r="D686" s="232"/>
      <c r="F686" s="232"/>
      <c r="L686" s="252"/>
      <c r="N686" s="254"/>
    </row>
    <row r="687" spans="1:16" s="228" customFormat="1" ht="9" customHeight="1" x14ac:dyDescent="0.2">
      <c r="C687" s="246"/>
      <c r="D687" s="232"/>
      <c r="L687" s="252"/>
      <c r="N687" s="254"/>
    </row>
    <row r="688" spans="1:16" s="228" customFormat="1" ht="9" customHeight="1" x14ac:dyDescent="0.2">
      <c r="C688" s="246"/>
      <c r="D688" s="232"/>
      <c r="L688" s="252"/>
      <c r="N688" s="254"/>
    </row>
    <row r="689" spans="2:14" s="228" customFormat="1" ht="9" customHeight="1" x14ac:dyDescent="0.2">
      <c r="C689" s="246"/>
      <c r="D689" s="232"/>
      <c r="L689" s="252"/>
      <c r="N689" s="254"/>
    </row>
    <row r="690" spans="2:14" s="228" customFormat="1" ht="9" customHeight="1" x14ac:dyDescent="0.2">
      <c r="F690" s="232"/>
      <c r="L690" s="252"/>
      <c r="N690" s="254"/>
    </row>
    <row r="691" spans="2:14" s="228" customFormat="1" ht="9" customHeight="1" x14ac:dyDescent="0.2">
      <c r="B691" s="232"/>
      <c r="C691" s="247"/>
      <c r="F691" s="232"/>
      <c r="H691" s="248"/>
      <c r="L691" s="252"/>
      <c r="N691" s="254"/>
    </row>
    <row r="692" spans="2:14" s="228" customFormat="1" ht="9" customHeight="1" x14ac:dyDescent="0.2">
      <c r="C692" s="247"/>
      <c r="L692" s="252"/>
      <c r="N692" s="254"/>
    </row>
    <row r="693" spans="2:14" s="228" customFormat="1" ht="9" customHeight="1" x14ac:dyDescent="0.2">
      <c r="C693" s="232"/>
      <c r="J693" s="249"/>
      <c r="L693" s="252"/>
      <c r="N693" s="254"/>
    </row>
    <row r="694" spans="2:14" s="228" customFormat="1" ht="9" customHeight="1" x14ac:dyDescent="0.2">
      <c r="C694" s="232"/>
      <c r="J694" s="249"/>
      <c r="L694" s="252"/>
      <c r="N694" s="254"/>
    </row>
    <row r="695" spans="2:14" s="228" customFormat="1" ht="9" customHeight="1" x14ac:dyDescent="0.2">
      <c r="C695" s="232"/>
      <c r="J695" s="249"/>
      <c r="L695" s="252"/>
      <c r="N695" s="254"/>
    </row>
    <row r="696" spans="2:14" s="228" customFormat="1" ht="9" customHeight="1" x14ac:dyDescent="0.4">
      <c r="C696" s="247"/>
      <c r="D696" s="232"/>
      <c r="J696" s="250"/>
      <c r="L696" s="255"/>
      <c r="N696" s="254"/>
    </row>
    <row r="697" spans="2:14" s="228" customFormat="1" ht="9" customHeight="1" x14ac:dyDescent="0.4">
      <c r="F697" s="232"/>
      <c r="L697" s="256"/>
      <c r="N697" s="254"/>
    </row>
    <row r="698" spans="2:14" s="228" customFormat="1" ht="9" customHeight="1" x14ac:dyDescent="0.4">
      <c r="C698" s="247"/>
    </row>
    <row r="699" spans="2:14" s="228" customFormat="1" ht="9" customHeight="1" x14ac:dyDescent="0.4">
      <c r="C699" s="232"/>
    </row>
    <row r="700" spans="2:14" s="228" customFormat="1" ht="9" customHeight="1" x14ac:dyDescent="0.4">
      <c r="C700" s="232"/>
    </row>
    <row r="701" spans="2:14" s="228" customFormat="1" ht="9" customHeight="1" x14ac:dyDescent="0.4">
      <c r="C701" s="232"/>
    </row>
    <row r="702" spans="2:14" s="228" customFormat="1" ht="9" customHeight="1" x14ac:dyDescent="0.4">
      <c r="C702" s="247"/>
    </row>
    <row r="703" spans="2:14" s="228" customFormat="1" ht="9" customHeight="1" x14ac:dyDescent="0.4"/>
    <row r="704" spans="2:14" s="228" customFormat="1" ht="9" customHeight="1" x14ac:dyDescent="0.4">
      <c r="C704" s="247"/>
    </row>
    <row r="705" spans="1:16" s="228" customFormat="1" ht="9" customHeight="1" x14ac:dyDescent="0.4"/>
    <row r="706" spans="1:16" s="228" customFormat="1" ht="15.75" x14ac:dyDescent="0.25">
      <c r="A706" s="170"/>
    </row>
    <row r="707" spans="1:16" s="228" customFormat="1" ht="9" customHeight="1" x14ac:dyDescent="0.4"/>
    <row r="708" spans="1:16" s="228" customFormat="1" ht="9" customHeight="1" x14ac:dyDescent="0.4">
      <c r="A708" s="232"/>
    </row>
    <row r="709" spans="1:16" s="228" customFormat="1" ht="9" customHeight="1" x14ac:dyDescent="0.4"/>
    <row r="710" spans="1:16" s="228" customFormat="1" ht="9" customHeight="1" x14ac:dyDescent="0.4"/>
    <row r="711" spans="1:16" s="228" customFormat="1" ht="9" customHeight="1" x14ac:dyDescent="0.4">
      <c r="A711" s="241"/>
      <c r="B711" s="251"/>
      <c r="C711" s="251"/>
      <c r="D711" s="251"/>
      <c r="E711" s="251"/>
      <c r="F711" s="251"/>
      <c r="G711" s="251"/>
      <c r="H711" s="251"/>
      <c r="I711" s="251"/>
      <c r="J711" s="251"/>
      <c r="K711" s="251"/>
      <c r="L711" s="251"/>
      <c r="M711" s="251"/>
      <c r="N711" s="251"/>
      <c r="O711" s="251"/>
      <c r="P711" s="251"/>
    </row>
    <row r="712" spans="1:16" s="228" customFormat="1" ht="9" customHeight="1" x14ac:dyDescent="0.4">
      <c r="A712" s="242"/>
      <c r="B712" s="251"/>
      <c r="C712" s="251"/>
      <c r="D712" s="251"/>
      <c r="E712" s="251"/>
      <c r="F712" s="251"/>
      <c r="G712" s="251"/>
      <c r="H712" s="251"/>
      <c r="I712" s="251"/>
      <c r="J712" s="251"/>
      <c r="K712" s="251"/>
      <c r="L712" s="251"/>
      <c r="M712" s="251"/>
      <c r="N712" s="251"/>
      <c r="O712" s="251"/>
      <c r="P712" s="251"/>
    </row>
    <row r="713" spans="1:16" s="228" customFormat="1" ht="9" customHeight="1" x14ac:dyDescent="0.4">
      <c r="A713" s="242"/>
      <c r="B713" s="251"/>
      <c r="C713" s="251"/>
      <c r="D713" s="251"/>
      <c r="E713" s="251"/>
      <c r="F713" s="251"/>
      <c r="G713" s="251"/>
      <c r="H713" s="251"/>
      <c r="I713" s="251"/>
      <c r="J713" s="251"/>
      <c r="K713" s="251"/>
      <c r="L713" s="251"/>
      <c r="M713" s="251"/>
      <c r="N713" s="251"/>
      <c r="O713" s="251"/>
      <c r="P713" s="251"/>
    </row>
    <row r="714" spans="1:16" s="228" customFormat="1" ht="9" customHeight="1" x14ac:dyDescent="0.4"/>
    <row r="715" spans="1:16" s="228" customFormat="1" ht="9" customHeight="1" x14ac:dyDescent="0.4"/>
    <row r="716" spans="1:16" s="228" customFormat="1" ht="9" customHeight="1" x14ac:dyDescent="0.4"/>
    <row r="717" spans="1:16" s="228" customFormat="1" ht="9" customHeight="1" x14ac:dyDescent="0.4"/>
    <row r="718" spans="1:16" s="228" customFormat="1" ht="9" customHeight="1" x14ac:dyDescent="0.4"/>
    <row r="719" spans="1:16" s="228" customFormat="1" ht="9" customHeight="1" x14ac:dyDescent="0.4"/>
    <row r="720" spans="1:16" s="228" customFormat="1" ht="9" customHeight="1" x14ac:dyDescent="0.4"/>
    <row r="721" spans="1:16" s="228" customFormat="1" ht="9" customHeight="1" x14ac:dyDescent="0.4"/>
    <row r="722" spans="1:16" s="228" customFormat="1" ht="9" customHeight="1" x14ac:dyDescent="0.4"/>
    <row r="723" spans="1:16" s="228" customFormat="1" ht="9" customHeight="1" x14ac:dyDescent="0.4"/>
    <row r="724" spans="1:16" s="228" customFormat="1" ht="9.9499999999999993" customHeight="1" x14ac:dyDescent="0.4"/>
    <row r="725" spans="1:16" s="228" customFormat="1" ht="9" customHeight="1" x14ac:dyDescent="0.4"/>
    <row r="726" spans="1:16" s="228" customFormat="1" ht="9" customHeight="1" x14ac:dyDescent="0.4">
      <c r="F726" s="251"/>
      <c r="G726" s="251"/>
      <c r="H726" s="251"/>
      <c r="I726" s="251"/>
      <c r="J726" s="251"/>
      <c r="K726" s="251"/>
      <c r="L726" s="251"/>
      <c r="M726" s="251"/>
    </row>
    <row r="727" spans="1:16" s="228" customFormat="1" ht="9" customHeight="1" x14ac:dyDescent="0.4">
      <c r="F727" s="251"/>
      <c r="G727" s="251"/>
      <c r="H727" s="251"/>
      <c r="I727" s="251"/>
      <c r="J727" s="251"/>
      <c r="K727" s="251"/>
      <c r="L727" s="251"/>
      <c r="M727" s="251"/>
    </row>
    <row r="728" spans="1:16" s="228" customFormat="1" ht="9" customHeight="1" x14ac:dyDescent="0.4"/>
    <row r="729" spans="1:16" s="228" customFormat="1" ht="9" customHeight="1" x14ac:dyDescent="0.4">
      <c r="D729" s="251"/>
      <c r="E729" s="251"/>
      <c r="F729" s="251"/>
      <c r="G729" s="251"/>
      <c r="H729" s="242"/>
      <c r="I729" s="242"/>
      <c r="L729" s="242"/>
      <c r="N729" s="251"/>
      <c r="O729" s="251"/>
    </row>
    <row r="730" spans="1:16" s="228" customFormat="1" ht="9" customHeight="1" x14ac:dyDescent="0.4">
      <c r="A730" s="251"/>
      <c r="B730" s="233"/>
      <c r="D730" s="251"/>
      <c r="E730" s="251"/>
      <c r="F730" s="251"/>
      <c r="G730" s="251"/>
      <c r="H730" s="251"/>
      <c r="I730" s="251"/>
      <c r="J730" s="251"/>
      <c r="K730" s="251"/>
      <c r="L730" s="242"/>
      <c r="M730" s="251"/>
      <c r="N730" s="251"/>
      <c r="O730" s="251"/>
      <c r="P730" s="251"/>
    </row>
    <row r="731" spans="1:16" s="228" customFormat="1" ht="9" customHeight="1" x14ac:dyDescent="0.4">
      <c r="A731" s="251"/>
      <c r="B731" s="233"/>
      <c r="C731" s="233"/>
      <c r="D731" s="251"/>
      <c r="E731" s="251"/>
      <c r="F731" s="251"/>
      <c r="G731" s="251"/>
      <c r="H731" s="251"/>
      <c r="I731" s="251"/>
      <c r="J731" s="242"/>
      <c r="K731" s="251"/>
      <c r="L731" s="242"/>
      <c r="M731" s="251"/>
      <c r="N731" s="251"/>
      <c r="O731" s="251"/>
      <c r="P731" s="251"/>
    </row>
    <row r="732" spans="1:16" s="228" customFormat="1" ht="9" customHeight="1" x14ac:dyDescent="0.4">
      <c r="A732" s="251"/>
      <c r="C732" s="233"/>
      <c r="D732" s="251"/>
      <c r="E732" s="251"/>
      <c r="F732" s="251"/>
      <c r="G732" s="251"/>
      <c r="H732" s="242"/>
      <c r="I732" s="251"/>
      <c r="J732" s="243"/>
      <c r="K732" s="251"/>
      <c r="L732" s="242"/>
      <c r="M732" s="251"/>
      <c r="N732" s="242"/>
      <c r="O732" s="242"/>
      <c r="P732" s="242"/>
    </row>
    <row r="733" spans="1:16" s="228" customFormat="1" ht="9" customHeight="1" x14ac:dyDescent="0.4">
      <c r="A733" s="251"/>
      <c r="C733" s="233"/>
      <c r="P733" s="251"/>
    </row>
    <row r="734" spans="1:16" s="228" customFormat="1" ht="9" customHeight="1" x14ac:dyDescent="0.4">
      <c r="A734" s="251"/>
      <c r="P734" s="251"/>
    </row>
    <row r="735" spans="1:16" s="228" customFormat="1" ht="9" customHeight="1" x14ac:dyDescent="0.4">
      <c r="A735" s="251"/>
      <c r="P735" s="251"/>
    </row>
    <row r="736" spans="1:16" s="228" customFormat="1" ht="9" customHeight="1" x14ac:dyDescent="0.4">
      <c r="A736" s="251"/>
      <c r="P736" s="251"/>
    </row>
    <row r="737" spans="1:16" s="228" customFormat="1" ht="9" customHeight="1" x14ac:dyDescent="0.4">
      <c r="A737" s="251"/>
      <c r="P737" s="251"/>
    </row>
    <row r="738" spans="1:16" s="228" customFormat="1" ht="9" customHeight="1" x14ac:dyDescent="0.4">
      <c r="A738" s="251"/>
      <c r="P738" s="251"/>
    </row>
    <row r="739" spans="1:16" s="228" customFormat="1" ht="9" customHeight="1" x14ac:dyDescent="0.4">
      <c r="A739" s="251"/>
      <c r="P739" s="251"/>
    </row>
    <row r="740" spans="1:16" s="228" customFormat="1" ht="9" customHeight="1" x14ac:dyDescent="0.4">
      <c r="A740" s="251"/>
      <c r="P740" s="251"/>
    </row>
    <row r="741" spans="1:16" s="228" customFormat="1" ht="9" customHeight="1" x14ac:dyDescent="0.4">
      <c r="A741" s="251"/>
      <c r="P741" s="251"/>
    </row>
    <row r="742" spans="1:16" s="228" customFormat="1" ht="9" customHeight="1" x14ac:dyDescent="0.4">
      <c r="A742" s="251"/>
      <c r="P742" s="251"/>
    </row>
    <row r="743" spans="1:16" s="228" customFormat="1" ht="9" customHeight="1" x14ac:dyDescent="0.4">
      <c r="A743" s="251"/>
      <c r="M743" s="232"/>
      <c r="P743" s="251"/>
    </row>
    <row r="744" spans="1:16" s="228" customFormat="1" ht="9" customHeight="1" x14ac:dyDescent="0.4">
      <c r="A744" s="251"/>
      <c r="P744" s="251"/>
    </row>
    <row r="745" spans="1:16" s="228" customFormat="1" ht="9" customHeight="1" x14ac:dyDescent="0.4">
      <c r="A745" s="251"/>
      <c r="P745" s="251"/>
    </row>
    <row r="746" spans="1:16" s="228" customFormat="1" ht="9" customHeight="1" x14ac:dyDescent="0.4">
      <c r="A746" s="251"/>
      <c r="P746" s="251"/>
    </row>
    <row r="747" spans="1:16" s="228" customFormat="1" ht="9" customHeight="1" x14ac:dyDescent="0.4">
      <c r="A747" s="251"/>
      <c r="P747" s="251"/>
    </row>
    <row r="748" spans="1:16" s="228" customFormat="1" ht="9" customHeight="1" x14ac:dyDescent="0.4">
      <c r="A748" s="251"/>
      <c r="P748" s="251"/>
    </row>
    <row r="749" spans="1:16" s="228" customFormat="1" ht="9" customHeight="1" x14ac:dyDescent="0.4">
      <c r="A749" s="251"/>
      <c r="P749" s="251"/>
    </row>
    <row r="750" spans="1:16" s="228" customFormat="1" ht="9" customHeight="1" x14ac:dyDescent="0.4">
      <c r="A750" s="251"/>
      <c r="P750" s="251"/>
    </row>
    <row r="751" spans="1:16" s="228" customFormat="1" ht="9" customHeight="1" x14ac:dyDescent="0.4">
      <c r="A751" s="251"/>
      <c r="M751" s="232"/>
      <c r="P751" s="251"/>
    </row>
    <row r="752" spans="1:16" s="228" customFormat="1" ht="9" customHeight="1" x14ac:dyDescent="0.4">
      <c r="A752" s="251"/>
      <c r="P752" s="251"/>
    </row>
    <row r="753" spans="1:16" s="228" customFormat="1" ht="9" customHeight="1" x14ac:dyDescent="0.4">
      <c r="A753" s="251"/>
      <c r="P753" s="251"/>
    </row>
    <row r="754" spans="1:16" s="228" customFormat="1" ht="9" customHeight="1" x14ac:dyDescent="0.4">
      <c r="A754" s="251"/>
      <c r="P754" s="251"/>
    </row>
    <row r="755" spans="1:16" s="228" customFormat="1" ht="9" customHeight="1" x14ac:dyDescent="0.4">
      <c r="A755" s="251"/>
      <c r="P755" s="251"/>
    </row>
    <row r="756" spans="1:16" s="228" customFormat="1" ht="9" customHeight="1" x14ac:dyDescent="0.4">
      <c r="A756" s="251"/>
      <c r="P756" s="251"/>
    </row>
    <row r="757" spans="1:16" s="228" customFormat="1" ht="9" customHeight="1" x14ac:dyDescent="0.4">
      <c r="A757" s="251"/>
      <c r="P757" s="251"/>
    </row>
    <row r="758" spans="1:16" s="228" customFormat="1" ht="9" customHeight="1" x14ac:dyDescent="0.4">
      <c r="A758" s="251"/>
      <c r="P758" s="251"/>
    </row>
    <row r="759" spans="1:16" s="228" customFormat="1" ht="9" customHeight="1" x14ac:dyDescent="0.4">
      <c r="A759" s="251"/>
      <c r="B759" s="233"/>
      <c r="P759" s="251"/>
    </row>
    <row r="760" spans="1:16" s="228" customFormat="1" ht="9" customHeight="1" x14ac:dyDescent="0.4">
      <c r="A760" s="251"/>
      <c r="P760" s="251"/>
    </row>
    <row r="761" spans="1:16" s="228" customFormat="1" ht="9" customHeight="1" x14ac:dyDescent="0.4">
      <c r="A761" s="251"/>
      <c r="P761" s="251"/>
    </row>
    <row r="762" spans="1:16" s="228" customFormat="1" ht="9" customHeight="1" x14ac:dyDescent="0.4">
      <c r="A762" s="251"/>
      <c r="P762" s="251"/>
    </row>
    <row r="763" spans="1:16" s="228" customFormat="1" ht="9" customHeight="1" x14ac:dyDescent="0.4">
      <c r="A763" s="251"/>
      <c r="P763" s="251"/>
    </row>
    <row r="764" spans="1:16" s="228" customFormat="1" ht="9" customHeight="1" x14ac:dyDescent="0.4">
      <c r="A764" s="251"/>
      <c r="C764" s="233"/>
      <c r="P764" s="251"/>
    </row>
    <row r="765" spans="1:16" s="228" customFormat="1" ht="9" customHeight="1" x14ac:dyDescent="0.4">
      <c r="A765" s="251"/>
      <c r="B765" s="233"/>
      <c r="C765" s="232"/>
      <c r="P765" s="251"/>
    </row>
    <row r="766" spans="1:16" s="228" customFormat="1" ht="9" customHeight="1" x14ac:dyDescent="0.4">
      <c r="A766" s="251"/>
      <c r="B766" s="233"/>
      <c r="P766" s="251"/>
    </row>
    <row r="767" spans="1:16" s="228" customFormat="1" ht="9" customHeight="1" x14ac:dyDescent="0.4">
      <c r="A767" s="251"/>
      <c r="B767" s="233"/>
      <c r="P767" s="251"/>
    </row>
    <row r="768" spans="1:16" s="228" customFormat="1" ht="9" customHeight="1" x14ac:dyDescent="0.4">
      <c r="A768" s="251"/>
      <c r="B768" s="233"/>
      <c r="P768" s="251"/>
    </row>
    <row r="769" spans="1:16" s="228" customFormat="1" ht="9" customHeight="1" x14ac:dyDescent="0.4">
      <c r="A769" s="251"/>
      <c r="B769" s="233"/>
      <c r="P769" s="251"/>
    </row>
    <row r="770" spans="1:16" s="228" customFormat="1" ht="9" customHeight="1" x14ac:dyDescent="0.4">
      <c r="A770" s="251"/>
      <c r="B770" s="233"/>
      <c r="P770" s="251"/>
    </row>
    <row r="771" spans="1:16" s="228" customFormat="1" ht="9" customHeight="1" x14ac:dyDescent="0.4">
      <c r="A771" s="251"/>
      <c r="B771" s="233"/>
      <c r="P771" s="251"/>
    </row>
    <row r="772" spans="1:16" s="228" customFormat="1" ht="9" customHeight="1" x14ac:dyDescent="0.2">
      <c r="A772" s="251"/>
      <c r="B772" s="46"/>
      <c r="D772" s="165"/>
      <c r="F772" s="165"/>
      <c r="P772" s="251"/>
    </row>
    <row r="773" spans="1:16" s="228" customFormat="1" ht="9" customHeight="1" x14ac:dyDescent="0.4">
      <c r="A773" s="251"/>
      <c r="P773" s="251"/>
    </row>
    <row r="774" spans="1:16" s="228" customFormat="1" ht="9" customHeight="1" x14ac:dyDescent="0.4">
      <c r="A774" s="251"/>
      <c r="B774" s="233"/>
      <c r="P774" s="251"/>
    </row>
    <row r="775" spans="1:16" s="228" customFormat="1" ht="9" customHeight="1" x14ac:dyDescent="0.4">
      <c r="A775" s="251"/>
      <c r="C775" s="233"/>
      <c r="P775" s="251"/>
    </row>
    <row r="776" spans="1:16" s="228" customFormat="1" ht="9" customHeight="1" x14ac:dyDescent="0.4">
      <c r="A776" s="251"/>
      <c r="C776" s="233"/>
      <c r="P776" s="251"/>
    </row>
    <row r="777" spans="1:16" s="228" customFormat="1" ht="9" customHeight="1" x14ac:dyDescent="0.4">
      <c r="A777" s="251"/>
      <c r="B777" s="232"/>
      <c r="C777" s="233"/>
      <c r="H777" s="234"/>
      <c r="P777" s="251"/>
    </row>
    <row r="778" spans="1:16" s="228" customFormat="1" ht="9" customHeight="1" x14ac:dyDescent="0.4">
      <c r="A778" s="251"/>
      <c r="B778" s="234"/>
      <c r="C778" s="233"/>
      <c r="H778" s="234"/>
      <c r="P778" s="251"/>
    </row>
    <row r="779" spans="1:16" s="228" customFormat="1" ht="9" customHeight="1" x14ac:dyDescent="0.4">
      <c r="A779" s="251"/>
      <c r="B779" s="234"/>
      <c r="C779" s="233"/>
      <c r="H779" s="234"/>
      <c r="P779" s="251"/>
    </row>
    <row r="780" spans="1:16" s="228" customFormat="1" ht="9" customHeight="1" x14ac:dyDescent="0.4">
      <c r="A780" s="251"/>
      <c r="B780" s="235"/>
      <c r="C780" s="233"/>
      <c r="F780" s="235"/>
      <c r="H780" s="235"/>
      <c r="P780" s="251"/>
    </row>
    <row r="781" spans="1:16" s="228" customFormat="1" ht="9" customHeight="1" x14ac:dyDescent="0.4">
      <c r="B781" s="235"/>
      <c r="C781" s="235"/>
      <c r="D781" s="235"/>
      <c r="E781" s="235"/>
      <c r="F781" s="235"/>
      <c r="G781" s="235"/>
      <c r="H781" s="235"/>
      <c r="I781" s="235"/>
      <c r="J781" s="235"/>
      <c r="K781" s="235"/>
      <c r="L781" s="235"/>
    </row>
    <row r="782" spans="1:16" s="228" customFormat="1" ht="9" customHeight="1" x14ac:dyDescent="0.4"/>
    <row r="783" spans="1:16" s="228" customFormat="1" ht="9" customHeight="1" x14ac:dyDescent="0.4">
      <c r="F783" s="232"/>
    </row>
    <row r="784" spans="1:16" s="228" customFormat="1" ht="9" customHeight="1" x14ac:dyDescent="0.4"/>
    <row r="785" spans="1:16" s="228" customFormat="1" ht="9" customHeight="1" x14ac:dyDescent="0.4"/>
    <row r="786" spans="1:16" s="228" customFormat="1" ht="9" customHeight="1" x14ac:dyDescent="0.4">
      <c r="A786" s="232"/>
    </row>
    <row r="787" spans="1:16" s="228" customFormat="1" ht="9" customHeight="1" x14ac:dyDescent="0.4"/>
    <row r="788" spans="1:16" s="228" customFormat="1" ht="9" customHeight="1" x14ac:dyDescent="0.4"/>
    <row r="789" spans="1:16" s="228" customFormat="1" ht="9" customHeight="1" x14ac:dyDescent="0.4">
      <c r="A789" s="241"/>
      <c r="B789" s="242"/>
      <c r="C789" s="242"/>
      <c r="D789" s="242"/>
      <c r="E789" s="242"/>
      <c r="F789" s="242"/>
      <c r="G789" s="242"/>
      <c r="H789" s="242"/>
      <c r="I789" s="242"/>
      <c r="J789" s="242"/>
      <c r="K789" s="242"/>
      <c r="L789" s="242"/>
      <c r="M789" s="242"/>
      <c r="N789" s="242"/>
      <c r="O789" s="242"/>
      <c r="P789" s="242"/>
    </row>
    <row r="790" spans="1:16" s="228" customFormat="1" ht="9" customHeight="1" x14ac:dyDescent="0.4">
      <c r="A790" s="242"/>
      <c r="B790" s="242"/>
      <c r="C790" s="242"/>
      <c r="D790" s="242"/>
      <c r="E790" s="242"/>
      <c r="F790" s="242"/>
      <c r="G790" s="242"/>
      <c r="H790" s="242"/>
      <c r="I790" s="242"/>
      <c r="J790" s="242"/>
      <c r="K790" s="242"/>
      <c r="L790" s="242"/>
      <c r="M790" s="242"/>
      <c r="N790" s="242"/>
      <c r="O790" s="242"/>
      <c r="P790" s="242"/>
    </row>
    <row r="791" spans="1:16" s="228" customFormat="1" ht="9" customHeight="1" x14ac:dyDescent="0.4">
      <c r="A791" s="242"/>
      <c r="B791" s="242"/>
      <c r="C791" s="242"/>
      <c r="D791" s="242"/>
      <c r="E791" s="242"/>
      <c r="F791" s="242"/>
      <c r="G791" s="242"/>
      <c r="H791" s="242"/>
      <c r="I791" s="242"/>
      <c r="J791" s="242"/>
      <c r="K791" s="242"/>
      <c r="L791" s="242"/>
      <c r="M791" s="242"/>
      <c r="N791" s="242"/>
      <c r="O791" s="242"/>
      <c r="P791" s="242"/>
    </row>
    <row r="792" spans="1:16" s="228" customFormat="1" ht="9" customHeight="1" x14ac:dyDescent="0.4">
      <c r="A792" s="232"/>
      <c r="B792" s="232"/>
      <c r="C792" s="232"/>
      <c r="D792" s="232"/>
      <c r="E792" s="232"/>
      <c r="F792" s="232"/>
      <c r="G792" s="232"/>
      <c r="H792" s="232"/>
      <c r="I792" s="232"/>
      <c r="J792" s="232"/>
      <c r="K792" s="232"/>
      <c r="L792" s="232"/>
      <c r="M792" s="232"/>
      <c r="N792" s="232"/>
      <c r="O792" s="232"/>
      <c r="P792" s="232"/>
    </row>
    <row r="793" spans="1:16" s="228" customFormat="1" ht="9" customHeight="1" x14ac:dyDescent="0.4">
      <c r="A793" s="232"/>
      <c r="B793" s="232"/>
      <c r="C793" s="232"/>
      <c r="D793" s="232"/>
      <c r="E793" s="232"/>
      <c r="F793" s="232"/>
      <c r="G793" s="232"/>
      <c r="H793" s="232"/>
      <c r="I793" s="232"/>
      <c r="J793" s="232"/>
      <c r="K793" s="232"/>
      <c r="L793" s="232"/>
      <c r="M793" s="232"/>
      <c r="N793" s="232"/>
      <c r="O793" s="232"/>
      <c r="P793" s="232"/>
    </row>
    <row r="794" spans="1:16" s="228" customFormat="1" ht="9" customHeight="1" x14ac:dyDescent="0.4">
      <c r="A794" s="232"/>
      <c r="B794" s="232"/>
      <c r="C794" s="232"/>
      <c r="D794" s="232"/>
      <c r="E794" s="232"/>
      <c r="F794" s="232"/>
      <c r="G794" s="232"/>
      <c r="H794" s="232"/>
      <c r="I794" s="232"/>
      <c r="J794" s="232"/>
      <c r="K794" s="232"/>
      <c r="L794" s="232"/>
      <c r="M794" s="232"/>
      <c r="N794" s="232"/>
      <c r="O794" s="232"/>
      <c r="P794" s="232"/>
    </row>
    <row r="795" spans="1:16" s="228" customFormat="1" ht="9" customHeight="1" x14ac:dyDescent="0.4">
      <c r="A795" s="232"/>
      <c r="B795" s="232"/>
      <c r="C795" s="232"/>
      <c r="D795" s="232"/>
      <c r="E795" s="232"/>
      <c r="F795" s="232"/>
      <c r="G795" s="232"/>
      <c r="H795" s="232"/>
      <c r="I795" s="232"/>
      <c r="J795" s="232"/>
      <c r="K795" s="232"/>
      <c r="L795" s="232"/>
      <c r="M795" s="232"/>
      <c r="N795" s="232"/>
      <c r="O795" s="232"/>
      <c r="P795" s="232"/>
    </row>
    <row r="796" spans="1:16" s="228" customFormat="1" ht="9" customHeight="1" x14ac:dyDescent="0.4">
      <c r="A796" s="232"/>
      <c r="B796" s="232"/>
      <c r="C796" s="232"/>
      <c r="D796" s="232"/>
      <c r="E796" s="232"/>
      <c r="F796" s="232"/>
      <c r="G796" s="232"/>
      <c r="H796" s="232"/>
      <c r="I796" s="232"/>
      <c r="J796" s="232"/>
      <c r="K796" s="232"/>
      <c r="L796" s="232"/>
      <c r="M796" s="232"/>
      <c r="N796" s="232"/>
      <c r="O796" s="232"/>
      <c r="P796" s="232"/>
    </row>
    <row r="797" spans="1:16" s="228" customFormat="1" ht="9" customHeight="1" x14ac:dyDescent="0.4">
      <c r="A797" s="232"/>
      <c r="B797" s="232"/>
      <c r="C797" s="232"/>
      <c r="D797" s="232"/>
      <c r="E797" s="232"/>
      <c r="F797" s="232"/>
      <c r="G797" s="232"/>
      <c r="H797" s="232"/>
      <c r="I797" s="232"/>
      <c r="J797" s="232"/>
      <c r="K797" s="232"/>
      <c r="L797" s="232"/>
      <c r="M797" s="232"/>
      <c r="N797" s="232"/>
      <c r="O797" s="232"/>
      <c r="P797" s="232"/>
    </row>
    <row r="798" spans="1:16" s="228" customFormat="1" ht="9" customHeight="1" x14ac:dyDescent="0.4">
      <c r="A798" s="232"/>
      <c r="B798" s="232"/>
      <c r="C798" s="232"/>
      <c r="D798" s="232"/>
      <c r="E798" s="232"/>
      <c r="F798" s="232"/>
      <c r="G798" s="232"/>
      <c r="H798" s="232"/>
      <c r="I798" s="232"/>
      <c r="J798" s="232"/>
      <c r="K798" s="232"/>
      <c r="L798" s="232"/>
      <c r="M798" s="232"/>
      <c r="N798" s="232"/>
      <c r="O798" s="232"/>
      <c r="P798" s="232"/>
    </row>
    <row r="799" spans="1:16" s="228" customFormat="1" ht="9" customHeight="1" x14ac:dyDescent="0.4">
      <c r="A799" s="232"/>
      <c r="B799" s="232"/>
      <c r="C799" s="232"/>
      <c r="D799" s="232"/>
      <c r="E799" s="232"/>
      <c r="F799" s="232"/>
      <c r="G799" s="232"/>
      <c r="H799" s="232"/>
      <c r="I799" s="232"/>
      <c r="J799" s="232"/>
      <c r="K799" s="232"/>
      <c r="L799" s="232"/>
      <c r="M799" s="232"/>
      <c r="N799" s="232"/>
      <c r="O799" s="232"/>
      <c r="P799" s="232"/>
    </row>
    <row r="800" spans="1:16" s="228" customFormat="1" ht="9" customHeight="1" x14ac:dyDescent="0.4">
      <c r="A800" s="232"/>
      <c r="B800" s="232"/>
      <c r="C800" s="232"/>
      <c r="D800" s="232"/>
      <c r="E800" s="232"/>
      <c r="F800" s="232"/>
      <c r="G800" s="232"/>
      <c r="H800" s="232"/>
      <c r="I800" s="232"/>
      <c r="J800" s="232"/>
      <c r="K800" s="232"/>
      <c r="L800" s="232"/>
      <c r="M800" s="232"/>
      <c r="N800" s="232"/>
      <c r="O800" s="232"/>
      <c r="P800" s="232"/>
    </row>
    <row r="801" spans="1:16" s="228" customFormat="1" ht="9" customHeight="1" x14ac:dyDescent="0.4">
      <c r="A801" s="232"/>
      <c r="B801" s="232"/>
      <c r="C801" s="232"/>
      <c r="D801" s="232"/>
      <c r="E801" s="232"/>
      <c r="F801" s="232"/>
      <c r="G801" s="232"/>
      <c r="H801" s="232"/>
      <c r="I801" s="232"/>
      <c r="J801" s="232"/>
      <c r="K801" s="232"/>
      <c r="L801" s="232"/>
      <c r="M801" s="232"/>
      <c r="N801" s="232"/>
      <c r="O801" s="232"/>
      <c r="P801" s="232"/>
    </row>
    <row r="802" spans="1:16" s="228" customFormat="1" ht="9.9499999999999993" customHeight="1" x14ac:dyDescent="0.4"/>
    <row r="803" spans="1:16" s="228" customFormat="1" ht="9" customHeight="1" x14ac:dyDescent="0.4">
      <c r="A803" s="232"/>
      <c r="B803" s="232"/>
      <c r="C803" s="232"/>
      <c r="D803" s="232"/>
      <c r="E803" s="232"/>
      <c r="F803" s="232"/>
      <c r="G803" s="232"/>
      <c r="H803" s="232"/>
      <c r="I803" s="232"/>
      <c r="J803" s="232"/>
      <c r="K803" s="232"/>
      <c r="L803" s="232"/>
      <c r="M803" s="232"/>
      <c r="N803" s="232"/>
      <c r="O803" s="232"/>
      <c r="P803" s="232"/>
    </row>
    <row r="804" spans="1:16" s="228" customFormat="1" ht="9" customHeight="1" x14ac:dyDescent="0.4">
      <c r="A804" s="232"/>
      <c r="B804" s="232"/>
      <c r="C804" s="232"/>
      <c r="D804" s="232"/>
      <c r="E804" s="232"/>
      <c r="F804" s="242"/>
      <c r="G804" s="242"/>
      <c r="H804" s="242"/>
      <c r="I804" s="242"/>
      <c r="J804" s="242"/>
      <c r="K804" s="242"/>
      <c r="L804" s="242"/>
      <c r="M804" s="242"/>
      <c r="N804" s="232"/>
      <c r="O804" s="232"/>
      <c r="P804" s="232"/>
    </row>
    <row r="805" spans="1:16" s="228" customFormat="1" ht="9" customHeight="1" x14ac:dyDescent="0.4">
      <c r="A805" s="232"/>
      <c r="B805" s="232"/>
      <c r="C805" s="232"/>
      <c r="D805" s="232"/>
      <c r="E805" s="232"/>
      <c r="F805" s="242"/>
      <c r="G805" s="242"/>
      <c r="H805" s="242"/>
      <c r="I805" s="242"/>
      <c r="J805" s="242"/>
      <c r="K805" s="242"/>
      <c r="L805" s="242"/>
      <c r="M805" s="242"/>
      <c r="N805" s="232"/>
      <c r="O805" s="232"/>
      <c r="P805" s="232"/>
    </row>
    <row r="806" spans="1:16" s="228" customFormat="1" ht="9" customHeight="1" x14ac:dyDescent="0.4">
      <c r="A806" s="232"/>
      <c r="B806" s="232"/>
      <c r="C806" s="232"/>
      <c r="D806" s="232"/>
      <c r="E806" s="232"/>
      <c r="F806" s="232"/>
      <c r="G806" s="232"/>
      <c r="H806" s="232"/>
      <c r="I806" s="232"/>
      <c r="J806" s="232"/>
      <c r="K806" s="232"/>
      <c r="L806" s="232"/>
      <c r="M806" s="232"/>
      <c r="N806" s="232"/>
      <c r="O806" s="232"/>
      <c r="P806" s="232"/>
    </row>
    <row r="807" spans="1:16" s="228" customFormat="1" ht="9" customHeight="1" x14ac:dyDescent="0.4">
      <c r="A807" s="232"/>
      <c r="B807" s="232"/>
      <c r="C807" s="232"/>
      <c r="D807" s="242"/>
      <c r="E807" s="242"/>
      <c r="F807" s="242"/>
      <c r="G807" s="242"/>
      <c r="H807" s="242"/>
      <c r="I807" s="242"/>
      <c r="J807" s="232"/>
      <c r="K807" s="232"/>
      <c r="L807" s="242"/>
      <c r="M807" s="232"/>
      <c r="N807" s="242"/>
      <c r="O807" s="242"/>
      <c r="P807" s="232"/>
    </row>
    <row r="808" spans="1:16" s="228" customFormat="1" ht="9" customHeight="1" x14ac:dyDescent="0.4">
      <c r="A808" s="242"/>
      <c r="B808" s="243"/>
      <c r="C808" s="232"/>
      <c r="D808" s="242"/>
      <c r="E808" s="242"/>
      <c r="F808" s="242"/>
      <c r="G808" s="242"/>
      <c r="H808" s="242"/>
      <c r="I808" s="242"/>
      <c r="J808" s="242"/>
      <c r="K808" s="242"/>
      <c r="L808" s="242"/>
      <c r="M808" s="242"/>
      <c r="N808" s="242"/>
      <c r="O808" s="242"/>
      <c r="P808" s="242"/>
    </row>
    <row r="809" spans="1:16" s="228" customFormat="1" ht="9" customHeight="1" x14ac:dyDescent="0.4">
      <c r="A809" s="242"/>
      <c r="B809" s="243"/>
      <c r="C809" s="243"/>
      <c r="D809" s="242"/>
      <c r="E809" s="242"/>
      <c r="F809" s="242"/>
      <c r="G809" s="242"/>
      <c r="H809" s="242"/>
      <c r="I809" s="242"/>
      <c r="J809" s="242"/>
      <c r="K809" s="242"/>
      <c r="L809" s="242"/>
      <c r="M809" s="242"/>
      <c r="N809" s="242"/>
      <c r="O809" s="242"/>
      <c r="P809" s="242"/>
    </row>
    <row r="810" spans="1:16" s="228" customFormat="1" ht="9" customHeight="1" x14ac:dyDescent="0.4">
      <c r="A810" s="242"/>
      <c r="B810" s="232"/>
      <c r="C810" s="243"/>
      <c r="D810" s="242"/>
      <c r="E810" s="242"/>
      <c r="F810" s="242"/>
      <c r="G810" s="242"/>
      <c r="H810" s="242"/>
      <c r="I810" s="242"/>
      <c r="J810" s="243"/>
      <c r="K810" s="242"/>
      <c r="L810" s="242"/>
      <c r="M810" s="242"/>
      <c r="N810" s="242"/>
      <c r="O810" s="242"/>
      <c r="P810" s="242"/>
    </row>
    <row r="811" spans="1:16" s="228" customFormat="1" ht="9" customHeight="1" x14ac:dyDescent="0.4">
      <c r="A811" s="242"/>
      <c r="B811" s="232"/>
      <c r="C811" s="243"/>
      <c r="D811" s="232"/>
      <c r="E811" s="232"/>
      <c r="F811" s="232"/>
      <c r="G811" s="232"/>
      <c r="H811" s="232"/>
      <c r="I811" s="232"/>
      <c r="J811" s="232"/>
      <c r="K811" s="232"/>
      <c r="L811" s="232"/>
      <c r="M811" s="232"/>
      <c r="N811" s="232"/>
      <c r="O811" s="232"/>
      <c r="P811" s="242"/>
    </row>
    <row r="812" spans="1:16" s="228" customFormat="1" ht="9" customHeight="1" x14ac:dyDescent="0.4">
      <c r="A812" s="244"/>
      <c r="B812" s="235"/>
      <c r="C812" s="235"/>
      <c r="E812" s="235"/>
      <c r="M812" s="235"/>
      <c r="N812" s="235"/>
      <c r="O812" s="235"/>
      <c r="P812" s="244"/>
    </row>
    <row r="813" spans="1:16" s="228" customFormat="1" ht="9" customHeight="1" x14ac:dyDescent="0.4">
      <c r="A813" s="244"/>
      <c r="B813" s="235"/>
      <c r="C813" s="235"/>
      <c r="E813" s="235"/>
      <c r="M813" s="235"/>
      <c r="N813" s="235"/>
      <c r="O813" s="235"/>
      <c r="P813" s="244"/>
    </row>
    <row r="814" spans="1:16" s="228" customFormat="1" ht="9" customHeight="1" x14ac:dyDescent="0.4">
      <c r="A814" s="244"/>
      <c r="B814" s="235"/>
      <c r="C814" s="235"/>
      <c r="E814" s="235"/>
      <c r="M814" s="235"/>
      <c r="N814" s="235"/>
      <c r="O814" s="235"/>
      <c r="P814" s="244"/>
    </row>
    <row r="815" spans="1:16" s="228" customFormat="1" ht="9" customHeight="1" x14ac:dyDescent="0.4">
      <c r="A815" s="244"/>
      <c r="B815" s="235"/>
      <c r="C815" s="235"/>
      <c r="E815" s="235"/>
      <c r="M815" s="235"/>
      <c r="N815" s="235"/>
      <c r="O815" s="235"/>
      <c r="P815" s="244"/>
    </row>
    <row r="816" spans="1:16" s="228" customFormat="1" ht="9" customHeight="1" x14ac:dyDescent="0.4">
      <c r="A816" s="244"/>
      <c r="B816" s="235"/>
      <c r="C816" s="235"/>
      <c r="E816" s="235"/>
      <c r="M816" s="235"/>
      <c r="N816" s="235"/>
      <c r="O816" s="235"/>
      <c r="P816" s="244"/>
    </row>
    <row r="817" spans="1:16" s="228" customFormat="1" ht="9" customHeight="1" x14ac:dyDescent="0.4">
      <c r="A817" s="244"/>
      <c r="B817" s="235"/>
      <c r="C817" s="235"/>
      <c r="E817" s="235"/>
      <c r="M817" s="235"/>
      <c r="N817" s="235"/>
      <c r="O817" s="235"/>
      <c r="P817" s="244"/>
    </row>
    <row r="818" spans="1:16" s="228" customFormat="1" ht="9" customHeight="1" x14ac:dyDescent="0.4">
      <c r="A818" s="244"/>
      <c r="B818" s="235"/>
      <c r="C818" s="235"/>
      <c r="E818" s="235"/>
      <c r="M818" s="235"/>
      <c r="N818" s="235"/>
      <c r="O818" s="235"/>
      <c r="P818" s="244"/>
    </row>
    <row r="819" spans="1:16" s="228" customFormat="1" ht="9" customHeight="1" x14ac:dyDescent="0.4">
      <c r="A819" s="244"/>
      <c r="B819" s="235"/>
      <c r="C819" s="235"/>
      <c r="E819" s="235"/>
      <c r="M819" s="235"/>
      <c r="N819" s="235"/>
      <c r="O819" s="235"/>
      <c r="P819" s="244"/>
    </row>
    <row r="820" spans="1:16" s="228" customFormat="1" ht="9" customHeight="1" x14ac:dyDescent="0.4">
      <c r="A820" s="244"/>
      <c r="B820" s="235"/>
      <c r="C820" s="235"/>
      <c r="E820" s="235"/>
      <c r="M820" s="235"/>
      <c r="N820" s="235"/>
      <c r="O820" s="235"/>
      <c r="P820" s="244"/>
    </row>
    <row r="821" spans="1:16" s="228" customFormat="1" ht="9" customHeight="1" x14ac:dyDescent="0.4">
      <c r="A821" s="244"/>
      <c r="B821" s="235"/>
      <c r="C821" s="235"/>
      <c r="E821" s="235"/>
      <c r="I821" s="232"/>
      <c r="M821" s="235"/>
      <c r="N821" s="235"/>
      <c r="O821" s="235"/>
      <c r="P821" s="244"/>
    </row>
    <row r="822" spans="1:16" s="228" customFormat="1" ht="9" customHeight="1" x14ac:dyDescent="0.4">
      <c r="A822" s="244"/>
      <c r="B822" s="235"/>
      <c r="C822" s="235"/>
      <c r="E822" s="235"/>
      <c r="M822" s="235"/>
      <c r="N822" s="235"/>
      <c r="O822" s="235"/>
      <c r="P822" s="244"/>
    </row>
    <row r="823" spans="1:16" s="228" customFormat="1" ht="9" customHeight="1" x14ac:dyDescent="0.4">
      <c r="A823" s="244"/>
      <c r="B823" s="235"/>
      <c r="C823" s="235"/>
      <c r="E823" s="235"/>
      <c r="M823" s="235"/>
      <c r="N823" s="235"/>
      <c r="O823" s="235"/>
      <c r="P823" s="244"/>
    </row>
    <row r="824" spans="1:16" s="228" customFormat="1" ht="9" customHeight="1" x14ac:dyDescent="0.4">
      <c r="A824" s="244"/>
      <c r="B824" s="235"/>
      <c r="C824" s="235"/>
      <c r="E824" s="235"/>
      <c r="M824" s="235"/>
      <c r="N824" s="235"/>
      <c r="O824" s="235"/>
      <c r="P824" s="244"/>
    </row>
    <row r="825" spans="1:16" s="228" customFormat="1" ht="9" customHeight="1" x14ac:dyDescent="0.4">
      <c r="A825" s="244"/>
      <c r="B825" s="235"/>
      <c r="C825" s="235"/>
      <c r="E825" s="235"/>
      <c r="M825" s="235"/>
      <c r="N825" s="235"/>
      <c r="O825" s="235"/>
      <c r="P825" s="244"/>
    </row>
    <row r="826" spans="1:16" s="228" customFormat="1" ht="9" customHeight="1" x14ac:dyDescent="0.4">
      <c r="A826" s="244"/>
      <c r="B826" s="235"/>
      <c r="C826" s="235"/>
      <c r="E826" s="235"/>
      <c r="M826" s="235"/>
      <c r="N826" s="235"/>
      <c r="O826" s="235"/>
      <c r="P826" s="244"/>
    </row>
    <row r="827" spans="1:16" s="228" customFormat="1" ht="9" customHeight="1" x14ac:dyDescent="0.4">
      <c r="A827" s="244"/>
      <c r="B827" s="235"/>
      <c r="C827" s="235"/>
      <c r="E827" s="235"/>
      <c r="M827" s="235"/>
      <c r="N827" s="235"/>
      <c r="O827" s="235"/>
      <c r="P827" s="244"/>
    </row>
    <row r="828" spans="1:16" s="228" customFormat="1" ht="9" customHeight="1" x14ac:dyDescent="0.4">
      <c r="A828" s="244"/>
      <c r="B828" s="235"/>
      <c r="C828" s="235"/>
      <c r="E828" s="235"/>
      <c r="M828" s="235"/>
      <c r="N828" s="235"/>
      <c r="O828" s="235"/>
      <c r="P828" s="244"/>
    </row>
    <row r="829" spans="1:16" s="228" customFormat="1" ht="9" customHeight="1" x14ac:dyDescent="0.4">
      <c r="A829" s="244"/>
      <c r="B829" s="235"/>
      <c r="C829" s="235"/>
      <c r="E829" s="235"/>
      <c r="I829" s="232"/>
      <c r="M829" s="235"/>
      <c r="N829" s="235"/>
      <c r="O829" s="235"/>
      <c r="P829" s="244"/>
    </row>
    <row r="830" spans="1:16" s="228" customFormat="1" ht="9" customHeight="1" x14ac:dyDescent="0.4">
      <c r="A830" s="244"/>
      <c r="B830" s="235"/>
      <c r="C830" s="235"/>
      <c r="E830" s="235"/>
      <c r="M830" s="235"/>
      <c r="N830" s="235"/>
      <c r="O830" s="235"/>
      <c r="P830" s="244"/>
    </row>
    <row r="831" spans="1:16" s="228" customFormat="1" ht="9" customHeight="1" x14ac:dyDescent="0.4">
      <c r="A831" s="244"/>
      <c r="B831" s="235"/>
      <c r="C831" s="235"/>
      <c r="E831" s="235"/>
      <c r="M831" s="235"/>
      <c r="N831" s="235"/>
      <c r="O831" s="235"/>
      <c r="P831" s="244"/>
    </row>
    <row r="832" spans="1:16" s="228" customFormat="1" ht="9" customHeight="1" x14ac:dyDescent="0.4">
      <c r="A832" s="244"/>
      <c r="B832" s="235"/>
      <c r="C832" s="235"/>
      <c r="E832" s="235"/>
      <c r="M832" s="235"/>
      <c r="N832" s="235"/>
      <c r="O832" s="235"/>
      <c r="P832" s="244"/>
    </row>
    <row r="833" spans="1:16" s="228" customFormat="1" ht="9" customHeight="1" x14ac:dyDescent="0.4">
      <c r="A833" s="244"/>
      <c r="B833" s="235"/>
      <c r="C833" s="235"/>
      <c r="E833" s="235"/>
      <c r="M833" s="235"/>
      <c r="N833" s="235"/>
      <c r="O833" s="235"/>
      <c r="P833" s="244"/>
    </row>
    <row r="834" spans="1:16" s="228" customFormat="1" ht="9" customHeight="1" x14ac:dyDescent="0.4">
      <c r="A834" s="244"/>
      <c r="B834" s="235"/>
      <c r="C834" s="235"/>
      <c r="E834" s="235"/>
      <c r="M834" s="235"/>
      <c r="N834" s="235"/>
      <c r="O834" s="235"/>
      <c r="P834" s="244"/>
    </row>
    <row r="835" spans="1:16" s="228" customFormat="1" ht="9" customHeight="1" x14ac:dyDescent="0.4">
      <c r="A835" s="244"/>
      <c r="B835" s="235"/>
      <c r="C835" s="235"/>
      <c r="E835" s="235"/>
      <c r="I835" s="232"/>
      <c r="M835" s="235"/>
      <c r="N835" s="235"/>
      <c r="O835" s="235"/>
      <c r="P835" s="244"/>
    </row>
    <row r="836" spans="1:16" s="228" customFormat="1" ht="9" customHeight="1" x14ac:dyDescent="0.4">
      <c r="A836" s="244"/>
      <c r="B836" s="235"/>
      <c r="C836" s="235"/>
      <c r="E836" s="235"/>
      <c r="M836" s="235"/>
      <c r="N836" s="235"/>
      <c r="O836" s="235"/>
      <c r="P836" s="244"/>
    </row>
    <row r="837" spans="1:16" s="228" customFormat="1" ht="9" customHeight="1" x14ac:dyDescent="0.4">
      <c r="A837" s="244"/>
      <c r="B837" s="245"/>
      <c r="C837" s="235"/>
      <c r="E837" s="235"/>
      <c r="M837" s="235"/>
      <c r="N837" s="235"/>
      <c r="O837" s="235"/>
      <c r="P837" s="244"/>
    </row>
    <row r="838" spans="1:16" s="228" customFormat="1" ht="9" customHeight="1" x14ac:dyDescent="0.4">
      <c r="A838" s="244"/>
      <c r="B838" s="235"/>
      <c r="C838" s="235"/>
      <c r="E838" s="235"/>
      <c r="M838" s="235"/>
      <c r="N838" s="235"/>
      <c r="O838" s="235"/>
      <c r="P838" s="244"/>
    </row>
    <row r="839" spans="1:16" s="228" customFormat="1" ht="9" customHeight="1" x14ac:dyDescent="0.4">
      <c r="A839" s="244"/>
      <c r="B839" s="235"/>
      <c r="C839" s="235"/>
      <c r="E839" s="235"/>
      <c r="M839" s="235"/>
      <c r="N839" s="235"/>
      <c r="O839" s="235"/>
      <c r="P839" s="244"/>
    </row>
    <row r="840" spans="1:16" s="228" customFormat="1" ht="9" customHeight="1" x14ac:dyDescent="0.4">
      <c r="A840" s="244"/>
      <c r="B840" s="235"/>
      <c r="C840" s="235"/>
      <c r="E840" s="235"/>
      <c r="M840" s="235"/>
      <c r="N840" s="235"/>
      <c r="O840" s="235"/>
      <c r="P840" s="244"/>
    </row>
    <row r="841" spans="1:16" s="228" customFormat="1" ht="9" customHeight="1" x14ac:dyDescent="0.4">
      <c r="A841" s="244"/>
      <c r="B841" s="235"/>
      <c r="C841" s="235"/>
      <c r="E841" s="235"/>
      <c r="M841" s="235"/>
      <c r="O841" s="235"/>
      <c r="P841" s="244"/>
    </row>
    <row r="842" spans="1:16" s="228" customFormat="1" ht="9" customHeight="1" x14ac:dyDescent="0.4">
      <c r="A842" s="244"/>
      <c r="B842" s="235"/>
      <c r="C842" s="245"/>
      <c r="E842" s="235"/>
      <c r="M842" s="235"/>
      <c r="N842" s="235"/>
      <c r="O842" s="235"/>
      <c r="P842" s="244"/>
    </row>
    <row r="843" spans="1:16" s="228" customFormat="1" ht="9" customHeight="1" x14ac:dyDescent="0.4">
      <c r="A843" s="244"/>
      <c r="B843" s="233"/>
      <c r="C843" s="232"/>
      <c r="E843" s="235"/>
      <c r="M843" s="235"/>
      <c r="N843" s="235"/>
      <c r="O843" s="235"/>
      <c r="P843" s="244"/>
    </row>
    <row r="844" spans="1:16" s="228" customFormat="1" ht="9" customHeight="1" x14ac:dyDescent="0.4">
      <c r="A844" s="244"/>
      <c r="B844" s="233"/>
      <c r="E844" s="235"/>
      <c r="M844" s="235"/>
      <c r="N844" s="235"/>
      <c r="O844" s="235"/>
      <c r="P844" s="244"/>
    </row>
    <row r="845" spans="1:16" s="228" customFormat="1" ht="9" customHeight="1" x14ac:dyDescent="0.4">
      <c r="A845" s="244"/>
      <c r="B845" s="233"/>
      <c r="E845" s="235"/>
      <c r="M845" s="235"/>
      <c r="N845" s="235"/>
      <c r="O845" s="235"/>
      <c r="P845" s="244"/>
    </row>
    <row r="846" spans="1:16" s="228" customFormat="1" ht="9" customHeight="1" x14ac:dyDescent="0.4">
      <c r="A846" s="244"/>
      <c r="B846" s="233"/>
      <c r="E846" s="235"/>
      <c r="M846" s="235"/>
      <c r="N846" s="235"/>
      <c r="O846" s="235"/>
      <c r="P846" s="244"/>
    </row>
    <row r="847" spans="1:16" s="228" customFormat="1" ht="9" customHeight="1" x14ac:dyDescent="0.4">
      <c r="A847" s="244"/>
      <c r="B847" s="233"/>
      <c r="E847" s="235"/>
      <c r="M847" s="235"/>
      <c r="N847" s="235"/>
      <c r="O847" s="235"/>
      <c r="P847" s="244"/>
    </row>
    <row r="848" spans="1:16" s="228" customFormat="1" ht="9" customHeight="1" x14ac:dyDescent="0.4">
      <c r="A848" s="244"/>
      <c r="B848" s="233"/>
      <c r="E848" s="235"/>
      <c r="M848" s="235"/>
      <c r="N848" s="235"/>
      <c r="O848" s="235"/>
      <c r="P848" s="244"/>
    </row>
    <row r="849" spans="1:16" s="228" customFormat="1" ht="9" customHeight="1" x14ac:dyDescent="0.4">
      <c r="A849" s="244"/>
      <c r="B849" s="233"/>
      <c r="E849" s="235"/>
      <c r="M849" s="235"/>
      <c r="N849" s="235"/>
      <c r="O849" s="235"/>
      <c r="P849" s="244"/>
    </row>
    <row r="850" spans="1:16" s="228" customFormat="1" ht="9" customHeight="1" x14ac:dyDescent="0.2">
      <c r="A850" s="244"/>
      <c r="B850" s="46"/>
      <c r="D850" s="165"/>
      <c r="E850" s="235"/>
      <c r="F850" s="165"/>
      <c r="M850" s="235"/>
      <c r="N850" s="235"/>
      <c r="O850" s="235"/>
      <c r="P850" s="244"/>
    </row>
    <row r="851" spans="1:16" s="228" customFormat="1" ht="9" customHeight="1" x14ac:dyDescent="0.4">
      <c r="A851" s="244"/>
      <c r="E851" s="235"/>
      <c r="M851" s="235"/>
      <c r="N851" s="235"/>
      <c r="O851" s="235"/>
      <c r="P851" s="244"/>
    </row>
    <row r="852" spans="1:16" s="228" customFormat="1" ht="9" customHeight="1" x14ac:dyDescent="0.4">
      <c r="A852" s="244"/>
      <c r="B852" s="233"/>
      <c r="E852" s="235"/>
      <c r="M852" s="235"/>
      <c r="N852" s="235"/>
      <c r="O852" s="235"/>
      <c r="P852" s="244"/>
    </row>
    <row r="853" spans="1:16" s="228" customFormat="1" ht="9" customHeight="1" x14ac:dyDescent="0.4">
      <c r="A853" s="244"/>
      <c r="C853" s="233"/>
      <c r="E853" s="235"/>
      <c r="M853" s="235"/>
      <c r="O853" s="235"/>
      <c r="P853" s="244"/>
    </row>
    <row r="854" spans="1:16" s="228" customFormat="1" ht="9" customHeight="1" x14ac:dyDescent="0.4">
      <c r="A854" s="244"/>
      <c r="C854" s="233"/>
      <c r="E854" s="235"/>
      <c r="M854" s="235"/>
      <c r="O854" s="235"/>
      <c r="P854" s="244"/>
    </row>
    <row r="855" spans="1:16" s="228" customFormat="1" ht="9" customHeight="1" x14ac:dyDescent="0.4">
      <c r="A855" s="244"/>
      <c r="B855" s="232"/>
      <c r="C855" s="233"/>
      <c r="E855" s="235"/>
      <c r="F855" s="235"/>
      <c r="G855" s="235"/>
      <c r="H855" s="234"/>
      <c r="I855" s="235"/>
      <c r="J855" s="235"/>
      <c r="K855" s="235"/>
      <c r="L855" s="235"/>
      <c r="M855" s="235"/>
      <c r="N855" s="235"/>
      <c r="O855" s="235"/>
      <c r="P855" s="244"/>
    </row>
    <row r="856" spans="1:16" s="228" customFormat="1" ht="9" customHeight="1" x14ac:dyDescent="0.4">
      <c r="A856" s="244"/>
      <c r="B856" s="234"/>
      <c r="C856" s="233"/>
      <c r="E856" s="235"/>
      <c r="F856" s="235"/>
      <c r="G856" s="235"/>
      <c r="H856" s="235"/>
      <c r="I856" s="235"/>
      <c r="J856" s="235"/>
      <c r="K856" s="235"/>
      <c r="L856" s="235"/>
      <c r="M856" s="235"/>
      <c r="N856" s="235"/>
      <c r="O856" s="235"/>
      <c r="P856" s="244"/>
    </row>
    <row r="857" spans="1:16" s="228" customFormat="1" ht="9" customHeight="1" x14ac:dyDescent="0.4">
      <c r="A857" s="235"/>
      <c r="B857" s="235"/>
      <c r="C857" s="235"/>
      <c r="D857" s="235"/>
      <c r="E857" s="235"/>
      <c r="F857" s="235"/>
      <c r="G857" s="235"/>
      <c r="H857" s="235"/>
      <c r="I857" s="235"/>
      <c r="J857" s="235"/>
      <c r="K857" s="235"/>
      <c r="L857" s="235"/>
      <c r="M857" s="235"/>
      <c r="N857" s="235"/>
      <c r="O857" s="235"/>
      <c r="P857" s="235"/>
    </row>
    <row r="858" spans="1:16" s="228" customFormat="1" ht="9" customHeight="1" x14ac:dyDescent="0.4">
      <c r="A858" s="235"/>
      <c r="B858" s="235"/>
      <c r="C858" s="235"/>
      <c r="D858" s="235"/>
      <c r="E858" s="235"/>
      <c r="F858" s="235"/>
      <c r="G858" s="235"/>
      <c r="H858" s="235"/>
      <c r="I858" s="235"/>
      <c r="J858" s="235"/>
      <c r="K858" s="235"/>
      <c r="L858" s="235"/>
      <c r="M858" s="235"/>
      <c r="N858" s="235"/>
      <c r="O858" s="235"/>
      <c r="P858" s="235"/>
    </row>
    <row r="859" spans="1:16" s="228" customFormat="1" ht="9" customHeight="1" x14ac:dyDescent="0.4">
      <c r="C859" s="246"/>
      <c r="D859" s="232"/>
      <c r="F859" s="232"/>
    </row>
    <row r="860" spans="1:16" s="228" customFormat="1" ht="9" customHeight="1" x14ac:dyDescent="0.4">
      <c r="C860" s="246"/>
      <c r="D860" s="232"/>
      <c r="F860" s="232"/>
    </row>
    <row r="861" spans="1:16" s="228" customFormat="1" ht="9" customHeight="1" x14ac:dyDescent="0.4">
      <c r="C861" s="246"/>
      <c r="D861" s="232"/>
      <c r="F861" s="232"/>
    </row>
    <row r="862" spans="1:16" s="228" customFormat="1" ht="9" customHeight="1" x14ac:dyDescent="0.4">
      <c r="C862" s="246"/>
      <c r="D862" s="232"/>
    </row>
    <row r="863" spans="1:16" s="228" customFormat="1" ht="9" customHeight="1" x14ac:dyDescent="0.4">
      <c r="C863" s="246"/>
      <c r="D863" s="232"/>
    </row>
    <row r="864" spans="1:16" s="228" customFormat="1" ht="9" customHeight="1" x14ac:dyDescent="0.4">
      <c r="C864" s="246"/>
      <c r="D864" s="232"/>
    </row>
    <row r="865" spans="2:10" s="228" customFormat="1" ht="9" customHeight="1" x14ac:dyDescent="0.4">
      <c r="F865" s="232"/>
    </row>
    <row r="866" spans="2:10" s="228" customFormat="1" ht="9" customHeight="1" x14ac:dyDescent="0.4">
      <c r="B866" s="232"/>
      <c r="C866" s="247"/>
      <c r="F866" s="232"/>
      <c r="H866" s="248"/>
    </row>
    <row r="867" spans="2:10" s="228" customFormat="1" ht="9" customHeight="1" x14ac:dyDescent="0.4">
      <c r="C867" s="247"/>
    </row>
    <row r="868" spans="2:10" s="228" customFormat="1" ht="9" customHeight="1" x14ac:dyDescent="0.4">
      <c r="C868" s="232"/>
      <c r="J868" s="249"/>
    </row>
    <row r="869" spans="2:10" s="228" customFormat="1" ht="9" customHeight="1" x14ac:dyDescent="0.4">
      <c r="C869" s="232"/>
      <c r="J869" s="249"/>
    </row>
    <row r="870" spans="2:10" s="228" customFormat="1" ht="9" customHeight="1" x14ac:dyDescent="0.4">
      <c r="C870" s="232"/>
      <c r="J870" s="249"/>
    </row>
    <row r="871" spans="2:10" s="228" customFormat="1" ht="9" customHeight="1" x14ac:dyDescent="0.4">
      <c r="C871" s="247"/>
      <c r="D871" s="232"/>
      <c r="J871" s="250"/>
    </row>
    <row r="872" spans="2:10" s="228" customFormat="1" ht="9" customHeight="1" x14ac:dyDescent="0.4">
      <c r="F872" s="232"/>
    </row>
    <row r="873" spans="2:10" s="228" customFormat="1" ht="9" customHeight="1" x14ac:dyDescent="0.4">
      <c r="C873" s="247"/>
    </row>
    <row r="874" spans="2:10" s="228" customFormat="1" ht="9" customHeight="1" x14ac:dyDescent="0.4">
      <c r="C874" s="232"/>
    </row>
    <row r="875" spans="2:10" s="228" customFormat="1" ht="9" customHeight="1" x14ac:dyDescent="0.4">
      <c r="C875" s="232"/>
    </row>
    <row r="876" spans="2:10" s="228" customFormat="1" ht="9" customHeight="1" x14ac:dyDescent="0.4">
      <c r="C876" s="232"/>
    </row>
    <row r="877" spans="2:10" s="228" customFormat="1" ht="9" customHeight="1" x14ac:dyDescent="0.4">
      <c r="C877" s="247"/>
    </row>
    <row r="878" spans="2:10" s="228" customFormat="1" ht="9" customHeight="1" x14ac:dyDescent="0.4"/>
    <row r="879" spans="2:10" s="228" customFormat="1" ht="9" customHeight="1" x14ac:dyDescent="0.4">
      <c r="C879" s="247"/>
    </row>
    <row r="880" spans="2:10" s="228" customFormat="1" ht="9" customHeight="1" x14ac:dyDescent="0.4"/>
    <row r="881" spans="1:1" s="228" customFormat="1" ht="15.75" x14ac:dyDescent="0.25">
      <c r="A881" s="170"/>
    </row>
    <row r="882" spans="1:1" s="228" customFormat="1" ht="9" customHeight="1" x14ac:dyDescent="0.4"/>
    <row r="883" spans="1:1" s="228" customFormat="1" ht="9" customHeight="1" x14ac:dyDescent="0.4"/>
    <row r="884" spans="1:1" s="228" customFormat="1" ht="9" customHeight="1" x14ac:dyDescent="0.4"/>
    <row r="885" spans="1:1" s="228" customFormat="1" ht="9" customHeight="1" x14ac:dyDescent="0.4"/>
    <row r="886" spans="1:1" s="228" customFormat="1" ht="9" customHeight="1" x14ac:dyDescent="0.4"/>
    <row r="887" spans="1:1" s="228" customFormat="1" ht="9" customHeight="1" x14ac:dyDescent="0.4"/>
    <row r="888" spans="1:1" s="228" customFormat="1" ht="9" customHeight="1" x14ac:dyDescent="0.4"/>
    <row r="889" spans="1:1" s="228" customFormat="1" ht="9" customHeight="1" x14ac:dyDescent="0.4"/>
    <row r="890" spans="1:1" s="228" customFormat="1" ht="9" customHeight="1" x14ac:dyDescent="0.4"/>
    <row r="891" spans="1:1" s="228" customFormat="1" ht="9" customHeight="1" x14ac:dyDescent="0.4"/>
    <row r="892" spans="1:1" s="228" customFormat="1" ht="9" customHeight="1" x14ac:dyDescent="0.4"/>
    <row r="893" spans="1:1" s="228" customFormat="1" ht="9" customHeight="1" x14ac:dyDescent="0.4"/>
    <row r="894" spans="1:1" s="228" customFormat="1" ht="9" customHeight="1" x14ac:dyDescent="0.4"/>
    <row r="895" spans="1:1" s="228" customFormat="1" ht="9" customHeight="1" x14ac:dyDescent="0.4"/>
    <row r="896" spans="1:1" s="228" customFormat="1" ht="9" customHeight="1" x14ac:dyDescent="0.4"/>
    <row r="897" s="228" customFormat="1" ht="9" customHeight="1" x14ac:dyDescent="0.4"/>
    <row r="898" s="228" customFormat="1" ht="9" customHeight="1" x14ac:dyDescent="0.4"/>
    <row r="899" s="228" customFormat="1" ht="9" customHeight="1" x14ac:dyDescent="0.4"/>
    <row r="900" s="228" customFormat="1" ht="9" customHeight="1" x14ac:dyDescent="0.4"/>
    <row r="901" s="228" customFormat="1" ht="9" customHeight="1" x14ac:dyDescent="0.4"/>
    <row r="902" s="228" customFormat="1" ht="9" customHeight="1" x14ac:dyDescent="0.4"/>
    <row r="903" s="228" customFormat="1" ht="9" customHeight="1" x14ac:dyDescent="0.4"/>
    <row r="904" s="228" customFormat="1" ht="9" customHeight="1" x14ac:dyDescent="0.4"/>
    <row r="905" s="228" customFormat="1" ht="9" customHeight="1" x14ac:dyDescent="0.4"/>
    <row r="906" s="228" customFormat="1" ht="9" customHeight="1" x14ac:dyDescent="0.4"/>
    <row r="907" s="228" customFormat="1" ht="9" customHeight="1" x14ac:dyDescent="0.4"/>
    <row r="908" s="228" customFormat="1" ht="9" customHeight="1" x14ac:dyDescent="0.4"/>
    <row r="909" s="228" customFormat="1" ht="9" customHeight="1" x14ac:dyDescent="0.4"/>
    <row r="910" s="228" customFormat="1" ht="9" customHeight="1" x14ac:dyDescent="0.4"/>
    <row r="911" s="228" customFormat="1" ht="9" customHeight="1" x14ac:dyDescent="0.4"/>
    <row r="912" s="228" customFormat="1" ht="9" customHeight="1" x14ac:dyDescent="0.4"/>
    <row r="913" s="228" customFormat="1" ht="9" customHeight="1" x14ac:dyDescent="0.4"/>
    <row r="914" s="228" customFormat="1" ht="9" customHeight="1" x14ac:dyDescent="0.4"/>
    <row r="915" s="228" customFormat="1" ht="9" customHeight="1" x14ac:dyDescent="0.4"/>
    <row r="916" s="228" customFormat="1" ht="9" customHeight="1" x14ac:dyDescent="0.4"/>
    <row r="917" s="228" customFormat="1" ht="9" customHeight="1" x14ac:dyDescent="0.4"/>
    <row r="918" s="228" customFormat="1" ht="9" customHeight="1" x14ac:dyDescent="0.4"/>
    <row r="919" s="228" customFormat="1" ht="9" customHeight="1" x14ac:dyDescent="0.4"/>
    <row r="920" s="228" customFormat="1" ht="9" customHeight="1" x14ac:dyDescent="0.4"/>
    <row r="921" s="228" customFormat="1" ht="9" customHeight="1" x14ac:dyDescent="0.4"/>
    <row r="922" s="228" customFormat="1" ht="9" customHeight="1" x14ac:dyDescent="0.4"/>
    <row r="923" s="228" customFormat="1" ht="9" customHeight="1" x14ac:dyDescent="0.4"/>
    <row r="924" s="228" customFormat="1" ht="9" customHeight="1" x14ac:dyDescent="0.4"/>
    <row r="925" s="228" customFormat="1" ht="9" customHeight="1" x14ac:dyDescent="0.4"/>
    <row r="926" s="228" customFormat="1" ht="9" customHeight="1" x14ac:dyDescent="0.4"/>
    <row r="927" s="228" customFormat="1" ht="9" customHeight="1" x14ac:dyDescent="0.4"/>
    <row r="928" s="228" customFormat="1" ht="9" customHeight="1" x14ac:dyDescent="0.4"/>
    <row r="929" s="228" customFormat="1" ht="9" customHeight="1" x14ac:dyDescent="0.4"/>
    <row r="930" s="228" customFormat="1" ht="9" customHeight="1" x14ac:dyDescent="0.4"/>
    <row r="931" s="228" customFormat="1" ht="9" customHeight="1" x14ac:dyDescent="0.4"/>
    <row r="932" s="228" customFormat="1" ht="9" customHeight="1" x14ac:dyDescent="0.4"/>
    <row r="933" s="228" customFormat="1" ht="9" customHeight="1" x14ac:dyDescent="0.4"/>
    <row r="934" s="228" customFormat="1" ht="9" customHeight="1" x14ac:dyDescent="0.4"/>
    <row r="935" s="228" customFormat="1" ht="9" customHeight="1" x14ac:dyDescent="0.4"/>
    <row r="936" s="228" customFormat="1" ht="9" customHeight="1" x14ac:dyDescent="0.4"/>
    <row r="937" s="228" customFormat="1" ht="9" customHeight="1" x14ac:dyDescent="0.4"/>
    <row r="938" s="228" customFormat="1" ht="9" customHeight="1" x14ac:dyDescent="0.4"/>
    <row r="939" s="228" customFormat="1" ht="9" customHeight="1" x14ac:dyDescent="0.4"/>
    <row r="940" s="228" customFormat="1" ht="9" customHeight="1" x14ac:dyDescent="0.4"/>
    <row r="941" s="228" customFormat="1" ht="9" customHeight="1" x14ac:dyDescent="0.4"/>
    <row r="942" s="228" customFormat="1" ht="9" customHeight="1" x14ac:dyDescent="0.4"/>
    <row r="943" s="228" customFormat="1" ht="9" customHeight="1" x14ac:dyDescent="0.4"/>
    <row r="944" s="228" customFormat="1" ht="9" customHeight="1" x14ac:dyDescent="0.4"/>
    <row r="945" s="228" customFormat="1" ht="9" customHeight="1" x14ac:dyDescent="0.4"/>
    <row r="946" s="228" customFormat="1" ht="9" customHeight="1" x14ac:dyDescent="0.4"/>
    <row r="947" s="228" customFormat="1" ht="9" customHeight="1" x14ac:dyDescent="0.4"/>
    <row r="948" s="228" customFormat="1" ht="9" customHeight="1" x14ac:dyDescent="0.4"/>
    <row r="949" s="228" customFormat="1" ht="9" customHeight="1" x14ac:dyDescent="0.4"/>
    <row r="950" s="228" customFormat="1" ht="9" customHeight="1" x14ac:dyDescent="0.4"/>
    <row r="951" s="228" customFormat="1" ht="9" customHeight="1" x14ac:dyDescent="0.4"/>
    <row r="952" s="228" customFormat="1" ht="9" customHeight="1" x14ac:dyDescent="0.4"/>
    <row r="953" s="228" customFormat="1" ht="9" customHeight="1" x14ac:dyDescent="0.4"/>
    <row r="954" s="228" customFormat="1" ht="9" customHeight="1" x14ac:dyDescent="0.4"/>
    <row r="955" s="228" customFormat="1" ht="9" customHeight="1" x14ac:dyDescent="0.4"/>
    <row r="956" s="228" customFormat="1" ht="9" customHeight="1" x14ac:dyDescent="0.4"/>
    <row r="957" s="228" customFormat="1" ht="9" customHeight="1" x14ac:dyDescent="0.4"/>
    <row r="958" s="228" customFormat="1" ht="9" customHeight="1" x14ac:dyDescent="0.4"/>
    <row r="959" s="228" customFormat="1" ht="9" customHeight="1" x14ac:dyDescent="0.4"/>
    <row r="960" s="228" customFormat="1" ht="9" customHeight="1" x14ac:dyDescent="0.4"/>
    <row r="961" s="228" customFormat="1" ht="9" customHeight="1" x14ac:dyDescent="0.4"/>
    <row r="962" s="228" customFormat="1" ht="9" customHeight="1" x14ac:dyDescent="0.4"/>
    <row r="963" s="228" customFormat="1" ht="9" customHeight="1" x14ac:dyDescent="0.4"/>
    <row r="964" s="228" customFormat="1" ht="9" customHeight="1" x14ac:dyDescent="0.4"/>
    <row r="965" s="228" customFormat="1" ht="9" customHeight="1" x14ac:dyDescent="0.4"/>
    <row r="966" s="228" customFormat="1" ht="9" customHeight="1" x14ac:dyDescent="0.4"/>
    <row r="967" s="228" customFormat="1" ht="9" customHeight="1" x14ac:dyDescent="0.4"/>
    <row r="968" s="228" customFormat="1" ht="9" customHeight="1" x14ac:dyDescent="0.4"/>
    <row r="969" s="228" customFormat="1" ht="9" customHeight="1" x14ac:dyDescent="0.4"/>
    <row r="970" s="228" customFormat="1" ht="9" customHeight="1" x14ac:dyDescent="0.4"/>
    <row r="971" s="228" customFormat="1" ht="9" customHeight="1" x14ac:dyDescent="0.4"/>
    <row r="972" s="228" customFormat="1" ht="9" customHeight="1" x14ac:dyDescent="0.4"/>
    <row r="973" s="228" customFormat="1" ht="9" customHeight="1" x14ac:dyDescent="0.4"/>
    <row r="974" s="228" customFormat="1" ht="9" customHeight="1" x14ac:dyDescent="0.4"/>
    <row r="975" s="228" customFormat="1" ht="9" customHeight="1" x14ac:dyDescent="0.4"/>
    <row r="976" s="228" customFormat="1" ht="9" customHeight="1" x14ac:dyDescent="0.4"/>
    <row r="977" s="228" customFormat="1" ht="9" customHeight="1" x14ac:dyDescent="0.4"/>
    <row r="978" s="228" customFormat="1" ht="9" customHeight="1" x14ac:dyDescent="0.4"/>
    <row r="979" s="228" customFormat="1" ht="9" customHeight="1" x14ac:dyDescent="0.4"/>
    <row r="980" s="228" customFormat="1" ht="9" customHeight="1" x14ac:dyDescent="0.4"/>
    <row r="981" s="228" customFormat="1" ht="9" customHeight="1" x14ac:dyDescent="0.4"/>
    <row r="982" s="228" customFormat="1" ht="9" customHeight="1" x14ac:dyDescent="0.4"/>
    <row r="983" s="228" customFormat="1" ht="9" customHeight="1" x14ac:dyDescent="0.4"/>
    <row r="984" s="228" customFormat="1" ht="9" customHeight="1" x14ac:dyDescent="0.4"/>
    <row r="985" s="228" customFormat="1" ht="9" customHeight="1" x14ac:dyDescent="0.4"/>
    <row r="986" s="228" customFormat="1" ht="9" customHeight="1" x14ac:dyDescent="0.4"/>
    <row r="987" s="228" customFormat="1" ht="9" customHeight="1" x14ac:dyDescent="0.4"/>
    <row r="988" s="228" customFormat="1" ht="9" customHeight="1" x14ac:dyDescent="0.4"/>
    <row r="989" s="228" customFormat="1" ht="9" customHeight="1" x14ac:dyDescent="0.4"/>
    <row r="990" s="228" customFormat="1" ht="9" customHeight="1" x14ac:dyDescent="0.4"/>
    <row r="991" s="228" customFormat="1" ht="9" customHeight="1" x14ac:dyDescent="0.4"/>
    <row r="992" s="228" customFormat="1" ht="9" customHeight="1" x14ac:dyDescent="0.4"/>
    <row r="993" s="228" customFormat="1" ht="9" customHeight="1" x14ac:dyDescent="0.4"/>
    <row r="994" s="228" customFormat="1" ht="9" customHeight="1" x14ac:dyDescent="0.4"/>
    <row r="995" s="228" customFormat="1" ht="9" customHeight="1" x14ac:dyDescent="0.4"/>
    <row r="996" s="228" customFormat="1" ht="9" customHeight="1" x14ac:dyDescent="0.4"/>
    <row r="997" s="228" customFormat="1" ht="9" customHeight="1" x14ac:dyDescent="0.4"/>
    <row r="998" s="228" customFormat="1" ht="9" customHeight="1" x14ac:dyDescent="0.4"/>
    <row r="999" s="228" customFormat="1" ht="9" customHeight="1" x14ac:dyDescent="0.4"/>
    <row r="1000" s="228" customFormat="1" ht="9" customHeight="1" x14ac:dyDescent="0.4"/>
    <row r="1001" s="228" customFormat="1" ht="9" customHeight="1" x14ac:dyDescent="0.4"/>
    <row r="1002" s="228" customFormat="1" ht="9" customHeight="1" x14ac:dyDescent="0.4"/>
    <row r="1003" s="228" customFormat="1" ht="9" customHeight="1" x14ac:dyDescent="0.4"/>
    <row r="1004" s="228" customFormat="1" ht="9" customHeight="1" x14ac:dyDescent="0.4"/>
    <row r="1005" s="228" customFormat="1" ht="9" customHeight="1" x14ac:dyDescent="0.4"/>
    <row r="1006" s="228" customFormat="1" ht="9" customHeight="1" x14ac:dyDescent="0.4"/>
    <row r="1007" s="228" customFormat="1" ht="9" customHeight="1" x14ac:dyDescent="0.4"/>
    <row r="1008" s="228" customFormat="1" ht="9" customHeight="1" x14ac:dyDescent="0.4"/>
    <row r="1009" s="228" customFormat="1" ht="9" customHeight="1" x14ac:dyDescent="0.4"/>
    <row r="1010" s="228" customFormat="1" ht="9" customHeight="1" x14ac:dyDescent="0.4"/>
    <row r="1011" s="228" customFormat="1" ht="9" customHeight="1" x14ac:dyDescent="0.4"/>
    <row r="1012" s="228" customFormat="1" ht="9" customHeight="1" x14ac:dyDescent="0.4"/>
    <row r="1013" s="228" customFormat="1" ht="9" customHeight="1" x14ac:dyDescent="0.4"/>
    <row r="1014" s="228" customFormat="1" ht="9" customHeight="1" x14ac:dyDescent="0.4"/>
    <row r="1015" s="228" customFormat="1" ht="9" customHeight="1" x14ac:dyDescent="0.4"/>
    <row r="1016" s="228" customFormat="1" ht="9" customHeight="1" x14ac:dyDescent="0.4"/>
    <row r="1017" s="228" customFormat="1" ht="9" customHeight="1" x14ac:dyDescent="0.4"/>
    <row r="1018" ht="9" customHeight="1" x14ac:dyDescent="0.4"/>
    <row r="1019" ht="9" customHeight="1" x14ac:dyDescent="0.4"/>
    <row r="1020" ht="9" customHeight="1" x14ac:dyDescent="0.4"/>
    <row r="1021" ht="9" customHeight="1" x14ac:dyDescent="0.4"/>
    <row r="1022" ht="9" customHeight="1" x14ac:dyDescent="0.4"/>
    <row r="1023" ht="9" customHeight="1" x14ac:dyDescent="0.4"/>
    <row r="1024" ht="9" customHeight="1" x14ac:dyDescent="0.4"/>
    <row r="1025" ht="9" customHeight="1" x14ac:dyDescent="0.4"/>
    <row r="1026" ht="9" customHeight="1" x14ac:dyDescent="0.4"/>
    <row r="1027" ht="9" customHeight="1" x14ac:dyDescent="0.4"/>
    <row r="1028" ht="9" customHeight="1" x14ac:dyDescent="0.4"/>
    <row r="1029" ht="9" customHeight="1" x14ac:dyDescent="0.4"/>
    <row r="1030" ht="9" customHeight="1" x14ac:dyDescent="0.4"/>
    <row r="1031" ht="9" customHeight="1" x14ac:dyDescent="0.4"/>
    <row r="1032" ht="9" customHeight="1" x14ac:dyDescent="0.4"/>
    <row r="1033" ht="9" customHeight="1" x14ac:dyDescent="0.4"/>
    <row r="1034" ht="9" customHeight="1" x14ac:dyDescent="0.4"/>
    <row r="1035" ht="9" customHeight="1" x14ac:dyDescent="0.4"/>
    <row r="1036" ht="9" customHeight="1" x14ac:dyDescent="0.4"/>
    <row r="1037" ht="9" customHeight="1" x14ac:dyDescent="0.4"/>
    <row r="1038" ht="9" customHeight="1" x14ac:dyDescent="0.4"/>
    <row r="1039" ht="9" customHeight="1" x14ac:dyDescent="0.4"/>
    <row r="1040" ht="9" customHeight="1" x14ac:dyDescent="0.4"/>
    <row r="1041" ht="9" customHeight="1" x14ac:dyDescent="0.4"/>
    <row r="1042" ht="9" customHeight="1" x14ac:dyDescent="0.4"/>
    <row r="1043" ht="9" customHeight="1" x14ac:dyDescent="0.4"/>
    <row r="1044" ht="9" customHeight="1" x14ac:dyDescent="0.4"/>
    <row r="1045" ht="9" customHeight="1" x14ac:dyDescent="0.4"/>
    <row r="1046" ht="9" customHeight="1" x14ac:dyDescent="0.4"/>
    <row r="1047" ht="9" customHeight="1" x14ac:dyDescent="0.4"/>
    <row r="1048" ht="9" customHeight="1" x14ac:dyDescent="0.4"/>
    <row r="1049" ht="9" customHeight="1" x14ac:dyDescent="0.4"/>
    <row r="1050" ht="9" customHeight="1" x14ac:dyDescent="0.4"/>
    <row r="1051" ht="9" customHeight="1" x14ac:dyDescent="0.4"/>
    <row r="1052" ht="9" customHeight="1" x14ac:dyDescent="0.4"/>
    <row r="1053" ht="9" customHeight="1" x14ac:dyDescent="0.4"/>
    <row r="1054" ht="9" customHeight="1" x14ac:dyDescent="0.4"/>
    <row r="1055" ht="9" customHeight="1" x14ac:dyDescent="0.4"/>
    <row r="1056" ht="9" customHeight="1" x14ac:dyDescent="0.4"/>
    <row r="1057" ht="9" customHeight="1" x14ac:dyDescent="0.4"/>
    <row r="1058" ht="9" customHeight="1" x14ac:dyDescent="0.4"/>
    <row r="1059" ht="9" customHeight="1" x14ac:dyDescent="0.4"/>
    <row r="1060" ht="9" customHeight="1" x14ac:dyDescent="0.4"/>
    <row r="1061" ht="9" customHeight="1" x14ac:dyDescent="0.4"/>
    <row r="1062" ht="9" customHeight="1" x14ac:dyDescent="0.4"/>
    <row r="1063" ht="9" customHeight="1" x14ac:dyDescent="0.4"/>
    <row r="1064" ht="9" customHeight="1" x14ac:dyDescent="0.4"/>
    <row r="1065" ht="9" customHeight="1" x14ac:dyDescent="0.4"/>
    <row r="1066" ht="9" customHeight="1" x14ac:dyDescent="0.4"/>
    <row r="1067" ht="9" customHeight="1" x14ac:dyDescent="0.4"/>
    <row r="1068" ht="9" customHeight="1" x14ac:dyDescent="0.4"/>
    <row r="1069" ht="9" customHeight="1" x14ac:dyDescent="0.4"/>
    <row r="1070" ht="9" customHeight="1" x14ac:dyDescent="0.4"/>
    <row r="1071" ht="9" customHeight="1" x14ac:dyDescent="0.4"/>
    <row r="1072" ht="9" customHeight="1" x14ac:dyDescent="0.4"/>
    <row r="1073" ht="9" customHeight="1" x14ac:dyDescent="0.4"/>
    <row r="1074" ht="9" customHeight="1" x14ac:dyDescent="0.4"/>
    <row r="1075" ht="9" customHeight="1" x14ac:dyDescent="0.4"/>
    <row r="1076" ht="9" customHeight="1" x14ac:dyDescent="0.4"/>
    <row r="1077" ht="9" customHeight="1" x14ac:dyDescent="0.4"/>
    <row r="1078" ht="9" customHeight="1" x14ac:dyDescent="0.4"/>
    <row r="1079" ht="9" customHeight="1" x14ac:dyDescent="0.4"/>
    <row r="1080" ht="9" customHeight="1" x14ac:dyDescent="0.4"/>
    <row r="1081" ht="9" customHeight="1" x14ac:dyDescent="0.4"/>
    <row r="1082" ht="9" customHeight="1" x14ac:dyDescent="0.4"/>
    <row r="1083" ht="9" customHeight="1" x14ac:dyDescent="0.4"/>
    <row r="1084" ht="9" customHeight="1" x14ac:dyDescent="0.4"/>
    <row r="1085" ht="9" customHeight="1" x14ac:dyDescent="0.4"/>
    <row r="1086" ht="9" customHeight="1" x14ac:dyDescent="0.4"/>
    <row r="1087" ht="9" customHeight="1" x14ac:dyDescent="0.4"/>
    <row r="1088" ht="9" customHeight="1" x14ac:dyDescent="0.4"/>
    <row r="1089" ht="9" customHeight="1" x14ac:dyDescent="0.4"/>
    <row r="1090" ht="9" customHeight="1" x14ac:dyDescent="0.4"/>
    <row r="1091" ht="9" customHeight="1" x14ac:dyDescent="0.4"/>
    <row r="1092" ht="9" customHeight="1" x14ac:dyDescent="0.4"/>
    <row r="1093" ht="9" customHeight="1" x14ac:dyDescent="0.4"/>
    <row r="1094" ht="9" customHeight="1" x14ac:dyDescent="0.4"/>
    <row r="1095" ht="9" customHeight="1" x14ac:dyDescent="0.4"/>
    <row r="1096" ht="9" customHeight="1" x14ac:dyDescent="0.4"/>
    <row r="1097" ht="9" customHeight="1" x14ac:dyDescent="0.4"/>
    <row r="1098" ht="9" customHeight="1" x14ac:dyDescent="0.4"/>
    <row r="1099" ht="9" customHeight="1" x14ac:dyDescent="0.4"/>
    <row r="1100" ht="9" customHeight="1" x14ac:dyDescent="0.4"/>
    <row r="1101" ht="9" customHeight="1" x14ac:dyDescent="0.4"/>
    <row r="1102" ht="9" customHeight="1" x14ac:dyDescent="0.4"/>
    <row r="1103" ht="9" customHeight="1" x14ac:dyDescent="0.4"/>
    <row r="1104" ht="9" customHeight="1" x14ac:dyDescent="0.4"/>
    <row r="1105" ht="9" customHeight="1" x14ac:dyDescent="0.4"/>
    <row r="1106" ht="9" customHeight="1" x14ac:dyDescent="0.4"/>
    <row r="1107" ht="9" customHeight="1" x14ac:dyDescent="0.4"/>
    <row r="1108" ht="9" customHeight="1" x14ac:dyDescent="0.4"/>
    <row r="1109" ht="9" customHeight="1" x14ac:dyDescent="0.4"/>
    <row r="1110" ht="9" customHeight="1" x14ac:dyDescent="0.4"/>
    <row r="1111" ht="9" customHeight="1" x14ac:dyDescent="0.4"/>
    <row r="1112" ht="9" customHeight="1" x14ac:dyDescent="0.4"/>
    <row r="1113" ht="9" customHeight="1" x14ac:dyDescent="0.4"/>
    <row r="1114" ht="9" customHeight="1" x14ac:dyDescent="0.4"/>
    <row r="1115" ht="9" customHeight="1" x14ac:dyDescent="0.4"/>
    <row r="1116" ht="9" customHeight="1" x14ac:dyDescent="0.4"/>
    <row r="1117" ht="9" customHeight="1" x14ac:dyDescent="0.4"/>
    <row r="1118" ht="9" customHeight="1" x14ac:dyDescent="0.4"/>
    <row r="1119" ht="9" customHeight="1" x14ac:dyDescent="0.4"/>
    <row r="1120" ht="9" customHeight="1" x14ac:dyDescent="0.4"/>
    <row r="1121" ht="9" customHeight="1" x14ac:dyDescent="0.4"/>
    <row r="1122" ht="9" customHeight="1" x14ac:dyDescent="0.4"/>
    <row r="1123" ht="9" customHeight="1" x14ac:dyDescent="0.4"/>
    <row r="1124" ht="9" customHeight="1" x14ac:dyDescent="0.4"/>
    <row r="1125" ht="9" customHeight="1" x14ac:dyDescent="0.4"/>
    <row r="1126" ht="9" customHeight="1" x14ac:dyDescent="0.4"/>
    <row r="1127" ht="9" customHeight="1" x14ac:dyDescent="0.4"/>
    <row r="1128" ht="9" customHeight="1" x14ac:dyDescent="0.4"/>
    <row r="1129" ht="9" customHeight="1" x14ac:dyDescent="0.4"/>
    <row r="1130" ht="9" customHeight="1" x14ac:dyDescent="0.4"/>
    <row r="1131" ht="9" customHeight="1" x14ac:dyDescent="0.4"/>
    <row r="1132" ht="9" customHeight="1" x14ac:dyDescent="0.4"/>
    <row r="1133" ht="9" customHeight="1" x14ac:dyDescent="0.4"/>
    <row r="1134" ht="9" customHeight="1" x14ac:dyDescent="0.4"/>
    <row r="1135" ht="9" customHeight="1" x14ac:dyDescent="0.4"/>
    <row r="1136" ht="9" customHeight="1" x14ac:dyDescent="0.4"/>
    <row r="1137" ht="9" customHeight="1" x14ac:dyDescent="0.4"/>
    <row r="1138" ht="9" customHeight="1" x14ac:dyDescent="0.4"/>
    <row r="1139" ht="9" customHeight="1" x14ac:dyDescent="0.4"/>
    <row r="1140" ht="9" customHeight="1" x14ac:dyDescent="0.4"/>
    <row r="1141" ht="9" customHeight="1" x14ac:dyDescent="0.4"/>
    <row r="1142" ht="9" customHeight="1" x14ac:dyDescent="0.4"/>
    <row r="1143" ht="9" customHeight="1" x14ac:dyDescent="0.4"/>
    <row r="1144" ht="9" customHeight="1" x14ac:dyDescent="0.4"/>
    <row r="1145" ht="9" customHeight="1" x14ac:dyDescent="0.4"/>
    <row r="1146" ht="9" customHeight="1" x14ac:dyDescent="0.4"/>
    <row r="1147" ht="9" customHeight="1" x14ac:dyDescent="0.4"/>
    <row r="1148" ht="9" customHeight="1" x14ac:dyDescent="0.4"/>
    <row r="1149" ht="9" customHeight="1" x14ac:dyDescent="0.4"/>
    <row r="1150" ht="9" customHeight="1" x14ac:dyDescent="0.4"/>
    <row r="1151" ht="9" customHeight="1" x14ac:dyDescent="0.4"/>
    <row r="1152" ht="9" customHeight="1" x14ac:dyDescent="0.4"/>
    <row r="1153" ht="9" customHeight="1" x14ac:dyDescent="0.4"/>
    <row r="1154" ht="9" customHeight="1" x14ac:dyDescent="0.4"/>
    <row r="1155" ht="9" customHeight="1" x14ac:dyDescent="0.4"/>
    <row r="1156" ht="9" customHeight="1" x14ac:dyDescent="0.4"/>
    <row r="1157" ht="9" customHeight="1" x14ac:dyDescent="0.4"/>
    <row r="1158" ht="9" customHeight="1" x14ac:dyDescent="0.4"/>
    <row r="1159" ht="9" customHeight="1" x14ac:dyDescent="0.4"/>
    <row r="1160" ht="9" customHeight="1" x14ac:dyDescent="0.4"/>
    <row r="1161" ht="9" customHeight="1" x14ac:dyDescent="0.4"/>
    <row r="1162" ht="9" customHeight="1" x14ac:dyDescent="0.4"/>
    <row r="1163" ht="9" customHeight="1" x14ac:dyDescent="0.4"/>
    <row r="1164" ht="9" customHeight="1" x14ac:dyDescent="0.4"/>
    <row r="1165" ht="9" customHeight="1" x14ac:dyDescent="0.4"/>
    <row r="1166" ht="9" customHeight="1" x14ac:dyDescent="0.4"/>
    <row r="1167" ht="9" customHeight="1" x14ac:dyDescent="0.4"/>
    <row r="1168" ht="9" customHeight="1" x14ac:dyDescent="0.4"/>
    <row r="1169" ht="9" customHeight="1" x14ac:dyDescent="0.4"/>
    <row r="1170" ht="9" customHeight="1" x14ac:dyDescent="0.4"/>
    <row r="1171" ht="9" customHeight="1" x14ac:dyDescent="0.4"/>
    <row r="1172" ht="9" customHeight="1" x14ac:dyDescent="0.4"/>
    <row r="1173" ht="9" customHeight="1" x14ac:dyDescent="0.4"/>
    <row r="1174" ht="9" customHeight="1" x14ac:dyDescent="0.4"/>
    <row r="1175" ht="9" customHeight="1" x14ac:dyDescent="0.4"/>
    <row r="1176" ht="9" customHeight="1" x14ac:dyDescent="0.4"/>
    <row r="1177" ht="9" customHeight="1" x14ac:dyDescent="0.4"/>
    <row r="1178" ht="9" customHeight="1" x14ac:dyDescent="0.4"/>
    <row r="1179" ht="9" customHeight="1" x14ac:dyDescent="0.4"/>
    <row r="1180" ht="9" customHeight="1" x14ac:dyDescent="0.4"/>
    <row r="1181" ht="9" customHeight="1" x14ac:dyDescent="0.4"/>
    <row r="1182" ht="9" customHeight="1" x14ac:dyDescent="0.4"/>
    <row r="1183" ht="9" customHeight="1" x14ac:dyDescent="0.4"/>
    <row r="1184" ht="9" customHeight="1" x14ac:dyDescent="0.4"/>
    <row r="1185" ht="9" customHeight="1" x14ac:dyDescent="0.4"/>
    <row r="1186" ht="9" customHeight="1" x14ac:dyDescent="0.4"/>
    <row r="1187" ht="9" customHeight="1" x14ac:dyDescent="0.4"/>
    <row r="1188" ht="9" customHeight="1" x14ac:dyDescent="0.4"/>
    <row r="1189" ht="9" customHeight="1" x14ac:dyDescent="0.4"/>
    <row r="1190" ht="9" customHeight="1" x14ac:dyDescent="0.4"/>
    <row r="1191" ht="9" customHeight="1" x14ac:dyDescent="0.4"/>
    <row r="1192" ht="9" customHeight="1" x14ac:dyDescent="0.4"/>
    <row r="1193" ht="9" customHeight="1" x14ac:dyDescent="0.4"/>
    <row r="1194" ht="9" customHeight="1" x14ac:dyDescent="0.4"/>
    <row r="1195" ht="9" customHeight="1" x14ac:dyDescent="0.4"/>
    <row r="1196" ht="9" customHeight="1" x14ac:dyDescent="0.4"/>
    <row r="1197" ht="9" customHeight="1" x14ac:dyDescent="0.4"/>
    <row r="1198" ht="9" customHeight="1" x14ac:dyDescent="0.4"/>
    <row r="1199" ht="9" customHeight="1" x14ac:dyDescent="0.4"/>
    <row r="1200" ht="9" customHeight="1" x14ac:dyDescent="0.4"/>
    <row r="1201" ht="9" customHeight="1" x14ac:dyDescent="0.4"/>
    <row r="1202" ht="9" customHeight="1" x14ac:dyDescent="0.4"/>
    <row r="1203" ht="9" customHeight="1" x14ac:dyDescent="0.4"/>
    <row r="1204" ht="9" customHeight="1" x14ac:dyDescent="0.4"/>
    <row r="1205" ht="9" customHeight="1" x14ac:dyDescent="0.4"/>
    <row r="1206" ht="9" customHeight="1" x14ac:dyDescent="0.4"/>
    <row r="1207" ht="9" customHeight="1" x14ac:dyDescent="0.4"/>
    <row r="1208" ht="9" customHeight="1" x14ac:dyDescent="0.4"/>
    <row r="1209" ht="9" customHeight="1" x14ac:dyDescent="0.4"/>
    <row r="1210" ht="9" customHeight="1" x14ac:dyDescent="0.4"/>
    <row r="1211" ht="9" customHeight="1" x14ac:dyDescent="0.4"/>
    <row r="1212" ht="9" customHeight="1" x14ac:dyDescent="0.4"/>
    <row r="1213" ht="9" customHeight="1" x14ac:dyDescent="0.4"/>
    <row r="1214" ht="9" customHeight="1" x14ac:dyDescent="0.4"/>
    <row r="1215" ht="9" customHeight="1" x14ac:dyDescent="0.4"/>
    <row r="1216" ht="9" customHeight="1" x14ac:dyDescent="0.4"/>
    <row r="1217" ht="9" customHeight="1" x14ac:dyDescent="0.4"/>
    <row r="1218" ht="9" customHeight="1" x14ac:dyDescent="0.4"/>
    <row r="1219" ht="9" customHeight="1" x14ac:dyDescent="0.4"/>
    <row r="1220" ht="9" customHeight="1" x14ac:dyDescent="0.4"/>
    <row r="1221" ht="9" customHeight="1" x14ac:dyDescent="0.4"/>
    <row r="1222" ht="9" customHeight="1" x14ac:dyDescent="0.4"/>
    <row r="1223" ht="9" customHeight="1" x14ac:dyDescent="0.4"/>
    <row r="1224" ht="9" customHeight="1" x14ac:dyDescent="0.4"/>
    <row r="1225" ht="9" customHeight="1" x14ac:dyDescent="0.4"/>
    <row r="1226" ht="9" customHeight="1" x14ac:dyDescent="0.4"/>
    <row r="1227" ht="9" customHeight="1" x14ac:dyDescent="0.4"/>
    <row r="1228" ht="9" customHeight="1" x14ac:dyDescent="0.4"/>
    <row r="1229" ht="9" customHeight="1" x14ac:dyDescent="0.4"/>
    <row r="1230" ht="9" customHeight="1" x14ac:dyDescent="0.4"/>
    <row r="1231" ht="9" customHeight="1" x14ac:dyDescent="0.4"/>
    <row r="1232" ht="9" customHeight="1" x14ac:dyDescent="0.4"/>
    <row r="1233" ht="9" customHeight="1" x14ac:dyDescent="0.4"/>
    <row r="1234" ht="9" customHeight="1" x14ac:dyDescent="0.4"/>
    <row r="1235" ht="9" customHeight="1" x14ac:dyDescent="0.4"/>
    <row r="1236" ht="9" customHeight="1" x14ac:dyDescent="0.4"/>
    <row r="1237" ht="9" customHeight="1" x14ac:dyDescent="0.4"/>
    <row r="1238" ht="9" customHeight="1" x14ac:dyDescent="0.4"/>
    <row r="1239" ht="9" customHeight="1" x14ac:dyDescent="0.4"/>
    <row r="1240" ht="9" customHeight="1" x14ac:dyDescent="0.4"/>
    <row r="1241" ht="9" customHeight="1" x14ac:dyDescent="0.4"/>
    <row r="1242" ht="9" customHeight="1" x14ac:dyDescent="0.4"/>
    <row r="1243" ht="9" customHeight="1" x14ac:dyDescent="0.4"/>
    <row r="1244" ht="9" customHeight="1" x14ac:dyDescent="0.4"/>
    <row r="1245" ht="9" customHeight="1" x14ac:dyDescent="0.4"/>
    <row r="1246" ht="9" customHeight="1" x14ac:dyDescent="0.4"/>
    <row r="1247" ht="9" customHeight="1" x14ac:dyDescent="0.4"/>
    <row r="1248" ht="9" customHeight="1" x14ac:dyDescent="0.4"/>
    <row r="1249" ht="9" customHeight="1" x14ac:dyDescent="0.4"/>
    <row r="1250" ht="9" customHeight="1" x14ac:dyDescent="0.4"/>
    <row r="1251" ht="9" customHeight="1" x14ac:dyDescent="0.4"/>
    <row r="1252" ht="9" customHeight="1" x14ac:dyDescent="0.4"/>
    <row r="1253" ht="9" customHeight="1" x14ac:dyDescent="0.4"/>
    <row r="1254" ht="9" customHeight="1" x14ac:dyDescent="0.4"/>
    <row r="1255" ht="9" customHeight="1" x14ac:dyDescent="0.4"/>
    <row r="1256" ht="9" customHeight="1" x14ac:dyDescent="0.4"/>
    <row r="1257" ht="9" customHeight="1" x14ac:dyDescent="0.4"/>
    <row r="1258" ht="9" customHeight="1" x14ac:dyDescent="0.4"/>
    <row r="1259" ht="9" customHeight="1" x14ac:dyDescent="0.4"/>
    <row r="1260" ht="9" customHeight="1" x14ac:dyDescent="0.4"/>
    <row r="1261" ht="9" customHeight="1" x14ac:dyDescent="0.4"/>
    <row r="1262" ht="9" customHeight="1" x14ac:dyDescent="0.4"/>
    <row r="1263" ht="9" customHeight="1" x14ac:dyDescent="0.4"/>
    <row r="1264" ht="9" customHeight="1" x14ac:dyDescent="0.4"/>
    <row r="1265" ht="9" customHeight="1" x14ac:dyDescent="0.4"/>
    <row r="1266" ht="9" customHeight="1" x14ac:dyDescent="0.4"/>
    <row r="1267" ht="9" customHeight="1" x14ac:dyDescent="0.4"/>
    <row r="1268" ht="9" customHeight="1" x14ac:dyDescent="0.4"/>
    <row r="1269" ht="9" customHeight="1" x14ac:dyDescent="0.4"/>
    <row r="1270" ht="9" customHeight="1" x14ac:dyDescent="0.4"/>
    <row r="1271" ht="9" customHeight="1" x14ac:dyDescent="0.4"/>
    <row r="1272" ht="9" customHeight="1" x14ac:dyDescent="0.4"/>
    <row r="1273" ht="9" customHeight="1" x14ac:dyDescent="0.4"/>
    <row r="1274" ht="9" customHeight="1" x14ac:dyDescent="0.4"/>
    <row r="1275" ht="9" customHeight="1" x14ac:dyDescent="0.4"/>
    <row r="1276" ht="9" customHeight="1" x14ac:dyDescent="0.4"/>
    <row r="1277" ht="9" customHeight="1" x14ac:dyDescent="0.4"/>
    <row r="1278" ht="9" customHeight="1" x14ac:dyDescent="0.4"/>
    <row r="1279" ht="9" customHeight="1" x14ac:dyDescent="0.4"/>
    <row r="1280" ht="9" customHeight="1" x14ac:dyDescent="0.4"/>
    <row r="1281" ht="9" customHeight="1" x14ac:dyDescent="0.4"/>
    <row r="1282" ht="9" customHeight="1" x14ac:dyDescent="0.4"/>
    <row r="1283" ht="9" customHeight="1" x14ac:dyDescent="0.4"/>
    <row r="1284" ht="9" customHeight="1" x14ac:dyDescent="0.4"/>
    <row r="1285" ht="9" customHeight="1" x14ac:dyDescent="0.4"/>
    <row r="1286" ht="9" customHeight="1" x14ac:dyDescent="0.4"/>
    <row r="1287" ht="9" customHeight="1" x14ac:dyDescent="0.4"/>
    <row r="1288" ht="9" customHeight="1" x14ac:dyDescent="0.4"/>
    <row r="1289" ht="9" customHeight="1" x14ac:dyDescent="0.4"/>
    <row r="1290" ht="9" customHeight="1" x14ac:dyDescent="0.4"/>
    <row r="1291" ht="9" customHeight="1" x14ac:dyDescent="0.4"/>
    <row r="1292" ht="9" customHeight="1" x14ac:dyDescent="0.4"/>
    <row r="1293" ht="9" customHeight="1" x14ac:dyDescent="0.4"/>
    <row r="1294" ht="9" customHeight="1" x14ac:dyDescent="0.4"/>
    <row r="1295" ht="9" customHeight="1" x14ac:dyDescent="0.4"/>
    <row r="1296" ht="9" customHeight="1" x14ac:dyDescent="0.4"/>
    <row r="1297" ht="9" customHeight="1" x14ac:dyDescent="0.4"/>
    <row r="1298" ht="9" customHeight="1" x14ac:dyDescent="0.4"/>
    <row r="1299" ht="9" customHeight="1" x14ac:dyDescent="0.4"/>
    <row r="1300" ht="9" customHeight="1" x14ac:dyDescent="0.4"/>
    <row r="1301" ht="9" customHeight="1" x14ac:dyDescent="0.4"/>
    <row r="1302" ht="9" customHeight="1" x14ac:dyDescent="0.4"/>
    <row r="1303" ht="9" customHeight="1" x14ac:dyDescent="0.4"/>
    <row r="1304" ht="9" customHeight="1" x14ac:dyDescent="0.4"/>
    <row r="1305" ht="9" customHeight="1" x14ac:dyDescent="0.4"/>
    <row r="1306" ht="9" customHeight="1" x14ac:dyDescent="0.4"/>
    <row r="1307" ht="9" customHeight="1" x14ac:dyDescent="0.4"/>
    <row r="1308" ht="9" customHeight="1" x14ac:dyDescent="0.4"/>
    <row r="1309" ht="9" customHeight="1" x14ac:dyDescent="0.4"/>
    <row r="1310" ht="9" customHeight="1" x14ac:dyDescent="0.4"/>
    <row r="1311" ht="9" customHeight="1" x14ac:dyDescent="0.4"/>
    <row r="1312" ht="9" customHeight="1" x14ac:dyDescent="0.4"/>
    <row r="1313" ht="9" customHeight="1" x14ac:dyDescent="0.4"/>
    <row r="1314" ht="9" customHeight="1" x14ac:dyDescent="0.4"/>
    <row r="1315" ht="9" customHeight="1" x14ac:dyDescent="0.4"/>
    <row r="1316" ht="9" customHeight="1" x14ac:dyDescent="0.4"/>
    <row r="1317" ht="9" customHeight="1" x14ac:dyDescent="0.4"/>
    <row r="1318" ht="9" customHeight="1" x14ac:dyDescent="0.4"/>
    <row r="1319" ht="9" customHeight="1" x14ac:dyDescent="0.4"/>
    <row r="1320" ht="9" customHeight="1" x14ac:dyDescent="0.4"/>
    <row r="1321" ht="9" customHeight="1" x14ac:dyDescent="0.4"/>
    <row r="1322" ht="9" customHeight="1" x14ac:dyDescent="0.4"/>
    <row r="1323" ht="9" customHeight="1" x14ac:dyDescent="0.4"/>
    <row r="1324" ht="9" customHeight="1" x14ac:dyDescent="0.4"/>
    <row r="1325" ht="9" customHeight="1" x14ac:dyDescent="0.4"/>
    <row r="1326" ht="9" customHeight="1" x14ac:dyDescent="0.4"/>
    <row r="1327" ht="9" customHeight="1" x14ac:dyDescent="0.4"/>
    <row r="1328" ht="9" customHeight="1" x14ac:dyDescent="0.4"/>
    <row r="1329" ht="9" customHeight="1" x14ac:dyDescent="0.4"/>
    <row r="1330" ht="9" customHeight="1" x14ac:dyDescent="0.4"/>
    <row r="1331" ht="9" customHeight="1" x14ac:dyDescent="0.4"/>
    <row r="1332" ht="9" customHeight="1" x14ac:dyDescent="0.4"/>
    <row r="1333" ht="9" customHeight="1" x14ac:dyDescent="0.4"/>
    <row r="1334" ht="9" customHeight="1" x14ac:dyDescent="0.4"/>
    <row r="1335" ht="9" customHeight="1" x14ac:dyDescent="0.4"/>
    <row r="1336" ht="9" customHeight="1" x14ac:dyDescent="0.4"/>
    <row r="1337" ht="9" customHeight="1" x14ac:dyDescent="0.4"/>
    <row r="1338" ht="9" customHeight="1" x14ac:dyDescent="0.4"/>
    <row r="1339" ht="9" customHeight="1" x14ac:dyDescent="0.4"/>
    <row r="1340" ht="9" customHeight="1" x14ac:dyDescent="0.4"/>
    <row r="1341" ht="9" customHeight="1" x14ac:dyDescent="0.4"/>
    <row r="1342" ht="9" customHeight="1" x14ac:dyDescent="0.4"/>
    <row r="1343" ht="9" customHeight="1" x14ac:dyDescent="0.4"/>
    <row r="1344" ht="9" customHeight="1" x14ac:dyDescent="0.4"/>
    <row r="1345" ht="9" customHeight="1" x14ac:dyDescent="0.4"/>
    <row r="1346" ht="9" customHeight="1" x14ac:dyDescent="0.4"/>
    <row r="1347" ht="9" customHeight="1" x14ac:dyDescent="0.4"/>
    <row r="1348" ht="9" customHeight="1" x14ac:dyDescent="0.4"/>
    <row r="1349" ht="9" customHeight="1" x14ac:dyDescent="0.4"/>
    <row r="1350" ht="9" customHeight="1" x14ac:dyDescent="0.4"/>
    <row r="1351" ht="9" customHeight="1" x14ac:dyDescent="0.4"/>
    <row r="1352" ht="9" customHeight="1" x14ac:dyDescent="0.4"/>
    <row r="1353" ht="9" customHeight="1" x14ac:dyDescent="0.4"/>
    <row r="1354" ht="9" customHeight="1" x14ac:dyDescent="0.4"/>
    <row r="1355" ht="9" customHeight="1" x14ac:dyDescent="0.4"/>
    <row r="1356" ht="9" customHeight="1" x14ac:dyDescent="0.4"/>
    <row r="1357" ht="9" customHeight="1" x14ac:dyDescent="0.4"/>
    <row r="1358" ht="9" customHeight="1" x14ac:dyDescent="0.4"/>
    <row r="1359" ht="9" customHeight="1" x14ac:dyDescent="0.4"/>
    <row r="1360" ht="9" customHeight="1" x14ac:dyDescent="0.4"/>
    <row r="1361" ht="9" customHeight="1" x14ac:dyDescent="0.4"/>
    <row r="1362" ht="9" customHeight="1" x14ac:dyDescent="0.4"/>
    <row r="1363" ht="9" customHeight="1" x14ac:dyDescent="0.4"/>
    <row r="1364" ht="9" customHeight="1" x14ac:dyDescent="0.4"/>
    <row r="1365" ht="9" customHeight="1" x14ac:dyDescent="0.4"/>
    <row r="1366" ht="9" customHeight="1" x14ac:dyDescent="0.4"/>
    <row r="1367" ht="9" customHeight="1" x14ac:dyDescent="0.4"/>
    <row r="1368" ht="9" customHeight="1" x14ac:dyDescent="0.4"/>
    <row r="1369" ht="9" customHeight="1" x14ac:dyDescent="0.4"/>
    <row r="1370" ht="9" customHeight="1" x14ac:dyDescent="0.4"/>
    <row r="1371" ht="9" customHeight="1" x14ac:dyDescent="0.4"/>
    <row r="1372" ht="9" customHeight="1" x14ac:dyDescent="0.4"/>
    <row r="1373" ht="9" customHeight="1" x14ac:dyDescent="0.4"/>
    <row r="1374" ht="9" customHeight="1" x14ac:dyDescent="0.4"/>
    <row r="1375" ht="9" customHeight="1" x14ac:dyDescent="0.4"/>
    <row r="1376" ht="9" customHeight="1" x14ac:dyDescent="0.4"/>
    <row r="1377" ht="9" customHeight="1" x14ac:dyDescent="0.4"/>
    <row r="1378" ht="9" customHeight="1" x14ac:dyDescent="0.4"/>
    <row r="1379" ht="9" customHeight="1" x14ac:dyDescent="0.4"/>
    <row r="1380" ht="9" customHeight="1" x14ac:dyDescent="0.4"/>
    <row r="1381" ht="9" customHeight="1" x14ac:dyDescent="0.4"/>
    <row r="1382" ht="9" customHeight="1" x14ac:dyDescent="0.4"/>
    <row r="1383" ht="9" customHeight="1" x14ac:dyDescent="0.4"/>
    <row r="1384" ht="9" customHeight="1" x14ac:dyDescent="0.4"/>
    <row r="1385" ht="9" customHeight="1" x14ac:dyDescent="0.4"/>
    <row r="1386" ht="9" customHeight="1" x14ac:dyDescent="0.4"/>
    <row r="1387" ht="9" customHeight="1" x14ac:dyDescent="0.4"/>
    <row r="1388" ht="9" customHeight="1" x14ac:dyDescent="0.4"/>
    <row r="1389" ht="9" customHeight="1" x14ac:dyDescent="0.4"/>
    <row r="1390" ht="9" customHeight="1" x14ac:dyDescent="0.4"/>
    <row r="1391" ht="9" customHeight="1" x14ac:dyDescent="0.4"/>
    <row r="1392" ht="9" customHeight="1" x14ac:dyDescent="0.4"/>
    <row r="1393" ht="9" customHeight="1" x14ac:dyDescent="0.4"/>
    <row r="1394" ht="9" customHeight="1" x14ac:dyDescent="0.4"/>
    <row r="1395" ht="9" customHeight="1" x14ac:dyDescent="0.4"/>
    <row r="1396" ht="9" customHeight="1" x14ac:dyDescent="0.4"/>
    <row r="1397" ht="9" customHeight="1" x14ac:dyDescent="0.4"/>
    <row r="1398" ht="9" customHeight="1" x14ac:dyDescent="0.4"/>
    <row r="1399" ht="9" customHeight="1" x14ac:dyDescent="0.4"/>
    <row r="1400" ht="9" customHeight="1" x14ac:dyDescent="0.4"/>
    <row r="1401" ht="9" customHeight="1" x14ac:dyDescent="0.4"/>
    <row r="1402" ht="9" customHeight="1" x14ac:dyDescent="0.4"/>
    <row r="1403" ht="9" customHeight="1" x14ac:dyDescent="0.4"/>
    <row r="1404" ht="9" customHeight="1" x14ac:dyDescent="0.4"/>
    <row r="1405" ht="9" customHeight="1" x14ac:dyDescent="0.4"/>
    <row r="1406" ht="9" customHeight="1" x14ac:dyDescent="0.4"/>
    <row r="1407" ht="9" customHeight="1" x14ac:dyDescent="0.4"/>
    <row r="1408" ht="9" customHeight="1" x14ac:dyDescent="0.4"/>
    <row r="1409" ht="9" customHeight="1" x14ac:dyDescent="0.4"/>
    <row r="1410" ht="9" customHeight="1" x14ac:dyDescent="0.4"/>
    <row r="1411" ht="9" customHeight="1" x14ac:dyDescent="0.4"/>
    <row r="1412" ht="9" customHeight="1" x14ac:dyDescent="0.4"/>
    <row r="1413" ht="9" customHeight="1" x14ac:dyDescent="0.4"/>
    <row r="1414" ht="9" customHeight="1" x14ac:dyDescent="0.4"/>
    <row r="1415" ht="9" customHeight="1" x14ac:dyDescent="0.4"/>
    <row r="1416" ht="9" customHeight="1" x14ac:dyDescent="0.4"/>
    <row r="1417" ht="9" customHeight="1" x14ac:dyDescent="0.4"/>
    <row r="1418" ht="9" customHeight="1" x14ac:dyDescent="0.4"/>
    <row r="1419" ht="9" customHeight="1" x14ac:dyDescent="0.4"/>
    <row r="1420" ht="9" customHeight="1" x14ac:dyDescent="0.4"/>
    <row r="1421" ht="9" customHeight="1" x14ac:dyDescent="0.4"/>
    <row r="1422" ht="9" customHeight="1" x14ac:dyDescent="0.4"/>
    <row r="1423" ht="9" customHeight="1" x14ac:dyDescent="0.4"/>
    <row r="1424" ht="9" customHeight="1" x14ac:dyDescent="0.4"/>
    <row r="1425" ht="9" customHeight="1" x14ac:dyDescent="0.4"/>
    <row r="1426" ht="9" customHeight="1" x14ac:dyDescent="0.4"/>
    <row r="1427" ht="9" customHeight="1" x14ac:dyDescent="0.4"/>
    <row r="1428" ht="9" customHeight="1" x14ac:dyDescent="0.4"/>
    <row r="1429" ht="9" customHeight="1" x14ac:dyDescent="0.4"/>
    <row r="1430" ht="9" customHeight="1" x14ac:dyDescent="0.4"/>
    <row r="1431" ht="9" customHeight="1" x14ac:dyDescent="0.4"/>
    <row r="1432" ht="9" customHeight="1" x14ac:dyDescent="0.4"/>
    <row r="1433" ht="9" customHeight="1" x14ac:dyDescent="0.4"/>
    <row r="1434" ht="9" customHeight="1" x14ac:dyDescent="0.4"/>
    <row r="1435" ht="9" customHeight="1" x14ac:dyDescent="0.4"/>
    <row r="1436" ht="9" customHeight="1" x14ac:dyDescent="0.4"/>
    <row r="1437" ht="9" customHeight="1" x14ac:dyDescent="0.4"/>
    <row r="1438" ht="9" customHeight="1" x14ac:dyDescent="0.4"/>
    <row r="1439" ht="9" customHeight="1" x14ac:dyDescent="0.4"/>
    <row r="1440" ht="9" customHeight="1" x14ac:dyDescent="0.4"/>
    <row r="1441" ht="9" customHeight="1" x14ac:dyDescent="0.4"/>
    <row r="1442" ht="9" customHeight="1" x14ac:dyDescent="0.4"/>
    <row r="1443" ht="9" customHeight="1" x14ac:dyDescent="0.4"/>
    <row r="1444" ht="9" customHeight="1" x14ac:dyDescent="0.4"/>
    <row r="1445" ht="9" customHeight="1" x14ac:dyDescent="0.4"/>
    <row r="1446" ht="9" customHeight="1" x14ac:dyDescent="0.4"/>
    <row r="1447" ht="9" customHeight="1" x14ac:dyDescent="0.4"/>
    <row r="1448" ht="9" customHeight="1" x14ac:dyDescent="0.4"/>
    <row r="1449" ht="9" customHeight="1" x14ac:dyDescent="0.4"/>
    <row r="1450" ht="9" customHeight="1" x14ac:dyDescent="0.4"/>
    <row r="1451" ht="9" customHeight="1" x14ac:dyDescent="0.4"/>
    <row r="1452" ht="9" customHeight="1" x14ac:dyDescent="0.4"/>
    <row r="1453" ht="9" customHeight="1" x14ac:dyDescent="0.4"/>
    <row r="1454" ht="9" customHeight="1" x14ac:dyDescent="0.4"/>
    <row r="1455" ht="9" customHeight="1" x14ac:dyDescent="0.4"/>
    <row r="1456" ht="9" customHeight="1" x14ac:dyDescent="0.4"/>
    <row r="1457" ht="9" customHeight="1" x14ac:dyDescent="0.4"/>
    <row r="1458" ht="9" customHeight="1" x14ac:dyDescent="0.4"/>
    <row r="1459" ht="9" customHeight="1" x14ac:dyDescent="0.4"/>
    <row r="1460" ht="9" customHeight="1" x14ac:dyDescent="0.4"/>
    <row r="1461" ht="9" customHeight="1" x14ac:dyDescent="0.4"/>
    <row r="1462" ht="9" customHeight="1" x14ac:dyDescent="0.4"/>
    <row r="1463" ht="9" customHeight="1" x14ac:dyDescent="0.4"/>
    <row r="1464" ht="9" customHeight="1" x14ac:dyDescent="0.4"/>
    <row r="1465" ht="9" customHeight="1" x14ac:dyDescent="0.4"/>
    <row r="1466" ht="9" customHeight="1" x14ac:dyDescent="0.4"/>
    <row r="1467" ht="9" customHeight="1" x14ac:dyDescent="0.4"/>
    <row r="1468" ht="9" customHeight="1" x14ac:dyDescent="0.4"/>
    <row r="1469" ht="9" customHeight="1" x14ac:dyDescent="0.4"/>
    <row r="1470" ht="9" customHeight="1" x14ac:dyDescent="0.4"/>
    <row r="1471" ht="9" customHeight="1" x14ac:dyDescent="0.4"/>
    <row r="1472" ht="9" customHeight="1" x14ac:dyDescent="0.4"/>
    <row r="1473" ht="9" customHeight="1" x14ac:dyDescent="0.4"/>
    <row r="1474" ht="9" customHeight="1" x14ac:dyDescent="0.4"/>
    <row r="1475" ht="9" customHeight="1" x14ac:dyDescent="0.4"/>
    <row r="1476" ht="9" customHeight="1" x14ac:dyDescent="0.4"/>
    <row r="1477" ht="9" customHeight="1" x14ac:dyDescent="0.4"/>
    <row r="1478" ht="9" customHeight="1" x14ac:dyDescent="0.4"/>
    <row r="1479" ht="9" customHeight="1" x14ac:dyDescent="0.4"/>
    <row r="1480" ht="9" customHeight="1" x14ac:dyDescent="0.4"/>
    <row r="1481" ht="9" customHeight="1" x14ac:dyDescent="0.4"/>
    <row r="1482" ht="9" customHeight="1" x14ac:dyDescent="0.4"/>
    <row r="1483" ht="9" customHeight="1" x14ac:dyDescent="0.4"/>
    <row r="1484" ht="9" customHeight="1" x14ac:dyDescent="0.4"/>
    <row r="1485" ht="9" customHeight="1" x14ac:dyDescent="0.4"/>
    <row r="1486" ht="9" customHeight="1" x14ac:dyDescent="0.4"/>
    <row r="1487" ht="9" customHeight="1" x14ac:dyDescent="0.4"/>
    <row r="1488" ht="9" customHeight="1" x14ac:dyDescent="0.4"/>
    <row r="1489" ht="9" customHeight="1" x14ac:dyDescent="0.4"/>
    <row r="1490" ht="9" customHeight="1" x14ac:dyDescent="0.4"/>
    <row r="1491" ht="9" customHeight="1" x14ac:dyDescent="0.4"/>
    <row r="1492" ht="9" customHeight="1" x14ac:dyDescent="0.4"/>
    <row r="1493" ht="9" customHeight="1" x14ac:dyDescent="0.4"/>
    <row r="1494" ht="9" customHeight="1" x14ac:dyDescent="0.4"/>
    <row r="1495" ht="9" customHeight="1" x14ac:dyDescent="0.4"/>
    <row r="1496" ht="9" customHeight="1" x14ac:dyDescent="0.4"/>
    <row r="1497" ht="9" customHeight="1" x14ac:dyDescent="0.4"/>
    <row r="1498" ht="9" customHeight="1" x14ac:dyDescent="0.4"/>
    <row r="1499" ht="9" customHeight="1" x14ac:dyDescent="0.4"/>
    <row r="1500" ht="9" customHeight="1" x14ac:dyDescent="0.4"/>
    <row r="1501" ht="9" customHeight="1" x14ac:dyDescent="0.4"/>
    <row r="1502" ht="9" customHeight="1" x14ac:dyDescent="0.4"/>
    <row r="1503" ht="9" customHeight="1" x14ac:dyDescent="0.4"/>
    <row r="1504" ht="9" customHeight="1" x14ac:dyDescent="0.4"/>
    <row r="1505" ht="9" customHeight="1" x14ac:dyDescent="0.4"/>
    <row r="1506" ht="9" customHeight="1" x14ac:dyDescent="0.4"/>
    <row r="1507" ht="9" customHeight="1" x14ac:dyDescent="0.4"/>
    <row r="1508" ht="9" customHeight="1" x14ac:dyDescent="0.4"/>
    <row r="1509" ht="9" customHeight="1" x14ac:dyDescent="0.4"/>
    <row r="1510" ht="9" customHeight="1" x14ac:dyDescent="0.4"/>
    <row r="1511" ht="9" customHeight="1" x14ac:dyDescent="0.4"/>
    <row r="1512" ht="9" customHeight="1" x14ac:dyDescent="0.4"/>
    <row r="1513" ht="9" customHeight="1" x14ac:dyDescent="0.4"/>
    <row r="1514" ht="9" customHeight="1" x14ac:dyDescent="0.4"/>
    <row r="1515" ht="9" customHeight="1" x14ac:dyDescent="0.4"/>
    <row r="1516" ht="9" customHeight="1" x14ac:dyDescent="0.4"/>
    <row r="1517" ht="9" customHeight="1" x14ac:dyDescent="0.4"/>
    <row r="1518" ht="9" customHeight="1" x14ac:dyDescent="0.4"/>
    <row r="1519" ht="9" customHeight="1" x14ac:dyDescent="0.4"/>
    <row r="1520" ht="9" customHeight="1" x14ac:dyDescent="0.4"/>
    <row r="1521" ht="9" customHeight="1" x14ac:dyDescent="0.4"/>
    <row r="1522" ht="9" customHeight="1" x14ac:dyDescent="0.4"/>
    <row r="1523" ht="9" customHeight="1" x14ac:dyDescent="0.4"/>
    <row r="1524" ht="9" customHeight="1" x14ac:dyDescent="0.4"/>
    <row r="1525" ht="9" customHeight="1" x14ac:dyDescent="0.4"/>
    <row r="1526" ht="9" customHeight="1" x14ac:dyDescent="0.4"/>
    <row r="1527" ht="9" customHeight="1" x14ac:dyDescent="0.4"/>
    <row r="1528" ht="9" customHeight="1" x14ac:dyDescent="0.4"/>
    <row r="1529" ht="9" customHeight="1" x14ac:dyDescent="0.4"/>
    <row r="1530" ht="9" customHeight="1" x14ac:dyDescent="0.4"/>
    <row r="1531" ht="9" customHeight="1" x14ac:dyDescent="0.4"/>
    <row r="1532" ht="9" customHeight="1" x14ac:dyDescent="0.4"/>
    <row r="1533" ht="9" customHeight="1" x14ac:dyDescent="0.4"/>
    <row r="1534" ht="9" customHeight="1" x14ac:dyDescent="0.4"/>
    <row r="1535" ht="9" customHeight="1" x14ac:dyDescent="0.4"/>
    <row r="1536" ht="9" customHeight="1" x14ac:dyDescent="0.4"/>
    <row r="1537" ht="9" customHeight="1" x14ac:dyDescent="0.4"/>
    <row r="1538" ht="9" customHeight="1" x14ac:dyDescent="0.4"/>
    <row r="1539" ht="9" customHeight="1" x14ac:dyDescent="0.4"/>
    <row r="1540" ht="9" customHeight="1" x14ac:dyDescent="0.4"/>
    <row r="1541" ht="9" customHeight="1" x14ac:dyDescent="0.4"/>
    <row r="1542" ht="9" customHeight="1" x14ac:dyDescent="0.4"/>
    <row r="1543" ht="9" customHeight="1" x14ac:dyDescent="0.4"/>
    <row r="1544" ht="9" customHeight="1" x14ac:dyDescent="0.4"/>
    <row r="1545" ht="9" customHeight="1" x14ac:dyDescent="0.4"/>
    <row r="1546" ht="9" customHeight="1" x14ac:dyDescent="0.4"/>
    <row r="1547" ht="9" customHeight="1" x14ac:dyDescent="0.4"/>
    <row r="1548" ht="9" customHeight="1" x14ac:dyDescent="0.4"/>
    <row r="1549" ht="9" customHeight="1" x14ac:dyDescent="0.4"/>
    <row r="1550" ht="9" customHeight="1" x14ac:dyDescent="0.4"/>
    <row r="1551" ht="9" customHeight="1" x14ac:dyDescent="0.4"/>
    <row r="1552" ht="9" customHeight="1" x14ac:dyDescent="0.4"/>
    <row r="1553" ht="9" customHeight="1" x14ac:dyDescent="0.4"/>
    <row r="1554" ht="9" customHeight="1" x14ac:dyDescent="0.4"/>
    <row r="1555" ht="9" customHeight="1" x14ac:dyDescent="0.4"/>
    <row r="1556" ht="9" customHeight="1" x14ac:dyDescent="0.4"/>
    <row r="1557" ht="9" customHeight="1" x14ac:dyDescent="0.4"/>
    <row r="1558" ht="9" customHeight="1" x14ac:dyDescent="0.4"/>
    <row r="1559" ht="9" customHeight="1" x14ac:dyDescent="0.4"/>
    <row r="1560" ht="9" customHeight="1" x14ac:dyDescent="0.4"/>
    <row r="1561" ht="9" customHeight="1" x14ac:dyDescent="0.4"/>
    <row r="1562" ht="9" customHeight="1" x14ac:dyDescent="0.4"/>
    <row r="1563" ht="9" customHeight="1" x14ac:dyDescent="0.4"/>
    <row r="1564" ht="9" customHeight="1" x14ac:dyDescent="0.4"/>
    <row r="1565" ht="9" customHeight="1" x14ac:dyDescent="0.4"/>
    <row r="1566" ht="9" customHeight="1" x14ac:dyDescent="0.4"/>
    <row r="1567" ht="9" customHeight="1" x14ac:dyDescent="0.4"/>
    <row r="1568" ht="9" customHeight="1" x14ac:dyDescent="0.4"/>
    <row r="1569" ht="9" customHeight="1" x14ac:dyDescent="0.4"/>
    <row r="1570" ht="9" customHeight="1" x14ac:dyDescent="0.4"/>
    <row r="1571" ht="9" customHeight="1" x14ac:dyDescent="0.4"/>
    <row r="1572" ht="9" customHeight="1" x14ac:dyDescent="0.4"/>
    <row r="1573" ht="9" customHeight="1" x14ac:dyDescent="0.4"/>
    <row r="1574" ht="9" customHeight="1" x14ac:dyDescent="0.4"/>
    <row r="1575" ht="9" customHeight="1" x14ac:dyDescent="0.4"/>
    <row r="1576" ht="9" customHeight="1" x14ac:dyDescent="0.4"/>
    <row r="1577" ht="9" customHeight="1" x14ac:dyDescent="0.4"/>
    <row r="1578" ht="9" customHeight="1" x14ac:dyDescent="0.4"/>
    <row r="1579" ht="9" customHeight="1" x14ac:dyDescent="0.4"/>
    <row r="1580" ht="9" customHeight="1" x14ac:dyDescent="0.4"/>
    <row r="1581" ht="9" customHeight="1" x14ac:dyDescent="0.4"/>
    <row r="1582" ht="9" customHeight="1" x14ac:dyDescent="0.4"/>
    <row r="1583" ht="9" customHeight="1" x14ac:dyDescent="0.4"/>
    <row r="1584" ht="9" customHeight="1" x14ac:dyDescent="0.4"/>
    <row r="1585" ht="9" customHeight="1" x14ac:dyDescent="0.4"/>
    <row r="1586" ht="9" customHeight="1" x14ac:dyDescent="0.4"/>
    <row r="1587" ht="9" customHeight="1" x14ac:dyDescent="0.4"/>
    <row r="1588" ht="9" customHeight="1" x14ac:dyDescent="0.4"/>
    <row r="1589" ht="9" customHeight="1" x14ac:dyDescent="0.4"/>
    <row r="1590" ht="9" customHeight="1" x14ac:dyDescent="0.4"/>
    <row r="1591" ht="9" customHeight="1" x14ac:dyDescent="0.4"/>
    <row r="1592" ht="9" customHeight="1" x14ac:dyDescent="0.4"/>
    <row r="1593" ht="9" customHeight="1" x14ac:dyDescent="0.4"/>
    <row r="1594" ht="9" customHeight="1" x14ac:dyDescent="0.4"/>
    <row r="1595" ht="9" customHeight="1" x14ac:dyDescent="0.4"/>
    <row r="1596" ht="9" customHeight="1" x14ac:dyDescent="0.4"/>
    <row r="1597" ht="9" customHeight="1" x14ac:dyDescent="0.4"/>
    <row r="1598" ht="9" customHeight="1" x14ac:dyDescent="0.4"/>
    <row r="1599" ht="9" customHeight="1" x14ac:dyDescent="0.4"/>
    <row r="1600" ht="9" customHeight="1" x14ac:dyDescent="0.4"/>
    <row r="1601" ht="9" customHeight="1" x14ac:dyDescent="0.4"/>
    <row r="1602" ht="9" customHeight="1" x14ac:dyDescent="0.4"/>
    <row r="1603" ht="9" customHeight="1" x14ac:dyDescent="0.4"/>
    <row r="1604" ht="9" customHeight="1" x14ac:dyDescent="0.4"/>
    <row r="1605" ht="9" customHeight="1" x14ac:dyDescent="0.4"/>
    <row r="1606" ht="9" customHeight="1" x14ac:dyDescent="0.4"/>
    <row r="1607" ht="9" customHeight="1" x14ac:dyDescent="0.4"/>
    <row r="1608" ht="9" customHeight="1" x14ac:dyDescent="0.4"/>
    <row r="1609" ht="9" customHeight="1" x14ac:dyDescent="0.4"/>
    <row r="1610" ht="9" customHeight="1" x14ac:dyDescent="0.4"/>
    <row r="1611" ht="9" customHeight="1" x14ac:dyDescent="0.4"/>
    <row r="1612" ht="9" customHeight="1" x14ac:dyDescent="0.4"/>
    <row r="1613" ht="9" customHeight="1" x14ac:dyDescent="0.4"/>
    <row r="1614" ht="9" customHeight="1" x14ac:dyDescent="0.4"/>
    <row r="1615" ht="9" customHeight="1" x14ac:dyDescent="0.4"/>
    <row r="1616" ht="9" customHeight="1" x14ac:dyDescent="0.4"/>
    <row r="1617" ht="9" customHeight="1" x14ac:dyDescent="0.4"/>
    <row r="1618" ht="9" customHeight="1" x14ac:dyDescent="0.4"/>
    <row r="1619" ht="9" customHeight="1" x14ac:dyDescent="0.4"/>
    <row r="1620" ht="9" customHeight="1" x14ac:dyDescent="0.4"/>
    <row r="1621" ht="9" customHeight="1" x14ac:dyDescent="0.4"/>
    <row r="1622" ht="9" customHeight="1" x14ac:dyDescent="0.4"/>
    <row r="1623" ht="9" customHeight="1" x14ac:dyDescent="0.4"/>
    <row r="1624" ht="9" customHeight="1" x14ac:dyDescent="0.4"/>
    <row r="1625" ht="9" customHeight="1" x14ac:dyDescent="0.4"/>
    <row r="1626" ht="9" customHeight="1" x14ac:dyDescent="0.4"/>
    <row r="1627" ht="9" customHeight="1" x14ac:dyDescent="0.4"/>
    <row r="1628" ht="9" customHeight="1" x14ac:dyDescent="0.4"/>
    <row r="1629" ht="9" customHeight="1" x14ac:dyDescent="0.4"/>
    <row r="1630" ht="9" customHeight="1" x14ac:dyDescent="0.4"/>
    <row r="1631" ht="9" customHeight="1" x14ac:dyDescent="0.4"/>
    <row r="1632" ht="9" customHeight="1" x14ac:dyDescent="0.4"/>
    <row r="1633" ht="9" customHeight="1" x14ac:dyDescent="0.4"/>
    <row r="1634" ht="9" customHeight="1" x14ac:dyDescent="0.4"/>
    <row r="1635" ht="9" customHeight="1" x14ac:dyDescent="0.4"/>
    <row r="1636" ht="9" customHeight="1" x14ac:dyDescent="0.4"/>
    <row r="1637" ht="9" customHeight="1" x14ac:dyDescent="0.4"/>
    <row r="1638" ht="9" customHeight="1" x14ac:dyDescent="0.4"/>
    <row r="1639" ht="9" customHeight="1" x14ac:dyDescent="0.4"/>
    <row r="1640" ht="9" customHeight="1" x14ac:dyDescent="0.4"/>
    <row r="1641" ht="9" customHeight="1" x14ac:dyDescent="0.4"/>
    <row r="1642" ht="9" customHeight="1" x14ac:dyDescent="0.4"/>
    <row r="1643" ht="9" customHeight="1" x14ac:dyDescent="0.4"/>
    <row r="1644" ht="9" customHeight="1" x14ac:dyDescent="0.4"/>
    <row r="1645" ht="9" customHeight="1" x14ac:dyDescent="0.4"/>
    <row r="1646" ht="9" customHeight="1" x14ac:dyDescent="0.4"/>
    <row r="1647" ht="9" customHeight="1" x14ac:dyDescent="0.4"/>
    <row r="1648" ht="9" customHeight="1" x14ac:dyDescent="0.4"/>
    <row r="1649" ht="9" customHeight="1" x14ac:dyDescent="0.4"/>
    <row r="1650" ht="9" customHeight="1" x14ac:dyDescent="0.4"/>
    <row r="1651" ht="9" customHeight="1" x14ac:dyDescent="0.4"/>
    <row r="1652" ht="9" customHeight="1" x14ac:dyDescent="0.4"/>
    <row r="1653" ht="9" customHeight="1" x14ac:dyDescent="0.4"/>
    <row r="1654" ht="9" customHeight="1" x14ac:dyDescent="0.4"/>
    <row r="1655" ht="9" customHeight="1" x14ac:dyDescent="0.4"/>
    <row r="1656" ht="9" customHeight="1" x14ac:dyDescent="0.4"/>
    <row r="1657" ht="9" customHeight="1" x14ac:dyDescent="0.4"/>
    <row r="1658" ht="9" customHeight="1" x14ac:dyDescent="0.4"/>
    <row r="1659" ht="9" customHeight="1" x14ac:dyDescent="0.4"/>
    <row r="1660" ht="9" customHeight="1" x14ac:dyDescent="0.4"/>
    <row r="1661" ht="9" customHeight="1" x14ac:dyDescent="0.4"/>
    <row r="1662" ht="9" customHeight="1" x14ac:dyDescent="0.4"/>
    <row r="1663" ht="9" customHeight="1" x14ac:dyDescent="0.4"/>
    <row r="1664" ht="9" customHeight="1" x14ac:dyDescent="0.4"/>
    <row r="1665" ht="9" customHeight="1" x14ac:dyDescent="0.4"/>
    <row r="1666" ht="9" customHeight="1" x14ac:dyDescent="0.4"/>
    <row r="1667" ht="9" customHeight="1" x14ac:dyDescent="0.4"/>
    <row r="1668" ht="9" customHeight="1" x14ac:dyDescent="0.4"/>
    <row r="1669" ht="9" customHeight="1" x14ac:dyDescent="0.4"/>
    <row r="1670" ht="9" customHeight="1" x14ac:dyDescent="0.4"/>
    <row r="1671" ht="9" customHeight="1" x14ac:dyDescent="0.4"/>
    <row r="1672" ht="9" customHeight="1" x14ac:dyDescent="0.4"/>
    <row r="1673" ht="9" customHeight="1" x14ac:dyDescent="0.4"/>
    <row r="1674" ht="9" customHeight="1" x14ac:dyDescent="0.4"/>
    <row r="1675" ht="9" customHeight="1" x14ac:dyDescent="0.4"/>
    <row r="1676" ht="9" customHeight="1" x14ac:dyDescent="0.4"/>
    <row r="1677" ht="9" customHeight="1" x14ac:dyDescent="0.4"/>
    <row r="1678" ht="9" customHeight="1" x14ac:dyDescent="0.4"/>
    <row r="1679" ht="9" customHeight="1" x14ac:dyDescent="0.4"/>
    <row r="1680" ht="9" customHeight="1" x14ac:dyDescent="0.4"/>
    <row r="1681" ht="9" customHeight="1" x14ac:dyDescent="0.4"/>
    <row r="1682" ht="9" customHeight="1" x14ac:dyDescent="0.4"/>
    <row r="1683" ht="9" customHeight="1" x14ac:dyDescent="0.4"/>
    <row r="1684" ht="9" customHeight="1" x14ac:dyDescent="0.4"/>
    <row r="1685" ht="9" customHeight="1" x14ac:dyDescent="0.4"/>
    <row r="1686" ht="9" customHeight="1" x14ac:dyDescent="0.4"/>
    <row r="1687" ht="9" customHeight="1" x14ac:dyDescent="0.4"/>
    <row r="1688" ht="9" customHeight="1" x14ac:dyDescent="0.4"/>
    <row r="1689" ht="9" customHeight="1" x14ac:dyDescent="0.4"/>
    <row r="1690" ht="9" customHeight="1" x14ac:dyDescent="0.4"/>
    <row r="1691" ht="9" customHeight="1" x14ac:dyDescent="0.4"/>
    <row r="1692" ht="9" customHeight="1" x14ac:dyDescent="0.4"/>
    <row r="1693" ht="9" customHeight="1" x14ac:dyDescent="0.4"/>
    <row r="1694" ht="9" customHeight="1" x14ac:dyDescent="0.4"/>
    <row r="1695" ht="9" customHeight="1" x14ac:dyDescent="0.4"/>
    <row r="1696" ht="9" customHeight="1" x14ac:dyDescent="0.4"/>
    <row r="1697" ht="9" customHeight="1" x14ac:dyDescent="0.4"/>
    <row r="1698" ht="9" customHeight="1" x14ac:dyDescent="0.4"/>
    <row r="1699" ht="9" customHeight="1" x14ac:dyDescent="0.4"/>
    <row r="1700" ht="9" customHeight="1" x14ac:dyDescent="0.4"/>
    <row r="1701" ht="9" customHeight="1" x14ac:dyDescent="0.4"/>
    <row r="1702" ht="9" customHeight="1" x14ac:dyDescent="0.4"/>
    <row r="1703" ht="9" customHeight="1" x14ac:dyDescent="0.4"/>
    <row r="1704" ht="9" customHeight="1" x14ac:dyDescent="0.4"/>
    <row r="1705" ht="9" customHeight="1" x14ac:dyDescent="0.4"/>
    <row r="1706" ht="9" customHeight="1" x14ac:dyDescent="0.4"/>
    <row r="1707" ht="9" customHeight="1" x14ac:dyDescent="0.4"/>
    <row r="1708" ht="9" customHeight="1" x14ac:dyDescent="0.4"/>
    <row r="1709" ht="9" customHeight="1" x14ac:dyDescent="0.4"/>
    <row r="1710" ht="9" customHeight="1" x14ac:dyDescent="0.4"/>
    <row r="1711" ht="9" customHeight="1" x14ac:dyDescent="0.4"/>
    <row r="1712" ht="9" customHeight="1" x14ac:dyDescent="0.4"/>
    <row r="1713" ht="9" customHeight="1" x14ac:dyDescent="0.4"/>
    <row r="1714" ht="9" customHeight="1" x14ac:dyDescent="0.4"/>
    <row r="1715" ht="9" customHeight="1" x14ac:dyDescent="0.4"/>
    <row r="1716" ht="9" customHeight="1" x14ac:dyDescent="0.4"/>
    <row r="1717" ht="9" customHeight="1" x14ac:dyDescent="0.4"/>
    <row r="1718" ht="9" customHeight="1" x14ac:dyDescent="0.4"/>
    <row r="1719" ht="9" customHeight="1" x14ac:dyDescent="0.4"/>
    <row r="1720" ht="9" customHeight="1" x14ac:dyDescent="0.4"/>
    <row r="1721" ht="9" customHeight="1" x14ac:dyDescent="0.4"/>
    <row r="1722" ht="9" customHeight="1" x14ac:dyDescent="0.4"/>
    <row r="1723" ht="9" customHeight="1" x14ac:dyDescent="0.4"/>
    <row r="1724" ht="9" customHeight="1" x14ac:dyDescent="0.4"/>
    <row r="1725" ht="9" customHeight="1" x14ac:dyDescent="0.4"/>
    <row r="1726" ht="9" customHeight="1" x14ac:dyDescent="0.4"/>
    <row r="1727" ht="9" customHeight="1" x14ac:dyDescent="0.4"/>
    <row r="1728" ht="9" customHeight="1" x14ac:dyDescent="0.4"/>
    <row r="1729" ht="9" customHeight="1" x14ac:dyDescent="0.4"/>
    <row r="1730" ht="9" customHeight="1" x14ac:dyDescent="0.4"/>
    <row r="1731" ht="9" customHeight="1" x14ac:dyDescent="0.4"/>
    <row r="1732" ht="9" customHeight="1" x14ac:dyDescent="0.4"/>
    <row r="1733" ht="9" customHeight="1" x14ac:dyDescent="0.4"/>
    <row r="1734" ht="9" customHeight="1" x14ac:dyDescent="0.4"/>
    <row r="1735" ht="9" customHeight="1" x14ac:dyDescent="0.4"/>
    <row r="1736" ht="9" customHeight="1" x14ac:dyDescent="0.4"/>
    <row r="1737" ht="9" customHeight="1" x14ac:dyDescent="0.4"/>
    <row r="1738" ht="9" customHeight="1" x14ac:dyDescent="0.4"/>
    <row r="1739" ht="9" customHeight="1" x14ac:dyDescent="0.4"/>
    <row r="1740" ht="9" customHeight="1" x14ac:dyDescent="0.4"/>
    <row r="1741" ht="9" customHeight="1" x14ac:dyDescent="0.4"/>
    <row r="1742" ht="9" customHeight="1" x14ac:dyDescent="0.4"/>
    <row r="1743" ht="9" customHeight="1" x14ac:dyDescent="0.4"/>
    <row r="1744" ht="9" customHeight="1" x14ac:dyDescent="0.4"/>
    <row r="1745" ht="9" customHeight="1" x14ac:dyDescent="0.4"/>
    <row r="1746" ht="9" customHeight="1" x14ac:dyDescent="0.4"/>
    <row r="1747" ht="9" customHeight="1" x14ac:dyDescent="0.4"/>
    <row r="1748" ht="9" customHeight="1" x14ac:dyDescent="0.4"/>
    <row r="1749" ht="9" customHeight="1" x14ac:dyDescent="0.4"/>
    <row r="1750" ht="9" customHeight="1" x14ac:dyDescent="0.4"/>
    <row r="1751" ht="9" customHeight="1" x14ac:dyDescent="0.4"/>
    <row r="1752" ht="9" customHeight="1" x14ac:dyDescent="0.4"/>
    <row r="1753" ht="9" customHeight="1" x14ac:dyDescent="0.4"/>
    <row r="1754" ht="9" customHeight="1" x14ac:dyDescent="0.4"/>
    <row r="1755" ht="9" customHeight="1" x14ac:dyDescent="0.4"/>
    <row r="1756" ht="9" customHeight="1" x14ac:dyDescent="0.4"/>
    <row r="1757" ht="9" customHeight="1" x14ac:dyDescent="0.4"/>
    <row r="1758" ht="9" customHeight="1" x14ac:dyDescent="0.4"/>
    <row r="1759" ht="9" customHeight="1" x14ac:dyDescent="0.4"/>
    <row r="1760" ht="9" customHeight="1" x14ac:dyDescent="0.4"/>
    <row r="1761" ht="9" customHeight="1" x14ac:dyDescent="0.4"/>
    <row r="1762" ht="9" customHeight="1" x14ac:dyDescent="0.4"/>
    <row r="1763" ht="9" customHeight="1" x14ac:dyDescent="0.4"/>
    <row r="1764" ht="9" customHeight="1" x14ac:dyDescent="0.4"/>
    <row r="1765" ht="9" customHeight="1" x14ac:dyDescent="0.4"/>
    <row r="1766" ht="9" customHeight="1" x14ac:dyDescent="0.4"/>
    <row r="1767" ht="9" customHeight="1" x14ac:dyDescent="0.4"/>
    <row r="1768" ht="9" customHeight="1" x14ac:dyDescent="0.4"/>
    <row r="1769" ht="9" customHeight="1" x14ac:dyDescent="0.4"/>
    <row r="1770" ht="9" customHeight="1" x14ac:dyDescent="0.4"/>
    <row r="1771" ht="9" customHeight="1" x14ac:dyDescent="0.4"/>
    <row r="1772" ht="9" customHeight="1" x14ac:dyDescent="0.4"/>
    <row r="1773" ht="9" customHeight="1" x14ac:dyDescent="0.4"/>
    <row r="1774" ht="9" customHeight="1" x14ac:dyDescent="0.4"/>
    <row r="1775" ht="9" customHeight="1" x14ac:dyDescent="0.4"/>
    <row r="1776" ht="9" customHeight="1" x14ac:dyDescent="0.4"/>
    <row r="1777" ht="9" customHeight="1" x14ac:dyDescent="0.4"/>
    <row r="1778" ht="9" customHeight="1" x14ac:dyDescent="0.4"/>
    <row r="1779" ht="9" customHeight="1" x14ac:dyDescent="0.4"/>
    <row r="1780" ht="9" customHeight="1" x14ac:dyDescent="0.4"/>
    <row r="1781" ht="9" customHeight="1" x14ac:dyDescent="0.4"/>
    <row r="1782" ht="9" customHeight="1" x14ac:dyDescent="0.4"/>
    <row r="1783" ht="9" customHeight="1" x14ac:dyDescent="0.4"/>
    <row r="1784" ht="9" customHeight="1" x14ac:dyDescent="0.4"/>
    <row r="1785" ht="9" customHeight="1" x14ac:dyDescent="0.4"/>
    <row r="1786" ht="9" customHeight="1" x14ac:dyDescent="0.4"/>
    <row r="1787" ht="9" customHeight="1" x14ac:dyDescent="0.4"/>
    <row r="1788" ht="9" customHeight="1" x14ac:dyDescent="0.4"/>
    <row r="1789" ht="9" customHeight="1" x14ac:dyDescent="0.4"/>
    <row r="1790" ht="9" customHeight="1" x14ac:dyDescent="0.4"/>
    <row r="1791" ht="9" customHeight="1" x14ac:dyDescent="0.4"/>
    <row r="1792" ht="9" customHeight="1" x14ac:dyDescent="0.4"/>
    <row r="1793" ht="9" customHeight="1" x14ac:dyDescent="0.4"/>
    <row r="1794" ht="9" customHeight="1" x14ac:dyDescent="0.4"/>
    <row r="1795" ht="9" customHeight="1" x14ac:dyDescent="0.4"/>
    <row r="1796" ht="9" customHeight="1" x14ac:dyDescent="0.4"/>
    <row r="1797" ht="9" customHeight="1" x14ac:dyDescent="0.4"/>
    <row r="1798" ht="9" customHeight="1" x14ac:dyDescent="0.4"/>
    <row r="1799" ht="9" customHeight="1" x14ac:dyDescent="0.4"/>
    <row r="1800" ht="9" customHeight="1" x14ac:dyDescent="0.4"/>
    <row r="1801" ht="9" customHeight="1" x14ac:dyDescent="0.4"/>
    <row r="1802" ht="9" customHeight="1" x14ac:dyDescent="0.4"/>
    <row r="1803" ht="9" customHeight="1" x14ac:dyDescent="0.4"/>
    <row r="1804" ht="9" customHeight="1" x14ac:dyDescent="0.4"/>
    <row r="1805" ht="9" customHeight="1" x14ac:dyDescent="0.4"/>
    <row r="1806" ht="9" customHeight="1" x14ac:dyDescent="0.4"/>
    <row r="1807" ht="9" customHeight="1" x14ac:dyDescent="0.4"/>
    <row r="1808" ht="9" customHeight="1" x14ac:dyDescent="0.4"/>
    <row r="1809" ht="9" customHeight="1" x14ac:dyDescent="0.4"/>
    <row r="1810" ht="9" customHeight="1" x14ac:dyDescent="0.4"/>
    <row r="1811" ht="9" customHeight="1" x14ac:dyDescent="0.4"/>
    <row r="1812" ht="9" customHeight="1" x14ac:dyDescent="0.4"/>
    <row r="1813" ht="9" customHeight="1" x14ac:dyDescent="0.4"/>
    <row r="1814" ht="9" customHeight="1" x14ac:dyDescent="0.4"/>
    <row r="1815" ht="9" customHeight="1" x14ac:dyDescent="0.4"/>
    <row r="1816" ht="9" customHeight="1" x14ac:dyDescent="0.4"/>
    <row r="1817" ht="9" customHeight="1" x14ac:dyDescent="0.4"/>
    <row r="1818" ht="9" customHeight="1" x14ac:dyDescent="0.4"/>
    <row r="1819" ht="9" customHeight="1" x14ac:dyDescent="0.4"/>
    <row r="1820" ht="9" customHeight="1" x14ac:dyDescent="0.4"/>
    <row r="1821" ht="9" customHeight="1" x14ac:dyDescent="0.4"/>
    <row r="1822" ht="9" customHeight="1" x14ac:dyDescent="0.4"/>
    <row r="1823" ht="9" customHeight="1" x14ac:dyDescent="0.4"/>
    <row r="1824" ht="9" customHeight="1" x14ac:dyDescent="0.4"/>
    <row r="1825" ht="9" customHeight="1" x14ac:dyDescent="0.4"/>
    <row r="1826" ht="9" customHeight="1" x14ac:dyDescent="0.4"/>
    <row r="1827" ht="9" customHeight="1" x14ac:dyDescent="0.4"/>
    <row r="1828" ht="9" customHeight="1" x14ac:dyDescent="0.4"/>
    <row r="1829" ht="9" customHeight="1" x14ac:dyDescent="0.4"/>
    <row r="1830" ht="9" customHeight="1" x14ac:dyDescent="0.4"/>
    <row r="1831" ht="9" customHeight="1" x14ac:dyDescent="0.4"/>
    <row r="1832" ht="9" customHeight="1" x14ac:dyDescent="0.4"/>
    <row r="1833" ht="9" customHeight="1" x14ac:dyDescent="0.4"/>
    <row r="1834" ht="9" customHeight="1" x14ac:dyDescent="0.4"/>
    <row r="1835" ht="9" customHeight="1" x14ac:dyDescent="0.4"/>
    <row r="1836" ht="9" customHeight="1" x14ac:dyDescent="0.4"/>
    <row r="1837" ht="9" customHeight="1" x14ac:dyDescent="0.4"/>
    <row r="1838" ht="9" customHeight="1" x14ac:dyDescent="0.4"/>
    <row r="1839" ht="9" customHeight="1" x14ac:dyDescent="0.4"/>
    <row r="1840" ht="9" customHeight="1" x14ac:dyDescent="0.4"/>
    <row r="1841" ht="9" customHeight="1" x14ac:dyDescent="0.4"/>
    <row r="1842" ht="9" customHeight="1" x14ac:dyDescent="0.4"/>
    <row r="1843" ht="9" customHeight="1" x14ac:dyDescent="0.4"/>
    <row r="1844" ht="9" customHeight="1" x14ac:dyDescent="0.4"/>
    <row r="1845" ht="9" customHeight="1" x14ac:dyDescent="0.4"/>
    <row r="1846" ht="9" customHeight="1" x14ac:dyDescent="0.4"/>
    <row r="1847" ht="9" customHeight="1" x14ac:dyDescent="0.4"/>
    <row r="1848" ht="9" customHeight="1" x14ac:dyDescent="0.4"/>
    <row r="1849" ht="9" customHeight="1" x14ac:dyDescent="0.4"/>
    <row r="1850" ht="9" customHeight="1" x14ac:dyDescent="0.4"/>
    <row r="1851" ht="9" customHeight="1" x14ac:dyDescent="0.4"/>
    <row r="1852" ht="9" customHeight="1" x14ac:dyDescent="0.4"/>
    <row r="1853" ht="9" customHeight="1" x14ac:dyDescent="0.4"/>
    <row r="1854" ht="9" customHeight="1" x14ac:dyDescent="0.4"/>
    <row r="1855" ht="9" customHeight="1" x14ac:dyDescent="0.4"/>
    <row r="1856" ht="9" customHeight="1" x14ac:dyDescent="0.4"/>
    <row r="1857" ht="9" customHeight="1" x14ac:dyDescent="0.4"/>
    <row r="1858" ht="9" customHeight="1" x14ac:dyDescent="0.4"/>
    <row r="1859" ht="9" customHeight="1" x14ac:dyDescent="0.4"/>
    <row r="1860" ht="9" customHeight="1" x14ac:dyDescent="0.4"/>
    <row r="1861" ht="9" customHeight="1" x14ac:dyDescent="0.4"/>
    <row r="1862" ht="9" customHeight="1" x14ac:dyDescent="0.4"/>
    <row r="1863" ht="9" customHeight="1" x14ac:dyDescent="0.4"/>
    <row r="1864" ht="9" customHeight="1" x14ac:dyDescent="0.4"/>
    <row r="1865" ht="9" customHeight="1" x14ac:dyDescent="0.4"/>
    <row r="1866" ht="9" customHeight="1" x14ac:dyDescent="0.4"/>
    <row r="1867" ht="9" customHeight="1" x14ac:dyDescent="0.4"/>
    <row r="1868" ht="9" customHeight="1" x14ac:dyDescent="0.4"/>
    <row r="1869" ht="9" customHeight="1" x14ac:dyDescent="0.4"/>
    <row r="1870" ht="9" customHeight="1" x14ac:dyDescent="0.4"/>
    <row r="1871" ht="9" customHeight="1" x14ac:dyDescent="0.4"/>
    <row r="1872" ht="9" customHeight="1" x14ac:dyDescent="0.4"/>
    <row r="1873" ht="9" customHeight="1" x14ac:dyDescent="0.4"/>
    <row r="1874" ht="9" customHeight="1" x14ac:dyDescent="0.4"/>
    <row r="1875" ht="9" customHeight="1" x14ac:dyDescent="0.4"/>
    <row r="1876" ht="9" customHeight="1" x14ac:dyDescent="0.4"/>
    <row r="1877" ht="9" customHeight="1" x14ac:dyDescent="0.4"/>
    <row r="1878" ht="9" customHeight="1" x14ac:dyDescent="0.4"/>
    <row r="1879" ht="9" customHeight="1" x14ac:dyDescent="0.4"/>
    <row r="1880" ht="9" customHeight="1" x14ac:dyDescent="0.4"/>
    <row r="1881" ht="9" customHeight="1" x14ac:dyDescent="0.4"/>
    <row r="1882" ht="9" customHeight="1" x14ac:dyDescent="0.4"/>
    <row r="1883" ht="9" customHeight="1" x14ac:dyDescent="0.4"/>
    <row r="1884" ht="9" customHeight="1" x14ac:dyDescent="0.4"/>
    <row r="1885" ht="9" customHeight="1" x14ac:dyDescent="0.4"/>
    <row r="1886" ht="9" customHeight="1" x14ac:dyDescent="0.4"/>
    <row r="1887" ht="9" customHeight="1" x14ac:dyDescent="0.4"/>
    <row r="1888" ht="9" customHeight="1" x14ac:dyDescent="0.4"/>
    <row r="1889" ht="9" customHeight="1" x14ac:dyDescent="0.4"/>
    <row r="1890" ht="9" customHeight="1" x14ac:dyDescent="0.4"/>
    <row r="1891" ht="9" customHeight="1" x14ac:dyDescent="0.4"/>
    <row r="1892" ht="9" customHeight="1" x14ac:dyDescent="0.4"/>
    <row r="1893" ht="9" customHeight="1" x14ac:dyDescent="0.4"/>
    <row r="1894" ht="9" customHeight="1" x14ac:dyDescent="0.4"/>
    <row r="1895" ht="9" customHeight="1" x14ac:dyDescent="0.4"/>
    <row r="1896" ht="9" customHeight="1" x14ac:dyDescent="0.4"/>
    <row r="1897" ht="9" customHeight="1" x14ac:dyDescent="0.4"/>
    <row r="1898" ht="9" customHeight="1" x14ac:dyDescent="0.4"/>
    <row r="1899" ht="9" customHeight="1" x14ac:dyDescent="0.4"/>
    <row r="1900" ht="9" customHeight="1" x14ac:dyDescent="0.4"/>
    <row r="1901" ht="9" customHeight="1" x14ac:dyDescent="0.4"/>
    <row r="1902" ht="9" customHeight="1" x14ac:dyDescent="0.4"/>
    <row r="1903" ht="9" customHeight="1" x14ac:dyDescent="0.4"/>
    <row r="1904" ht="9" customHeight="1" x14ac:dyDescent="0.4"/>
    <row r="1905" ht="9" customHeight="1" x14ac:dyDescent="0.4"/>
    <row r="1906" ht="9" customHeight="1" x14ac:dyDescent="0.4"/>
    <row r="1907" ht="9" customHeight="1" x14ac:dyDescent="0.4"/>
    <row r="1908" ht="9" customHeight="1" x14ac:dyDescent="0.4"/>
    <row r="1909" ht="9" customHeight="1" x14ac:dyDescent="0.4"/>
    <row r="1910" ht="9" customHeight="1" x14ac:dyDescent="0.4"/>
    <row r="1911" ht="9" customHeight="1" x14ac:dyDescent="0.4"/>
    <row r="1912" ht="9" customHeight="1" x14ac:dyDescent="0.4"/>
    <row r="1913" ht="9" customHeight="1" x14ac:dyDescent="0.4"/>
    <row r="1914" ht="9" customHeight="1" x14ac:dyDescent="0.4"/>
    <row r="1915" ht="9" customHeight="1" x14ac:dyDescent="0.4"/>
    <row r="1916" ht="9" customHeight="1" x14ac:dyDescent="0.4"/>
    <row r="1917" ht="9" customHeight="1" x14ac:dyDescent="0.4"/>
    <row r="1918" ht="9" customHeight="1" x14ac:dyDescent="0.4"/>
    <row r="1919" ht="9" customHeight="1" x14ac:dyDescent="0.4"/>
    <row r="1920" ht="9" customHeight="1" x14ac:dyDescent="0.4"/>
    <row r="1921" ht="9" customHeight="1" x14ac:dyDescent="0.4"/>
    <row r="1922" ht="9" customHeight="1" x14ac:dyDescent="0.4"/>
    <row r="1923" ht="9" customHeight="1" x14ac:dyDescent="0.4"/>
    <row r="1924" ht="9" customHeight="1" x14ac:dyDescent="0.4"/>
    <row r="1925" ht="9" customHeight="1" x14ac:dyDescent="0.4"/>
    <row r="1926" ht="9" customHeight="1" x14ac:dyDescent="0.4"/>
    <row r="1927" ht="9" customHeight="1" x14ac:dyDescent="0.4"/>
    <row r="1928" ht="9" customHeight="1" x14ac:dyDescent="0.4"/>
    <row r="1929" ht="9" customHeight="1" x14ac:dyDescent="0.4"/>
    <row r="1930" ht="9" customHeight="1" x14ac:dyDescent="0.4"/>
    <row r="1931" ht="9" customHeight="1" x14ac:dyDescent="0.4"/>
    <row r="1932" ht="9" customHeight="1" x14ac:dyDescent="0.4"/>
    <row r="1933" ht="9" customHeight="1" x14ac:dyDescent="0.4"/>
    <row r="1934" ht="9" customHeight="1" x14ac:dyDescent="0.4"/>
    <row r="1935" ht="9" customHeight="1" x14ac:dyDescent="0.4"/>
    <row r="1936" ht="9" customHeight="1" x14ac:dyDescent="0.4"/>
    <row r="1937" ht="9" customHeight="1" x14ac:dyDescent="0.4"/>
    <row r="1938" ht="9" customHeight="1" x14ac:dyDescent="0.4"/>
    <row r="1939" ht="9" customHeight="1" x14ac:dyDescent="0.4"/>
    <row r="1940" ht="9" customHeight="1" x14ac:dyDescent="0.4"/>
    <row r="1941" ht="9" customHeight="1" x14ac:dyDescent="0.4"/>
    <row r="1942" ht="9" customHeight="1" x14ac:dyDescent="0.4"/>
    <row r="1943" ht="9" customHeight="1" x14ac:dyDescent="0.4"/>
    <row r="1944" ht="9" customHeight="1" x14ac:dyDescent="0.4"/>
    <row r="1945" ht="9" customHeight="1" x14ac:dyDescent="0.4"/>
    <row r="1946" ht="9" customHeight="1" x14ac:dyDescent="0.4"/>
    <row r="1947" ht="9" customHeight="1" x14ac:dyDescent="0.4"/>
    <row r="1948" ht="9" customHeight="1" x14ac:dyDescent="0.4"/>
    <row r="1949" ht="9" customHeight="1" x14ac:dyDescent="0.4"/>
    <row r="1950" ht="9" customHeight="1" x14ac:dyDescent="0.4"/>
    <row r="1951" ht="9" customHeight="1" x14ac:dyDescent="0.4"/>
    <row r="1952" ht="9" customHeight="1" x14ac:dyDescent="0.4"/>
    <row r="1953" ht="9" customHeight="1" x14ac:dyDescent="0.4"/>
    <row r="1954" ht="9" customHeight="1" x14ac:dyDescent="0.4"/>
    <row r="1955" ht="9" customHeight="1" x14ac:dyDescent="0.4"/>
    <row r="1956" ht="9" customHeight="1" x14ac:dyDescent="0.4"/>
    <row r="1957" ht="9" customHeight="1" x14ac:dyDescent="0.4"/>
    <row r="1958" ht="9" customHeight="1" x14ac:dyDescent="0.4"/>
    <row r="1959" ht="9" customHeight="1" x14ac:dyDescent="0.4"/>
    <row r="1960" ht="9" customHeight="1" x14ac:dyDescent="0.4"/>
    <row r="1961" ht="9" customHeight="1" x14ac:dyDescent="0.4"/>
    <row r="1962" ht="9" customHeight="1" x14ac:dyDescent="0.4"/>
    <row r="1963" ht="9" customHeight="1" x14ac:dyDescent="0.4"/>
    <row r="1964" ht="9" customHeight="1" x14ac:dyDescent="0.4"/>
    <row r="1965" ht="9" customHeight="1" x14ac:dyDescent="0.4"/>
    <row r="1966" ht="9" customHeight="1" x14ac:dyDescent="0.4"/>
    <row r="1967" ht="9" customHeight="1" x14ac:dyDescent="0.4"/>
    <row r="1968" ht="9" customHeight="1" x14ac:dyDescent="0.4"/>
    <row r="1969" ht="9" customHeight="1" x14ac:dyDescent="0.4"/>
    <row r="1970" ht="9" customHeight="1" x14ac:dyDescent="0.4"/>
    <row r="1971" ht="9" customHeight="1" x14ac:dyDescent="0.4"/>
    <row r="1972" ht="9" customHeight="1" x14ac:dyDescent="0.4"/>
    <row r="1973" ht="9" customHeight="1" x14ac:dyDescent="0.4"/>
    <row r="1974" ht="9" customHeight="1" x14ac:dyDescent="0.4"/>
    <row r="1975" ht="9" customHeight="1" x14ac:dyDescent="0.4"/>
    <row r="1976" ht="9" customHeight="1" x14ac:dyDescent="0.4"/>
    <row r="1977" ht="9" customHeight="1" x14ac:dyDescent="0.4"/>
    <row r="1978" ht="9" customHeight="1" x14ac:dyDescent="0.4"/>
    <row r="1979" ht="9" customHeight="1" x14ac:dyDescent="0.4"/>
    <row r="1980" ht="9" customHeight="1" x14ac:dyDescent="0.4"/>
    <row r="1981" ht="9" customHeight="1" x14ac:dyDescent="0.4"/>
    <row r="1982" ht="9" customHeight="1" x14ac:dyDescent="0.4"/>
    <row r="1983" ht="9" customHeight="1" x14ac:dyDescent="0.4"/>
    <row r="1984" ht="9" customHeight="1" x14ac:dyDescent="0.4"/>
    <row r="1985" ht="9" customHeight="1" x14ac:dyDescent="0.4"/>
    <row r="1986" ht="9" customHeight="1" x14ac:dyDescent="0.4"/>
    <row r="1987" ht="9" customHeight="1" x14ac:dyDescent="0.4"/>
    <row r="1988" ht="9" customHeight="1" x14ac:dyDescent="0.4"/>
    <row r="1989" ht="9" customHeight="1" x14ac:dyDescent="0.4"/>
    <row r="1990" ht="9" customHeight="1" x14ac:dyDescent="0.4"/>
    <row r="1991" ht="9" customHeight="1" x14ac:dyDescent="0.4"/>
    <row r="1992" ht="9" customHeight="1" x14ac:dyDescent="0.4"/>
    <row r="1993" ht="9" customHeight="1" x14ac:dyDescent="0.4"/>
    <row r="1994" ht="9" customHeight="1" x14ac:dyDescent="0.4"/>
    <row r="1995" ht="9" customHeight="1" x14ac:dyDescent="0.4"/>
    <row r="1996" ht="9" customHeight="1" x14ac:dyDescent="0.4"/>
    <row r="1997" ht="9" customHeight="1" x14ac:dyDescent="0.4"/>
    <row r="1998" ht="9" customHeight="1" x14ac:dyDescent="0.4"/>
    <row r="1999" ht="9" customHeight="1" x14ac:dyDescent="0.4"/>
    <row r="2000" ht="9" customHeight="1" x14ac:dyDescent="0.4"/>
    <row r="2001" ht="9" customHeight="1" x14ac:dyDescent="0.4"/>
    <row r="2002" ht="9" customHeight="1" x14ac:dyDescent="0.4"/>
    <row r="2003" ht="9" customHeight="1" x14ac:dyDescent="0.4"/>
    <row r="2004" ht="9" customHeight="1" x14ac:dyDescent="0.4"/>
    <row r="2005" ht="9" customHeight="1" x14ac:dyDescent="0.4"/>
    <row r="2006" ht="9" customHeight="1" x14ac:dyDescent="0.4"/>
    <row r="2007" ht="9" customHeight="1" x14ac:dyDescent="0.4"/>
    <row r="2008" ht="9" customHeight="1" x14ac:dyDescent="0.4"/>
    <row r="2009" ht="9" customHeight="1" x14ac:dyDescent="0.4"/>
    <row r="2010" ht="9" customHeight="1" x14ac:dyDescent="0.4"/>
    <row r="2011" ht="9" customHeight="1" x14ac:dyDescent="0.4"/>
    <row r="2012" ht="9" customHeight="1" x14ac:dyDescent="0.4"/>
    <row r="2013" ht="9" customHeight="1" x14ac:dyDescent="0.4"/>
    <row r="2014" ht="9" customHeight="1" x14ac:dyDescent="0.4"/>
    <row r="2015" ht="9" customHeight="1" x14ac:dyDescent="0.4"/>
    <row r="2016" ht="9" customHeight="1" x14ac:dyDescent="0.4"/>
    <row r="2017" ht="9" customHeight="1" x14ac:dyDescent="0.4"/>
    <row r="2018" ht="9" customHeight="1" x14ac:dyDescent="0.4"/>
    <row r="2019" ht="9" customHeight="1" x14ac:dyDescent="0.4"/>
    <row r="2020" ht="9" customHeight="1" x14ac:dyDescent="0.4"/>
    <row r="2021" ht="9" customHeight="1" x14ac:dyDescent="0.4"/>
    <row r="2022" ht="9" customHeight="1" x14ac:dyDescent="0.4"/>
    <row r="2023" ht="9" customHeight="1" x14ac:dyDescent="0.4"/>
    <row r="2024" ht="9" customHeight="1" x14ac:dyDescent="0.4"/>
    <row r="2025" ht="9" customHeight="1" x14ac:dyDescent="0.4"/>
    <row r="2026" ht="9" customHeight="1" x14ac:dyDescent="0.4"/>
    <row r="2027" ht="9" customHeight="1" x14ac:dyDescent="0.4"/>
    <row r="2028" ht="9" customHeight="1" x14ac:dyDescent="0.4"/>
    <row r="2029" ht="9" customHeight="1" x14ac:dyDescent="0.4"/>
    <row r="2030" ht="9" customHeight="1" x14ac:dyDescent="0.4"/>
    <row r="2031" ht="9" customHeight="1" x14ac:dyDescent="0.4"/>
    <row r="2032" ht="9" customHeight="1" x14ac:dyDescent="0.4"/>
    <row r="2033" ht="9" customHeight="1" x14ac:dyDescent="0.4"/>
    <row r="2034" ht="9" customHeight="1" x14ac:dyDescent="0.4"/>
    <row r="2035" ht="9" customHeight="1" x14ac:dyDescent="0.4"/>
    <row r="2036" ht="9" customHeight="1" x14ac:dyDescent="0.4"/>
    <row r="2037" ht="9" customHeight="1" x14ac:dyDescent="0.4"/>
    <row r="2038" ht="9" customHeight="1" x14ac:dyDescent="0.4"/>
    <row r="2039" ht="9" customHeight="1" x14ac:dyDescent="0.4"/>
    <row r="2040" ht="9" customHeight="1" x14ac:dyDescent="0.4"/>
    <row r="2041" ht="9" customHeight="1" x14ac:dyDescent="0.4"/>
    <row r="2042" ht="9" customHeight="1" x14ac:dyDescent="0.4"/>
    <row r="2043" ht="9" customHeight="1" x14ac:dyDescent="0.4"/>
    <row r="2044" ht="9" customHeight="1" x14ac:dyDescent="0.4"/>
    <row r="2045" ht="9" customHeight="1" x14ac:dyDescent="0.4"/>
    <row r="2046" ht="9" customHeight="1" x14ac:dyDescent="0.4"/>
    <row r="2047" ht="9" customHeight="1" x14ac:dyDescent="0.4"/>
    <row r="2048" ht="9" customHeight="1" x14ac:dyDescent="0.4"/>
    <row r="2049" ht="9" customHeight="1" x14ac:dyDescent="0.4"/>
    <row r="2050" ht="9" customHeight="1" x14ac:dyDescent="0.4"/>
    <row r="2051" ht="9" customHeight="1" x14ac:dyDescent="0.4"/>
    <row r="2052" ht="9" customHeight="1" x14ac:dyDescent="0.4"/>
    <row r="2053" ht="9" customHeight="1" x14ac:dyDescent="0.4"/>
    <row r="2054" ht="9" customHeight="1" x14ac:dyDescent="0.4"/>
    <row r="2055" ht="9" customHeight="1" x14ac:dyDescent="0.4"/>
    <row r="2056" ht="9" customHeight="1" x14ac:dyDescent="0.4"/>
    <row r="2057" ht="9" customHeight="1" x14ac:dyDescent="0.4"/>
    <row r="2058" ht="9" customHeight="1" x14ac:dyDescent="0.4"/>
    <row r="2059" ht="9" customHeight="1" x14ac:dyDescent="0.4"/>
    <row r="2060" ht="9" customHeight="1" x14ac:dyDescent="0.4"/>
    <row r="2061" ht="9" customHeight="1" x14ac:dyDescent="0.4"/>
    <row r="2062" ht="9" customHeight="1" x14ac:dyDescent="0.4"/>
    <row r="2063" ht="9" customHeight="1" x14ac:dyDescent="0.4"/>
    <row r="2064" ht="9" customHeight="1" x14ac:dyDescent="0.4"/>
    <row r="2065" ht="9" customHeight="1" x14ac:dyDescent="0.4"/>
    <row r="2066" ht="9" customHeight="1" x14ac:dyDescent="0.4"/>
    <row r="2067" ht="9" customHeight="1" x14ac:dyDescent="0.4"/>
    <row r="2068" ht="9" customHeight="1" x14ac:dyDescent="0.4"/>
    <row r="2069" ht="9" customHeight="1" x14ac:dyDescent="0.4"/>
    <row r="2070" ht="9" customHeight="1" x14ac:dyDescent="0.4"/>
    <row r="2071" ht="9" customHeight="1" x14ac:dyDescent="0.4"/>
    <row r="2072" ht="9" customHeight="1" x14ac:dyDescent="0.4"/>
    <row r="2073" ht="9" customHeight="1" x14ac:dyDescent="0.4"/>
    <row r="2074" ht="9" customHeight="1" x14ac:dyDescent="0.4"/>
    <row r="2075" ht="9" customHeight="1" x14ac:dyDescent="0.4"/>
    <row r="2076" ht="9" customHeight="1" x14ac:dyDescent="0.4"/>
    <row r="2077" ht="9" customHeight="1" x14ac:dyDescent="0.4"/>
    <row r="2078" ht="9" customHeight="1" x14ac:dyDescent="0.4"/>
    <row r="2079" ht="9" customHeight="1" x14ac:dyDescent="0.4"/>
    <row r="2080" ht="9" customHeight="1" x14ac:dyDescent="0.4"/>
    <row r="2081" ht="9" customHeight="1" x14ac:dyDescent="0.4"/>
    <row r="2082" ht="9" customHeight="1" x14ac:dyDescent="0.4"/>
    <row r="2083" ht="9" customHeight="1" x14ac:dyDescent="0.4"/>
    <row r="2084" ht="9" customHeight="1" x14ac:dyDescent="0.4"/>
    <row r="2085" ht="9" customHeight="1" x14ac:dyDescent="0.4"/>
    <row r="2086" ht="9" customHeight="1" x14ac:dyDescent="0.4"/>
    <row r="2087" ht="9" customHeight="1" x14ac:dyDescent="0.4"/>
    <row r="2088" ht="9" customHeight="1" x14ac:dyDescent="0.4"/>
    <row r="2089" ht="9" customHeight="1" x14ac:dyDescent="0.4"/>
    <row r="2090" ht="9" customHeight="1" x14ac:dyDescent="0.4"/>
    <row r="2091" ht="9" customHeight="1" x14ac:dyDescent="0.4"/>
    <row r="2092" ht="9" customHeight="1" x14ac:dyDescent="0.4"/>
    <row r="2093" ht="9" customHeight="1" x14ac:dyDescent="0.4"/>
    <row r="2094" ht="9" customHeight="1" x14ac:dyDescent="0.4"/>
    <row r="2095" ht="9" customHeight="1" x14ac:dyDescent="0.4"/>
    <row r="2096" ht="9" customHeight="1" x14ac:dyDescent="0.4"/>
    <row r="2097" ht="9" customHeight="1" x14ac:dyDescent="0.4"/>
    <row r="2098" ht="9" customHeight="1" x14ac:dyDescent="0.4"/>
    <row r="2099" ht="9" customHeight="1" x14ac:dyDescent="0.4"/>
    <row r="2100" ht="9" customHeight="1" x14ac:dyDescent="0.4"/>
    <row r="2101" ht="9" customHeight="1" x14ac:dyDescent="0.4"/>
    <row r="2102" ht="9" customHeight="1" x14ac:dyDescent="0.4"/>
    <row r="2103" ht="9" customHeight="1" x14ac:dyDescent="0.4"/>
    <row r="2104" ht="9" customHeight="1" x14ac:dyDescent="0.4"/>
    <row r="2105" ht="9" customHeight="1" x14ac:dyDescent="0.4"/>
    <row r="2106" ht="9" customHeight="1" x14ac:dyDescent="0.4"/>
    <row r="2107" ht="9" customHeight="1" x14ac:dyDescent="0.4"/>
    <row r="2108" ht="9" customHeight="1" x14ac:dyDescent="0.4"/>
    <row r="2109" ht="9" customHeight="1" x14ac:dyDescent="0.4"/>
    <row r="2110" ht="9" customHeight="1" x14ac:dyDescent="0.4"/>
    <row r="2111" ht="9" customHeight="1" x14ac:dyDescent="0.4"/>
    <row r="2112" ht="9" customHeight="1" x14ac:dyDescent="0.4"/>
    <row r="2113" ht="9" customHeight="1" x14ac:dyDescent="0.4"/>
    <row r="2114" ht="9" customHeight="1" x14ac:dyDescent="0.4"/>
    <row r="2115" ht="9" customHeight="1" x14ac:dyDescent="0.4"/>
    <row r="2116" ht="9" customHeight="1" x14ac:dyDescent="0.4"/>
    <row r="2117" ht="9" customHeight="1" x14ac:dyDescent="0.4"/>
    <row r="2118" ht="9" customHeight="1" x14ac:dyDescent="0.4"/>
    <row r="2119" ht="9" customHeight="1" x14ac:dyDescent="0.4"/>
    <row r="2120" ht="9" customHeight="1" x14ac:dyDescent="0.4"/>
    <row r="2121" ht="9" customHeight="1" x14ac:dyDescent="0.4"/>
    <row r="2122" ht="9" customHeight="1" x14ac:dyDescent="0.4"/>
    <row r="2123" ht="9" customHeight="1" x14ac:dyDescent="0.4"/>
    <row r="2124" ht="9" customHeight="1" x14ac:dyDescent="0.4"/>
    <row r="2125" ht="9" customHeight="1" x14ac:dyDescent="0.4"/>
    <row r="2126" ht="9" customHeight="1" x14ac:dyDescent="0.4"/>
    <row r="2127" ht="9" customHeight="1" x14ac:dyDescent="0.4"/>
    <row r="2128" ht="9" customHeight="1" x14ac:dyDescent="0.4"/>
    <row r="2129" ht="9" customHeight="1" x14ac:dyDescent="0.4"/>
    <row r="2130" ht="9" customHeight="1" x14ac:dyDescent="0.4"/>
    <row r="2131" ht="9" customHeight="1" x14ac:dyDescent="0.4"/>
    <row r="2132" ht="9" customHeight="1" x14ac:dyDescent="0.4"/>
    <row r="2133" ht="9" customHeight="1" x14ac:dyDescent="0.4"/>
    <row r="2134" ht="9" customHeight="1" x14ac:dyDescent="0.4"/>
    <row r="2135" ht="9" customHeight="1" x14ac:dyDescent="0.4"/>
    <row r="2136" ht="9" customHeight="1" x14ac:dyDescent="0.4"/>
    <row r="2137" ht="9" customHeight="1" x14ac:dyDescent="0.4"/>
    <row r="2138" ht="9" customHeight="1" x14ac:dyDescent="0.4"/>
    <row r="2139" ht="9" customHeight="1" x14ac:dyDescent="0.4"/>
    <row r="2140" ht="9" customHeight="1" x14ac:dyDescent="0.4"/>
    <row r="2141" ht="9" customHeight="1" x14ac:dyDescent="0.4"/>
    <row r="2142" ht="9" customHeight="1" x14ac:dyDescent="0.4"/>
    <row r="2143" ht="9" customHeight="1" x14ac:dyDescent="0.4"/>
    <row r="2144" ht="9" customHeight="1" x14ac:dyDescent="0.4"/>
    <row r="2145" ht="9" customHeight="1" x14ac:dyDescent="0.4"/>
    <row r="2146" ht="9" customHeight="1" x14ac:dyDescent="0.4"/>
    <row r="2147" ht="9" customHeight="1" x14ac:dyDescent="0.4"/>
    <row r="2148" ht="9" customHeight="1" x14ac:dyDescent="0.4"/>
    <row r="2149" ht="9" customHeight="1" x14ac:dyDescent="0.4"/>
    <row r="2150" ht="9" customHeight="1" x14ac:dyDescent="0.4"/>
    <row r="2151" ht="9" customHeight="1" x14ac:dyDescent="0.4"/>
    <row r="2152" ht="9" customHeight="1" x14ac:dyDescent="0.4"/>
    <row r="2153" ht="9" customHeight="1" x14ac:dyDescent="0.4"/>
    <row r="2154" ht="9" customHeight="1" x14ac:dyDescent="0.4"/>
    <row r="2155" ht="9" customHeight="1" x14ac:dyDescent="0.4"/>
    <row r="2156" ht="9" customHeight="1" x14ac:dyDescent="0.4"/>
    <row r="2157" ht="9" customHeight="1" x14ac:dyDescent="0.4"/>
    <row r="2158" ht="9" customHeight="1" x14ac:dyDescent="0.4"/>
    <row r="2159" ht="9" customHeight="1" x14ac:dyDescent="0.4"/>
    <row r="2160" ht="9" customHeight="1" x14ac:dyDescent="0.4"/>
    <row r="2161" ht="9" customHeight="1" x14ac:dyDescent="0.4"/>
    <row r="2162" ht="9" customHeight="1" x14ac:dyDescent="0.4"/>
    <row r="2163" ht="9" customHeight="1" x14ac:dyDescent="0.4"/>
    <row r="2164" ht="9" customHeight="1" x14ac:dyDescent="0.4"/>
    <row r="2165" ht="9" customHeight="1" x14ac:dyDescent="0.4"/>
    <row r="2166" ht="9" customHeight="1" x14ac:dyDescent="0.4"/>
    <row r="2167" ht="9" customHeight="1" x14ac:dyDescent="0.4"/>
    <row r="2168" ht="9" customHeight="1" x14ac:dyDescent="0.4"/>
    <row r="2169" ht="9" customHeight="1" x14ac:dyDescent="0.4"/>
    <row r="2170" ht="9" customHeight="1" x14ac:dyDescent="0.4"/>
    <row r="2171" ht="9" customHeight="1" x14ac:dyDescent="0.4"/>
    <row r="2172" ht="9" customHeight="1" x14ac:dyDescent="0.4"/>
    <row r="2173" ht="9" customHeight="1" x14ac:dyDescent="0.4"/>
    <row r="2174" ht="9" customHeight="1" x14ac:dyDescent="0.4"/>
    <row r="2175" ht="9" customHeight="1" x14ac:dyDescent="0.4"/>
    <row r="2176" ht="9" customHeight="1" x14ac:dyDescent="0.4"/>
    <row r="2177" ht="9" customHeight="1" x14ac:dyDescent="0.4"/>
    <row r="2178" ht="9" customHeight="1" x14ac:dyDescent="0.4"/>
    <row r="2179" ht="9" customHeight="1" x14ac:dyDescent="0.4"/>
    <row r="2180" ht="9" customHeight="1" x14ac:dyDescent="0.4"/>
    <row r="2181" ht="9" customHeight="1" x14ac:dyDescent="0.4"/>
    <row r="2182" ht="9" customHeight="1" x14ac:dyDescent="0.4"/>
    <row r="2183" ht="9" customHeight="1" x14ac:dyDescent="0.4"/>
    <row r="2184" ht="9" customHeight="1" x14ac:dyDescent="0.4"/>
    <row r="2185" ht="9" customHeight="1" x14ac:dyDescent="0.4"/>
    <row r="2186" ht="9" customHeight="1" x14ac:dyDescent="0.4"/>
    <row r="2187" ht="9" customHeight="1" x14ac:dyDescent="0.4"/>
    <row r="2188" ht="9" customHeight="1" x14ac:dyDescent="0.4"/>
    <row r="2189" ht="9" customHeight="1" x14ac:dyDescent="0.4"/>
    <row r="2190" ht="9" customHeight="1" x14ac:dyDescent="0.4"/>
    <row r="2191" ht="9" customHeight="1" x14ac:dyDescent="0.4"/>
    <row r="2192" ht="9" customHeight="1" x14ac:dyDescent="0.4"/>
    <row r="2193" ht="9" customHeight="1" x14ac:dyDescent="0.4"/>
    <row r="2194" ht="9" customHeight="1" x14ac:dyDescent="0.4"/>
    <row r="2195" ht="9" customHeight="1" x14ac:dyDescent="0.4"/>
    <row r="2196" ht="9" customHeight="1" x14ac:dyDescent="0.4"/>
    <row r="2197" ht="9" customHeight="1" x14ac:dyDescent="0.4"/>
    <row r="2198" ht="9" customHeight="1" x14ac:dyDescent="0.4"/>
    <row r="2199" ht="9" customHeight="1" x14ac:dyDescent="0.4"/>
    <row r="2200" ht="9" customHeight="1" x14ac:dyDescent="0.4"/>
    <row r="2201" ht="9" customHeight="1" x14ac:dyDescent="0.4"/>
    <row r="2202" ht="9" customHeight="1" x14ac:dyDescent="0.4"/>
    <row r="2203" ht="9" customHeight="1" x14ac:dyDescent="0.4"/>
    <row r="2204" ht="9" customHeight="1" x14ac:dyDescent="0.4"/>
    <row r="2205" ht="9" customHeight="1" x14ac:dyDescent="0.4"/>
    <row r="2206" ht="9" customHeight="1" x14ac:dyDescent="0.4"/>
    <row r="2207" ht="9" customHeight="1" x14ac:dyDescent="0.4"/>
    <row r="2208" ht="9" customHeight="1" x14ac:dyDescent="0.4"/>
    <row r="2209" ht="9" customHeight="1" x14ac:dyDescent="0.4"/>
    <row r="2210" ht="9" customHeight="1" x14ac:dyDescent="0.4"/>
    <row r="2211" ht="9" customHeight="1" x14ac:dyDescent="0.4"/>
    <row r="2212" ht="9" customHeight="1" x14ac:dyDescent="0.4"/>
    <row r="2213" ht="9" customHeight="1" x14ac:dyDescent="0.4"/>
    <row r="2214" ht="9" customHeight="1" x14ac:dyDescent="0.4"/>
    <row r="2215" ht="9" customHeight="1" x14ac:dyDescent="0.4"/>
    <row r="2216" ht="9" customHeight="1" x14ac:dyDescent="0.4"/>
    <row r="2217" ht="9" customHeight="1" x14ac:dyDescent="0.4"/>
    <row r="2218" ht="9" customHeight="1" x14ac:dyDescent="0.4"/>
    <row r="2219" ht="9" customHeight="1" x14ac:dyDescent="0.4"/>
    <row r="2220" ht="9" customHeight="1" x14ac:dyDescent="0.4"/>
    <row r="2221" ht="9" customHeight="1" x14ac:dyDescent="0.4"/>
    <row r="2222" ht="9" customHeight="1" x14ac:dyDescent="0.4"/>
    <row r="2223" ht="9" customHeight="1" x14ac:dyDescent="0.4"/>
    <row r="2224" ht="9" customHeight="1" x14ac:dyDescent="0.4"/>
    <row r="2225" ht="9" customHeight="1" x14ac:dyDescent="0.4"/>
    <row r="2226" ht="9" customHeight="1" x14ac:dyDescent="0.4"/>
    <row r="2227" ht="9" customHeight="1" x14ac:dyDescent="0.4"/>
    <row r="2228" ht="9" customHeight="1" x14ac:dyDescent="0.4"/>
    <row r="2229" ht="9" customHeight="1" x14ac:dyDescent="0.4"/>
    <row r="2230" ht="9" customHeight="1" x14ac:dyDescent="0.4"/>
    <row r="2231" ht="9" customHeight="1" x14ac:dyDescent="0.4"/>
    <row r="2232" ht="9" customHeight="1" x14ac:dyDescent="0.4"/>
    <row r="2233" ht="9" customHeight="1" x14ac:dyDescent="0.4"/>
    <row r="2234" ht="9" customHeight="1" x14ac:dyDescent="0.4"/>
    <row r="2235" ht="9" customHeight="1" x14ac:dyDescent="0.4"/>
    <row r="2236" ht="9" customHeight="1" x14ac:dyDescent="0.4"/>
    <row r="2237" ht="9" customHeight="1" x14ac:dyDescent="0.4"/>
    <row r="2238" ht="9" customHeight="1" x14ac:dyDescent="0.4"/>
    <row r="2239" ht="9" customHeight="1" x14ac:dyDescent="0.4"/>
    <row r="2240" ht="9" customHeight="1" x14ac:dyDescent="0.4"/>
    <row r="2241" ht="9" customHeight="1" x14ac:dyDescent="0.4"/>
    <row r="2242" ht="9" customHeight="1" x14ac:dyDescent="0.4"/>
    <row r="2243" ht="9" customHeight="1" x14ac:dyDescent="0.4"/>
    <row r="2244" ht="9" customHeight="1" x14ac:dyDescent="0.4"/>
    <row r="2245" ht="9" customHeight="1" x14ac:dyDescent="0.4"/>
    <row r="2246" ht="9" customHeight="1" x14ac:dyDescent="0.4"/>
    <row r="2247" ht="9" customHeight="1" x14ac:dyDescent="0.4"/>
    <row r="2248" ht="9" customHeight="1" x14ac:dyDescent="0.4"/>
    <row r="2249" ht="9" customHeight="1" x14ac:dyDescent="0.4"/>
    <row r="2250" ht="9" customHeight="1" x14ac:dyDescent="0.4"/>
    <row r="2251" ht="9" customHeight="1" x14ac:dyDescent="0.4"/>
    <row r="2252" ht="9" customHeight="1" x14ac:dyDescent="0.4"/>
    <row r="2253" ht="9" customHeight="1" x14ac:dyDescent="0.4"/>
    <row r="2254" ht="9" customHeight="1" x14ac:dyDescent="0.4"/>
    <row r="2255" ht="9" customHeight="1" x14ac:dyDescent="0.4"/>
    <row r="2256" ht="9" customHeight="1" x14ac:dyDescent="0.4"/>
    <row r="2257" ht="9" customHeight="1" x14ac:dyDescent="0.4"/>
    <row r="2258" ht="9" customHeight="1" x14ac:dyDescent="0.4"/>
    <row r="2259" ht="9" customHeight="1" x14ac:dyDescent="0.4"/>
    <row r="2260" ht="9" customHeight="1" x14ac:dyDescent="0.4"/>
    <row r="2261" ht="9" customHeight="1" x14ac:dyDescent="0.4"/>
    <row r="2262" ht="9" customHeight="1" x14ac:dyDescent="0.4"/>
    <row r="2263" ht="9" customHeight="1" x14ac:dyDescent="0.4"/>
    <row r="2264" ht="9" customHeight="1" x14ac:dyDescent="0.4"/>
    <row r="2265" ht="9" customHeight="1" x14ac:dyDescent="0.4"/>
    <row r="2266" ht="9" customHeight="1" x14ac:dyDescent="0.4"/>
    <row r="2267" ht="9" customHeight="1" x14ac:dyDescent="0.4"/>
    <row r="2268" ht="9" customHeight="1" x14ac:dyDescent="0.4"/>
    <row r="2269" ht="9" customHeight="1" x14ac:dyDescent="0.4"/>
    <row r="2270" ht="9" customHeight="1" x14ac:dyDescent="0.4"/>
    <row r="2271" ht="9" customHeight="1" x14ac:dyDescent="0.4"/>
    <row r="2272" ht="9" customHeight="1" x14ac:dyDescent="0.4"/>
    <row r="2273" ht="9" customHeight="1" x14ac:dyDescent="0.4"/>
    <row r="2274" ht="9" customHeight="1" x14ac:dyDescent="0.4"/>
    <row r="2275" ht="9" customHeight="1" x14ac:dyDescent="0.4"/>
    <row r="2276" ht="9" customHeight="1" x14ac:dyDescent="0.4"/>
    <row r="2277" ht="9" customHeight="1" x14ac:dyDescent="0.4"/>
    <row r="2278" ht="9" customHeight="1" x14ac:dyDescent="0.4"/>
    <row r="2279" ht="9" customHeight="1" x14ac:dyDescent="0.4"/>
    <row r="2280" ht="9" customHeight="1" x14ac:dyDescent="0.4"/>
    <row r="2281" ht="9" customHeight="1" x14ac:dyDescent="0.4"/>
    <row r="2282" ht="9" customHeight="1" x14ac:dyDescent="0.4"/>
    <row r="2283" ht="9" customHeight="1" x14ac:dyDescent="0.4"/>
    <row r="2284" ht="9" customHeight="1" x14ac:dyDescent="0.4"/>
    <row r="2285" ht="9" customHeight="1" x14ac:dyDescent="0.4"/>
    <row r="2286" ht="9" customHeight="1" x14ac:dyDescent="0.4"/>
    <row r="2287" ht="9" customHeight="1" x14ac:dyDescent="0.4"/>
    <row r="2288" ht="9" customHeight="1" x14ac:dyDescent="0.4"/>
    <row r="2289" ht="9" customHeight="1" x14ac:dyDescent="0.4"/>
    <row r="2290" ht="9" customHeight="1" x14ac:dyDescent="0.4"/>
    <row r="2291" ht="9" customHeight="1" x14ac:dyDescent="0.4"/>
    <row r="2292" ht="9" customHeight="1" x14ac:dyDescent="0.4"/>
    <row r="2293" ht="9" customHeight="1" x14ac:dyDescent="0.4"/>
    <row r="2294" ht="9" customHeight="1" x14ac:dyDescent="0.4"/>
    <row r="2295" ht="9" customHeight="1" x14ac:dyDescent="0.4"/>
    <row r="2296" ht="9" customHeight="1" x14ac:dyDescent="0.4"/>
    <row r="2297" ht="9" customHeight="1" x14ac:dyDescent="0.4"/>
    <row r="2298" ht="9" customHeight="1" x14ac:dyDescent="0.4"/>
    <row r="2299" ht="9" customHeight="1" x14ac:dyDescent="0.4"/>
    <row r="2300" ht="9" customHeight="1" x14ac:dyDescent="0.4"/>
    <row r="2301" ht="9" customHeight="1" x14ac:dyDescent="0.4"/>
    <row r="2302" ht="9" customHeight="1" x14ac:dyDescent="0.4"/>
    <row r="2303" ht="9" customHeight="1" x14ac:dyDescent="0.4"/>
    <row r="2304" ht="9" customHeight="1" x14ac:dyDescent="0.4"/>
    <row r="2305" ht="9" customHeight="1" x14ac:dyDescent="0.4"/>
    <row r="2306" ht="9" customHeight="1" x14ac:dyDescent="0.4"/>
    <row r="2307" ht="9" customHeight="1" x14ac:dyDescent="0.4"/>
    <row r="2308" ht="9" customHeight="1" x14ac:dyDescent="0.4"/>
    <row r="2309" ht="9" customHeight="1" x14ac:dyDescent="0.4"/>
    <row r="2310" ht="9" customHeight="1" x14ac:dyDescent="0.4"/>
    <row r="2311" ht="9" customHeight="1" x14ac:dyDescent="0.4"/>
    <row r="2312" ht="9" customHeight="1" x14ac:dyDescent="0.4"/>
    <row r="2313" ht="9" customHeight="1" x14ac:dyDescent="0.4"/>
    <row r="2314" ht="9" customHeight="1" x14ac:dyDescent="0.4"/>
    <row r="2315" ht="9" customHeight="1" x14ac:dyDescent="0.4"/>
    <row r="2316" ht="9" customHeight="1" x14ac:dyDescent="0.4"/>
    <row r="2317" ht="9" customHeight="1" x14ac:dyDescent="0.4"/>
    <row r="2318" ht="9" customHeight="1" x14ac:dyDescent="0.4"/>
    <row r="2319" ht="9" customHeight="1" x14ac:dyDescent="0.4"/>
    <row r="2320" ht="9" customHeight="1" x14ac:dyDescent="0.4"/>
    <row r="2321" ht="9" customHeight="1" x14ac:dyDescent="0.4"/>
    <row r="2322" ht="9" customHeight="1" x14ac:dyDescent="0.4"/>
    <row r="2323" ht="9" customHeight="1" x14ac:dyDescent="0.4"/>
    <row r="2324" ht="9" customHeight="1" x14ac:dyDescent="0.4"/>
    <row r="2325" ht="9" customHeight="1" x14ac:dyDescent="0.4"/>
    <row r="2326" ht="9" customHeight="1" x14ac:dyDescent="0.4"/>
    <row r="2327" ht="9" customHeight="1" x14ac:dyDescent="0.4"/>
    <row r="2328" ht="9" customHeight="1" x14ac:dyDescent="0.4"/>
    <row r="2329" ht="9" customHeight="1" x14ac:dyDescent="0.4"/>
    <row r="2330" ht="9" customHeight="1" x14ac:dyDescent="0.4"/>
    <row r="2331" ht="9" customHeight="1" x14ac:dyDescent="0.4"/>
    <row r="2332" ht="9" customHeight="1" x14ac:dyDescent="0.4"/>
    <row r="2333" ht="9" customHeight="1" x14ac:dyDescent="0.4"/>
    <row r="2334" ht="9" customHeight="1" x14ac:dyDescent="0.4"/>
    <row r="2335" ht="9" customHeight="1" x14ac:dyDescent="0.4"/>
    <row r="2336" ht="9" customHeight="1" x14ac:dyDescent="0.4"/>
    <row r="2337" ht="9" customHeight="1" x14ac:dyDescent="0.4"/>
    <row r="2338" ht="9" customHeight="1" x14ac:dyDescent="0.4"/>
    <row r="2339" ht="9" customHeight="1" x14ac:dyDescent="0.4"/>
    <row r="2340" ht="9" customHeight="1" x14ac:dyDescent="0.4"/>
    <row r="2341" ht="9" customHeight="1" x14ac:dyDescent="0.4"/>
    <row r="2342" ht="9" customHeight="1" x14ac:dyDescent="0.4"/>
    <row r="2343" ht="9" customHeight="1" x14ac:dyDescent="0.4"/>
    <row r="2344" ht="9" customHeight="1" x14ac:dyDescent="0.4"/>
    <row r="2345" ht="9" customHeight="1" x14ac:dyDescent="0.4"/>
    <row r="2346" ht="9" customHeight="1" x14ac:dyDescent="0.4"/>
    <row r="2347" ht="9" customHeight="1" x14ac:dyDescent="0.4"/>
    <row r="2348" ht="9" customHeight="1" x14ac:dyDescent="0.4"/>
    <row r="2349" ht="9" customHeight="1" x14ac:dyDescent="0.4"/>
    <row r="2350" ht="9" customHeight="1" x14ac:dyDescent="0.4"/>
    <row r="2351" ht="9" customHeight="1" x14ac:dyDescent="0.4"/>
    <row r="2352" ht="9" customHeight="1" x14ac:dyDescent="0.4"/>
    <row r="2353" ht="9" customHeight="1" x14ac:dyDescent="0.4"/>
    <row r="2354" ht="9" customHeight="1" x14ac:dyDescent="0.4"/>
    <row r="2355" ht="9" customHeight="1" x14ac:dyDescent="0.4"/>
    <row r="2356" ht="9" customHeight="1" x14ac:dyDescent="0.4"/>
    <row r="2357" ht="9" customHeight="1" x14ac:dyDescent="0.4"/>
    <row r="2358" ht="9" customHeight="1" x14ac:dyDescent="0.4"/>
    <row r="2359" ht="9" customHeight="1" x14ac:dyDescent="0.4"/>
    <row r="2360" ht="9" customHeight="1" x14ac:dyDescent="0.4"/>
    <row r="2361" ht="9" customHeight="1" x14ac:dyDescent="0.4"/>
    <row r="2362" ht="9" customHeight="1" x14ac:dyDescent="0.4"/>
    <row r="2363" ht="9" customHeight="1" x14ac:dyDescent="0.4"/>
    <row r="2364" ht="9" customHeight="1" x14ac:dyDescent="0.4"/>
    <row r="2365" ht="9" customHeight="1" x14ac:dyDescent="0.4"/>
    <row r="2366" ht="9" customHeight="1" x14ac:dyDescent="0.4"/>
    <row r="2367" ht="9" customHeight="1" x14ac:dyDescent="0.4"/>
    <row r="2368" ht="9" customHeight="1" x14ac:dyDescent="0.4"/>
    <row r="2369" ht="9" customHeight="1" x14ac:dyDescent="0.4"/>
    <row r="2370" ht="9" customHeight="1" x14ac:dyDescent="0.4"/>
    <row r="2371" ht="9" customHeight="1" x14ac:dyDescent="0.4"/>
    <row r="2372" ht="9" customHeight="1" x14ac:dyDescent="0.4"/>
    <row r="2373" ht="9" customHeight="1" x14ac:dyDescent="0.4"/>
    <row r="2374" ht="9" customHeight="1" x14ac:dyDescent="0.4"/>
    <row r="2375" ht="9" customHeight="1" x14ac:dyDescent="0.4"/>
    <row r="2376" ht="9" customHeight="1" x14ac:dyDescent="0.4"/>
    <row r="2377" ht="9" customHeight="1" x14ac:dyDescent="0.4"/>
    <row r="2378" ht="9" customHeight="1" x14ac:dyDescent="0.4"/>
    <row r="2379" ht="9" customHeight="1" x14ac:dyDescent="0.4"/>
    <row r="2380" ht="9" customHeight="1" x14ac:dyDescent="0.4"/>
    <row r="2381" ht="9" customHeight="1" x14ac:dyDescent="0.4"/>
    <row r="2382" ht="9" customHeight="1" x14ac:dyDescent="0.4"/>
    <row r="2383" ht="9" customHeight="1" x14ac:dyDescent="0.4"/>
    <row r="2384" ht="9" customHeight="1" x14ac:dyDescent="0.4"/>
    <row r="2385" ht="9" customHeight="1" x14ac:dyDescent="0.4"/>
    <row r="2386" ht="9" customHeight="1" x14ac:dyDescent="0.4"/>
    <row r="2387" ht="9" customHeight="1" x14ac:dyDescent="0.4"/>
    <row r="2388" ht="9" customHeight="1" x14ac:dyDescent="0.4"/>
    <row r="2389" ht="9" customHeight="1" x14ac:dyDescent="0.4"/>
    <row r="2390" ht="9" customHeight="1" x14ac:dyDescent="0.4"/>
    <row r="2391" ht="9" customHeight="1" x14ac:dyDescent="0.4"/>
    <row r="2392" ht="9" customHeight="1" x14ac:dyDescent="0.4"/>
    <row r="2393" ht="9" customHeight="1" x14ac:dyDescent="0.4"/>
    <row r="2394" ht="9" customHeight="1" x14ac:dyDescent="0.4"/>
    <row r="2395" ht="9" customHeight="1" x14ac:dyDescent="0.4"/>
    <row r="2396" ht="9" customHeight="1" x14ac:dyDescent="0.4"/>
    <row r="2397" ht="9" customHeight="1" x14ac:dyDescent="0.4"/>
    <row r="2398" ht="9" customHeight="1" x14ac:dyDescent="0.4"/>
    <row r="2399" ht="9" customHeight="1" x14ac:dyDescent="0.4"/>
    <row r="2400" ht="9" customHeight="1" x14ac:dyDescent="0.4"/>
    <row r="2401" ht="9" customHeight="1" x14ac:dyDescent="0.4"/>
    <row r="2402" ht="9" customHeight="1" x14ac:dyDescent="0.4"/>
    <row r="2403" ht="9" customHeight="1" x14ac:dyDescent="0.4"/>
    <row r="2404" ht="9" customHeight="1" x14ac:dyDescent="0.4"/>
    <row r="2405" ht="9" customHeight="1" x14ac:dyDescent="0.4"/>
    <row r="2406" ht="9" customHeight="1" x14ac:dyDescent="0.4"/>
    <row r="2407" ht="9" customHeight="1" x14ac:dyDescent="0.4"/>
    <row r="2408" ht="9" customHeight="1" x14ac:dyDescent="0.4"/>
    <row r="2409" ht="9" customHeight="1" x14ac:dyDescent="0.4"/>
    <row r="2410" ht="9" customHeight="1" x14ac:dyDescent="0.4"/>
    <row r="2411" ht="9" customHeight="1" x14ac:dyDescent="0.4"/>
    <row r="2412" ht="9" customHeight="1" x14ac:dyDescent="0.4"/>
    <row r="2413" ht="9" customHeight="1" x14ac:dyDescent="0.4"/>
    <row r="2414" ht="9" customHeight="1" x14ac:dyDescent="0.4"/>
    <row r="2415" ht="9" customHeight="1" x14ac:dyDescent="0.4"/>
    <row r="2416" ht="9" customHeight="1" x14ac:dyDescent="0.4"/>
    <row r="2417" ht="9" customHeight="1" x14ac:dyDescent="0.4"/>
    <row r="2418" ht="9" customHeight="1" x14ac:dyDescent="0.4"/>
    <row r="2419" ht="9" customHeight="1" x14ac:dyDescent="0.4"/>
    <row r="2420" ht="9" customHeight="1" x14ac:dyDescent="0.4"/>
    <row r="2421" ht="9" customHeight="1" x14ac:dyDescent="0.4"/>
    <row r="2422" ht="9" customHeight="1" x14ac:dyDescent="0.4"/>
    <row r="2423" ht="9" customHeight="1" x14ac:dyDescent="0.4"/>
    <row r="2424" ht="9" customHeight="1" x14ac:dyDescent="0.4"/>
    <row r="2425" ht="9" customHeight="1" x14ac:dyDescent="0.4"/>
    <row r="2426" ht="9" customHeight="1" x14ac:dyDescent="0.4"/>
    <row r="2427" ht="9" customHeight="1" x14ac:dyDescent="0.4"/>
    <row r="2428" ht="9" customHeight="1" x14ac:dyDescent="0.4"/>
    <row r="2429" ht="9" customHeight="1" x14ac:dyDescent="0.4"/>
    <row r="2430" ht="9" customHeight="1" x14ac:dyDescent="0.4"/>
    <row r="2431" ht="9" customHeight="1" x14ac:dyDescent="0.4"/>
    <row r="2432" ht="9" customHeight="1" x14ac:dyDescent="0.4"/>
    <row r="2433" ht="9" customHeight="1" x14ac:dyDescent="0.4"/>
    <row r="2434" ht="9" customHeight="1" x14ac:dyDescent="0.4"/>
    <row r="2435" ht="9" customHeight="1" x14ac:dyDescent="0.4"/>
    <row r="2436" ht="9" customHeight="1" x14ac:dyDescent="0.4"/>
    <row r="2437" ht="9" customHeight="1" x14ac:dyDescent="0.4"/>
    <row r="2438" ht="9" customHeight="1" x14ac:dyDescent="0.4"/>
    <row r="2439" ht="9" customHeight="1" x14ac:dyDescent="0.4"/>
    <row r="2440" ht="9" customHeight="1" x14ac:dyDescent="0.4"/>
    <row r="2441" ht="9" customHeight="1" x14ac:dyDescent="0.4"/>
    <row r="2442" ht="9" customHeight="1" x14ac:dyDescent="0.4"/>
    <row r="2443" ht="9" customHeight="1" x14ac:dyDescent="0.4"/>
    <row r="2444" ht="9" customHeight="1" x14ac:dyDescent="0.4"/>
    <row r="2445" ht="9" customHeight="1" x14ac:dyDescent="0.4"/>
    <row r="2446" ht="9" customHeight="1" x14ac:dyDescent="0.4"/>
    <row r="2447" ht="9" customHeight="1" x14ac:dyDescent="0.4"/>
    <row r="2448" ht="9" customHeight="1" x14ac:dyDescent="0.4"/>
    <row r="2449" ht="9" customHeight="1" x14ac:dyDescent="0.4"/>
    <row r="2450" ht="9" customHeight="1" x14ac:dyDescent="0.4"/>
    <row r="2451" ht="9" customHeight="1" x14ac:dyDescent="0.4"/>
    <row r="2452" ht="9" customHeight="1" x14ac:dyDescent="0.4"/>
    <row r="2453" ht="9" customHeight="1" x14ac:dyDescent="0.4"/>
    <row r="2454" ht="9" customHeight="1" x14ac:dyDescent="0.4"/>
    <row r="2455" ht="9" customHeight="1" x14ac:dyDescent="0.4"/>
    <row r="2456" ht="9" customHeight="1" x14ac:dyDescent="0.4"/>
    <row r="2457" ht="9" customHeight="1" x14ac:dyDescent="0.4"/>
    <row r="2458" ht="9" customHeight="1" x14ac:dyDescent="0.4"/>
    <row r="2459" ht="9" customHeight="1" x14ac:dyDescent="0.4"/>
    <row r="2460" ht="9" customHeight="1" x14ac:dyDescent="0.4"/>
    <row r="2461" ht="9" customHeight="1" x14ac:dyDescent="0.4"/>
    <row r="2462" ht="9" customHeight="1" x14ac:dyDescent="0.4"/>
    <row r="2463" ht="9" customHeight="1" x14ac:dyDescent="0.4"/>
    <row r="2464" ht="9" customHeight="1" x14ac:dyDescent="0.4"/>
    <row r="2465" ht="9" customHeight="1" x14ac:dyDescent="0.4"/>
    <row r="2466" ht="9" customHeight="1" x14ac:dyDescent="0.4"/>
    <row r="2467" ht="9" customHeight="1" x14ac:dyDescent="0.4"/>
    <row r="2468" ht="9" customHeight="1" x14ac:dyDescent="0.4"/>
    <row r="2469" ht="9" customHeight="1" x14ac:dyDescent="0.4"/>
    <row r="2470" ht="9" customHeight="1" x14ac:dyDescent="0.4"/>
    <row r="2471" ht="9" customHeight="1" x14ac:dyDescent="0.4"/>
    <row r="2472" ht="9" customHeight="1" x14ac:dyDescent="0.4"/>
    <row r="2473" ht="9" customHeight="1" x14ac:dyDescent="0.4"/>
    <row r="2474" ht="9" customHeight="1" x14ac:dyDescent="0.4"/>
    <row r="2475" ht="9" customHeight="1" x14ac:dyDescent="0.4"/>
    <row r="2476" ht="9" customHeight="1" x14ac:dyDescent="0.4"/>
    <row r="2477" ht="9" customHeight="1" x14ac:dyDescent="0.4"/>
    <row r="2478" ht="9" customHeight="1" x14ac:dyDescent="0.4"/>
    <row r="2479" ht="9" customHeight="1" x14ac:dyDescent="0.4"/>
    <row r="2480" ht="9" customHeight="1" x14ac:dyDescent="0.4"/>
    <row r="2481" ht="9" customHeight="1" x14ac:dyDescent="0.4"/>
    <row r="2482" ht="9" customHeight="1" x14ac:dyDescent="0.4"/>
    <row r="2483" ht="9" customHeight="1" x14ac:dyDescent="0.4"/>
    <row r="2484" ht="9" customHeight="1" x14ac:dyDescent="0.4"/>
    <row r="2485" ht="9" customHeight="1" x14ac:dyDescent="0.4"/>
    <row r="2486" ht="9" customHeight="1" x14ac:dyDescent="0.4"/>
    <row r="2487" ht="9" customHeight="1" x14ac:dyDescent="0.4"/>
    <row r="2488" ht="9" customHeight="1" x14ac:dyDescent="0.4"/>
    <row r="2489" ht="9" customHeight="1" x14ac:dyDescent="0.4"/>
    <row r="2490" ht="9" customHeight="1" x14ac:dyDescent="0.4"/>
    <row r="2491" ht="9" customHeight="1" x14ac:dyDescent="0.4"/>
    <row r="2492" ht="9" customHeight="1" x14ac:dyDescent="0.4"/>
    <row r="2493" ht="9" customHeight="1" x14ac:dyDescent="0.4"/>
    <row r="2494" ht="9" customHeight="1" x14ac:dyDescent="0.4"/>
    <row r="2495" ht="9" customHeight="1" x14ac:dyDescent="0.4"/>
    <row r="2496" ht="9" customHeight="1" x14ac:dyDescent="0.4"/>
    <row r="2497" ht="9" customHeight="1" x14ac:dyDescent="0.4"/>
    <row r="2498" ht="9" customHeight="1" x14ac:dyDescent="0.4"/>
    <row r="2499" ht="9" customHeight="1" x14ac:dyDescent="0.4"/>
    <row r="2500" ht="9" customHeight="1" x14ac:dyDescent="0.4"/>
    <row r="2501" ht="9" customHeight="1" x14ac:dyDescent="0.4"/>
    <row r="2502" ht="9" customHeight="1" x14ac:dyDescent="0.4"/>
    <row r="2503" ht="9" customHeight="1" x14ac:dyDescent="0.4"/>
    <row r="2504" ht="9" customHeight="1" x14ac:dyDescent="0.4"/>
    <row r="2505" ht="9" customHeight="1" x14ac:dyDescent="0.4"/>
    <row r="2506" ht="9" customHeight="1" x14ac:dyDescent="0.4"/>
    <row r="2507" ht="9" customHeight="1" x14ac:dyDescent="0.4"/>
    <row r="2508" ht="9" customHeight="1" x14ac:dyDescent="0.4"/>
    <row r="2509" ht="9" customHeight="1" x14ac:dyDescent="0.4"/>
    <row r="2510" ht="9" customHeight="1" x14ac:dyDescent="0.4"/>
    <row r="2511" ht="9" customHeight="1" x14ac:dyDescent="0.4"/>
    <row r="2512" ht="9" customHeight="1" x14ac:dyDescent="0.4"/>
    <row r="2513" ht="9" customHeight="1" x14ac:dyDescent="0.4"/>
    <row r="2514" ht="9" customHeight="1" x14ac:dyDescent="0.4"/>
    <row r="2515" ht="9" customHeight="1" x14ac:dyDescent="0.4"/>
    <row r="2516" ht="9" customHeight="1" x14ac:dyDescent="0.4"/>
    <row r="2517" ht="9" customHeight="1" x14ac:dyDescent="0.4"/>
    <row r="2518" ht="9" customHeight="1" x14ac:dyDescent="0.4"/>
    <row r="2519" ht="9" customHeight="1" x14ac:dyDescent="0.4"/>
    <row r="2520" ht="9" customHeight="1" x14ac:dyDescent="0.4"/>
    <row r="2521" ht="9" customHeight="1" x14ac:dyDescent="0.4"/>
    <row r="2522" ht="9" customHeight="1" x14ac:dyDescent="0.4"/>
    <row r="2523" ht="9" customHeight="1" x14ac:dyDescent="0.4"/>
    <row r="2524" ht="9" customHeight="1" x14ac:dyDescent="0.4"/>
    <row r="2525" ht="9" customHeight="1" x14ac:dyDescent="0.4"/>
    <row r="2526" ht="9" customHeight="1" x14ac:dyDescent="0.4"/>
    <row r="2527" ht="9" customHeight="1" x14ac:dyDescent="0.4"/>
    <row r="2528" ht="9" customHeight="1" x14ac:dyDescent="0.4"/>
    <row r="2529" ht="9" customHeight="1" x14ac:dyDescent="0.4"/>
    <row r="2530" ht="9" customHeight="1" x14ac:dyDescent="0.4"/>
    <row r="2531" ht="9" customHeight="1" x14ac:dyDescent="0.4"/>
    <row r="2532" ht="9" customHeight="1" x14ac:dyDescent="0.4"/>
    <row r="2533" ht="9" customHeight="1" x14ac:dyDescent="0.4"/>
    <row r="2534" ht="9" customHeight="1" x14ac:dyDescent="0.4"/>
    <row r="2535" ht="9" customHeight="1" x14ac:dyDescent="0.4"/>
    <row r="2536" ht="9" customHeight="1" x14ac:dyDescent="0.4"/>
    <row r="2537" ht="9" customHeight="1" x14ac:dyDescent="0.4"/>
    <row r="2538" ht="9" customHeight="1" x14ac:dyDescent="0.4"/>
    <row r="2539" ht="9" customHeight="1" x14ac:dyDescent="0.4"/>
    <row r="2540" ht="9" customHeight="1" x14ac:dyDescent="0.4"/>
    <row r="2541" ht="9" customHeight="1" x14ac:dyDescent="0.4"/>
    <row r="2542" ht="9" customHeight="1" x14ac:dyDescent="0.4"/>
    <row r="2543" ht="9" customHeight="1" x14ac:dyDescent="0.4"/>
    <row r="2544" ht="9" customHeight="1" x14ac:dyDescent="0.4"/>
    <row r="2545" ht="9" customHeight="1" x14ac:dyDescent="0.4"/>
    <row r="2546" ht="9" customHeight="1" x14ac:dyDescent="0.4"/>
    <row r="2547" ht="9" customHeight="1" x14ac:dyDescent="0.4"/>
    <row r="2548" ht="9" customHeight="1" x14ac:dyDescent="0.4"/>
    <row r="2549" ht="9" customHeight="1" x14ac:dyDescent="0.4"/>
    <row r="2550" ht="9" customHeight="1" x14ac:dyDescent="0.4"/>
    <row r="2551" ht="9" customHeight="1" x14ac:dyDescent="0.4"/>
    <row r="2552" ht="9" customHeight="1" x14ac:dyDescent="0.4"/>
    <row r="2553" ht="9" customHeight="1" x14ac:dyDescent="0.4"/>
    <row r="2554" ht="9" customHeight="1" x14ac:dyDescent="0.4"/>
    <row r="2555" ht="9" customHeight="1" x14ac:dyDescent="0.4"/>
    <row r="2556" ht="9" customHeight="1" x14ac:dyDescent="0.4"/>
    <row r="2557" ht="9" customHeight="1" x14ac:dyDescent="0.4"/>
    <row r="2558" ht="9" customHeight="1" x14ac:dyDescent="0.4"/>
    <row r="2559" ht="9" customHeight="1" x14ac:dyDescent="0.4"/>
    <row r="2560" ht="9" customHeight="1" x14ac:dyDescent="0.4"/>
    <row r="2561" ht="9" customHeight="1" x14ac:dyDescent="0.4"/>
    <row r="2562" ht="9" customHeight="1" x14ac:dyDescent="0.4"/>
    <row r="2563" ht="9" customHeight="1" x14ac:dyDescent="0.4"/>
    <row r="2564" ht="9" customHeight="1" x14ac:dyDescent="0.4"/>
    <row r="2565" ht="9" customHeight="1" x14ac:dyDescent="0.4"/>
    <row r="2566" ht="9" customHeight="1" x14ac:dyDescent="0.4"/>
    <row r="2567" ht="9" customHeight="1" x14ac:dyDescent="0.4"/>
    <row r="2568" ht="9" customHeight="1" x14ac:dyDescent="0.4"/>
    <row r="2569" ht="9" customHeight="1" x14ac:dyDescent="0.4"/>
    <row r="2570" ht="9" customHeight="1" x14ac:dyDescent="0.4"/>
    <row r="2571" ht="9" customHeight="1" x14ac:dyDescent="0.4"/>
    <row r="2572" ht="9" customHeight="1" x14ac:dyDescent="0.4"/>
    <row r="2573" ht="9" customHeight="1" x14ac:dyDescent="0.4"/>
    <row r="2574" ht="9" customHeight="1" x14ac:dyDescent="0.4"/>
    <row r="2575" ht="9" customHeight="1" x14ac:dyDescent="0.4"/>
    <row r="2576" ht="9" customHeight="1" x14ac:dyDescent="0.4"/>
    <row r="2577" ht="9" customHeight="1" x14ac:dyDescent="0.4"/>
    <row r="2578" ht="9" customHeight="1" x14ac:dyDescent="0.4"/>
    <row r="2579" ht="9" customHeight="1" x14ac:dyDescent="0.4"/>
    <row r="2580" ht="9" customHeight="1" x14ac:dyDescent="0.4"/>
    <row r="2581" ht="9" customHeight="1" x14ac:dyDescent="0.4"/>
    <row r="2582" ht="9" customHeight="1" x14ac:dyDescent="0.4"/>
    <row r="2583" ht="9" customHeight="1" x14ac:dyDescent="0.4"/>
    <row r="2584" ht="9" customHeight="1" x14ac:dyDescent="0.4"/>
    <row r="2585" ht="9" customHeight="1" x14ac:dyDescent="0.4"/>
    <row r="2586" ht="9" customHeight="1" x14ac:dyDescent="0.4"/>
    <row r="2587" ht="9" customHeight="1" x14ac:dyDescent="0.4"/>
    <row r="2588" ht="9" customHeight="1" x14ac:dyDescent="0.4"/>
    <row r="2589" ht="9" customHeight="1" x14ac:dyDescent="0.4"/>
    <row r="2590" ht="9" customHeight="1" x14ac:dyDescent="0.4"/>
    <row r="2591" ht="9" customHeight="1" x14ac:dyDescent="0.4"/>
    <row r="2592" ht="9" customHeight="1" x14ac:dyDescent="0.4"/>
    <row r="2593" ht="9" customHeight="1" x14ac:dyDescent="0.4"/>
    <row r="2594" ht="9" customHeight="1" x14ac:dyDescent="0.4"/>
    <row r="2595" ht="9" customHeight="1" x14ac:dyDescent="0.4"/>
    <row r="2596" ht="9" customHeight="1" x14ac:dyDescent="0.4"/>
    <row r="2597" ht="9" customHeight="1" x14ac:dyDescent="0.4"/>
    <row r="2598" ht="9" customHeight="1" x14ac:dyDescent="0.4"/>
    <row r="2599" ht="9" customHeight="1" x14ac:dyDescent="0.4"/>
    <row r="2600" ht="9" customHeight="1" x14ac:dyDescent="0.4"/>
    <row r="2601" ht="9" customHeight="1" x14ac:dyDescent="0.4"/>
    <row r="2602" ht="9" customHeight="1" x14ac:dyDescent="0.4"/>
    <row r="2603" ht="9" customHeight="1" x14ac:dyDescent="0.4"/>
    <row r="2604" ht="9" customHeight="1" x14ac:dyDescent="0.4"/>
    <row r="2605" ht="9" customHeight="1" x14ac:dyDescent="0.4"/>
    <row r="2606" ht="9" customHeight="1" x14ac:dyDescent="0.4"/>
    <row r="2607" ht="9" customHeight="1" x14ac:dyDescent="0.4"/>
    <row r="2608" ht="9" customHeight="1" x14ac:dyDescent="0.4"/>
    <row r="2609" ht="9" customHeight="1" x14ac:dyDescent="0.4"/>
    <row r="2610" ht="9" customHeight="1" x14ac:dyDescent="0.4"/>
    <row r="2611" ht="9" customHeight="1" x14ac:dyDescent="0.4"/>
    <row r="2612" ht="9" customHeight="1" x14ac:dyDescent="0.4"/>
    <row r="2613" ht="9" customHeight="1" x14ac:dyDescent="0.4"/>
    <row r="2614" ht="9" customHeight="1" x14ac:dyDescent="0.4"/>
    <row r="2615" ht="9" customHeight="1" x14ac:dyDescent="0.4"/>
    <row r="2616" ht="9" customHeight="1" x14ac:dyDescent="0.4"/>
    <row r="2617" ht="9" customHeight="1" x14ac:dyDescent="0.4"/>
    <row r="2618" ht="9" customHeight="1" x14ac:dyDescent="0.4"/>
    <row r="2619" ht="9" customHeight="1" x14ac:dyDescent="0.4"/>
    <row r="2620" ht="9" customHeight="1" x14ac:dyDescent="0.4"/>
    <row r="2621" ht="9" customHeight="1" x14ac:dyDescent="0.4"/>
    <row r="2622" ht="9" customHeight="1" x14ac:dyDescent="0.4"/>
    <row r="2623" ht="9" customHeight="1" x14ac:dyDescent="0.4"/>
    <row r="2624" ht="9" customHeight="1" x14ac:dyDescent="0.4"/>
    <row r="2625" ht="9" customHeight="1" x14ac:dyDescent="0.4"/>
    <row r="2626" ht="9" customHeight="1" x14ac:dyDescent="0.4"/>
    <row r="2627" ht="9" customHeight="1" x14ac:dyDescent="0.4"/>
    <row r="2628" ht="9" customHeight="1" x14ac:dyDescent="0.4"/>
    <row r="2629" ht="9" customHeight="1" x14ac:dyDescent="0.4"/>
    <row r="2630" ht="9" customHeight="1" x14ac:dyDescent="0.4"/>
    <row r="2631" ht="9" customHeight="1" x14ac:dyDescent="0.4"/>
    <row r="2632" ht="9" customHeight="1" x14ac:dyDescent="0.4"/>
    <row r="2633" ht="9" customHeight="1" x14ac:dyDescent="0.4"/>
    <row r="2634" ht="9" customHeight="1" x14ac:dyDescent="0.4"/>
    <row r="2635" ht="9" customHeight="1" x14ac:dyDescent="0.4"/>
    <row r="2636" ht="9" customHeight="1" x14ac:dyDescent="0.4"/>
    <row r="2637" ht="9" customHeight="1" x14ac:dyDescent="0.4"/>
    <row r="2638" ht="9" customHeight="1" x14ac:dyDescent="0.4"/>
    <row r="2639" ht="9" customHeight="1" x14ac:dyDescent="0.4"/>
    <row r="2640" ht="9" customHeight="1" x14ac:dyDescent="0.4"/>
    <row r="2641" ht="9" customHeight="1" x14ac:dyDescent="0.4"/>
    <row r="2642" ht="9" customHeight="1" x14ac:dyDescent="0.4"/>
    <row r="2643" ht="9" customHeight="1" x14ac:dyDescent="0.4"/>
    <row r="2644" ht="9" customHeight="1" x14ac:dyDescent="0.4"/>
    <row r="2645" ht="9" customHeight="1" x14ac:dyDescent="0.4"/>
    <row r="2646" ht="9" customHeight="1" x14ac:dyDescent="0.4"/>
    <row r="2647" ht="9" customHeight="1" x14ac:dyDescent="0.4"/>
    <row r="2648" ht="9" customHeight="1" x14ac:dyDescent="0.4"/>
    <row r="2649" ht="9" customHeight="1" x14ac:dyDescent="0.4"/>
    <row r="2650" ht="9" customHeight="1" x14ac:dyDescent="0.4"/>
    <row r="2651" ht="9" customHeight="1" x14ac:dyDescent="0.4"/>
    <row r="2652" ht="9" customHeight="1" x14ac:dyDescent="0.4"/>
    <row r="2653" ht="9" customHeight="1" x14ac:dyDescent="0.4"/>
    <row r="2654" ht="9" customHeight="1" x14ac:dyDescent="0.4"/>
    <row r="2655" ht="9" customHeight="1" x14ac:dyDescent="0.4"/>
    <row r="2656" ht="9" customHeight="1" x14ac:dyDescent="0.4"/>
    <row r="2657" ht="9" customHeight="1" x14ac:dyDescent="0.4"/>
    <row r="2658" ht="9" customHeight="1" x14ac:dyDescent="0.4"/>
    <row r="2659" ht="9" customHeight="1" x14ac:dyDescent="0.4"/>
    <row r="2660" ht="9" customHeight="1" x14ac:dyDescent="0.4"/>
    <row r="2661" ht="9" customHeight="1" x14ac:dyDescent="0.4"/>
    <row r="2662" ht="9" customHeight="1" x14ac:dyDescent="0.4"/>
    <row r="2663" ht="9" customHeight="1" x14ac:dyDescent="0.4"/>
    <row r="2664" ht="9" customHeight="1" x14ac:dyDescent="0.4"/>
    <row r="2665" ht="9" customHeight="1" x14ac:dyDescent="0.4"/>
    <row r="2666" ht="9" customHeight="1" x14ac:dyDescent="0.4"/>
    <row r="2667" ht="9" customHeight="1" x14ac:dyDescent="0.4"/>
    <row r="2668" ht="9" customHeight="1" x14ac:dyDescent="0.4"/>
    <row r="2669" ht="9" customHeight="1" x14ac:dyDescent="0.4"/>
    <row r="2670" ht="9" customHeight="1" x14ac:dyDescent="0.4"/>
    <row r="2671" ht="9" customHeight="1" x14ac:dyDescent="0.4"/>
    <row r="2672" ht="9" customHeight="1" x14ac:dyDescent="0.4"/>
    <row r="2673" ht="9" customHeight="1" x14ac:dyDescent="0.4"/>
    <row r="2674" ht="9" customHeight="1" x14ac:dyDescent="0.4"/>
    <row r="2675" ht="9" customHeight="1" x14ac:dyDescent="0.4"/>
    <row r="2676" ht="9" customHeight="1" x14ac:dyDescent="0.4"/>
    <row r="2677" ht="9" customHeight="1" x14ac:dyDescent="0.4"/>
    <row r="2678" ht="9" customHeight="1" x14ac:dyDescent="0.4"/>
    <row r="2679" ht="9" customHeight="1" x14ac:dyDescent="0.4"/>
    <row r="2680" ht="9" customHeight="1" x14ac:dyDescent="0.4"/>
    <row r="2681" ht="9" customHeight="1" x14ac:dyDescent="0.4"/>
    <row r="2682" ht="9" customHeight="1" x14ac:dyDescent="0.4"/>
    <row r="2683" ht="9" customHeight="1" x14ac:dyDescent="0.4"/>
    <row r="2684" ht="9" customHeight="1" x14ac:dyDescent="0.4"/>
    <row r="2685" ht="9" customHeight="1" x14ac:dyDescent="0.4"/>
    <row r="2686" ht="9" customHeight="1" x14ac:dyDescent="0.4"/>
    <row r="2687" ht="9" customHeight="1" x14ac:dyDescent="0.4"/>
    <row r="2688" ht="9" customHeight="1" x14ac:dyDescent="0.4"/>
    <row r="2689" ht="9" customHeight="1" x14ac:dyDescent="0.4"/>
    <row r="2690" ht="9" customHeight="1" x14ac:dyDescent="0.4"/>
    <row r="2691" ht="9" customHeight="1" x14ac:dyDescent="0.4"/>
    <row r="2692" ht="9" customHeight="1" x14ac:dyDescent="0.4"/>
    <row r="2693" ht="9" customHeight="1" x14ac:dyDescent="0.4"/>
    <row r="2694" ht="9" customHeight="1" x14ac:dyDescent="0.4"/>
    <row r="2695" ht="9" customHeight="1" x14ac:dyDescent="0.4"/>
    <row r="2696" ht="9" customHeight="1" x14ac:dyDescent="0.4"/>
    <row r="2697" ht="9" customHeight="1" x14ac:dyDescent="0.4"/>
    <row r="2698" ht="9" customHeight="1" x14ac:dyDescent="0.4"/>
    <row r="2699" ht="9" customHeight="1" x14ac:dyDescent="0.4"/>
    <row r="2700" ht="9" customHeight="1" x14ac:dyDescent="0.4"/>
    <row r="2701" ht="9" customHeight="1" x14ac:dyDescent="0.4"/>
    <row r="2702" ht="9" customHeight="1" x14ac:dyDescent="0.4"/>
    <row r="2703" ht="9" customHeight="1" x14ac:dyDescent="0.4"/>
    <row r="2704" ht="9" customHeight="1" x14ac:dyDescent="0.4"/>
    <row r="2705" ht="9" customHeight="1" x14ac:dyDescent="0.4"/>
    <row r="2706" ht="9" customHeight="1" x14ac:dyDescent="0.4"/>
    <row r="2707" ht="9" customHeight="1" x14ac:dyDescent="0.4"/>
    <row r="2708" ht="9" customHeight="1" x14ac:dyDescent="0.4"/>
    <row r="2709" ht="9" customHeight="1" x14ac:dyDescent="0.4"/>
    <row r="2710" ht="9" customHeight="1" x14ac:dyDescent="0.4"/>
    <row r="2711" ht="9" customHeight="1" x14ac:dyDescent="0.4"/>
    <row r="2712" ht="9" customHeight="1" x14ac:dyDescent="0.4"/>
    <row r="2713" ht="9" customHeight="1" x14ac:dyDescent="0.4"/>
    <row r="2714" ht="9" customHeight="1" x14ac:dyDescent="0.4"/>
    <row r="2715" ht="9" customHeight="1" x14ac:dyDescent="0.4"/>
    <row r="2716" ht="9" customHeight="1" x14ac:dyDescent="0.4"/>
    <row r="2717" ht="9" customHeight="1" x14ac:dyDescent="0.4"/>
    <row r="2718" ht="9" customHeight="1" x14ac:dyDescent="0.4"/>
    <row r="2719" ht="9" customHeight="1" x14ac:dyDescent="0.4"/>
    <row r="2720" ht="9" customHeight="1" x14ac:dyDescent="0.4"/>
    <row r="2721" ht="9" customHeight="1" x14ac:dyDescent="0.4"/>
    <row r="2722" ht="9" customHeight="1" x14ac:dyDescent="0.4"/>
    <row r="2723" ht="9" customHeight="1" x14ac:dyDescent="0.4"/>
    <row r="2724" ht="9" customHeight="1" x14ac:dyDescent="0.4"/>
    <row r="2725" ht="9" customHeight="1" x14ac:dyDescent="0.4"/>
    <row r="2726" ht="9" customHeight="1" x14ac:dyDescent="0.4"/>
    <row r="2727" ht="9" customHeight="1" x14ac:dyDescent="0.4"/>
    <row r="2728" ht="9" customHeight="1" x14ac:dyDescent="0.4"/>
    <row r="2729" ht="9" customHeight="1" x14ac:dyDescent="0.4"/>
    <row r="2730" ht="9" customHeight="1" x14ac:dyDescent="0.4"/>
    <row r="2731" ht="9" customHeight="1" x14ac:dyDescent="0.4"/>
    <row r="2732" ht="9" customHeight="1" x14ac:dyDescent="0.4"/>
    <row r="2733" ht="9" customHeight="1" x14ac:dyDescent="0.4"/>
    <row r="2734" ht="9" customHeight="1" x14ac:dyDescent="0.4"/>
    <row r="2735" ht="9" customHeight="1" x14ac:dyDescent="0.4"/>
    <row r="2736" ht="9" customHeight="1" x14ac:dyDescent="0.4"/>
    <row r="2737" ht="9" customHeight="1" x14ac:dyDescent="0.4"/>
    <row r="2738" ht="9" customHeight="1" x14ac:dyDescent="0.4"/>
    <row r="2739" ht="9" customHeight="1" x14ac:dyDescent="0.4"/>
    <row r="2740" ht="9" customHeight="1" x14ac:dyDescent="0.4"/>
    <row r="2741" ht="9" customHeight="1" x14ac:dyDescent="0.4"/>
    <row r="2742" ht="9" customHeight="1" x14ac:dyDescent="0.4"/>
    <row r="2743" ht="9" customHeight="1" x14ac:dyDescent="0.4"/>
    <row r="2744" ht="9" customHeight="1" x14ac:dyDescent="0.4"/>
    <row r="2745" ht="9" customHeight="1" x14ac:dyDescent="0.4"/>
    <row r="2746" ht="9" customHeight="1" x14ac:dyDescent="0.4"/>
    <row r="2747" ht="9" customHeight="1" x14ac:dyDescent="0.4"/>
    <row r="2748" ht="9" customHeight="1" x14ac:dyDescent="0.4"/>
    <row r="2749" ht="9" customHeight="1" x14ac:dyDescent="0.4"/>
    <row r="2750" ht="9" customHeight="1" x14ac:dyDescent="0.4"/>
    <row r="2751" ht="9" customHeight="1" x14ac:dyDescent="0.4"/>
    <row r="2752" ht="9" customHeight="1" x14ac:dyDescent="0.4"/>
    <row r="2753" ht="9" customHeight="1" x14ac:dyDescent="0.4"/>
    <row r="2754" ht="9" customHeight="1" x14ac:dyDescent="0.4"/>
    <row r="2755" ht="9" customHeight="1" x14ac:dyDescent="0.4"/>
    <row r="2756" ht="9" customHeight="1" x14ac:dyDescent="0.4"/>
    <row r="2757" ht="9" customHeight="1" x14ac:dyDescent="0.4"/>
    <row r="2758" ht="9" customHeight="1" x14ac:dyDescent="0.4"/>
    <row r="2759" ht="9" customHeight="1" x14ac:dyDescent="0.4"/>
    <row r="2760" ht="9" customHeight="1" x14ac:dyDescent="0.4"/>
    <row r="2761" ht="9" customHeight="1" x14ac:dyDescent="0.4"/>
    <row r="2762" ht="9" customHeight="1" x14ac:dyDescent="0.4"/>
    <row r="2763" ht="9" customHeight="1" x14ac:dyDescent="0.4"/>
    <row r="2764" ht="9" customHeight="1" x14ac:dyDescent="0.4"/>
    <row r="2765" ht="9" customHeight="1" x14ac:dyDescent="0.4"/>
    <row r="2766" ht="9" customHeight="1" x14ac:dyDescent="0.4"/>
    <row r="2767" ht="9" customHeight="1" x14ac:dyDescent="0.4"/>
    <row r="2768" ht="9" customHeight="1" x14ac:dyDescent="0.4"/>
    <row r="2769" ht="9" customHeight="1" x14ac:dyDescent="0.4"/>
    <row r="2770" ht="9" customHeight="1" x14ac:dyDescent="0.4"/>
    <row r="2771" ht="9" customHeight="1" x14ac:dyDescent="0.4"/>
    <row r="2772" ht="9" customHeight="1" x14ac:dyDescent="0.4"/>
    <row r="2773" ht="9" customHeight="1" x14ac:dyDescent="0.4"/>
    <row r="2774" ht="9" customHeight="1" x14ac:dyDescent="0.4"/>
    <row r="2775" ht="9" customHeight="1" x14ac:dyDescent="0.4"/>
    <row r="2776" ht="9" customHeight="1" x14ac:dyDescent="0.4"/>
    <row r="2777" ht="9" customHeight="1" x14ac:dyDescent="0.4"/>
    <row r="2778" ht="9" customHeight="1" x14ac:dyDescent="0.4"/>
    <row r="2779" ht="9" customHeight="1" x14ac:dyDescent="0.4"/>
    <row r="2780" ht="9" customHeight="1" x14ac:dyDescent="0.4"/>
    <row r="2781" ht="9" customHeight="1" x14ac:dyDescent="0.4"/>
    <row r="2782" ht="9" customHeight="1" x14ac:dyDescent="0.4"/>
    <row r="2783" ht="9" customHeight="1" x14ac:dyDescent="0.4"/>
    <row r="2784" ht="9" customHeight="1" x14ac:dyDescent="0.4"/>
    <row r="2785" ht="9" customHeight="1" x14ac:dyDescent="0.4"/>
    <row r="2786" ht="9" customHeight="1" x14ac:dyDescent="0.4"/>
    <row r="2787" ht="9" customHeight="1" x14ac:dyDescent="0.4"/>
    <row r="2788" ht="9" customHeight="1" x14ac:dyDescent="0.4"/>
    <row r="2789" ht="9" customHeight="1" x14ac:dyDescent="0.4"/>
    <row r="2790" ht="9" customHeight="1" x14ac:dyDescent="0.4"/>
    <row r="2791" ht="9" customHeight="1" x14ac:dyDescent="0.4"/>
    <row r="2792" ht="9" customHeight="1" x14ac:dyDescent="0.4"/>
    <row r="2793" ht="9" customHeight="1" x14ac:dyDescent="0.4"/>
    <row r="2794" ht="9" customHeight="1" x14ac:dyDescent="0.4"/>
    <row r="2795" ht="9" customHeight="1" x14ac:dyDescent="0.4"/>
    <row r="2796" ht="9" customHeight="1" x14ac:dyDescent="0.4"/>
    <row r="2797" ht="9" customHeight="1" x14ac:dyDescent="0.4"/>
    <row r="2798" ht="9" customHeight="1" x14ac:dyDescent="0.4"/>
    <row r="2799" ht="9" customHeight="1" x14ac:dyDescent="0.4"/>
    <row r="2800" ht="9" customHeight="1" x14ac:dyDescent="0.4"/>
    <row r="2801" ht="9" customHeight="1" x14ac:dyDescent="0.4"/>
    <row r="2802" ht="9" customHeight="1" x14ac:dyDescent="0.4"/>
    <row r="2803" ht="9" customHeight="1" x14ac:dyDescent="0.4"/>
    <row r="2804" ht="9" customHeight="1" x14ac:dyDescent="0.4"/>
    <row r="2805" ht="9" customHeight="1" x14ac:dyDescent="0.4"/>
    <row r="2806" ht="9" customHeight="1" x14ac:dyDescent="0.4"/>
    <row r="2807" ht="9" customHeight="1" x14ac:dyDescent="0.4"/>
    <row r="2808" ht="9" customHeight="1" x14ac:dyDescent="0.4"/>
    <row r="2809" ht="9" customHeight="1" x14ac:dyDescent="0.4"/>
    <row r="2810" ht="9" customHeight="1" x14ac:dyDescent="0.4"/>
    <row r="2811" ht="9" customHeight="1" x14ac:dyDescent="0.4"/>
    <row r="2812" ht="9" customHeight="1" x14ac:dyDescent="0.4"/>
    <row r="2813" ht="9" customHeight="1" x14ac:dyDescent="0.4"/>
    <row r="2814" ht="9" customHeight="1" x14ac:dyDescent="0.4"/>
    <row r="2815" ht="9" customHeight="1" x14ac:dyDescent="0.4"/>
    <row r="2816" ht="9" customHeight="1" x14ac:dyDescent="0.4"/>
    <row r="2817" ht="9" customHeight="1" x14ac:dyDescent="0.4"/>
    <row r="2818" ht="9" customHeight="1" x14ac:dyDescent="0.4"/>
    <row r="2819" ht="9" customHeight="1" x14ac:dyDescent="0.4"/>
    <row r="2820" ht="9" customHeight="1" x14ac:dyDescent="0.4"/>
    <row r="2821" ht="9" customHeight="1" x14ac:dyDescent="0.4"/>
    <row r="2822" ht="9" customHeight="1" x14ac:dyDescent="0.4"/>
    <row r="2823" ht="9" customHeight="1" x14ac:dyDescent="0.4"/>
    <row r="2824" ht="9" customHeight="1" x14ac:dyDescent="0.4"/>
    <row r="2825" ht="9" customHeight="1" x14ac:dyDescent="0.4"/>
    <row r="2826" ht="9" customHeight="1" x14ac:dyDescent="0.4"/>
    <row r="2827" ht="9" customHeight="1" x14ac:dyDescent="0.4"/>
    <row r="2828" ht="9" customHeight="1" x14ac:dyDescent="0.4"/>
    <row r="2829" ht="9" customHeight="1" x14ac:dyDescent="0.4"/>
    <row r="2830" ht="9" customHeight="1" x14ac:dyDescent="0.4"/>
    <row r="2831" ht="9" customHeight="1" x14ac:dyDescent="0.4"/>
    <row r="2832" ht="9" customHeight="1" x14ac:dyDescent="0.4"/>
    <row r="2833" ht="9" customHeight="1" x14ac:dyDescent="0.4"/>
    <row r="2834" ht="9" customHeight="1" x14ac:dyDescent="0.4"/>
    <row r="2835" ht="9" customHeight="1" x14ac:dyDescent="0.4"/>
    <row r="2836" ht="9" customHeight="1" x14ac:dyDescent="0.4"/>
    <row r="2837" ht="9" customHeight="1" x14ac:dyDescent="0.4"/>
    <row r="2838" ht="9" customHeight="1" x14ac:dyDescent="0.4"/>
    <row r="2839" ht="9" customHeight="1" x14ac:dyDescent="0.4"/>
    <row r="2840" ht="9" customHeight="1" x14ac:dyDescent="0.4"/>
    <row r="2841" ht="9" customHeight="1" x14ac:dyDescent="0.4"/>
    <row r="2842" ht="9" customHeight="1" x14ac:dyDescent="0.4"/>
    <row r="2843" ht="9" customHeight="1" x14ac:dyDescent="0.4"/>
    <row r="2844" ht="9" customHeight="1" x14ac:dyDescent="0.4"/>
    <row r="2845" ht="9" customHeight="1" x14ac:dyDescent="0.4"/>
    <row r="2846" ht="9" customHeight="1" x14ac:dyDescent="0.4"/>
    <row r="2847" ht="9" customHeight="1" x14ac:dyDescent="0.4"/>
    <row r="2848" ht="9" customHeight="1" x14ac:dyDescent="0.4"/>
    <row r="2849" ht="9" customHeight="1" x14ac:dyDescent="0.4"/>
    <row r="2850" ht="9" customHeight="1" x14ac:dyDescent="0.4"/>
    <row r="2851" ht="9" customHeight="1" x14ac:dyDescent="0.4"/>
    <row r="2852" ht="9" customHeight="1" x14ac:dyDescent="0.4"/>
    <row r="2853" ht="9" customHeight="1" x14ac:dyDescent="0.4"/>
    <row r="2854" ht="9" customHeight="1" x14ac:dyDescent="0.4"/>
    <row r="2855" ht="9" customHeight="1" x14ac:dyDescent="0.4"/>
    <row r="2856" ht="9" customHeight="1" x14ac:dyDescent="0.4"/>
    <row r="2857" ht="9" customHeight="1" x14ac:dyDescent="0.4"/>
    <row r="2858" ht="9" customHeight="1" x14ac:dyDescent="0.4"/>
    <row r="2859" ht="9" customHeight="1" x14ac:dyDescent="0.4"/>
    <row r="2860" ht="9" customHeight="1" x14ac:dyDescent="0.4"/>
    <row r="2861" ht="9" customHeight="1" x14ac:dyDescent="0.4"/>
    <row r="2862" ht="9" customHeight="1" x14ac:dyDescent="0.4"/>
    <row r="2863" ht="9" customHeight="1" x14ac:dyDescent="0.4"/>
    <row r="2864" ht="9" customHeight="1" x14ac:dyDescent="0.4"/>
    <row r="2865" ht="9" customHeight="1" x14ac:dyDescent="0.4"/>
    <row r="2866" ht="9" customHeight="1" x14ac:dyDescent="0.4"/>
    <row r="2867" ht="9" customHeight="1" x14ac:dyDescent="0.4"/>
    <row r="2868" ht="9" customHeight="1" x14ac:dyDescent="0.4"/>
    <row r="2869" ht="9" customHeight="1" x14ac:dyDescent="0.4"/>
    <row r="2870" ht="9" customHeight="1" x14ac:dyDescent="0.4"/>
    <row r="2871" ht="9" customHeight="1" x14ac:dyDescent="0.4"/>
    <row r="2872" ht="9" customHeight="1" x14ac:dyDescent="0.4"/>
    <row r="2873" ht="9" customHeight="1" x14ac:dyDescent="0.4"/>
    <row r="2874" ht="9" customHeight="1" x14ac:dyDescent="0.4"/>
    <row r="2875" ht="9" customHeight="1" x14ac:dyDescent="0.4"/>
    <row r="2876" ht="9" customHeight="1" x14ac:dyDescent="0.4"/>
    <row r="2877" ht="9" customHeight="1" x14ac:dyDescent="0.4"/>
    <row r="2878" ht="9" customHeight="1" x14ac:dyDescent="0.4"/>
    <row r="2879" ht="9" customHeight="1" x14ac:dyDescent="0.4"/>
    <row r="2880" ht="9" customHeight="1" x14ac:dyDescent="0.4"/>
    <row r="2881" ht="9" customHeight="1" x14ac:dyDescent="0.4"/>
    <row r="2882" ht="9" customHeight="1" x14ac:dyDescent="0.4"/>
    <row r="2883" ht="9" customHeight="1" x14ac:dyDescent="0.4"/>
    <row r="2884" ht="9" customHeight="1" x14ac:dyDescent="0.4"/>
    <row r="2885" ht="9" customHeight="1" x14ac:dyDescent="0.4"/>
    <row r="2886" ht="9" customHeight="1" x14ac:dyDescent="0.4"/>
    <row r="2887" ht="9" customHeight="1" x14ac:dyDescent="0.4"/>
    <row r="2888" ht="9" customHeight="1" x14ac:dyDescent="0.4"/>
    <row r="2889" ht="9" customHeight="1" x14ac:dyDescent="0.4"/>
    <row r="2890" ht="9" customHeight="1" x14ac:dyDescent="0.4"/>
    <row r="2891" ht="9" customHeight="1" x14ac:dyDescent="0.4"/>
    <row r="2892" ht="9" customHeight="1" x14ac:dyDescent="0.4"/>
    <row r="2893" ht="9" customHeight="1" x14ac:dyDescent="0.4"/>
    <row r="2894" ht="9" customHeight="1" x14ac:dyDescent="0.4"/>
    <row r="2895" ht="9" customHeight="1" x14ac:dyDescent="0.4"/>
    <row r="2896" ht="9" customHeight="1" x14ac:dyDescent="0.4"/>
    <row r="2897" ht="9" customHeight="1" x14ac:dyDescent="0.4"/>
    <row r="2898" ht="9" customHeight="1" x14ac:dyDescent="0.4"/>
    <row r="2899" ht="9" customHeight="1" x14ac:dyDescent="0.4"/>
    <row r="2900" ht="9" customHeight="1" x14ac:dyDescent="0.4"/>
    <row r="2901" ht="9" customHeight="1" x14ac:dyDescent="0.4"/>
    <row r="2902" ht="9" customHeight="1" x14ac:dyDescent="0.4"/>
    <row r="2903" ht="9" customHeight="1" x14ac:dyDescent="0.4"/>
    <row r="2904" ht="9" customHeight="1" x14ac:dyDescent="0.4"/>
    <row r="2905" ht="9" customHeight="1" x14ac:dyDescent="0.4"/>
    <row r="2906" ht="9" customHeight="1" x14ac:dyDescent="0.4"/>
    <row r="2907" ht="9" customHeight="1" x14ac:dyDescent="0.4"/>
    <row r="2908" ht="9" customHeight="1" x14ac:dyDescent="0.4"/>
    <row r="2909" ht="9" customHeight="1" x14ac:dyDescent="0.4"/>
    <row r="2910" ht="9" customHeight="1" x14ac:dyDescent="0.4"/>
    <row r="2911" ht="9" customHeight="1" x14ac:dyDescent="0.4"/>
    <row r="2912" ht="9" customHeight="1" x14ac:dyDescent="0.4"/>
    <row r="2913" ht="9" customHeight="1" x14ac:dyDescent="0.4"/>
    <row r="2914" ht="9" customHeight="1" x14ac:dyDescent="0.4"/>
    <row r="2915" ht="9" customHeight="1" x14ac:dyDescent="0.4"/>
    <row r="2916" ht="9" customHeight="1" x14ac:dyDescent="0.4"/>
    <row r="2917" ht="9" customHeight="1" x14ac:dyDescent="0.4"/>
    <row r="2918" ht="9" customHeight="1" x14ac:dyDescent="0.4"/>
    <row r="2919" ht="9" customHeight="1" x14ac:dyDescent="0.4"/>
    <row r="2920" ht="9" customHeight="1" x14ac:dyDescent="0.4"/>
    <row r="2921" ht="9" customHeight="1" x14ac:dyDescent="0.4"/>
    <row r="2922" ht="9" customHeight="1" x14ac:dyDescent="0.4"/>
    <row r="2923" ht="9" customHeight="1" x14ac:dyDescent="0.4"/>
    <row r="2924" ht="9" customHeight="1" x14ac:dyDescent="0.4"/>
    <row r="2925" ht="9" customHeight="1" x14ac:dyDescent="0.4"/>
    <row r="2926" ht="9" customHeight="1" x14ac:dyDescent="0.4"/>
    <row r="2927" ht="9" customHeight="1" x14ac:dyDescent="0.4"/>
    <row r="2928" ht="9" customHeight="1" x14ac:dyDescent="0.4"/>
    <row r="2929" ht="9" customHeight="1" x14ac:dyDescent="0.4"/>
    <row r="2930" ht="9" customHeight="1" x14ac:dyDescent="0.4"/>
    <row r="2931" ht="9" customHeight="1" x14ac:dyDescent="0.4"/>
    <row r="2932" ht="9" customHeight="1" x14ac:dyDescent="0.4"/>
    <row r="2933" ht="9" customHeight="1" x14ac:dyDescent="0.4"/>
    <row r="2934" ht="9" customHeight="1" x14ac:dyDescent="0.4"/>
    <row r="2935" ht="9" customHeight="1" x14ac:dyDescent="0.4"/>
    <row r="2936" ht="9" customHeight="1" x14ac:dyDescent="0.4"/>
    <row r="2937" ht="9" customHeight="1" x14ac:dyDescent="0.4"/>
    <row r="2938" ht="9" customHeight="1" x14ac:dyDescent="0.4"/>
    <row r="2939" ht="9" customHeight="1" x14ac:dyDescent="0.4"/>
    <row r="2940" ht="9" customHeight="1" x14ac:dyDescent="0.4"/>
    <row r="2941" ht="9" customHeight="1" x14ac:dyDescent="0.4"/>
    <row r="2942" ht="9" customHeight="1" x14ac:dyDescent="0.4"/>
    <row r="2943" ht="9" customHeight="1" x14ac:dyDescent="0.4"/>
    <row r="2944" ht="9" customHeight="1" x14ac:dyDescent="0.4"/>
    <row r="2945" ht="9" customHeight="1" x14ac:dyDescent="0.4"/>
    <row r="2946" ht="9" customHeight="1" x14ac:dyDescent="0.4"/>
    <row r="2947" ht="9" customHeight="1" x14ac:dyDescent="0.4"/>
    <row r="2948" ht="9" customHeight="1" x14ac:dyDescent="0.4"/>
    <row r="2949" ht="9" customHeight="1" x14ac:dyDescent="0.4"/>
    <row r="2950" ht="9" customHeight="1" x14ac:dyDescent="0.4"/>
    <row r="2951" ht="9" customHeight="1" x14ac:dyDescent="0.4"/>
    <row r="2952" ht="9" customHeight="1" x14ac:dyDescent="0.4"/>
    <row r="2953" ht="9" customHeight="1" x14ac:dyDescent="0.4"/>
    <row r="2954" ht="9" customHeight="1" x14ac:dyDescent="0.4"/>
    <row r="2955" ht="9" customHeight="1" x14ac:dyDescent="0.4"/>
    <row r="2956" ht="9" customHeight="1" x14ac:dyDescent="0.4"/>
    <row r="2957" ht="9" customHeight="1" x14ac:dyDescent="0.4"/>
    <row r="2958" ht="9" customHeight="1" x14ac:dyDescent="0.4"/>
    <row r="2959" ht="9" customHeight="1" x14ac:dyDescent="0.4"/>
    <row r="2960" ht="9" customHeight="1" x14ac:dyDescent="0.4"/>
    <row r="2961" ht="9" customHeight="1" x14ac:dyDescent="0.4"/>
    <row r="2962" ht="9" customHeight="1" x14ac:dyDescent="0.4"/>
    <row r="2963" ht="9" customHeight="1" x14ac:dyDescent="0.4"/>
    <row r="2964" ht="9" customHeight="1" x14ac:dyDescent="0.4"/>
    <row r="2965" ht="9" customHeight="1" x14ac:dyDescent="0.4"/>
    <row r="2966" ht="9" customHeight="1" x14ac:dyDescent="0.4"/>
    <row r="2967" ht="9" customHeight="1" x14ac:dyDescent="0.4"/>
    <row r="2968" ht="9" customHeight="1" x14ac:dyDescent="0.4"/>
    <row r="2969" ht="9" customHeight="1" x14ac:dyDescent="0.4"/>
    <row r="2970" ht="9" customHeight="1" x14ac:dyDescent="0.4"/>
    <row r="2971" ht="9" customHeight="1" x14ac:dyDescent="0.4"/>
    <row r="2972" ht="9" customHeight="1" x14ac:dyDescent="0.4"/>
    <row r="2973" ht="9" customHeight="1" x14ac:dyDescent="0.4"/>
    <row r="2974" ht="9" customHeight="1" x14ac:dyDescent="0.4"/>
    <row r="2975" ht="9" customHeight="1" x14ac:dyDescent="0.4"/>
    <row r="2976" ht="9" customHeight="1" x14ac:dyDescent="0.4"/>
    <row r="2977" ht="9" customHeight="1" x14ac:dyDescent="0.4"/>
    <row r="2978" ht="9" customHeight="1" x14ac:dyDescent="0.4"/>
    <row r="2979" ht="9" customHeight="1" x14ac:dyDescent="0.4"/>
    <row r="2980" ht="9" customHeight="1" x14ac:dyDescent="0.4"/>
    <row r="2981" ht="9" customHeight="1" x14ac:dyDescent="0.4"/>
    <row r="2982" ht="9" customHeight="1" x14ac:dyDescent="0.4"/>
    <row r="2983" ht="9" customHeight="1" x14ac:dyDescent="0.4"/>
    <row r="2984" ht="9" customHeight="1" x14ac:dyDescent="0.4"/>
    <row r="2985" ht="9" customHeight="1" x14ac:dyDescent="0.4"/>
    <row r="2986" ht="9" customHeight="1" x14ac:dyDescent="0.4"/>
    <row r="2987" ht="9" customHeight="1" x14ac:dyDescent="0.4"/>
    <row r="2988" ht="9" customHeight="1" x14ac:dyDescent="0.4"/>
    <row r="2989" ht="9" customHeight="1" x14ac:dyDescent="0.4"/>
    <row r="2990" ht="9" customHeight="1" x14ac:dyDescent="0.4"/>
    <row r="2991" ht="9" customHeight="1" x14ac:dyDescent="0.4"/>
    <row r="2992" ht="9" customHeight="1" x14ac:dyDescent="0.4"/>
    <row r="2993" ht="9" customHeight="1" x14ac:dyDescent="0.4"/>
    <row r="2994" ht="9" customHeight="1" x14ac:dyDescent="0.4"/>
    <row r="2995" ht="9" customHeight="1" x14ac:dyDescent="0.4"/>
    <row r="2996" ht="9" customHeight="1" x14ac:dyDescent="0.4"/>
    <row r="2997" ht="9" customHeight="1" x14ac:dyDescent="0.4"/>
    <row r="2998" ht="9" customHeight="1" x14ac:dyDescent="0.4"/>
    <row r="2999" ht="9" customHeight="1" x14ac:dyDescent="0.4"/>
    <row r="3000" ht="9" customHeight="1" x14ac:dyDescent="0.4"/>
    <row r="3001" ht="9" customHeight="1" x14ac:dyDescent="0.4"/>
    <row r="3002" ht="9" customHeight="1" x14ac:dyDescent="0.4"/>
    <row r="3003" ht="9" customHeight="1" x14ac:dyDescent="0.4"/>
    <row r="3004" ht="9" customHeight="1" x14ac:dyDescent="0.4"/>
    <row r="3005" ht="9" customHeight="1" x14ac:dyDescent="0.4"/>
    <row r="3006" ht="9" customHeight="1" x14ac:dyDescent="0.4"/>
    <row r="3007" ht="9" customHeight="1" x14ac:dyDescent="0.4"/>
    <row r="3008" ht="9" customHeight="1" x14ac:dyDescent="0.4"/>
    <row r="3009" ht="9" customHeight="1" x14ac:dyDescent="0.4"/>
    <row r="3010" ht="9" customHeight="1" x14ac:dyDescent="0.4"/>
    <row r="3011" ht="9" customHeight="1" x14ac:dyDescent="0.4"/>
    <row r="3012" ht="9" customHeight="1" x14ac:dyDescent="0.4"/>
    <row r="3013" ht="9" customHeight="1" x14ac:dyDescent="0.4"/>
    <row r="3014" ht="9" customHeight="1" x14ac:dyDescent="0.4"/>
    <row r="3015" ht="9" customHeight="1" x14ac:dyDescent="0.4"/>
    <row r="3016" ht="9" customHeight="1" x14ac:dyDescent="0.4"/>
    <row r="3017" ht="9" customHeight="1" x14ac:dyDescent="0.4"/>
    <row r="3018" ht="9" customHeight="1" x14ac:dyDescent="0.4"/>
    <row r="3019" ht="9" customHeight="1" x14ac:dyDescent="0.4"/>
    <row r="3020" ht="9" customHeight="1" x14ac:dyDescent="0.4"/>
    <row r="3021" ht="9" customHeight="1" x14ac:dyDescent="0.4"/>
    <row r="3022" ht="9" customHeight="1" x14ac:dyDescent="0.4"/>
    <row r="3023" ht="9" customHeight="1" x14ac:dyDescent="0.4"/>
    <row r="3024" ht="9" customHeight="1" x14ac:dyDescent="0.4"/>
    <row r="3025" ht="9" customHeight="1" x14ac:dyDescent="0.4"/>
    <row r="3026" ht="9" customHeight="1" x14ac:dyDescent="0.4"/>
    <row r="3027" ht="9" customHeight="1" x14ac:dyDescent="0.4"/>
    <row r="3028" ht="9" customHeight="1" x14ac:dyDescent="0.4"/>
    <row r="3029" ht="9" customHeight="1" x14ac:dyDescent="0.4"/>
    <row r="3030" ht="9" customHeight="1" x14ac:dyDescent="0.4"/>
    <row r="3031" ht="9" customHeight="1" x14ac:dyDescent="0.4"/>
    <row r="3032" ht="9" customHeight="1" x14ac:dyDescent="0.4"/>
    <row r="3033" ht="9" customHeight="1" x14ac:dyDescent="0.4"/>
    <row r="3034" ht="9" customHeight="1" x14ac:dyDescent="0.4"/>
    <row r="3035" ht="9" customHeight="1" x14ac:dyDescent="0.4"/>
    <row r="3036" ht="9" customHeight="1" x14ac:dyDescent="0.4"/>
    <row r="3037" ht="9" customHeight="1" x14ac:dyDescent="0.4"/>
    <row r="3038" ht="9" customHeight="1" x14ac:dyDescent="0.4"/>
    <row r="3039" ht="9" customHeight="1" x14ac:dyDescent="0.4"/>
    <row r="3040" ht="9" customHeight="1" x14ac:dyDescent="0.4"/>
    <row r="3041" ht="9" customHeight="1" x14ac:dyDescent="0.4"/>
    <row r="3042" ht="9" customHeight="1" x14ac:dyDescent="0.4"/>
    <row r="3043" ht="9" customHeight="1" x14ac:dyDescent="0.4"/>
    <row r="3044" ht="9" customHeight="1" x14ac:dyDescent="0.4"/>
    <row r="3045" ht="9" customHeight="1" x14ac:dyDescent="0.4"/>
    <row r="3046" ht="9" customHeight="1" x14ac:dyDescent="0.4"/>
    <row r="3047" ht="9" customHeight="1" x14ac:dyDescent="0.4"/>
    <row r="3048" ht="9" customHeight="1" x14ac:dyDescent="0.4"/>
    <row r="3049" ht="9" customHeight="1" x14ac:dyDescent="0.4"/>
    <row r="3050" ht="9" customHeight="1" x14ac:dyDescent="0.4"/>
    <row r="3051" ht="9" customHeight="1" x14ac:dyDescent="0.4"/>
    <row r="3052" ht="9" customHeight="1" x14ac:dyDescent="0.4"/>
    <row r="3053" ht="9" customHeight="1" x14ac:dyDescent="0.4"/>
    <row r="3054" ht="9" customHeight="1" x14ac:dyDescent="0.4"/>
    <row r="3055" ht="9" customHeight="1" x14ac:dyDescent="0.4"/>
    <row r="3056" ht="9" customHeight="1" x14ac:dyDescent="0.4"/>
    <row r="3057" ht="9" customHeight="1" x14ac:dyDescent="0.4"/>
    <row r="3058" ht="9" customHeight="1" x14ac:dyDescent="0.4"/>
    <row r="3059" ht="9" customHeight="1" x14ac:dyDescent="0.4"/>
    <row r="3060" ht="9" customHeight="1" x14ac:dyDescent="0.4"/>
    <row r="3061" ht="9" customHeight="1" x14ac:dyDescent="0.4"/>
    <row r="3062" ht="9" customHeight="1" x14ac:dyDescent="0.4"/>
    <row r="3063" ht="9" customHeight="1" x14ac:dyDescent="0.4"/>
    <row r="3064" ht="9" customHeight="1" x14ac:dyDescent="0.4"/>
    <row r="3065" ht="9" customHeight="1" x14ac:dyDescent="0.4"/>
    <row r="3066" ht="9" customHeight="1" x14ac:dyDescent="0.4"/>
    <row r="3067" ht="9" customHeight="1" x14ac:dyDescent="0.4"/>
    <row r="3068" ht="9" customHeight="1" x14ac:dyDescent="0.4"/>
    <row r="3069" ht="9" customHeight="1" x14ac:dyDescent="0.4"/>
    <row r="3070" ht="9" customHeight="1" x14ac:dyDescent="0.4"/>
    <row r="3071" ht="9" customHeight="1" x14ac:dyDescent="0.4"/>
    <row r="3072" ht="9" customHeight="1" x14ac:dyDescent="0.4"/>
    <row r="3073" ht="9" customHeight="1" x14ac:dyDescent="0.4"/>
    <row r="3074" ht="9" customHeight="1" x14ac:dyDescent="0.4"/>
    <row r="3075" ht="9" customHeight="1" x14ac:dyDescent="0.4"/>
    <row r="3076" ht="9" customHeight="1" x14ac:dyDescent="0.4"/>
    <row r="3077" ht="9" customHeight="1" x14ac:dyDescent="0.4"/>
    <row r="3078" ht="9" customHeight="1" x14ac:dyDescent="0.4"/>
    <row r="3079" ht="9" customHeight="1" x14ac:dyDescent="0.4"/>
    <row r="3080" ht="9" customHeight="1" x14ac:dyDescent="0.4"/>
    <row r="3081" ht="9" customHeight="1" x14ac:dyDescent="0.4"/>
    <row r="3082" ht="9" customHeight="1" x14ac:dyDescent="0.4"/>
    <row r="3083" ht="9" customHeight="1" x14ac:dyDescent="0.4"/>
    <row r="3084" ht="9" customHeight="1" x14ac:dyDescent="0.4"/>
    <row r="3085" ht="9" customHeight="1" x14ac:dyDescent="0.4"/>
    <row r="3086" ht="9" customHeight="1" x14ac:dyDescent="0.4"/>
    <row r="3087" ht="9" customHeight="1" x14ac:dyDescent="0.4"/>
    <row r="3088" ht="9" customHeight="1" x14ac:dyDescent="0.4"/>
    <row r="3089" ht="9" customHeight="1" x14ac:dyDescent="0.4"/>
    <row r="3090" ht="9" customHeight="1" x14ac:dyDescent="0.4"/>
    <row r="3091" ht="9" customHeight="1" x14ac:dyDescent="0.4"/>
    <row r="3092" ht="9" customHeight="1" x14ac:dyDescent="0.4"/>
    <row r="3093" ht="9" customHeight="1" x14ac:dyDescent="0.4"/>
    <row r="3094" ht="9" customHeight="1" x14ac:dyDescent="0.4"/>
    <row r="3095" ht="9" customHeight="1" x14ac:dyDescent="0.4"/>
    <row r="3096" ht="9" customHeight="1" x14ac:dyDescent="0.4"/>
    <row r="3097" ht="9" customHeight="1" x14ac:dyDescent="0.4"/>
    <row r="3098" ht="9" customHeight="1" x14ac:dyDescent="0.4"/>
    <row r="3099" ht="9" customHeight="1" x14ac:dyDescent="0.4"/>
    <row r="3100" ht="9" customHeight="1" x14ac:dyDescent="0.4"/>
    <row r="3101" ht="9" customHeight="1" x14ac:dyDescent="0.4"/>
    <row r="3102" ht="9" customHeight="1" x14ac:dyDescent="0.4"/>
    <row r="3103" ht="9" customHeight="1" x14ac:dyDescent="0.4"/>
    <row r="3104" ht="9" customHeight="1" x14ac:dyDescent="0.4"/>
    <row r="3105" ht="9" customHeight="1" x14ac:dyDescent="0.4"/>
    <row r="3106" ht="9" customHeight="1" x14ac:dyDescent="0.4"/>
    <row r="3107" ht="9" customHeight="1" x14ac:dyDescent="0.4"/>
    <row r="3108" ht="9" customHeight="1" x14ac:dyDescent="0.4"/>
    <row r="3109" ht="9" customHeight="1" x14ac:dyDescent="0.4"/>
    <row r="3110" ht="9" customHeight="1" x14ac:dyDescent="0.4"/>
    <row r="3111" ht="9" customHeight="1" x14ac:dyDescent="0.4"/>
    <row r="3112" ht="9" customHeight="1" x14ac:dyDescent="0.4"/>
    <row r="3113" ht="9" customHeight="1" x14ac:dyDescent="0.4"/>
    <row r="3114" ht="9" customHeight="1" x14ac:dyDescent="0.4"/>
    <row r="3115" ht="9" customHeight="1" x14ac:dyDescent="0.4"/>
    <row r="3116" ht="9" customHeight="1" x14ac:dyDescent="0.4"/>
    <row r="3117" ht="9" customHeight="1" x14ac:dyDescent="0.4"/>
    <row r="3118" ht="9" customHeight="1" x14ac:dyDescent="0.4"/>
    <row r="3119" ht="9" customHeight="1" x14ac:dyDescent="0.4"/>
    <row r="3120" ht="9" customHeight="1" x14ac:dyDescent="0.4"/>
    <row r="3121" ht="9" customHeight="1" x14ac:dyDescent="0.4"/>
    <row r="3122" ht="9" customHeight="1" x14ac:dyDescent="0.4"/>
    <row r="3123" ht="9" customHeight="1" x14ac:dyDescent="0.4"/>
    <row r="3124" ht="9" customHeight="1" x14ac:dyDescent="0.4"/>
    <row r="3125" ht="9" customHeight="1" x14ac:dyDescent="0.4"/>
    <row r="3126" ht="9" customHeight="1" x14ac:dyDescent="0.4"/>
    <row r="3127" ht="9" customHeight="1" x14ac:dyDescent="0.4"/>
    <row r="3128" ht="9" customHeight="1" x14ac:dyDescent="0.4"/>
    <row r="3129" ht="9" customHeight="1" x14ac:dyDescent="0.4"/>
    <row r="3130" ht="9" customHeight="1" x14ac:dyDescent="0.4"/>
    <row r="3131" ht="9" customHeight="1" x14ac:dyDescent="0.4"/>
    <row r="3132" ht="9" customHeight="1" x14ac:dyDescent="0.4"/>
    <row r="3133" ht="9" customHeight="1" x14ac:dyDescent="0.4"/>
    <row r="3134" ht="9" customHeight="1" x14ac:dyDescent="0.4"/>
    <row r="3135" ht="9" customHeight="1" x14ac:dyDescent="0.4"/>
    <row r="3136" ht="9" customHeight="1" x14ac:dyDescent="0.4"/>
    <row r="3137" ht="9" customHeight="1" x14ac:dyDescent="0.4"/>
    <row r="3138" ht="9" customHeight="1" x14ac:dyDescent="0.4"/>
    <row r="3139" ht="9" customHeight="1" x14ac:dyDescent="0.4"/>
    <row r="3140" ht="9" customHeight="1" x14ac:dyDescent="0.4"/>
    <row r="3141" ht="9" customHeight="1" x14ac:dyDescent="0.4"/>
    <row r="3142" ht="9" customHeight="1" x14ac:dyDescent="0.4"/>
    <row r="3143" ht="9" customHeight="1" x14ac:dyDescent="0.4"/>
    <row r="3144" ht="9" customHeight="1" x14ac:dyDescent="0.4"/>
    <row r="3145" ht="9" customHeight="1" x14ac:dyDescent="0.4"/>
    <row r="3146" ht="9" customHeight="1" x14ac:dyDescent="0.4"/>
    <row r="3147" ht="9" customHeight="1" x14ac:dyDescent="0.4"/>
    <row r="3148" ht="9" customHeight="1" x14ac:dyDescent="0.4"/>
    <row r="3149" ht="9" customHeight="1" x14ac:dyDescent="0.4"/>
    <row r="3150" ht="9" customHeight="1" x14ac:dyDescent="0.4"/>
    <row r="3151" ht="9" customHeight="1" x14ac:dyDescent="0.4"/>
    <row r="3152" ht="9" customHeight="1" x14ac:dyDescent="0.4"/>
    <row r="3153" ht="9" customHeight="1" x14ac:dyDescent="0.4"/>
    <row r="3154" ht="9" customHeight="1" x14ac:dyDescent="0.4"/>
    <row r="3155" ht="9" customHeight="1" x14ac:dyDescent="0.4"/>
    <row r="3156" ht="9" customHeight="1" x14ac:dyDescent="0.4"/>
    <row r="3157" ht="9" customHeight="1" x14ac:dyDescent="0.4"/>
    <row r="3158" ht="9" customHeight="1" x14ac:dyDescent="0.4"/>
    <row r="3159" ht="9" customHeight="1" x14ac:dyDescent="0.4"/>
    <row r="3160" ht="9" customHeight="1" x14ac:dyDescent="0.4"/>
    <row r="3161" ht="9" customHeight="1" x14ac:dyDescent="0.4"/>
    <row r="3162" ht="9" customHeight="1" x14ac:dyDescent="0.4"/>
    <row r="3163" ht="9" customHeight="1" x14ac:dyDescent="0.4"/>
    <row r="3164" ht="9" customHeight="1" x14ac:dyDescent="0.4"/>
    <row r="3165" ht="9" customHeight="1" x14ac:dyDescent="0.4"/>
    <row r="3166" ht="9" customHeight="1" x14ac:dyDescent="0.4"/>
    <row r="3167" ht="9" customHeight="1" x14ac:dyDescent="0.4"/>
    <row r="3168" ht="9" customHeight="1" x14ac:dyDescent="0.4"/>
    <row r="3169" ht="9" customHeight="1" x14ac:dyDescent="0.4"/>
    <row r="3170" ht="9" customHeight="1" x14ac:dyDescent="0.4"/>
    <row r="3171" ht="9" customHeight="1" x14ac:dyDescent="0.4"/>
    <row r="3172" ht="9" customHeight="1" x14ac:dyDescent="0.4"/>
    <row r="3173" ht="9" customHeight="1" x14ac:dyDescent="0.4"/>
    <row r="3174" ht="9" customHeight="1" x14ac:dyDescent="0.4"/>
    <row r="3175" ht="9" customHeight="1" x14ac:dyDescent="0.4"/>
    <row r="3176" ht="9" customHeight="1" x14ac:dyDescent="0.4"/>
    <row r="3177" ht="9" customHeight="1" x14ac:dyDescent="0.4"/>
    <row r="3178" ht="9" customHeight="1" x14ac:dyDescent="0.4"/>
    <row r="3179" ht="9" customHeight="1" x14ac:dyDescent="0.4"/>
    <row r="3180" ht="9" customHeight="1" x14ac:dyDescent="0.4"/>
    <row r="3181" ht="9" customHeight="1" x14ac:dyDescent="0.4"/>
    <row r="3182" ht="9" customHeight="1" x14ac:dyDescent="0.4"/>
    <row r="3183" ht="9" customHeight="1" x14ac:dyDescent="0.4"/>
    <row r="3184" ht="9" customHeight="1" x14ac:dyDescent="0.4"/>
    <row r="3185" ht="9" customHeight="1" x14ac:dyDescent="0.4"/>
    <row r="3186" ht="9" customHeight="1" x14ac:dyDescent="0.4"/>
    <row r="3187" ht="9" customHeight="1" x14ac:dyDescent="0.4"/>
    <row r="3188" ht="9" customHeight="1" x14ac:dyDescent="0.4"/>
    <row r="3189" ht="9" customHeight="1" x14ac:dyDescent="0.4"/>
    <row r="3190" ht="9" customHeight="1" x14ac:dyDescent="0.4"/>
    <row r="3191" ht="9" customHeight="1" x14ac:dyDescent="0.4"/>
    <row r="3192" ht="9" customHeight="1" x14ac:dyDescent="0.4"/>
    <row r="3193" ht="9" customHeight="1" x14ac:dyDescent="0.4"/>
    <row r="3194" ht="9" customHeight="1" x14ac:dyDescent="0.4"/>
    <row r="3195" ht="9" customHeight="1" x14ac:dyDescent="0.4"/>
    <row r="3196" ht="9" customHeight="1" x14ac:dyDescent="0.4"/>
    <row r="3197" ht="9" customHeight="1" x14ac:dyDescent="0.4"/>
    <row r="3198" ht="9" customHeight="1" x14ac:dyDescent="0.4"/>
    <row r="3199" ht="9" customHeight="1" x14ac:dyDescent="0.4"/>
    <row r="3200" ht="9" customHeight="1" x14ac:dyDescent="0.4"/>
    <row r="3201" ht="9" customHeight="1" x14ac:dyDescent="0.4"/>
    <row r="3202" ht="9" customHeight="1" x14ac:dyDescent="0.4"/>
    <row r="3203" ht="9" customHeight="1" x14ac:dyDescent="0.4"/>
    <row r="3204" ht="9" customHeight="1" x14ac:dyDescent="0.4"/>
    <row r="3205" ht="9" customHeight="1" x14ac:dyDescent="0.4"/>
    <row r="3206" ht="9" customHeight="1" x14ac:dyDescent="0.4"/>
    <row r="3207" ht="9" customHeight="1" x14ac:dyDescent="0.4"/>
    <row r="3208" ht="9" customHeight="1" x14ac:dyDescent="0.4"/>
    <row r="3209" ht="9" customHeight="1" x14ac:dyDescent="0.4"/>
    <row r="3210" ht="9" customHeight="1" x14ac:dyDescent="0.4"/>
    <row r="3211" ht="9" customHeight="1" x14ac:dyDescent="0.4"/>
    <row r="3212" ht="9" customHeight="1" x14ac:dyDescent="0.4"/>
    <row r="3213" ht="9" customHeight="1" x14ac:dyDescent="0.4"/>
    <row r="3214" ht="9" customHeight="1" x14ac:dyDescent="0.4"/>
    <row r="3215" ht="9" customHeight="1" x14ac:dyDescent="0.4"/>
    <row r="3216" ht="9" customHeight="1" x14ac:dyDescent="0.4"/>
    <row r="3217" ht="9" customHeight="1" x14ac:dyDescent="0.4"/>
    <row r="3218" ht="9" customHeight="1" x14ac:dyDescent="0.4"/>
    <row r="3219" ht="9" customHeight="1" x14ac:dyDescent="0.4"/>
    <row r="3220" ht="9" customHeight="1" x14ac:dyDescent="0.4"/>
    <row r="3221" ht="9" customHeight="1" x14ac:dyDescent="0.4"/>
    <row r="3222" ht="9" customHeight="1" x14ac:dyDescent="0.4"/>
    <row r="3223" ht="9" customHeight="1" x14ac:dyDescent="0.4"/>
    <row r="3224" ht="9" customHeight="1" x14ac:dyDescent="0.4"/>
    <row r="3225" ht="9" customHeight="1" x14ac:dyDescent="0.4"/>
    <row r="3226" ht="9" customHeight="1" x14ac:dyDescent="0.4"/>
    <row r="3227" ht="9" customHeight="1" x14ac:dyDescent="0.4"/>
    <row r="3228" ht="9" customHeight="1" x14ac:dyDescent="0.4"/>
    <row r="3229" ht="9" customHeight="1" x14ac:dyDescent="0.4"/>
    <row r="3230" ht="9" customHeight="1" x14ac:dyDescent="0.4"/>
    <row r="3231" ht="9" customHeight="1" x14ac:dyDescent="0.4"/>
    <row r="3232" ht="9" customHeight="1" x14ac:dyDescent="0.4"/>
    <row r="3233" ht="9" customHeight="1" x14ac:dyDescent="0.4"/>
    <row r="3234" ht="9" customHeight="1" x14ac:dyDescent="0.4"/>
    <row r="3235" ht="9" customHeight="1" x14ac:dyDescent="0.4"/>
    <row r="3236" ht="9" customHeight="1" x14ac:dyDescent="0.4"/>
    <row r="3237" ht="9" customHeight="1" x14ac:dyDescent="0.4"/>
    <row r="3238" ht="9" customHeight="1" x14ac:dyDescent="0.4"/>
    <row r="3239" ht="9" customHeight="1" x14ac:dyDescent="0.4"/>
    <row r="3240" ht="9" customHeight="1" x14ac:dyDescent="0.4"/>
    <row r="3241" ht="9" customHeight="1" x14ac:dyDescent="0.4"/>
    <row r="3242" ht="9" customHeight="1" x14ac:dyDescent="0.4"/>
    <row r="3243" ht="9" customHeight="1" x14ac:dyDescent="0.4"/>
    <row r="3244" ht="9" customHeight="1" x14ac:dyDescent="0.4"/>
    <row r="3245" ht="9" customHeight="1" x14ac:dyDescent="0.4"/>
    <row r="3246" ht="9" customHeight="1" x14ac:dyDescent="0.4"/>
    <row r="3247" ht="9" customHeight="1" x14ac:dyDescent="0.4"/>
    <row r="3248" ht="9" customHeight="1" x14ac:dyDescent="0.4"/>
    <row r="3249" ht="9" customHeight="1" x14ac:dyDescent="0.4"/>
    <row r="3250" ht="9" customHeight="1" x14ac:dyDescent="0.4"/>
    <row r="3251" ht="9" customHeight="1" x14ac:dyDescent="0.4"/>
    <row r="3252" ht="9" customHeight="1" x14ac:dyDescent="0.4"/>
    <row r="3253" ht="9" customHeight="1" x14ac:dyDescent="0.4"/>
    <row r="3254" ht="9" customHeight="1" x14ac:dyDescent="0.4"/>
    <row r="3255" ht="9" customHeight="1" x14ac:dyDescent="0.4"/>
    <row r="3256" ht="9" customHeight="1" x14ac:dyDescent="0.4"/>
    <row r="3257" ht="9" customHeight="1" x14ac:dyDescent="0.4"/>
    <row r="3258" ht="9" customHeight="1" x14ac:dyDescent="0.4"/>
    <row r="3259" ht="9" customHeight="1" x14ac:dyDescent="0.4"/>
    <row r="3260" ht="9" customHeight="1" x14ac:dyDescent="0.4"/>
    <row r="3261" ht="9" customHeight="1" x14ac:dyDescent="0.4"/>
    <row r="3262" ht="9" customHeight="1" x14ac:dyDescent="0.4"/>
    <row r="3263" ht="9" customHeight="1" x14ac:dyDescent="0.4"/>
    <row r="3264" ht="9" customHeight="1" x14ac:dyDescent="0.4"/>
    <row r="3265" ht="9" customHeight="1" x14ac:dyDescent="0.4"/>
    <row r="3266" ht="9" customHeight="1" x14ac:dyDescent="0.4"/>
    <row r="3267" ht="9" customHeight="1" x14ac:dyDescent="0.4"/>
    <row r="3268" ht="9" customHeight="1" x14ac:dyDescent="0.4"/>
    <row r="3269" ht="9" customHeight="1" x14ac:dyDescent="0.4"/>
    <row r="3270" ht="9" customHeight="1" x14ac:dyDescent="0.4"/>
    <row r="3271" ht="9" customHeight="1" x14ac:dyDescent="0.4"/>
    <row r="3272" ht="9" customHeight="1" x14ac:dyDescent="0.4"/>
    <row r="3273" ht="9" customHeight="1" x14ac:dyDescent="0.4"/>
    <row r="3274" ht="9" customHeight="1" x14ac:dyDescent="0.4"/>
    <row r="3275" ht="9" customHeight="1" x14ac:dyDescent="0.4"/>
    <row r="3276" ht="9" customHeight="1" x14ac:dyDescent="0.4"/>
    <row r="3277" ht="9" customHeight="1" x14ac:dyDescent="0.4"/>
    <row r="3278" ht="9" customHeight="1" x14ac:dyDescent="0.4"/>
    <row r="3279" ht="9" customHeight="1" x14ac:dyDescent="0.4"/>
    <row r="3280" ht="9" customHeight="1" x14ac:dyDescent="0.4"/>
    <row r="3281" ht="9" customHeight="1" x14ac:dyDescent="0.4"/>
    <row r="3282" ht="9" customHeight="1" x14ac:dyDescent="0.4"/>
    <row r="3283" ht="9" customHeight="1" x14ac:dyDescent="0.4"/>
    <row r="3284" ht="9" customHeight="1" x14ac:dyDescent="0.4"/>
    <row r="3285" ht="9" customHeight="1" x14ac:dyDescent="0.4"/>
    <row r="3286" ht="9" customHeight="1" x14ac:dyDescent="0.4"/>
    <row r="3287" ht="9" customHeight="1" x14ac:dyDescent="0.4"/>
    <row r="3288" ht="9" customHeight="1" x14ac:dyDescent="0.4"/>
    <row r="3289" ht="9" customHeight="1" x14ac:dyDescent="0.4"/>
    <row r="3290" ht="9" customHeight="1" x14ac:dyDescent="0.4"/>
    <row r="3291" ht="9" customHeight="1" x14ac:dyDescent="0.4"/>
    <row r="3292" ht="9" customHeight="1" x14ac:dyDescent="0.4"/>
    <row r="3293" ht="9" customHeight="1" x14ac:dyDescent="0.4"/>
    <row r="3294" ht="9" customHeight="1" x14ac:dyDescent="0.4"/>
    <row r="3295" ht="9" customHeight="1" x14ac:dyDescent="0.4"/>
    <row r="3296" ht="9" customHeight="1" x14ac:dyDescent="0.4"/>
    <row r="3297" ht="9" customHeight="1" x14ac:dyDescent="0.4"/>
    <row r="3298" ht="9" customHeight="1" x14ac:dyDescent="0.4"/>
    <row r="3299" ht="9" customHeight="1" x14ac:dyDescent="0.4"/>
    <row r="3300" ht="9" customHeight="1" x14ac:dyDescent="0.4"/>
    <row r="3301" ht="9" customHeight="1" x14ac:dyDescent="0.4"/>
    <row r="3302" ht="9" customHeight="1" x14ac:dyDescent="0.4"/>
    <row r="3303" ht="9" customHeight="1" x14ac:dyDescent="0.4"/>
    <row r="3304" ht="9" customHeight="1" x14ac:dyDescent="0.4"/>
    <row r="3305" ht="9" customHeight="1" x14ac:dyDescent="0.4"/>
    <row r="3306" ht="9" customHeight="1" x14ac:dyDescent="0.4"/>
    <row r="3307" ht="9" customHeight="1" x14ac:dyDescent="0.4"/>
    <row r="3308" ht="9" customHeight="1" x14ac:dyDescent="0.4"/>
    <row r="3309" ht="9" customHeight="1" x14ac:dyDescent="0.4"/>
    <row r="3310" ht="9" customHeight="1" x14ac:dyDescent="0.4"/>
    <row r="3311" ht="9" customHeight="1" x14ac:dyDescent="0.4"/>
    <row r="3312" ht="9" customHeight="1" x14ac:dyDescent="0.4"/>
    <row r="3313" ht="9" customHeight="1" x14ac:dyDescent="0.4"/>
    <row r="3314" ht="9" customHeight="1" x14ac:dyDescent="0.4"/>
    <row r="3315" ht="9" customHeight="1" x14ac:dyDescent="0.4"/>
    <row r="3316" ht="9" customHeight="1" x14ac:dyDescent="0.4"/>
    <row r="3317" ht="9" customHeight="1" x14ac:dyDescent="0.4"/>
    <row r="3318" ht="9" customHeight="1" x14ac:dyDescent="0.4"/>
    <row r="3319" ht="9" customHeight="1" x14ac:dyDescent="0.4"/>
    <row r="3320" ht="9" customHeight="1" x14ac:dyDescent="0.4"/>
    <row r="3321" ht="9" customHeight="1" x14ac:dyDescent="0.4"/>
    <row r="3322" ht="9" customHeight="1" x14ac:dyDescent="0.4"/>
    <row r="3323" ht="9" customHeight="1" x14ac:dyDescent="0.4"/>
    <row r="3324" ht="9" customHeight="1" x14ac:dyDescent="0.4"/>
    <row r="3325" ht="9" customHeight="1" x14ac:dyDescent="0.4"/>
    <row r="3326" ht="9" customHeight="1" x14ac:dyDescent="0.4"/>
    <row r="3327" ht="9" customHeight="1" x14ac:dyDescent="0.4"/>
    <row r="3328" ht="9" customHeight="1" x14ac:dyDescent="0.4"/>
    <row r="3329" ht="9" customHeight="1" x14ac:dyDescent="0.4"/>
    <row r="3330" ht="9" customHeight="1" x14ac:dyDescent="0.4"/>
    <row r="3331" ht="9" customHeight="1" x14ac:dyDescent="0.4"/>
    <row r="3332" ht="9" customHeight="1" x14ac:dyDescent="0.4"/>
    <row r="3333" ht="9" customHeight="1" x14ac:dyDescent="0.4"/>
    <row r="3334" ht="9" customHeight="1" x14ac:dyDescent="0.4"/>
    <row r="3335" ht="9" customHeight="1" x14ac:dyDescent="0.4"/>
    <row r="3336" ht="9" customHeight="1" x14ac:dyDescent="0.4"/>
    <row r="3337" ht="9" customHeight="1" x14ac:dyDescent="0.4"/>
    <row r="3338" ht="9" customHeight="1" x14ac:dyDescent="0.4"/>
    <row r="3339" ht="9" customHeight="1" x14ac:dyDescent="0.4"/>
    <row r="3340" ht="9" customHeight="1" x14ac:dyDescent="0.4"/>
    <row r="3341" ht="9" customHeight="1" x14ac:dyDescent="0.4"/>
    <row r="3342" ht="9" customHeight="1" x14ac:dyDescent="0.4"/>
    <row r="3343" ht="9" customHeight="1" x14ac:dyDescent="0.4"/>
    <row r="3344" ht="9" customHeight="1" x14ac:dyDescent="0.4"/>
    <row r="3345" ht="9" customHeight="1" x14ac:dyDescent="0.4"/>
    <row r="3346" ht="9" customHeight="1" x14ac:dyDescent="0.4"/>
    <row r="3347" ht="9" customHeight="1" x14ac:dyDescent="0.4"/>
    <row r="3348" ht="9" customHeight="1" x14ac:dyDescent="0.4"/>
    <row r="3349" ht="9" customHeight="1" x14ac:dyDescent="0.4"/>
    <row r="3350" ht="9" customHeight="1" x14ac:dyDescent="0.4"/>
    <row r="3351" ht="9" customHeight="1" x14ac:dyDescent="0.4"/>
    <row r="3352" ht="9" customHeight="1" x14ac:dyDescent="0.4"/>
    <row r="3353" ht="9" customHeight="1" x14ac:dyDescent="0.4"/>
    <row r="3354" ht="9" customHeight="1" x14ac:dyDescent="0.4"/>
    <row r="3355" ht="9" customHeight="1" x14ac:dyDescent="0.4"/>
    <row r="3356" ht="9" customHeight="1" x14ac:dyDescent="0.4"/>
    <row r="3357" ht="9" customHeight="1" x14ac:dyDescent="0.4"/>
    <row r="3358" ht="9" customHeight="1" x14ac:dyDescent="0.4"/>
    <row r="3359" ht="9" customHeight="1" x14ac:dyDescent="0.4"/>
    <row r="3360" ht="9" customHeight="1" x14ac:dyDescent="0.4"/>
    <row r="3361" ht="9" customHeight="1" x14ac:dyDescent="0.4"/>
    <row r="3362" ht="9" customHeight="1" x14ac:dyDescent="0.4"/>
    <row r="3363" ht="9" customHeight="1" x14ac:dyDescent="0.4"/>
    <row r="3364" ht="9" customHeight="1" x14ac:dyDescent="0.4"/>
    <row r="3365" ht="9" customHeight="1" x14ac:dyDescent="0.4"/>
    <row r="3366" ht="9" customHeight="1" x14ac:dyDescent="0.4"/>
    <row r="3367" ht="9" customHeight="1" x14ac:dyDescent="0.4"/>
    <row r="3368" ht="9" customHeight="1" x14ac:dyDescent="0.4"/>
    <row r="3369" ht="9" customHeight="1" x14ac:dyDescent="0.4"/>
    <row r="3370" ht="9" customHeight="1" x14ac:dyDescent="0.4"/>
    <row r="3371" ht="9" customHeight="1" x14ac:dyDescent="0.4"/>
    <row r="3372" ht="9" customHeight="1" x14ac:dyDescent="0.4"/>
    <row r="3373" ht="9" customHeight="1" x14ac:dyDescent="0.4"/>
    <row r="3374" ht="9" customHeight="1" x14ac:dyDescent="0.4"/>
    <row r="3375" ht="9" customHeight="1" x14ac:dyDescent="0.4"/>
    <row r="3376" ht="9" customHeight="1" x14ac:dyDescent="0.4"/>
    <row r="3377" ht="9" customHeight="1" x14ac:dyDescent="0.4"/>
    <row r="3378" ht="9" customHeight="1" x14ac:dyDescent="0.4"/>
    <row r="3379" ht="9" customHeight="1" x14ac:dyDescent="0.4"/>
    <row r="3380" ht="9" customHeight="1" x14ac:dyDescent="0.4"/>
    <row r="3381" ht="9" customHeight="1" x14ac:dyDescent="0.4"/>
    <row r="3382" ht="9" customHeight="1" x14ac:dyDescent="0.4"/>
    <row r="3383" ht="9" customHeight="1" x14ac:dyDescent="0.4"/>
    <row r="3384" ht="9" customHeight="1" x14ac:dyDescent="0.4"/>
    <row r="3385" ht="9" customHeight="1" x14ac:dyDescent="0.4"/>
    <row r="3386" ht="9" customHeight="1" x14ac:dyDescent="0.4"/>
    <row r="3387" ht="9" customHeight="1" x14ac:dyDescent="0.4"/>
    <row r="3388" ht="9" customHeight="1" x14ac:dyDescent="0.4"/>
    <row r="3389" ht="9" customHeight="1" x14ac:dyDescent="0.4"/>
    <row r="3390" ht="9" customHeight="1" x14ac:dyDescent="0.4"/>
    <row r="3391" ht="9" customHeight="1" x14ac:dyDescent="0.4"/>
    <row r="3392" ht="9" customHeight="1" x14ac:dyDescent="0.4"/>
    <row r="3393" ht="9" customHeight="1" x14ac:dyDescent="0.4"/>
    <row r="3394" ht="9" customHeight="1" x14ac:dyDescent="0.4"/>
    <row r="3395" ht="9" customHeight="1" x14ac:dyDescent="0.4"/>
    <row r="3396" ht="9" customHeight="1" x14ac:dyDescent="0.4"/>
    <row r="3397" ht="9" customHeight="1" x14ac:dyDescent="0.4"/>
    <row r="3398" ht="9" customHeight="1" x14ac:dyDescent="0.4"/>
    <row r="3399" ht="9" customHeight="1" x14ac:dyDescent="0.4"/>
    <row r="3400" ht="9" customHeight="1" x14ac:dyDescent="0.4"/>
    <row r="3401" ht="9" customHeight="1" x14ac:dyDescent="0.4"/>
    <row r="3402" ht="9" customHeight="1" x14ac:dyDescent="0.4"/>
    <row r="3403" ht="9" customHeight="1" x14ac:dyDescent="0.4"/>
    <row r="3404" ht="9" customHeight="1" x14ac:dyDescent="0.4"/>
    <row r="3405" ht="9" customHeight="1" x14ac:dyDescent="0.4"/>
    <row r="3406" ht="9" customHeight="1" x14ac:dyDescent="0.4"/>
    <row r="3407" ht="9" customHeight="1" x14ac:dyDescent="0.4"/>
    <row r="3408" ht="9" customHeight="1" x14ac:dyDescent="0.4"/>
    <row r="3409" ht="9" customHeight="1" x14ac:dyDescent="0.4"/>
    <row r="3410" ht="9" customHeight="1" x14ac:dyDescent="0.4"/>
    <row r="3411" ht="9" customHeight="1" x14ac:dyDescent="0.4"/>
    <row r="3412" ht="9" customHeight="1" x14ac:dyDescent="0.4"/>
    <row r="3413" ht="9" customHeight="1" x14ac:dyDescent="0.4"/>
    <row r="3414" ht="9" customHeight="1" x14ac:dyDescent="0.4"/>
    <row r="3415" ht="9" customHeight="1" x14ac:dyDescent="0.4"/>
    <row r="3416" ht="9" customHeight="1" x14ac:dyDescent="0.4"/>
    <row r="3417" ht="9" customHeight="1" x14ac:dyDescent="0.4"/>
    <row r="3418" ht="9" customHeight="1" x14ac:dyDescent="0.4"/>
    <row r="3419" ht="9" customHeight="1" x14ac:dyDescent="0.4"/>
    <row r="3420" ht="9" customHeight="1" x14ac:dyDescent="0.4"/>
    <row r="3421" ht="9" customHeight="1" x14ac:dyDescent="0.4"/>
    <row r="3422" ht="9" customHeight="1" x14ac:dyDescent="0.4"/>
    <row r="3423" ht="9" customHeight="1" x14ac:dyDescent="0.4"/>
    <row r="3424" ht="9" customHeight="1" x14ac:dyDescent="0.4"/>
    <row r="3425" ht="9" customHeight="1" x14ac:dyDescent="0.4"/>
    <row r="3426" ht="9" customHeight="1" x14ac:dyDescent="0.4"/>
    <row r="3427" ht="9" customHeight="1" x14ac:dyDescent="0.4"/>
    <row r="3428" ht="9" customHeight="1" x14ac:dyDescent="0.4"/>
    <row r="3429" ht="9" customHeight="1" x14ac:dyDescent="0.4"/>
    <row r="3430" ht="9" customHeight="1" x14ac:dyDescent="0.4"/>
    <row r="3431" ht="9" customHeight="1" x14ac:dyDescent="0.4"/>
    <row r="3432" ht="9" customHeight="1" x14ac:dyDescent="0.4"/>
    <row r="3433" ht="9" customHeight="1" x14ac:dyDescent="0.4"/>
    <row r="3434" ht="9" customHeight="1" x14ac:dyDescent="0.4"/>
    <row r="3435" ht="9" customHeight="1" x14ac:dyDescent="0.4"/>
    <row r="3436" ht="9" customHeight="1" x14ac:dyDescent="0.4"/>
    <row r="3437" ht="9" customHeight="1" x14ac:dyDescent="0.4"/>
    <row r="3438" ht="9" customHeight="1" x14ac:dyDescent="0.4"/>
    <row r="3439" ht="9" customHeight="1" x14ac:dyDescent="0.4"/>
    <row r="3440" ht="9" customHeight="1" x14ac:dyDescent="0.4"/>
    <row r="3441" ht="9" customHeight="1" x14ac:dyDescent="0.4"/>
    <row r="3442" ht="9" customHeight="1" x14ac:dyDescent="0.4"/>
    <row r="3443" ht="9" customHeight="1" x14ac:dyDescent="0.4"/>
    <row r="3444" ht="9" customHeight="1" x14ac:dyDescent="0.4"/>
    <row r="3445" ht="9" customHeight="1" x14ac:dyDescent="0.4"/>
    <row r="3446" ht="9" customHeight="1" x14ac:dyDescent="0.4"/>
    <row r="3447" ht="9" customHeight="1" x14ac:dyDescent="0.4"/>
    <row r="3448" ht="9" customHeight="1" x14ac:dyDescent="0.4"/>
    <row r="3449" ht="9" customHeight="1" x14ac:dyDescent="0.4"/>
    <row r="3450" ht="9" customHeight="1" x14ac:dyDescent="0.4"/>
    <row r="3451" ht="9" customHeight="1" x14ac:dyDescent="0.4"/>
    <row r="3452" ht="9" customHeight="1" x14ac:dyDescent="0.4"/>
    <row r="3453" ht="9" customHeight="1" x14ac:dyDescent="0.4"/>
    <row r="3454" ht="9" customHeight="1" x14ac:dyDescent="0.4"/>
    <row r="3455" ht="9" customHeight="1" x14ac:dyDescent="0.4"/>
    <row r="3456" ht="9" customHeight="1" x14ac:dyDescent="0.4"/>
    <row r="3457" ht="9" customHeight="1" x14ac:dyDescent="0.4"/>
    <row r="3458" ht="9" customHeight="1" x14ac:dyDescent="0.4"/>
    <row r="3459" ht="9" customHeight="1" x14ac:dyDescent="0.4"/>
    <row r="3460" ht="9" customHeight="1" x14ac:dyDescent="0.4"/>
    <row r="3461" ht="9" customHeight="1" x14ac:dyDescent="0.4"/>
    <row r="3462" ht="9" customHeight="1" x14ac:dyDescent="0.4"/>
    <row r="3463" ht="9" customHeight="1" x14ac:dyDescent="0.4"/>
    <row r="3464" ht="9" customHeight="1" x14ac:dyDescent="0.4"/>
    <row r="3465" ht="9" customHeight="1" x14ac:dyDescent="0.4"/>
    <row r="3466" ht="9" customHeight="1" x14ac:dyDescent="0.4"/>
    <row r="3467" ht="9" customHeight="1" x14ac:dyDescent="0.4"/>
    <row r="3468" ht="9" customHeight="1" x14ac:dyDescent="0.4"/>
    <row r="3469" ht="9" customHeight="1" x14ac:dyDescent="0.4"/>
    <row r="3470" ht="9" customHeight="1" x14ac:dyDescent="0.4"/>
    <row r="3471" ht="9" customHeight="1" x14ac:dyDescent="0.4"/>
    <row r="3472" ht="9" customHeight="1" x14ac:dyDescent="0.4"/>
    <row r="3473" ht="9" customHeight="1" x14ac:dyDescent="0.4"/>
    <row r="3474" ht="9" customHeight="1" x14ac:dyDescent="0.4"/>
    <row r="3475" ht="9" customHeight="1" x14ac:dyDescent="0.4"/>
    <row r="3476" ht="9" customHeight="1" x14ac:dyDescent="0.4"/>
    <row r="3477" ht="9" customHeight="1" x14ac:dyDescent="0.4"/>
    <row r="3478" ht="9" customHeight="1" x14ac:dyDescent="0.4"/>
    <row r="3479" ht="9" customHeight="1" x14ac:dyDescent="0.4"/>
    <row r="3480" ht="9" customHeight="1" x14ac:dyDescent="0.4"/>
    <row r="3481" ht="9" customHeight="1" x14ac:dyDescent="0.4"/>
    <row r="3482" ht="9" customHeight="1" x14ac:dyDescent="0.4"/>
    <row r="3483" ht="9" customHeight="1" x14ac:dyDescent="0.4"/>
    <row r="3484" ht="9" customHeight="1" x14ac:dyDescent="0.4"/>
    <row r="3485" ht="9" customHeight="1" x14ac:dyDescent="0.4"/>
    <row r="3486" ht="9" customHeight="1" x14ac:dyDescent="0.4"/>
    <row r="3487" ht="9" customHeight="1" x14ac:dyDescent="0.4"/>
    <row r="3488" ht="9" customHeight="1" x14ac:dyDescent="0.4"/>
    <row r="3489" ht="9" customHeight="1" x14ac:dyDescent="0.4"/>
    <row r="3490" ht="9" customHeight="1" x14ac:dyDescent="0.4"/>
    <row r="3491" ht="9" customHeight="1" x14ac:dyDescent="0.4"/>
    <row r="3492" ht="9" customHeight="1" x14ac:dyDescent="0.4"/>
    <row r="3493" ht="9" customHeight="1" x14ac:dyDescent="0.4"/>
    <row r="3494" ht="9" customHeight="1" x14ac:dyDescent="0.4"/>
    <row r="3495" ht="9" customHeight="1" x14ac:dyDescent="0.4"/>
    <row r="3496" ht="9" customHeight="1" x14ac:dyDescent="0.4"/>
    <row r="3497" ht="9" customHeight="1" x14ac:dyDescent="0.4"/>
    <row r="3498" ht="9" customHeight="1" x14ac:dyDescent="0.4"/>
    <row r="3499" ht="9" customHeight="1" x14ac:dyDescent="0.4"/>
    <row r="3500" ht="9" customHeight="1" x14ac:dyDescent="0.4"/>
    <row r="3501" ht="9" customHeight="1" x14ac:dyDescent="0.4"/>
    <row r="3502" ht="9" customHeight="1" x14ac:dyDescent="0.4"/>
    <row r="3503" ht="9" customHeight="1" x14ac:dyDescent="0.4"/>
    <row r="3504" ht="9" customHeight="1" x14ac:dyDescent="0.4"/>
    <row r="3505" ht="9" customHeight="1" x14ac:dyDescent="0.4"/>
    <row r="3506" ht="9" customHeight="1" x14ac:dyDescent="0.4"/>
    <row r="3507" ht="9" customHeight="1" x14ac:dyDescent="0.4"/>
    <row r="3508" ht="9" customHeight="1" x14ac:dyDescent="0.4"/>
    <row r="3509" ht="9" customHeight="1" x14ac:dyDescent="0.4"/>
    <row r="3510" ht="9" customHeight="1" x14ac:dyDescent="0.4"/>
    <row r="3511" ht="9" customHeight="1" x14ac:dyDescent="0.4"/>
    <row r="3512" ht="9" customHeight="1" x14ac:dyDescent="0.4"/>
    <row r="3513" ht="9" customHeight="1" x14ac:dyDescent="0.4"/>
    <row r="3514" ht="9" customHeight="1" x14ac:dyDescent="0.4"/>
    <row r="3515" ht="9" customHeight="1" x14ac:dyDescent="0.4"/>
    <row r="3516" ht="9" customHeight="1" x14ac:dyDescent="0.4"/>
    <row r="3517" ht="9" customHeight="1" x14ac:dyDescent="0.4"/>
    <row r="3518" ht="9" customHeight="1" x14ac:dyDescent="0.4"/>
    <row r="3519" ht="9" customHeight="1" x14ac:dyDescent="0.4"/>
    <row r="3520" ht="9" customHeight="1" x14ac:dyDescent="0.4"/>
    <row r="3521" ht="9" customHeight="1" x14ac:dyDescent="0.4"/>
    <row r="3522" ht="9" customHeight="1" x14ac:dyDescent="0.4"/>
    <row r="3523" ht="9" customHeight="1" x14ac:dyDescent="0.4"/>
    <row r="3524" ht="9" customHeight="1" x14ac:dyDescent="0.4"/>
    <row r="3525" ht="9" customHeight="1" x14ac:dyDescent="0.4"/>
    <row r="3526" ht="9" customHeight="1" x14ac:dyDescent="0.4"/>
    <row r="3527" ht="9" customHeight="1" x14ac:dyDescent="0.4"/>
    <row r="3528" ht="9" customHeight="1" x14ac:dyDescent="0.4"/>
    <row r="3529" ht="9" customHeight="1" x14ac:dyDescent="0.4"/>
    <row r="3530" ht="9" customHeight="1" x14ac:dyDescent="0.4"/>
    <row r="3531" ht="9" customHeight="1" x14ac:dyDescent="0.4"/>
    <row r="3532" ht="9" customHeight="1" x14ac:dyDescent="0.4"/>
    <row r="3533" ht="9" customHeight="1" x14ac:dyDescent="0.4"/>
    <row r="3534" ht="9" customHeight="1" x14ac:dyDescent="0.4"/>
    <row r="3535" ht="9" customHeight="1" x14ac:dyDescent="0.4"/>
    <row r="3536" ht="9" customHeight="1" x14ac:dyDescent="0.4"/>
    <row r="3537" ht="9" customHeight="1" x14ac:dyDescent="0.4"/>
    <row r="3538" ht="9" customHeight="1" x14ac:dyDescent="0.4"/>
    <row r="3539" ht="9" customHeight="1" x14ac:dyDescent="0.4"/>
    <row r="3540" ht="9" customHeight="1" x14ac:dyDescent="0.4"/>
    <row r="3541" ht="9" customHeight="1" x14ac:dyDescent="0.4"/>
    <row r="3542" ht="9" customHeight="1" x14ac:dyDescent="0.4"/>
    <row r="3543" ht="9" customHeight="1" x14ac:dyDescent="0.4"/>
    <row r="3544" ht="9" customHeight="1" x14ac:dyDescent="0.4"/>
    <row r="3545" ht="9" customHeight="1" x14ac:dyDescent="0.4"/>
    <row r="3546" ht="9" customHeight="1" x14ac:dyDescent="0.4"/>
    <row r="3547" ht="9" customHeight="1" x14ac:dyDescent="0.4"/>
    <row r="3548" ht="9" customHeight="1" x14ac:dyDescent="0.4"/>
    <row r="3549" ht="9" customHeight="1" x14ac:dyDescent="0.4"/>
    <row r="3550" ht="9" customHeight="1" x14ac:dyDescent="0.4"/>
    <row r="3551" ht="9" customHeight="1" x14ac:dyDescent="0.4"/>
    <row r="3552" ht="9" customHeight="1" x14ac:dyDescent="0.4"/>
    <row r="3553" ht="9" customHeight="1" x14ac:dyDescent="0.4"/>
    <row r="3554" ht="9" customHeight="1" x14ac:dyDescent="0.4"/>
    <row r="3555" ht="9" customHeight="1" x14ac:dyDescent="0.4"/>
    <row r="3556" ht="9" customHeight="1" x14ac:dyDescent="0.4"/>
    <row r="3557" ht="9" customHeight="1" x14ac:dyDescent="0.4"/>
    <row r="3558" ht="9" customHeight="1" x14ac:dyDescent="0.4"/>
    <row r="3559" ht="9" customHeight="1" x14ac:dyDescent="0.4"/>
    <row r="3560" ht="9" customHeight="1" x14ac:dyDescent="0.4"/>
    <row r="3561" ht="9" customHeight="1" x14ac:dyDescent="0.4"/>
    <row r="3562" ht="9" customHeight="1" x14ac:dyDescent="0.4"/>
    <row r="3563" ht="9" customHeight="1" x14ac:dyDescent="0.4"/>
    <row r="3564" ht="9" customHeight="1" x14ac:dyDescent="0.4"/>
    <row r="3565" ht="9" customHeight="1" x14ac:dyDescent="0.4"/>
    <row r="3566" ht="9" customHeight="1" x14ac:dyDescent="0.4"/>
    <row r="3567" ht="9" customHeight="1" x14ac:dyDescent="0.4"/>
    <row r="3568" ht="9" customHeight="1" x14ac:dyDescent="0.4"/>
    <row r="3569" ht="9" customHeight="1" x14ac:dyDescent="0.4"/>
    <row r="3570" ht="9" customHeight="1" x14ac:dyDescent="0.4"/>
    <row r="3571" ht="9" customHeight="1" x14ac:dyDescent="0.4"/>
    <row r="3572" ht="9" customHeight="1" x14ac:dyDescent="0.4"/>
    <row r="3573" ht="9" customHeight="1" x14ac:dyDescent="0.4"/>
    <row r="3574" ht="9" customHeight="1" x14ac:dyDescent="0.4"/>
    <row r="3575" ht="9" customHeight="1" x14ac:dyDescent="0.4"/>
    <row r="3576" ht="9" customHeight="1" x14ac:dyDescent="0.4"/>
    <row r="3577" ht="9" customHeight="1" x14ac:dyDescent="0.4"/>
    <row r="3578" ht="9" customHeight="1" x14ac:dyDescent="0.4"/>
    <row r="3579" ht="9" customHeight="1" x14ac:dyDescent="0.4"/>
    <row r="3580" ht="9" customHeight="1" x14ac:dyDescent="0.4"/>
    <row r="3581" ht="9" customHeight="1" x14ac:dyDescent="0.4"/>
    <row r="3582" ht="9" customHeight="1" x14ac:dyDescent="0.4"/>
    <row r="3583" ht="9" customHeight="1" x14ac:dyDescent="0.4"/>
    <row r="3584" ht="9" customHeight="1" x14ac:dyDescent="0.4"/>
    <row r="3585" ht="9" customHeight="1" x14ac:dyDescent="0.4"/>
    <row r="3586" ht="9" customHeight="1" x14ac:dyDescent="0.4"/>
    <row r="3587" ht="9" customHeight="1" x14ac:dyDescent="0.4"/>
    <row r="3588" ht="9" customHeight="1" x14ac:dyDescent="0.4"/>
    <row r="3589" ht="9" customHeight="1" x14ac:dyDescent="0.4"/>
    <row r="3590" ht="9" customHeight="1" x14ac:dyDescent="0.4"/>
    <row r="3591" ht="9" customHeight="1" x14ac:dyDescent="0.4"/>
    <row r="3592" ht="9" customHeight="1" x14ac:dyDescent="0.4"/>
    <row r="3593" ht="9" customHeight="1" x14ac:dyDescent="0.4"/>
    <row r="3594" ht="9" customHeight="1" x14ac:dyDescent="0.4"/>
    <row r="3595" ht="9" customHeight="1" x14ac:dyDescent="0.4"/>
    <row r="3596" ht="9" customHeight="1" x14ac:dyDescent="0.4"/>
    <row r="3597" ht="9" customHeight="1" x14ac:dyDescent="0.4"/>
    <row r="3598" ht="9" customHeight="1" x14ac:dyDescent="0.4"/>
    <row r="3599" ht="9" customHeight="1" x14ac:dyDescent="0.4"/>
    <row r="3600" ht="9" customHeight="1" x14ac:dyDescent="0.4"/>
    <row r="3601" ht="9" customHeight="1" x14ac:dyDescent="0.4"/>
    <row r="3602" ht="9" customHeight="1" x14ac:dyDescent="0.4"/>
    <row r="3603" ht="9" customHeight="1" x14ac:dyDescent="0.4"/>
    <row r="3604" ht="9" customHeight="1" x14ac:dyDescent="0.4"/>
    <row r="3605" ht="9" customHeight="1" x14ac:dyDescent="0.4"/>
    <row r="3606" ht="9" customHeight="1" x14ac:dyDescent="0.4"/>
    <row r="3607" ht="9" customHeight="1" x14ac:dyDescent="0.4"/>
    <row r="3608" ht="9" customHeight="1" x14ac:dyDescent="0.4"/>
    <row r="3609" ht="9" customHeight="1" x14ac:dyDescent="0.4"/>
    <row r="3610" ht="9" customHeight="1" x14ac:dyDescent="0.4"/>
    <row r="3611" ht="9" customHeight="1" x14ac:dyDescent="0.4"/>
    <row r="3612" ht="9" customHeight="1" x14ac:dyDescent="0.4"/>
    <row r="3613" ht="9" customHeight="1" x14ac:dyDescent="0.4"/>
    <row r="3614" ht="9" customHeight="1" x14ac:dyDescent="0.4"/>
    <row r="3615" ht="9" customHeight="1" x14ac:dyDescent="0.4"/>
    <row r="3616" ht="9" customHeight="1" x14ac:dyDescent="0.4"/>
    <row r="3617" ht="9" customHeight="1" x14ac:dyDescent="0.4"/>
    <row r="3618" ht="9" customHeight="1" x14ac:dyDescent="0.4"/>
    <row r="3619" ht="9" customHeight="1" x14ac:dyDescent="0.4"/>
    <row r="3620" ht="9" customHeight="1" x14ac:dyDescent="0.4"/>
    <row r="3621" ht="9" customHeight="1" x14ac:dyDescent="0.4"/>
    <row r="3622" ht="9" customHeight="1" x14ac:dyDescent="0.4"/>
    <row r="3623" ht="9" customHeight="1" x14ac:dyDescent="0.4"/>
    <row r="3624" ht="9" customHeight="1" x14ac:dyDescent="0.4"/>
    <row r="3625" ht="9" customHeight="1" x14ac:dyDescent="0.4"/>
    <row r="3626" ht="9" customHeight="1" x14ac:dyDescent="0.4"/>
    <row r="3627" ht="9" customHeight="1" x14ac:dyDescent="0.4"/>
    <row r="3628" ht="9" customHeight="1" x14ac:dyDescent="0.4"/>
    <row r="3629" ht="9" customHeight="1" x14ac:dyDescent="0.4"/>
    <row r="3630" ht="9" customHeight="1" x14ac:dyDescent="0.4"/>
    <row r="3631" ht="9" customHeight="1" x14ac:dyDescent="0.4"/>
    <row r="3632" ht="9" customHeight="1" x14ac:dyDescent="0.4"/>
    <row r="3633" ht="9" customHeight="1" x14ac:dyDescent="0.4"/>
    <row r="3634" ht="9" customHeight="1" x14ac:dyDescent="0.4"/>
    <row r="3635" ht="9" customHeight="1" x14ac:dyDescent="0.4"/>
    <row r="3636" ht="9" customHeight="1" x14ac:dyDescent="0.4"/>
    <row r="3637" ht="9" customHeight="1" x14ac:dyDescent="0.4"/>
    <row r="3638" ht="9" customHeight="1" x14ac:dyDescent="0.4"/>
    <row r="3639" ht="9" customHeight="1" x14ac:dyDescent="0.4"/>
    <row r="3640" ht="9" customHeight="1" x14ac:dyDescent="0.4"/>
    <row r="3641" ht="9" customHeight="1" x14ac:dyDescent="0.4"/>
    <row r="3642" ht="9" customHeight="1" x14ac:dyDescent="0.4"/>
    <row r="3643" ht="9" customHeight="1" x14ac:dyDescent="0.4"/>
    <row r="3644" ht="9" customHeight="1" x14ac:dyDescent="0.4"/>
    <row r="3645" ht="9" customHeight="1" x14ac:dyDescent="0.4"/>
    <row r="3646" ht="9" customHeight="1" x14ac:dyDescent="0.4"/>
    <row r="3647" ht="9" customHeight="1" x14ac:dyDescent="0.4"/>
    <row r="3648" ht="9" customHeight="1" x14ac:dyDescent="0.4"/>
    <row r="3649" ht="9" customHeight="1" x14ac:dyDescent="0.4"/>
    <row r="3650" ht="9" customHeight="1" x14ac:dyDescent="0.4"/>
    <row r="3651" ht="9" customHeight="1" x14ac:dyDescent="0.4"/>
    <row r="3652" ht="9" customHeight="1" x14ac:dyDescent="0.4"/>
    <row r="3653" ht="9" customHeight="1" x14ac:dyDescent="0.4"/>
    <row r="3654" ht="9" customHeight="1" x14ac:dyDescent="0.4"/>
    <row r="3655" ht="9" customHeight="1" x14ac:dyDescent="0.4"/>
    <row r="3656" ht="9" customHeight="1" x14ac:dyDescent="0.4"/>
    <row r="3657" ht="9" customHeight="1" x14ac:dyDescent="0.4"/>
    <row r="3658" ht="9" customHeight="1" x14ac:dyDescent="0.4"/>
    <row r="3659" ht="9" customHeight="1" x14ac:dyDescent="0.4"/>
    <row r="3660" ht="9" customHeight="1" x14ac:dyDescent="0.4"/>
    <row r="3661" ht="9" customHeight="1" x14ac:dyDescent="0.4"/>
    <row r="3662" ht="9" customHeight="1" x14ac:dyDescent="0.4"/>
    <row r="3663" ht="9" customHeight="1" x14ac:dyDescent="0.4"/>
    <row r="3664" ht="9" customHeight="1" x14ac:dyDescent="0.4"/>
    <row r="3665" ht="9" customHeight="1" x14ac:dyDescent="0.4"/>
    <row r="3666" ht="9" customHeight="1" x14ac:dyDescent="0.4"/>
    <row r="3667" ht="9" customHeight="1" x14ac:dyDescent="0.4"/>
    <row r="3668" ht="9" customHeight="1" x14ac:dyDescent="0.4"/>
    <row r="3669" ht="9" customHeight="1" x14ac:dyDescent="0.4"/>
    <row r="3670" ht="9" customHeight="1" x14ac:dyDescent="0.4"/>
    <row r="3671" ht="9" customHeight="1" x14ac:dyDescent="0.4"/>
    <row r="3672" ht="9" customHeight="1" x14ac:dyDescent="0.4"/>
    <row r="3673" ht="9" customHeight="1" x14ac:dyDescent="0.4"/>
    <row r="3674" ht="9" customHeight="1" x14ac:dyDescent="0.4"/>
    <row r="3675" ht="9" customHeight="1" x14ac:dyDescent="0.4"/>
    <row r="3676" ht="9" customHeight="1" x14ac:dyDescent="0.4"/>
    <row r="3677" ht="9" customHeight="1" x14ac:dyDescent="0.4"/>
    <row r="3678" ht="9" customHeight="1" x14ac:dyDescent="0.4"/>
    <row r="3679" ht="9" customHeight="1" x14ac:dyDescent="0.4"/>
    <row r="3680" ht="9" customHeight="1" x14ac:dyDescent="0.4"/>
    <row r="3681" ht="9" customHeight="1" x14ac:dyDescent="0.4"/>
    <row r="3682" ht="9" customHeight="1" x14ac:dyDescent="0.4"/>
    <row r="3683" ht="9" customHeight="1" x14ac:dyDescent="0.4"/>
    <row r="3684" ht="9" customHeight="1" x14ac:dyDescent="0.4"/>
    <row r="3685" ht="9" customHeight="1" x14ac:dyDescent="0.4"/>
    <row r="3686" ht="9" customHeight="1" x14ac:dyDescent="0.4"/>
    <row r="3687" ht="9" customHeight="1" x14ac:dyDescent="0.4"/>
    <row r="3688" ht="9" customHeight="1" x14ac:dyDescent="0.4"/>
    <row r="3689" ht="9" customHeight="1" x14ac:dyDescent="0.4"/>
    <row r="3690" ht="9" customHeight="1" x14ac:dyDescent="0.4"/>
    <row r="3691" ht="9" customHeight="1" x14ac:dyDescent="0.4"/>
    <row r="3692" ht="9" customHeight="1" x14ac:dyDescent="0.4"/>
    <row r="3693" ht="9" customHeight="1" x14ac:dyDescent="0.4"/>
    <row r="3694" ht="9" customHeight="1" x14ac:dyDescent="0.4"/>
    <row r="3695" ht="9" customHeight="1" x14ac:dyDescent="0.4"/>
    <row r="3696" ht="9" customHeight="1" x14ac:dyDescent="0.4"/>
    <row r="3697" ht="9" customHeight="1" x14ac:dyDescent="0.4"/>
    <row r="3698" ht="9" customHeight="1" x14ac:dyDescent="0.4"/>
    <row r="3699" ht="9" customHeight="1" x14ac:dyDescent="0.4"/>
    <row r="3700" ht="9" customHeight="1" x14ac:dyDescent="0.4"/>
    <row r="3701" ht="9" customHeight="1" x14ac:dyDescent="0.4"/>
    <row r="3702" ht="9" customHeight="1" x14ac:dyDescent="0.4"/>
    <row r="3703" ht="9" customHeight="1" x14ac:dyDescent="0.4"/>
    <row r="3704" ht="9" customHeight="1" x14ac:dyDescent="0.4"/>
    <row r="3705" ht="9" customHeight="1" x14ac:dyDescent="0.4"/>
    <row r="3706" ht="9" customHeight="1" x14ac:dyDescent="0.4"/>
    <row r="3707" ht="9" customHeight="1" x14ac:dyDescent="0.4"/>
    <row r="3708" ht="9" customHeight="1" x14ac:dyDescent="0.4"/>
    <row r="3709" ht="9" customHeight="1" x14ac:dyDescent="0.4"/>
    <row r="3710" ht="9" customHeight="1" x14ac:dyDescent="0.4"/>
    <row r="3711" ht="9" customHeight="1" x14ac:dyDescent="0.4"/>
    <row r="3712" ht="9" customHeight="1" x14ac:dyDescent="0.4"/>
    <row r="3713" ht="9" customHeight="1" x14ac:dyDescent="0.4"/>
    <row r="3714" ht="9" customHeight="1" x14ac:dyDescent="0.4"/>
    <row r="3715" ht="9" customHeight="1" x14ac:dyDescent="0.4"/>
    <row r="3716" ht="9" customHeight="1" x14ac:dyDescent="0.4"/>
    <row r="3717" ht="9" customHeight="1" x14ac:dyDescent="0.4"/>
    <row r="3718" ht="9" customHeight="1" x14ac:dyDescent="0.4"/>
    <row r="3719" ht="9" customHeight="1" x14ac:dyDescent="0.4"/>
    <row r="3720" ht="9" customHeight="1" x14ac:dyDescent="0.4"/>
    <row r="3721" ht="9" customHeight="1" x14ac:dyDescent="0.4"/>
    <row r="3722" ht="9" customHeight="1" x14ac:dyDescent="0.4"/>
    <row r="3723" ht="9" customHeight="1" x14ac:dyDescent="0.4"/>
    <row r="3724" ht="9" customHeight="1" x14ac:dyDescent="0.4"/>
    <row r="3725" ht="9" customHeight="1" x14ac:dyDescent="0.4"/>
    <row r="3726" ht="9" customHeight="1" x14ac:dyDescent="0.4"/>
    <row r="3727" ht="9" customHeight="1" x14ac:dyDescent="0.4"/>
    <row r="3728" ht="9" customHeight="1" x14ac:dyDescent="0.4"/>
    <row r="3729" ht="9" customHeight="1" x14ac:dyDescent="0.4"/>
    <row r="3730" ht="9" customHeight="1" x14ac:dyDescent="0.4"/>
    <row r="3731" ht="9" customHeight="1" x14ac:dyDescent="0.4"/>
    <row r="3732" ht="9" customHeight="1" x14ac:dyDescent="0.4"/>
    <row r="3733" ht="9" customHeight="1" x14ac:dyDescent="0.4"/>
    <row r="3734" ht="9" customHeight="1" x14ac:dyDescent="0.4"/>
    <row r="3735" ht="9" customHeight="1" x14ac:dyDescent="0.4"/>
    <row r="3736" ht="9" customHeight="1" x14ac:dyDescent="0.4"/>
    <row r="3737" ht="9" customHeight="1" x14ac:dyDescent="0.4"/>
    <row r="3738" ht="9" customHeight="1" x14ac:dyDescent="0.4"/>
    <row r="3739" ht="9" customHeight="1" x14ac:dyDescent="0.4"/>
    <row r="3740" ht="9" customHeight="1" x14ac:dyDescent="0.4"/>
    <row r="3741" ht="9" customHeight="1" x14ac:dyDescent="0.4"/>
    <row r="3742" ht="9" customHeight="1" x14ac:dyDescent="0.4"/>
    <row r="3743" ht="9" customHeight="1" x14ac:dyDescent="0.4"/>
    <row r="3744" ht="9" customHeight="1" x14ac:dyDescent="0.4"/>
    <row r="3745" ht="9" customHeight="1" x14ac:dyDescent="0.4"/>
    <row r="3746" ht="9" customHeight="1" x14ac:dyDescent="0.4"/>
    <row r="3747" ht="9" customHeight="1" x14ac:dyDescent="0.4"/>
    <row r="3748" ht="9" customHeight="1" x14ac:dyDescent="0.4"/>
    <row r="3749" ht="9" customHeight="1" x14ac:dyDescent="0.4"/>
    <row r="3750" ht="9" customHeight="1" x14ac:dyDescent="0.4"/>
    <row r="3751" ht="9" customHeight="1" x14ac:dyDescent="0.4"/>
    <row r="3752" ht="9" customHeight="1" x14ac:dyDescent="0.4"/>
    <row r="3753" ht="9" customHeight="1" x14ac:dyDescent="0.4"/>
    <row r="3754" ht="9" customHeight="1" x14ac:dyDescent="0.4"/>
    <row r="3755" ht="9" customHeight="1" x14ac:dyDescent="0.4"/>
    <row r="3756" ht="9" customHeight="1" x14ac:dyDescent="0.4"/>
    <row r="3757" ht="9" customHeight="1" x14ac:dyDescent="0.4"/>
    <row r="3758" ht="9" customHeight="1" x14ac:dyDescent="0.4"/>
    <row r="3759" ht="9" customHeight="1" x14ac:dyDescent="0.4"/>
    <row r="3760" ht="9" customHeight="1" x14ac:dyDescent="0.4"/>
    <row r="3761" ht="9" customHeight="1" x14ac:dyDescent="0.4"/>
    <row r="3762" ht="9" customHeight="1" x14ac:dyDescent="0.4"/>
    <row r="3763" ht="9" customHeight="1" x14ac:dyDescent="0.4"/>
    <row r="3764" ht="9" customHeight="1" x14ac:dyDescent="0.4"/>
    <row r="3765" ht="9" customHeight="1" x14ac:dyDescent="0.4"/>
    <row r="3766" ht="9" customHeight="1" x14ac:dyDescent="0.4"/>
    <row r="3767" ht="9" customHeight="1" x14ac:dyDescent="0.4"/>
    <row r="3768" ht="9" customHeight="1" x14ac:dyDescent="0.4"/>
    <row r="3769" ht="9" customHeight="1" x14ac:dyDescent="0.4"/>
    <row r="3770" ht="9" customHeight="1" x14ac:dyDescent="0.4"/>
    <row r="3771" ht="9" customHeight="1" x14ac:dyDescent="0.4"/>
    <row r="3772" ht="9" customHeight="1" x14ac:dyDescent="0.4"/>
    <row r="3773" ht="9" customHeight="1" x14ac:dyDescent="0.4"/>
    <row r="3774" ht="9" customHeight="1" x14ac:dyDescent="0.4"/>
    <row r="3775" ht="9" customHeight="1" x14ac:dyDescent="0.4"/>
    <row r="3776" ht="9" customHeight="1" x14ac:dyDescent="0.4"/>
    <row r="3777" ht="9" customHeight="1" x14ac:dyDescent="0.4"/>
    <row r="3778" ht="9" customHeight="1" x14ac:dyDescent="0.4"/>
    <row r="3779" ht="9" customHeight="1" x14ac:dyDescent="0.4"/>
    <row r="3780" ht="9" customHeight="1" x14ac:dyDescent="0.4"/>
    <row r="3781" ht="9" customHeight="1" x14ac:dyDescent="0.4"/>
    <row r="3782" ht="9" customHeight="1" x14ac:dyDescent="0.4"/>
    <row r="3783" ht="9" customHeight="1" x14ac:dyDescent="0.4"/>
    <row r="3784" ht="9" customHeight="1" x14ac:dyDescent="0.4"/>
    <row r="3785" ht="9" customHeight="1" x14ac:dyDescent="0.4"/>
    <row r="3786" ht="9" customHeight="1" x14ac:dyDescent="0.4"/>
    <row r="3787" ht="9" customHeight="1" x14ac:dyDescent="0.4"/>
    <row r="3788" ht="9" customHeight="1" x14ac:dyDescent="0.4"/>
    <row r="3789" ht="9" customHeight="1" x14ac:dyDescent="0.4"/>
    <row r="3790" ht="9" customHeight="1" x14ac:dyDescent="0.4"/>
    <row r="3791" ht="9" customHeight="1" x14ac:dyDescent="0.4"/>
    <row r="3792" ht="9" customHeight="1" x14ac:dyDescent="0.4"/>
    <row r="3793" ht="9" customHeight="1" x14ac:dyDescent="0.4"/>
    <row r="3794" ht="9" customHeight="1" x14ac:dyDescent="0.4"/>
    <row r="3795" ht="9" customHeight="1" x14ac:dyDescent="0.4"/>
    <row r="3796" ht="9" customHeight="1" x14ac:dyDescent="0.4"/>
    <row r="3797" ht="9" customHeight="1" x14ac:dyDescent="0.4"/>
    <row r="3798" ht="9" customHeight="1" x14ac:dyDescent="0.4"/>
    <row r="3799" ht="9" customHeight="1" x14ac:dyDescent="0.4"/>
    <row r="3800" ht="9" customHeight="1" x14ac:dyDescent="0.4"/>
    <row r="3801" ht="9" customHeight="1" x14ac:dyDescent="0.4"/>
    <row r="3802" ht="9" customHeight="1" x14ac:dyDescent="0.4"/>
    <row r="3803" ht="9" customHeight="1" x14ac:dyDescent="0.4"/>
    <row r="3804" ht="9" customHeight="1" x14ac:dyDescent="0.4"/>
    <row r="3805" ht="9" customHeight="1" x14ac:dyDescent="0.4"/>
    <row r="3806" ht="9" customHeight="1" x14ac:dyDescent="0.4"/>
    <row r="3807" ht="9" customHeight="1" x14ac:dyDescent="0.4"/>
    <row r="3808" ht="9" customHeight="1" x14ac:dyDescent="0.4"/>
    <row r="3809" ht="9" customHeight="1" x14ac:dyDescent="0.4"/>
    <row r="3810" ht="9" customHeight="1" x14ac:dyDescent="0.4"/>
    <row r="3811" ht="9" customHeight="1" x14ac:dyDescent="0.4"/>
    <row r="3812" ht="9" customHeight="1" x14ac:dyDescent="0.4"/>
    <row r="3813" ht="9" customHeight="1" x14ac:dyDescent="0.4"/>
    <row r="3814" ht="9" customHeight="1" x14ac:dyDescent="0.4"/>
    <row r="3815" ht="9" customHeight="1" x14ac:dyDescent="0.4"/>
    <row r="3816" ht="9" customHeight="1" x14ac:dyDescent="0.4"/>
    <row r="3817" ht="9" customHeight="1" x14ac:dyDescent="0.4"/>
    <row r="3818" ht="9" customHeight="1" x14ac:dyDescent="0.4"/>
    <row r="3819" ht="9" customHeight="1" x14ac:dyDescent="0.4"/>
    <row r="3820" ht="9" customHeight="1" x14ac:dyDescent="0.4"/>
    <row r="3821" ht="9" customHeight="1" x14ac:dyDescent="0.4"/>
    <row r="3822" ht="9" customHeight="1" x14ac:dyDescent="0.4"/>
    <row r="3823" ht="9" customHeight="1" x14ac:dyDescent="0.4"/>
    <row r="3824" ht="9" customHeight="1" x14ac:dyDescent="0.4"/>
    <row r="3825" ht="9" customHeight="1" x14ac:dyDescent="0.4"/>
    <row r="3826" ht="9" customHeight="1" x14ac:dyDescent="0.4"/>
    <row r="3827" ht="9" customHeight="1" x14ac:dyDescent="0.4"/>
    <row r="3828" ht="9" customHeight="1" x14ac:dyDescent="0.4"/>
    <row r="3829" ht="9" customHeight="1" x14ac:dyDescent="0.4"/>
    <row r="3830" ht="9" customHeight="1" x14ac:dyDescent="0.4"/>
    <row r="3831" ht="9" customHeight="1" x14ac:dyDescent="0.4"/>
    <row r="3832" ht="9" customHeight="1" x14ac:dyDescent="0.4"/>
    <row r="3833" ht="9" customHeight="1" x14ac:dyDescent="0.4"/>
    <row r="3834" ht="9" customHeight="1" x14ac:dyDescent="0.4"/>
    <row r="3835" ht="9" customHeight="1" x14ac:dyDescent="0.4"/>
    <row r="3836" ht="9" customHeight="1" x14ac:dyDescent="0.4"/>
    <row r="3837" ht="9" customHeight="1" x14ac:dyDescent="0.4"/>
    <row r="3838" ht="9" customHeight="1" x14ac:dyDescent="0.4"/>
    <row r="3839" ht="9" customHeight="1" x14ac:dyDescent="0.4"/>
    <row r="3840" ht="9" customHeight="1" x14ac:dyDescent="0.4"/>
    <row r="3841" ht="9" customHeight="1" x14ac:dyDescent="0.4"/>
    <row r="3842" ht="9" customHeight="1" x14ac:dyDescent="0.4"/>
    <row r="3843" ht="9" customHeight="1" x14ac:dyDescent="0.4"/>
    <row r="3844" ht="9" customHeight="1" x14ac:dyDescent="0.4"/>
    <row r="3845" ht="9" customHeight="1" x14ac:dyDescent="0.4"/>
    <row r="3846" ht="9" customHeight="1" x14ac:dyDescent="0.4"/>
    <row r="3847" ht="9" customHeight="1" x14ac:dyDescent="0.4"/>
    <row r="3848" ht="9" customHeight="1" x14ac:dyDescent="0.4"/>
    <row r="3849" ht="9" customHeight="1" x14ac:dyDescent="0.4"/>
    <row r="3850" ht="9" customHeight="1" x14ac:dyDescent="0.4"/>
    <row r="3851" ht="9" customHeight="1" x14ac:dyDescent="0.4"/>
    <row r="3852" ht="9" customHeight="1" x14ac:dyDescent="0.4"/>
    <row r="3853" ht="9" customHeight="1" x14ac:dyDescent="0.4"/>
    <row r="3854" ht="9" customHeight="1" x14ac:dyDescent="0.4"/>
    <row r="3855" ht="9" customHeight="1" x14ac:dyDescent="0.4"/>
    <row r="3856" ht="9" customHeight="1" x14ac:dyDescent="0.4"/>
    <row r="3857" ht="9" customHeight="1" x14ac:dyDescent="0.4"/>
    <row r="3858" ht="9" customHeight="1" x14ac:dyDescent="0.4"/>
    <row r="3859" ht="9" customHeight="1" x14ac:dyDescent="0.4"/>
    <row r="3860" ht="9" customHeight="1" x14ac:dyDescent="0.4"/>
    <row r="3861" ht="9" customHeight="1" x14ac:dyDescent="0.4"/>
    <row r="3862" ht="9" customHeight="1" x14ac:dyDescent="0.4"/>
    <row r="3863" ht="9" customHeight="1" x14ac:dyDescent="0.4"/>
    <row r="3864" ht="9" customHeight="1" x14ac:dyDescent="0.4"/>
    <row r="3865" ht="9" customHeight="1" x14ac:dyDescent="0.4"/>
    <row r="3866" ht="9" customHeight="1" x14ac:dyDescent="0.4"/>
    <row r="3867" ht="9" customHeight="1" x14ac:dyDescent="0.4"/>
    <row r="3868" ht="9" customHeight="1" x14ac:dyDescent="0.4"/>
    <row r="3869" ht="9" customHeight="1" x14ac:dyDescent="0.4"/>
    <row r="3870" ht="9" customHeight="1" x14ac:dyDescent="0.4"/>
    <row r="3871" ht="9" customHeight="1" x14ac:dyDescent="0.4"/>
    <row r="3872" ht="9" customHeight="1" x14ac:dyDescent="0.4"/>
    <row r="3873" ht="9" customHeight="1" x14ac:dyDescent="0.4"/>
    <row r="3874" ht="9" customHeight="1" x14ac:dyDescent="0.4"/>
    <row r="3875" ht="9" customHeight="1" x14ac:dyDescent="0.4"/>
    <row r="3876" ht="9" customHeight="1" x14ac:dyDescent="0.4"/>
    <row r="3877" ht="9" customHeight="1" x14ac:dyDescent="0.4"/>
    <row r="3878" ht="9" customHeight="1" x14ac:dyDescent="0.4"/>
    <row r="3879" ht="9" customHeight="1" x14ac:dyDescent="0.4"/>
    <row r="3880" ht="9" customHeight="1" x14ac:dyDescent="0.4"/>
    <row r="3881" ht="9" customHeight="1" x14ac:dyDescent="0.4"/>
    <row r="3882" ht="9" customHeight="1" x14ac:dyDescent="0.4"/>
    <row r="3883" ht="9" customHeight="1" x14ac:dyDescent="0.4"/>
    <row r="3884" ht="9" customHeight="1" x14ac:dyDescent="0.4"/>
    <row r="3885" ht="9" customHeight="1" x14ac:dyDescent="0.4"/>
    <row r="3886" ht="9" customHeight="1" x14ac:dyDescent="0.4"/>
    <row r="3887" ht="9" customHeight="1" x14ac:dyDescent="0.4"/>
    <row r="3888" ht="9" customHeight="1" x14ac:dyDescent="0.4"/>
    <row r="3889" ht="9" customHeight="1" x14ac:dyDescent="0.4"/>
    <row r="3890" ht="9" customHeight="1" x14ac:dyDescent="0.4"/>
    <row r="3891" ht="9" customHeight="1" x14ac:dyDescent="0.4"/>
    <row r="3892" ht="9" customHeight="1" x14ac:dyDescent="0.4"/>
    <row r="3893" ht="9" customHeight="1" x14ac:dyDescent="0.4"/>
    <row r="3894" ht="9" customHeight="1" x14ac:dyDescent="0.4"/>
    <row r="3895" ht="9" customHeight="1" x14ac:dyDescent="0.4"/>
    <row r="3896" ht="9" customHeight="1" x14ac:dyDescent="0.4"/>
    <row r="3897" ht="9" customHeight="1" x14ac:dyDescent="0.4"/>
    <row r="3898" ht="9" customHeight="1" x14ac:dyDescent="0.4"/>
    <row r="3899" ht="9" customHeight="1" x14ac:dyDescent="0.4"/>
    <row r="3900" ht="9" customHeight="1" x14ac:dyDescent="0.4"/>
    <row r="3901" ht="9" customHeight="1" x14ac:dyDescent="0.4"/>
    <row r="3902" ht="9" customHeight="1" x14ac:dyDescent="0.4"/>
    <row r="3903" ht="9" customHeight="1" x14ac:dyDescent="0.4"/>
    <row r="3904" ht="9" customHeight="1" x14ac:dyDescent="0.4"/>
    <row r="3905" ht="9" customHeight="1" x14ac:dyDescent="0.4"/>
    <row r="3906" ht="9" customHeight="1" x14ac:dyDescent="0.4"/>
    <row r="3907" ht="9" customHeight="1" x14ac:dyDescent="0.4"/>
    <row r="3908" ht="9" customHeight="1" x14ac:dyDescent="0.4"/>
    <row r="3909" ht="9" customHeight="1" x14ac:dyDescent="0.4"/>
    <row r="3910" ht="9" customHeight="1" x14ac:dyDescent="0.4"/>
    <row r="3911" ht="9" customHeight="1" x14ac:dyDescent="0.4"/>
    <row r="3912" ht="9" customHeight="1" x14ac:dyDescent="0.4"/>
    <row r="3913" ht="9" customHeight="1" x14ac:dyDescent="0.4"/>
    <row r="3914" ht="9" customHeight="1" x14ac:dyDescent="0.4"/>
    <row r="3915" ht="9" customHeight="1" x14ac:dyDescent="0.4"/>
    <row r="3916" ht="9" customHeight="1" x14ac:dyDescent="0.4"/>
    <row r="3917" ht="9" customHeight="1" x14ac:dyDescent="0.4"/>
    <row r="3918" ht="9" customHeight="1" x14ac:dyDescent="0.4"/>
    <row r="3919" ht="9" customHeight="1" x14ac:dyDescent="0.4"/>
    <row r="3920" ht="9" customHeight="1" x14ac:dyDescent="0.4"/>
    <row r="3921" ht="9" customHeight="1" x14ac:dyDescent="0.4"/>
    <row r="3922" ht="9" customHeight="1" x14ac:dyDescent="0.4"/>
    <row r="3923" ht="9" customHeight="1" x14ac:dyDescent="0.4"/>
    <row r="3924" ht="9" customHeight="1" x14ac:dyDescent="0.4"/>
    <row r="3925" ht="9" customHeight="1" x14ac:dyDescent="0.4"/>
    <row r="3926" ht="9" customHeight="1" x14ac:dyDescent="0.4"/>
    <row r="3927" ht="9" customHeight="1" x14ac:dyDescent="0.4"/>
    <row r="3928" ht="9" customHeight="1" x14ac:dyDescent="0.4"/>
    <row r="3929" ht="9" customHeight="1" x14ac:dyDescent="0.4"/>
    <row r="3930" ht="9" customHeight="1" x14ac:dyDescent="0.4"/>
    <row r="3931" ht="9" customHeight="1" x14ac:dyDescent="0.4"/>
    <row r="3932" ht="9" customHeight="1" x14ac:dyDescent="0.4"/>
    <row r="3933" ht="9" customHeight="1" x14ac:dyDescent="0.4"/>
    <row r="3934" ht="9" customHeight="1" x14ac:dyDescent="0.4"/>
    <row r="3935" ht="9" customHeight="1" x14ac:dyDescent="0.4"/>
    <row r="3936" ht="9" customHeight="1" x14ac:dyDescent="0.4"/>
    <row r="3937" ht="9" customHeight="1" x14ac:dyDescent="0.4"/>
    <row r="3938" ht="9" customHeight="1" x14ac:dyDescent="0.4"/>
    <row r="3939" ht="9" customHeight="1" x14ac:dyDescent="0.4"/>
    <row r="3940" ht="9" customHeight="1" x14ac:dyDescent="0.4"/>
    <row r="3941" ht="9" customHeight="1" x14ac:dyDescent="0.4"/>
    <row r="3942" ht="9" customHeight="1" x14ac:dyDescent="0.4"/>
    <row r="3943" ht="9" customHeight="1" x14ac:dyDescent="0.4"/>
    <row r="3944" ht="9" customHeight="1" x14ac:dyDescent="0.4"/>
    <row r="3945" ht="9" customHeight="1" x14ac:dyDescent="0.4"/>
    <row r="3946" ht="9" customHeight="1" x14ac:dyDescent="0.4"/>
    <row r="3947" ht="9" customHeight="1" x14ac:dyDescent="0.4"/>
    <row r="3948" ht="9" customHeight="1" x14ac:dyDescent="0.4"/>
    <row r="3949" ht="9" customHeight="1" x14ac:dyDescent="0.4"/>
    <row r="3950" ht="9" customHeight="1" x14ac:dyDescent="0.4"/>
    <row r="3951" ht="9" customHeight="1" x14ac:dyDescent="0.4"/>
    <row r="3952" ht="9" customHeight="1" x14ac:dyDescent="0.4"/>
    <row r="3953" ht="9" customHeight="1" x14ac:dyDescent="0.4"/>
    <row r="3954" ht="9" customHeight="1" x14ac:dyDescent="0.4"/>
    <row r="3955" ht="9" customHeight="1" x14ac:dyDescent="0.4"/>
    <row r="3956" ht="9" customHeight="1" x14ac:dyDescent="0.4"/>
    <row r="3957" ht="9" customHeight="1" x14ac:dyDescent="0.4"/>
    <row r="3958" ht="9" customHeight="1" x14ac:dyDescent="0.4"/>
    <row r="3959" ht="9" customHeight="1" x14ac:dyDescent="0.4"/>
    <row r="3960" ht="9" customHeight="1" x14ac:dyDescent="0.4"/>
    <row r="3961" ht="9" customHeight="1" x14ac:dyDescent="0.4"/>
    <row r="3962" ht="9" customHeight="1" x14ac:dyDescent="0.4"/>
    <row r="3963" ht="9" customHeight="1" x14ac:dyDescent="0.4"/>
    <row r="3964" ht="9" customHeight="1" x14ac:dyDescent="0.4"/>
    <row r="3965" ht="9" customHeight="1" x14ac:dyDescent="0.4"/>
    <row r="3966" ht="9" customHeight="1" x14ac:dyDescent="0.4"/>
    <row r="3967" ht="9" customHeight="1" x14ac:dyDescent="0.4"/>
    <row r="3968" ht="9" customHeight="1" x14ac:dyDescent="0.4"/>
    <row r="3969" ht="9" customHeight="1" x14ac:dyDescent="0.4"/>
    <row r="3970" ht="9" customHeight="1" x14ac:dyDescent="0.4"/>
    <row r="3971" ht="9" customHeight="1" x14ac:dyDescent="0.4"/>
    <row r="3972" ht="9" customHeight="1" x14ac:dyDescent="0.4"/>
    <row r="3973" ht="9" customHeight="1" x14ac:dyDescent="0.4"/>
    <row r="3974" ht="9" customHeight="1" x14ac:dyDescent="0.4"/>
    <row r="3975" ht="9" customHeight="1" x14ac:dyDescent="0.4"/>
    <row r="3976" ht="9" customHeight="1" x14ac:dyDescent="0.4"/>
    <row r="3977" ht="9" customHeight="1" x14ac:dyDescent="0.4"/>
    <row r="3978" ht="9" customHeight="1" x14ac:dyDescent="0.4"/>
    <row r="3979" ht="9" customHeight="1" x14ac:dyDescent="0.4"/>
    <row r="3980" ht="9" customHeight="1" x14ac:dyDescent="0.4"/>
    <row r="3981" ht="9" customHeight="1" x14ac:dyDescent="0.4"/>
    <row r="3982" ht="9" customHeight="1" x14ac:dyDescent="0.4"/>
    <row r="3983" ht="9" customHeight="1" x14ac:dyDescent="0.4"/>
    <row r="3984" ht="9" customHeight="1" x14ac:dyDescent="0.4"/>
    <row r="3985" ht="9" customHeight="1" x14ac:dyDescent="0.4"/>
    <row r="3986" ht="9" customHeight="1" x14ac:dyDescent="0.4"/>
    <row r="3987" ht="9" customHeight="1" x14ac:dyDescent="0.4"/>
    <row r="3988" ht="9" customHeight="1" x14ac:dyDescent="0.4"/>
    <row r="3989" ht="9" customHeight="1" x14ac:dyDescent="0.4"/>
    <row r="3990" ht="9" customHeight="1" x14ac:dyDescent="0.4"/>
    <row r="3991" ht="9" customHeight="1" x14ac:dyDescent="0.4"/>
    <row r="3992" ht="9" customHeight="1" x14ac:dyDescent="0.4"/>
    <row r="3993" ht="9" customHeight="1" x14ac:dyDescent="0.4"/>
    <row r="3994" ht="9" customHeight="1" x14ac:dyDescent="0.4"/>
    <row r="3995" ht="9" customHeight="1" x14ac:dyDescent="0.4"/>
    <row r="3996" ht="9" customHeight="1" x14ac:dyDescent="0.4"/>
    <row r="3997" ht="9" customHeight="1" x14ac:dyDescent="0.4"/>
    <row r="3998" ht="9" customHeight="1" x14ac:dyDescent="0.4"/>
    <row r="3999" ht="9" customHeight="1" x14ac:dyDescent="0.4"/>
    <row r="4000" ht="9" customHeight="1" x14ac:dyDescent="0.4"/>
    <row r="4001" ht="9" customHeight="1" x14ac:dyDescent="0.4"/>
    <row r="4002" ht="9" customHeight="1" x14ac:dyDescent="0.4"/>
    <row r="4003" ht="9" customHeight="1" x14ac:dyDescent="0.4"/>
    <row r="4004" ht="9" customHeight="1" x14ac:dyDescent="0.4"/>
    <row r="4005" ht="9" customHeight="1" x14ac:dyDescent="0.4"/>
    <row r="4006" ht="9" customHeight="1" x14ac:dyDescent="0.4"/>
    <row r="4007" ht="9" customHeight="1" x14ac:dyDescent="0.4"/>
    <row r="4008" ht="9" customHeight="1" x14ac:dyDescent="0.4"/>
    <row r="4009" ht="9" customHeight="1" x14ac:dyDescent="0.4"/>
    <row r="4010" ht="9" customHeight="1" x14ac:dyDescent="0.4"/>
    <row r="4011" ht="9" customHeight="1" x14ac:dyDescent="0.4"/>
    <row r="4012" ht="9" customHeight="1" x14ac:dyDescent="0.4"/>
    <row r="4013" ht="9" customHeight="1" x14ac:dyDescent="0.4"/>
    <row r="4014" ht="9" customHeight="1" x14ac:dyDescent="0.4"/>
    <row r="4015" ht="9" customHeight="1" x14ac:dyDescent="0.4"/>
    <row r="4016" ht="9" customHeight="1" x14ac:dyDescent="0.4"/>
    <row r="4017" ht="9" customHeight="1" x14ac:dyDescent="0.4"/>
    <row r="4018" ht="9" customHeight="1" x14ac:dyDescent="0.4"/>
    <row r="4019" ht="9" customHeight="1" x14ac:dyDescent="0.4"/>
    <row r="4020" ht="9" customHeight="1" x14ac:dyDescent="0.4"/>
    <row r="4021" ht="9" customHeight="1" x14ac:dyDescent="0.4"/>
    <row r="4022" ht="9" customHeight="1" x14ac:dyDescent="0.4"/>
    <row r="4023" ht="9" customHeight="1" x14ac:dyDescent="0.4"/>
    <row r="4024" ht="9" customHeight="1" x14ac:dyDescent="0.4"/>
    <row r="4025" ht="9" customHeight="1" x14ac:dyDescent="0.4"/>
    <row r="4026" ht="9" customHeight="1" x14ac:dyDescent="0.4"/>
    <row r="4027" ht="9" customHeight="1" x14ac:dyDescent="0.4"/>
    <row r="4028" ht="9" customHeight="1" x14ac:dyDescent="0.4"/>
    <row r="4029" ht="9" customHeight="1" x14ac:dyDescent="0.4"/>
    <row r="4030" ht="9" customHeight="1" x14ac:dyDescent="0.4"/>
    <row r="4031" ht="9" customHeight="1" x14ac:dyDescent="0.4"/>
    <row r="4032" ht="9" customHeight="1" x14ac:dyDescent="0.4"/>
    <row r="4033" ht="9" customHeight="1" x14ac:dyDescent="0.4"/>
    <row r="4034" ht="9" customHeight="1" x14ac:dyDescent="0.4"/>
    <row r="4035" ht="9" customHeight="1" x14ac:dyDescent="0.4"/>
    <row r="4036" ht="9" customHeight="1" x14ac:dyDescent="0.4"/>
    <row r="4037" ht="9" customHeight="1" x14ac:dyDescent="0.4"/>
    <row r="4038" ht="9" customHeight="1" x14ac:dyDescent="0.4"/>
    <row r="4039" ht="9" customHeight="1" x14ac:dyDescent="0.4"/>
    <row r="4040" ht="9" customHeight="1" x14ac:dyDescent="0.4"/>
    <row r="4041" ht="9" customHeight="1" x14ac:dyDescent="0.4"/>
    <row r="4042" ht="9" customHeight="1" x14ac:dyDescent="0.4"/>
    <row r="4043" ht="9" customHeight="1" x14ac:dyDescent="0.4"/>
    <row r="4044" ht="9" customHeight="1" x14ac:dyDescent="0.4"/>
    <row r="4045" ht="9" customHeight="1" x14ac:dyDescent="0.4"/>
    <row r="4046" ht="9" customHeight="1" x14ac:dyDescent="0.4"/>
    <row r="4047" ht="9" customHeight="1" x14ac:dyDescent="0.4"/>
    <row r="4048" ht="9" customHeight="1" x14ac:dyDescent="0.4"/>
    <row r="4049" ht="9" customHeight="1" x14ac:dyDescent="0.4"/>
    <row r="4050" ht="9" customHeight="1" x14ac:dyDescent="0.4"/>
    <row r="4051" ht="9" customHeight="1" x14ac:dyDescent="0.4"/>
    <row r="4052" ht="9" customHeight="1" x14ac:dyDescent="0.4"/>
    <row r="4053" ht="9" customHeight="1" x14ac:dyDescent="0.4"/>
    <row r="4054" ht="9" customHeight="1" x14ac:dyDescent="0.4"/>
    <row r="4055" ht="9" customHeight="1" x14ac:dyDescent="0.4"/>
    <row r="4056" ht="9" customHeight="1" x14ac:dyDescent="0.4"/>
    <row r="4057" ht="9" customHeight="1" x14ac:dyDescent="0.4"/>
    <row r="4058" ht="9" customHeight="1" x14ac:dyDescent="0.4"/>
    <row r="4059" ht="9" customHeight="1" x14ac:dyDescent="0.4"/>
    <row r="4060" ht="9" customHeight="1" x14ac:dyDescent="0.4"/>
    <row r="4061" ht="9" customHeight="1" x14ac:dyDescent="0.4"/>
    <row r="4062" ht="9" customHeight="1" x14ac:dyDescent="0.4"/>
    <row r="4063" ht="9" customHeight="1" x14ac:dyDescent="0.4"/>
    <row r="4064" ht="9" customHeight="1" x14ac:dyDescent="0.4"/>
    <row r="4065" ht="9" customHeight="1" x14ac:dyDescent="0.4"/>
    <row r="4066" ht="9" customHeight="1" x14ac:dyDescent="0.4"/>
    <row r="4067" ht="9" customHeight="1" x14ac:dyDescent="0.4"/>
    <row r="4068" ht="9" customHeight="1" x14ac:dyDescent="0.4"/>
    <row r="4069" ht="9" customHeight="1" x14ac:dyDescent="0.4"/>
    <row r="4070" ht="9" customHeight="1" x14ac:dyDescent="0.4"/>
    <row r="4071" ht="9" customHeight="1" x14ac:dyDescent="0.4"/>
    <row r="4072" ht="9" customHeight="1" x14ac:dyDescent="0.4"/>
    <row r="4073" ht="9" customHeight="1" x14ac:dyDescent="0.4"/>
    <row r="4074" ht="9" customHeight="1" x14ac:dyDescent="0.4"/>
    <row r="4075" ht="9" customHeight="1" x14ac:dyDescent="0.4"/>
    <row r="4076" ht="9" customHeight="1" x14ac:dyDescent="0.4"/>
    <row r="4077" ht="9" customHeight="1" x14ac:dyDescent="0.4"/>
    <row r="4078" ht="9" customHeight="1" x14ac:dyDescent="0.4"/>
    <row r="4079" ht="9" customHeight="1" x14ac:dyDescent="0.4"/>
    <row r="4080" ht="9" customHeight="1" x14ac:dyDescent="0.4"/>
    <row r="4081" ht="9" customHeight="1" x14ac:dyDescent="0.4"/>
    <row r="4082" ht="9" customHeight="1" x14ac:dyDescent="0.4"/>
    <row r="4083" ht="9" customHeight="1" x14ac:dyDescent="0.4"/>
    <row r="4084" ht="9" customHeight="1" x14ac:dyDescent="0.4"/>
    <row r="4085" ht="9" customHeight="1" x14ac:dyDescent="0.4"/>
    <row r="4086" ht="9" customHeight="1" x14ac:dyDescent="0.4"/>
    <row r="4087" ht="9" customHeight="1" x14ac:dyDescent="0.4"/>
    <row r="4088" ht="9" customHeight="1" x14ac:dyDescent="0.4"/>
    <row r="4089" ht="9" customHeight="1" x14ac:dyDescent="0.4"/>
    <row r="4090" ht="9" customHeight="1" x14ac:dyDescent="0.4"/>
    <row r="4091" ht="9" customHeight="1" x14ac:dyDescent="0.4"/>
    <row r="4092" ht="9" customHeight="1" x14ac:dyDescent="0.4"/>
    <row r="4093" ht="9" customHeight="1" x14ac:dyDescent="0.4"/>
    <row r="4094" ht="9" customHeight="1" x14ac:dyDescent="0.4"/>
    <row r="4095" ht="9" customHeight="1" x14ac:dyDescent="0.4"/>
    <row r="4096" ht="9" customHeight="1" x14ac:dyDescent="0.4"/>
    <row r="4097" ht="9" customHeight="1" x14ac:dyDescent="0.4"/>
    <row r="4098" ht="9" customHeight="1" x14ac:dyDescent="0.4"/>
    <row r="4099" ht="9" customHeight="1" x14ac:dyDescent="0.4"/>
    <row r="4100" ht="9" customHeight="1" x14ac:dyDescent="0.4"/>
    <row r="4101" ht="9" customHeight="1" x14ac:dyDescent="0.4"/>
    <row r="4102" ht="9" customHeight="1" x14ac:dyDescent="0.4"/>
    <row r="4103" ht="9" customHeight="1" x14ac:dyDescent="0.4"/>
    <row r="4104" ht="9" customHeight="1" x14ac:dyDescent="0.4"/>
    <row r="4105" ht="9" customHeight="1" x14ac:dyDescent="0.4"/>
    <row r="4106" ht="9" customHeight="1" x14ac:dyDescent="0.4"/>
    <row r="4107" ht="9" customHeight="1" x14ac:dyDescent="0.4"/>
    <row r="4108" ht="9" customHeight="1" x14ac:dyDescent="0.4"/>
    <row r="4109" ht="9" customHeight="1" x14ac:dyDescent="0.4"/>
    <row r="4110" ht="9" customHeight="1" x14ac:dyDescent="0.4"/>
    <row r="4111" ht="9" customHeight="1" x14ac:dyDescent="0.4"/>
    <row r="4112" ht="9" customHeight="1" x14ac:dyDescent="0.4"/>
    <row r="4113" ht="9" customHeight="1" x14ac:dyDescent="0.4"/>
    <row r="4114" ht="9" customHeight="1" x14ac:dyDescent="0.4"/>
    <row r="4115" ht="9" customHeight="1" x14ac:dyDescent="0.4"/>
    <row r="4116" ht="9" customHeight="1" x14ac:dyDescent="0.4"/>
    <row r="4117" ht="9" customHeight="1" x14ac:dyDescent="0.4"/>
    <row r="4118" ht="9" customHeight="1" x14ac:dyDescent="0.4"/>
    <row r="4119" ht="9" customHeight="1" x14ac:dyDescent="0.4"/>
    <row r="4120" ht="9" customHeight="1" x14ac:dyDescent="0.4"/>
    <row r="4121" ht="9" customHeight="1" x14ac:dyDescent="0.4"/>
    <row r="4122" ht="9" customHeight="1" x14ac:dyDescent="0.4"/>
    <row r="4123" ht="9" customHeight="1" x14ac:dyDescent="0.4"/>
    <row r="4124" ht="9" customHeight="1" x14ac:dyDescent="0.4"/>
    <row r="4125" ht="9" customHeight="1" x14ac:dyDescent="0.4"/>
    <row r="4126" ht="9" customHeight="1" x14ac:dyDescent="0.4"/>
    <row r="4127" ht="9" customHeight="1" x14ac:dyDescent="0.4"/>
    <row r="4128" ht="9" customHeight="1" x14ac:dyDescent="0.4"/>
    <row r="4129" ht="9" customHeight="1" x14ac:dyDescent="0.4"/>
    <row r="4130" ht="9" customHeight="1" x14ac:dyDescent="0.4"/>
    <row r="4131" ht="9" customHeight="1" x14ac:dyDescent="0.4"/>
    <row r="4132" ht="9" customHeight="1" x14ac:dyDescent="0.4"/>
    <row r="4133" ht="9" customHeight="1" x14ac:dyDescent="0.4"/>
    <row r="4134" ht="9" customHeight="1" x14ac:dyDescent="0.4"/>
    <row r="4135" ht="9" customHeight="1" x14ac:dyDescent="0.4"/>
    <row r="4136" ht="9" customHeight="1" x14ac:dyDescent="0.4"/>
    <row r="4137" ht="9" customHeight="1" x14ac:dyDescent="0.4"/>
    <row r="4138" ht="9" customHeight="1" x14ac:dyDescent="0.4"/>
    <row r="4139" ht="9" customHeight="1" x14ac:dyDescent="0.4"/>
    <row r="4140" ht="9" customHeight="1" x14ac:dyDescent="0.4"/>
    <row r="4141" ht="9" customHeight="1" x14ac:dyDescent="0.4"/>
    <row r="4142" ht="9" customHeight="1" x14ac:dyDescent="0.4"/>
    <row r="4143" ht="9" customHeight="1" x14ac:dyDescent="0.4"/>
    <row r="4144" ht="9" customHeight="1" x14ac:dyDescent="0.4"/>
    <row r="4145" ht="9" customHeight="1" x14ac:dyDescent="0.4"/>
    <row r="4146" ht="9" customHeight="1" x14ac:dyDescent="0.4"/>
    <row r="4147" ht="9" customHeight="1" x14ac:dyDescent="0.4"/>
    <row r="4148" ht="9" customHeight="1" x14ac:dyDescent="0.4"/>
    <row r="4149" ht="9" customHeight="1" x14ac:dyDescent="0.4"/>
    <row r="4150" ht="9" customHeight="1" x14ac:dyDescent="0.4"/>
    <row r="4151" ht="9" customHeight="1" x14ac:dyDescent="0.4"/>
    <row r="4152" ht="9" customHeight="1" x14ac:dyDescent="0.4"/>
    <row r="4153" ht="9" customHeight="1" x14ac:dyDescent="0.4"/>
    <row r="4154" ht="9" customHeight="1" x14ac:dyDescent="0.4"/>
    <row r="4155" ht="9" customHeight="1" x14ac:dyDescent="0.4"/>
    <row r="4156" ht="9" customHeight="1" x14ac:dyDescent="0.4"/>
    <row r="4157" ht="9" customHeight="1" x14ac:dyDescent="0.4"/>
    <row r="4158" ht="9" customHeight="1" x14ac:dyDescent="0.4"/>
    <row r="4159" ht="9" customHeight="1" x14ac:dyDescent="0.4"/>
    <row r="4160" ht="9" customHeight="1" x14ac:dyDescent="0.4"/>
    <row r="4161" ht="9" customHeight="1" x14ac:dyDescent="0.4"/>
    <row r="4162" ht="9" customHeight="1" x14ac:dyDescent="0.4"/>
    <row r="4163" ht="9" customHeight="1" x14ac:dyDescent="0.4"/>
    <row r="4164" ht="9" customHeight="1" x14ac:dyDescent="0.4"/>
    <row r="4165" ht="9" customHeight="1" x14ac:dyDescent="0.4"/>
    <row r="4166" ht="9" customHeight="1" x14ac:dyDescent="0.4"/>
    <row r="4167" ht="9" customHeight="1" x14ac:dyDescent="0.4"/>
    <row r="4168" ht="9" customHeight="1" x14ac:dyDescent="0.4"/>
    <row r="4169" ht="9" customHeight="1" x14ac:dyDescent="0.4"/>
    <row r="4170" ht="9" customHeight="1" x14ac:dyDescent="0.4"/>
    <row r="4171" ht="9" customHeight="1" x14ac:dyDescent="0.4"/>
    <row r="4172" ht="9" customHeight="1" x14ac:dyDescent="0.4"/>
    <row r="4173" ht="9" customHeight="1" x14ac:dyDescent="0.4"/>
    <row r="4174" ht="9" customHeight="1" x14ac:dyDescent="0.4"/>
    <row r="4175" ht="9" customHeight="1" x14ac:dyDescent="0.4"/>
    <row r="4176" ht="9" customHeight="1" x14ac:dyDescent="0.4"/>
    <row r="4177" ht="9" customHeight="1" x14ac:dyDescent="0.4"/>
    <row r="4178" ht="9" customHeight="1" x14ac:dyDescent="0.4"/>
    <row r="4179" ht="9" customHeight="1" x14ac:dyDescent="0.4"/>
    <row r="4180" ht="9" customHeight="1" x14ac:dyDescent="0.4"/>
    <row r="4181" ht="9" customHeight="1" x14ac:dyDescent="0.4"/>
    <row r="4182" ht="9" customHeight="1" x14ac:dyDescent="0.4"/>
    <row r="4183" ht="9" customHeight="1" x14ac:dyDescent="0.4"/>
    <row r="4184" ht="9" customHeight="1" x14ac:dyDescent="0.4"/>
    <row r="4185" ht="9" customHeight="1" x14ac:dyDescent="0.4"/>
    <row r="4186" ht="9" customHeight="1" x14ac:dyDescent="0.4"/>
    <row r="4187" ht="9" customHeight="1" x14ac:dyDescent="0.4"/>
    <row r="4188" ht="9" customHeight="1" x14ac:dyDescent="0.4"/>
    <row r="4189" ht="9" customHeight="1" x14ac:dyDescent="0.4"/>
    <row r="4190" ht="9" customHeight="1" x14ac:dyDescent="0.4"/>
    <row r="4191" ht="9" customHeight="1" x14ac:dyDescent="0.4"/>
    <row r="4192" ht="9" customHeight="1" x14ac:dyDescent="0.4"/>
    <row r="4193" ht="9" customHeight="1" x14ac:dyDescent="0.4"/>
    <row r="4194" ht="9" customHeight="1" x14ac:dyDescent="0.4"/>
    <row r="4195" ht="9" customHeight="1" x14ac:dyDescent="0.4"/>
    <row r="4196" ht="9" customHeight="1" x14ac:dyDescent="0.4"/>
    <row r="4197" ht="9" customHeight="1" x14ac:dyDescent="0.4"/>
    <row r="4198" ht="9" customHeight="1" x14ac:dyDescent="0.4"/>
    <row r="4199" ht="9" customHeight="1" x14ac:dyDescent="0.4"/>
    <row r="4200" ht="9" customHeight="1" x14ac:dyDescent="0.4"/>
    <row r="4201" ht="9" customHeight="1" x14ac:dyDescent="0.4"/>
    <row r="4202" ht="9" customHeight="1" x14ac:dyDescent="0.4"/>
    <row r="4203" ht="9" customHeight="1" x14ac:dyDescent="0.4"/>
    <row r="4204" ht="9" customHeight="1" x14ac:dyDescent="0.4"/>
    <row r="4205" ht="9" customHeight="1" x14ac:dyDescent="0.4"/>
    <row r="4206" ht="9" customHeight="1" x14ac:dyDescent="0.4"/>
    <row r="4207" ht="9" customHeight="1" x14ac:dyDescent="0.4"/>
    <row r="4208" ht="9" customHeight="1" x14ac:dyDescent="0.4"/>
    <row r="4209" ht="9" customHeight="1" x14ac:dyDescent="0.4"/>
    <row r="4210" ht="9" customHeight="1" x14ac:dyDescent="0.4"/>
    <row r="4211" ht="9" customHeight="1" x14ac:dyDescent="0.4"/>
    <row r="4212" ht="9" customHeight="1" x14ac:dyDescent="0.4"/>
    <row r="4213" ht="9" customHeight="1" x14ac:dyDescent="0.4"/>
    <row r="4214" ht="9" customHeight="1" x14ac:dyDescent="0.4"/>
    <row r="4215" ht="9" customHeight="1" x14ac:dyDescent="0.4"/>
    <row r="4216" ht="9" customHeight="1" x14ac:dyDescent="0.4"/>
    <row r="4217" ht="9" customHeight="1" x14ac:dyDescent="0.4"/>
    <row r="4218" ht="9" customHeight="1" x14ac:dyDescent="0.4"/>
    <row r="4219" ht="9" customHeight="1" x14ac:dyDescent="0.4"/>
    <row r="4220" ht="9" customHeight="1" x14ac:dyDescent="0.4"/>
    <row r="4221" ht="9" customHeight="1" x14ac:dyDescent="0.4"/>
    <row r="4222" ht="9" customHeight="1" x14ac:dyDescent="0.4"/>
    <row r="4223" ht="9" customHeight="1" x14ac:dyDescent="0.4"/>
    <row r="4224" ht="9" customHeight="1" x14ac:dyDescent="0.4"/>
    <row r="4225" ht="9" customHeight="1" x14ac:dyDescent="0.4"/>
    <row r="4226" ht="9" customHeight="1" x14ac:dyDescent="0.4"/>
    <row r="4227" ht="9" customHeight="1" x14ac:dyDescent="0.4"/>
    <row r="4228" ht="9" customHeight="1" x14ac:dyDescent="0.4"/>
    <row r="4229" ht="9" customHeight="1" x14ac:dyDescent="0.4"/>
    <row r="4230" ht="9" customHeight="1" x14ac:dyDescent="0.4"/>
    <row r="4231" ht="9" customHeight="1" x14ac:dyDescent="0.4"/>
    <row r="4232" ht="9" customHeight="1" x14ac:dyDescent="0.4"/>
    <row r="4233" ht="9" customHeight="1" x14ac:dyDescent="0.4"/>
    <row r="4234" ht="9" customHeight="1" x14ac:dyDescent="0.4"/>
    <row r="4235" ht="9" customHeight="1" x14ac:dyDescent="0.4"/>
    <row r="4236" ht="9" customHeight="1" x14ac:dyDescent="0.4"/>
    <row r="4237" ht="9" customHeight="1" x14ac:dyDescent="0.4"/>
    <row r="4238" ht="9" customHeight="1" x14ac:dyDescent="0.4"/>
    <row r="4239" ht="9" customHeight="1" x14ac:dyDescent="0.4"/>
    <row r="4240" ht="9" customHeight="1" x14ac:dyDescent="0.4"/>
    <row r="4241" ht="9" customHeight="1" x14ac:dyDescent="0.4"/>
    <row r="4242" ht="9" customHeight="1" x14ac:dyDescent="0.4"/>
    <row r="4243" ht="9" customHeight="1" x14ac:dyDescent="0.4"/>
    <row r="4244" ht="9" customHeight="1" x14ac:dyDescent="0.4"/>
    <row r="4245" ht="9" customHeight="1" x14ac:dyDescent="0.4"/>
    <row r="4246" ht="9" customHeight="1" x14ac:dyDescent="0.4"/>
    <row r="4247" ht="9" customHeight="1" x14ac:dyDescent="0.4"/>
    <row r="4248" ht="9" customHeight="1" x14ac:dyDescent="0.4"/>
    <row r="4249" ht="9" customHeight="1" x14ac:dyDescent="0.4"/>
    <row r="4250" ht="9" customHeight="1" x14ac:dyDescent="0.4"/>
    <row r="4251" ht="9" customHeight="1" x14ac:dyDescent="0.4"/>
    <row r="4252" ht="9" customHeight="1" x14ac:dyDescent="0.4"/>
    <row r="4253" ht="9" customHeight="1" x14ac:dyDescent="0.4"/>
    <row r="4254" ht="9" customHeight="1" x14ac:dyDescent="0.4"/>
    <row r="4255" ht="9" customHeight="1" x14ac:dyDescent="0.4"/>
    <row r="4256" ht="9" customHeight="1" x14ac:dyDescent="0.4"/>
    <row r="4257" ht="9" customHeight="1" x14ac:dyDescent="0.4"/>
    <row r="4258" ht="9" customHeight="1" x14ac:dyDescent="0.4"/>
    <row r="4259" ht="9" customHeight="1" x14ac:dyDescent="0.4"/>
    <row r="4260" ht="9" customHeight="1" x14ac:dyDescent="0.4"/>
    <row r="4261" ht="9" customHeight="1" x14ac:dyDescent="0.4"/>
    <row r="4262" ht="9" customHeight="1" x14ac:dyDescent="0.4"/>
    <row r="4263" ht="9" customHeight="1" x14ac:dyDescent="0.4"/>
    <row r="4264" ht="9" customHeight="1" x14ac:dyDescent="0.4"/>
    <row r="4265" ht="9" customHeight="1" x14ac:dyDescent="0.4"/>
    <row r="4266" ht="9" customHeight="1" x14ac:dyDescent="0.4"/>
    <row r="4267" ht="9" customHeight="1" x14ac:dyDescent="0.4"/>
    <row r="4268" ht="9" customHeight="1" x14ac:dyDescent="0.4"/>
    <row r="4269" ht="9" customHeight="1" x14ac:dyDescent="0.4"/>
    <row r="4270" ht="9" customHeight="1" x14ac:dyDescent="0.4"/>
    <row r="4271" ht="9" customHeight="1" x14ac:dyDescent="0.4"/>
    <row r="4272" ht="9" customHeight="1" x14ac:dyDescent="0.4"/>
    <row r="4273" ht="9" customHeight="1" x14ac:dyDescent="0.4"/>
    <row r="4274" ht="9" customHeight="1" x14ac:dyDescent="0.4"/>
    <row r="4275" ht="9" customHeight="1" x14ac:dyDescent="0.4"/>
    <row r="4276" ht="9" customHeight="1" x14ac:dyDescent="0.4"/>
    <row r="4277" ht="9" customHeight="1" x14ac:dyDescent="0.4"/>
    <row r="4278" ht="9" customHeight="1" x14ac:dyDescent="0.4"/>
    <row r="4279" ht="9" customHeight="1" x14ac:dyDescent="0.4"/>
    <row r="4280" ht="9" customHeight="1" x14ac:dyDescent="0.4"/>
    <row r="4281" ht="9" customHeight="1" x14ac:dyDescent="0.4"/>
    <row r="4282" ht="9" customHeight="1" x14ac:dyDescent="0.4"/>
    <row r="4283" ht="9" customHeight="1" x14ac:dyDescent="0.4"/>
    <row r="4284" ht="9" customHeight="1" x14ac:dyDescent="0.4"/>
    <row r="4285" ht="9" customHeight="1" x14ac:dyDescent="0.4"/>
    <row r="4286" ht="9" customHeight="1" x14ac:dyDescent="0.4"/>
    <row r="4287" ht="9" customHeight="1" x14ac:dyDescent="0.4"/>
    <row r="4288" ht="9" customHeight="1" x14ac:dyDescent="0.4"/>
    <row r="4289" ht="9" customHeight="1" x14ac:dyDescent="0.4"/>
    <row r="4290" ht="9" customHeight="1" x14ac:dyDescent="0.4"/>
    <row r="4291" ht="9" customHeight="1" x14ac:dyDescent="0.4"/>
    <row r="4292" ht="9" customHeight="1" x14ac:dyDescent="0.4"/>
    <row r="4293" ht="9" customHeight="1" x14ac:dyDescent="0.4"/>
    <row r="4294" ht="9" customHeight="1" x14ac:dyDescent="0.4"/>
    <row r="4295" ht="9" customHeight="1" x14ac:dyDescent="0.4"/>
    <row r="4296" ht="9" customHeight="1" x14ac:dyDescent="0.4"/>
    <row r="4297" ht="9" customHeight="1" x14ac:dyDescent="0.4"/>
    <row r="4298" ht="9" customHeight="1" x14ac:dyDescent="0.4"/>
    <row r="4299" ht="9" customHeight="1" x14ac:dyDescent="0.4"/>
    <row r="4300" ht="9" customHeight="1" x14ac:dyDescent="0.4"/>
    <row r="4301" ht="9" customHeight="1" x14ac:dyDescent="0.4"/>
    <row r="4302" ht="9" customHeight="1" x14ac:dyDescent="0.4"/>
    <row r="4303" ht="9" customHeight="1" x14ac:dyDescent="0.4"/>
    <row r="4304" ht="9" customHeight="1" x14ac:dyDescent="0.4"/>
    <row r="4305" ht="9" customHeight="1" x14ac:dyDescent="0.4"/>
    <row r="4306" ht="9" customHeight="1" x14ac:dyDescent="0.4"/>
    <row r="4307" ht="9" customHeight="1" x14ac:dyDescent="0.4"/>
    <row r="4308" ht="9" customHeight="1" x14ac:dyDescent="0.4"/>
    <row r="4309" ht="9" customHeight="1" x14ac:dyDescent="0.4"/>
    <row r="4310" ht="9" customHeight="1" x14ac:dyDescent="0.4"/>
    <row r="4311" ht="9" customHeight="1" x14ac:dyDescent="0.4"/>
    <row r="4312" ht="9" customHeight="1" x14ac:dyDescent="0.4"/>
    <row r="4313" ht="9" customHeight="1" x14ac:dyDescent="0.4"/>
    <row r="4314" ht="9" customHeight="1" x14ac:dyDescent="0.4"/>
    <row r="4315" ht="9" customHeight="1" x14ac:dyDescent="0.4"/>
    <row r="4316" ht="9" customHeight="1" x14ac:dyDescent="0.4"/>
    <row r="4317" ht="9" customHeight="1" x14ac:dyDescent="0.4"/>
    <row r="4318" ht="9" customHeight="1" x14ac:dyDescent="0.4"/>
    <row r="4319" ht="9" customHeight="1" x14ac:dyDescent="0.4"/>
    <row r="4320" ht="9" customHeight="1" x14ac:dyDescent="0.4"/>
    <row r="4321" ht="9" customHeight="1" x14ac:dyDescent="0.4"/>
    <row r="4322" ht="9" customHeight="1" x14ac:dyDescent="0.4"/>
    <row r="4323" ht="9" customHeight="1" x14ac:dyDescent="0.4"/>
    <row r="4324" ht="9" customHeight="1" x14ac:dyDescent="0.4"/>
    <row r="4325" ht="9" customHeight="1" x14ac:dyDescent="0.4"/>
    <row r="4326" ht="9" customHeight="1" x14ac:dyDescent="0.4"/>
    <row r="4327" ht="9" customHeight="1" x14ac:dyDescent="0.4"/>
    <row r="4328" ht="9" customHeight="1" x14ac:dyDescent="0.4"/>
    <row r="4329" ht="9" customHeight="1" x14ac:dyDescent="0.4"/>
    <row r="4330" ht="9" customHeight="1" x14ac:dyDescent="0.4"/>
    <row r="4331" ht="9" customHeight="1" x14ac:dyDescent="0.4"/>
    <row r="4332" ht="9" customHeight="1" x14ac:dyDescent="0.4"/>
    <row r="4333" ht="9" customHeight="1" x14ac:dyDescent="0.4"/>
    <row r="4334" ht="9" customHeight="1" x14ac:dyDescent="0.4"/>
    <row r="4335" ht="9" customHeight="1" x14ac:dyDescent="0.4"/>
    <row r="4336" ht="9" customHeight="1" x14ac:dyDescent="0.4"/>
    <row r="4337" ht="9" customHeight="1" x14ac:dyDescent="0.4"/>
    <row r="4338" ht="9" customHeight="1" x14ac:dyDescent="0.4"/>
    <row r="4339" ht="9" customHeight="1" x14ac:dyDescent="0.4"/>
    <row r="4340" ht="9" customHeight="1" x14ac:dyDescent="0.4"/>
    <row r="4341" ht="9" customHeight="1" x14ac:dyDescent="0.4"/>
    <row r="4342" ht="9" customHeight="1" x14ac:dyDescent="0.4"/>
    <row r="4343" ht="9" customHeight="1" x14ac:dyDescent="0.4"/>
    <row r="4344" ht="9" customHeight="1" x14ac:dyDescent="0.4"/>
    <row r="4345" ht="9" customHeight="1" x14ac:dyDescent="0.4"/>
    <row r="4346" ht="9" customHeight="1" x14ac:dyDescent="0.4"/>
    <row r="4347" ht="9" customHeight="1" x14ac:dyDescent="0.4"/>
    <row r="4348" ht="9" customHeight="1" x14ac:dyDescent="0.4"/>
    <row r="4349" ht="9" customHeight="1" x14ac:dyDescent="0.4"/>
    <row r="4350" ht="9" customHeight="1" x14ac:dyDescent="0.4"/>
    <row r="4351" ht="9" customHeight="1" x14ac:dyDescent="0.4"/>
    <row r="4352" ht="9" customHeight="1" x14ac:dyDescent="0.4"/>
    <row r="4353" ht="9" customHeight="1" x14ac:dyDescent="0.4"/>
    <row r="4354" ht="9" customHeight="1" x14ac:dyDescent="0.4"/>
    <row r="4355" ht="9" customHeight="1" x14ac:dyDescent="0.4"/>
    <row r="4356" ht="9" customHeight="1" x14ac:dyDescent="0.4"/>
    <row r="4357" ht="9" customHeight="1" x14ac:dyDescent="0.4"/>
    <row r="4358" ht="9" customHeight="1" x14ac:dyDescent="0.4"/>
    <row r="4359" ht="9" customHeight="1" x14ac:dyDescent="0.4"/>
    <row r="4360" ht="9" customHeight="1" x14ac:dyDescent="0.4"/>
    <row r="4361" ht="9" customHeight="1" x14ac:dyDescent="0.4"/>
    <row r="4362" ht="9" customHeight="1" x14ac:dyDescent="0.4"/>
    <row r="4363" ht="9" customHeight="1" x14ac:dyDescent="0.4"/>
    <row r="4364" ht="9" customHeight="1" x14ac:dyDescent="0.4"/>
    <row r="4365" ht="9" customHeight="1" x14ac:dyDescent="0.4"/>
    <row r="4366" ht="9" customHeight="1" x14ac:dyDescent="0.4"/>
    <row r="4367" ht="9" customHeight="1" x14ac:dyDescent="0.4"/>
    <row r="4368" ht="9" customHeight="1" x14ac:dyDescent="0.4"/>
    <row r="4369" ht="9" customHeight="1" x14ac:dyDescent="0.4"/>
    <row r="4370" ht="9" customHeight="1" x14ac:dyDescent="0.4"/>
    <row r="4371" ht="9" customHeight="1" x14ac:dyDescent="0.4"/>
    <row r="4372" ht="9" customHeight="1" x14ac:dyDescent="0.4"/>
    <row r="4373" ht="9" customHeight="1" x14ac:dyDescent="0.4"/>
    <row r="4374" ht="9" customHeight="1" x14ac:dyDescent="0.4"/>
    <row r="4375" ht="9" customHeight="1" x14ac:dyDescent="0.4"/>
    <row r="4376" ht="9" customHeight="1" x14ac:dyDescent="0.4"/>
    <row r="4377" ht="9" customHeight="1" x14ac:dyDescent="0.4"/>
    <row r="4378" ht="9" customHeight="1" x14ac:dyDescent="0.4"/>
    <row r="4379" ht="9" customHeight="1" x14ac:dyDescent="0.4"/>
    <row r="4380" ht="9" customHeight="1" x14ac:dyDescent="0.4"/>
    <row r="4381" ht="9" customHeight="1" x14ac:dyDescent="0.4"/>
    <row r="4382" ht="9" customHeight="1" x14ac:dyDescent="0.4"/>
    <row r="4383" ht="9" customHeight="1" x14ac:dyDescent="0.4"/>
    <row r="4384" ht="9" customHeight="1" x14ac:dyDescent="0.4"/>
    <row r="4385" ht="9" customHeight="1" x14ac:dyDescent="0.4"/>
    <row r="4386" ht="9" customHeight="1" x14ac:dyDescent="0.4"/>
    <row r="4387" ht="9" customHeight="1" x14ac:dyDescent="0.4"/>
    <row r="4388" ht="9" customHeight="1" x14ac:dyDescent="0.4"/>
    <row r="4389" ht="9" customHeight="1" x14ac:dyDescent="0.4"/>
    <row r="4390" ht="9" customHeight="1" x14ac:dyDescent="0.4"/>
    <row r="4391" ht="9" customHeight="1" x14ac:dyDescent="0.4"/>
    <row r="4392" ht="9" customHeight="1" x14ac:dyDescent="0.4"/>
    <row r="4393" ht="9" customHeight="1" x14ac:dyDescent="0.4"/>
    <row r="4394" ht="9" customHeight="1" x14ac:dyDescent="0.4"/>
    <row r="4395" ht="9" customHeight="1" x14ac:dyDescent="0.4"/>
    <row r="4396" ht="9" customHeight="1" x14ac:dyDescent="0.4"/>
    <row r="4397" ht="9" customHeight="1" x14ac:dyDescent="0.4"/>
    <row r="4398" ht="9" customHeight="1" x14ac:dyDescent="0.4"/>
    <row r="4399" ht="9" customHeight="1" x14ac:dyDescent="0.4"/>
    <row r="4400" ht="9" customHeight="1" x14ac:dyDescent="0.4"/>
    <row r="4401" ht="9" customHeight="1" x14ac:dyDescent="0.4"/>
    <row r="4402" ht="9" customHeight="1" x14ac:dyDescent="0.4"/>
    <row r="4403" ht="9" customHeight="1" x14ac:dyDescent="0.4"/>
    <row r="4404" ht="9" customHeight="1" x14ac:dyDescent="0.4"/>
    <row r="4405" ht="9" customHeight="1" x14ac:dyDescent="0.4"/>
    <row r="4406" ht="9" customHeight="1" x14ac:dyDescent="0.4"/>
    <row r="4407" ht="9" customHeight="1" x14ac:dyDescent="0.4"/>
    <row r="4408" ht="9" customHeight="1" x14ac:dyDescent="0.4"/>
    <row r="4409" ht="9" customHeight="1" x14ac:dyDescent="0.4"/>
    <row r="4410" ht="9" customHeight="1" x14ac:dyDescent="0.4"/>
    <row r="4411" ht="9" customHeight="1" x14ac:dyDescent="0.4"/>
    <row r="4412" ht="9" customHeight="1" x14ac:dyDescent="0.4"/>
    <row r="4413" ht="9" customHeight="1" x14ac:dyDescent="0.4"/>
    <row r="4414" ht="9" customHeight="1" x14ac:dyDescent="0.4"/>
    <row r="4415" ht="9" customHeight="1" x14ac:dyDescent="0.4"/>
    <row r="4416" ht="9" customHeight="1" x14ac:dyDescent="0.4"/>
    <row r="4417" ht="9" customHeight="1" x14ac:dyDescent="0.4"/>
    <row r="4418" ht="9" customHeight="1" x14ac:dyDescent="0.4"/>
    <row r="4419" ht="9" customHeight="1" x14ac:dyDescent="0.4"/>
    <row r="4420" ht="9" customHeight="1" x14ac:dyDescent="0.4"/>
    <row r="4421" ht="9" customHeight="1" x14ac:dyDescent="0.4"/>
    <row r="4422" ht="9" customHeight="1" x14ac:dyDescent="0.4"/>
    <row r="4423" ht="9" customHeight="1" x14ac:dyDescent="0.4"/>
    <row r="4424" ht="9" customHeight="1" x14ac:dyDescent="0.4"/>
    <row r="4425" ht="9" customHeight="1" x14ac:dyDescent="0.4"/>
    <row r="4426" ht="9" customHeight="1" x14ac:dyDescent="0.4"/>
    <row r="4427" ht="9" customHeight="1" x14ac:dyDescent="0.4"/>
    <row r="4428" ht="9" customHeight="1" x14ac:dyDescent="0.4"/>
    <row r="4429" ht="9" customHeight="1" x14ac:dyDescent="0.4"/>
    <row r="4430" ht="9" customHeight="1" x14ac:dyDescent="0.4"/>
    <row r="4431" ht="9" customHeight="1" x14ac:dyDescent="0.4"/>
    <row r="4432" ht="9" customHeight="1" x14ac:dyDescent="0.4"/>
    <row r="4433" ht="9" customHeight="1" x14ac:dyDescent="0.4"/>
    <row r="4434" ht="9" customHeight="1" x14ac:dyDescent="0.4"/>
    <row r="4435" ht="9" customHeight="1" x14ac:dyDescent="0.4"/>
    <row r="4436" ht="9" customHeight="1" x14ac:dyDescent="0.4"/>
    <row r="4437" ht="9" customHeight="1" x14ac:dyDescent="0.4"/>
    <row r="4438" ht="9" customHeight="1" x14ac:dyDescent="0.4"/>
    <row r="4439" ht="9" customHeight="1" x14ac:dyDescent="0.4"/>
    <row r="4440" ht="9" customHeight="1" x14ac:dyDescent="0.4"/>
    <row r="4441" ht="9" customHeight="1" x14ac:dyDescent="0.4"/>
    <row r="4442" ht="9" customHeight="1" x14ac:dyDescent="0.4"/>
    <row r="4443" ht="9" customHeight="1" x14ac:dyDescent="0.4"/>
    <row r="4444" ht="9" customHeight="1" x14ac:dyDescent="0.4"/>
    <row r="4445" ht="9" customHeight="1" x14ac:dyDescent="0.4"/>
    <row r="4446" ht="9" customHeight="1" x14ac:dyDescent="0.4"/>
    <row r="4447" ht="9" customHeight="1" x14ac:dyDescent="0.4"/>
    <row r="4448" ht="9" customHeight="1" x14ac:dyDescent="0.4"/>
    <row r="4449" ht="9" customHeight="1" x14ac:dyDescent="0.4"/>
    <row r="4450" ht="9" customHeight="1" x14ac:dyDescent="0.4"/>
    <row r="4451" ht="9" customHeight="1" x14ac:dyDescent="0.4"/>
    <row r="4452" ht="9" customHeight="1" x14ac:dyDescent="0.4"/>
    <row r="4453" ht="9" customHeight="1" x14ac:dyDescent="0.4"/>
    <row r="4454" ht="9" customHeight="1" x14ac:dyDescent="0.4"/>
    <row r="4455" ht="9" customHeight="1" x14ac:dyDescent="0.4"/>
    <row r="4456" ht="9" customHeight="1" x14ac:dyDescent="0.4"/>
    <row r="4457" ht="9" customHeight="1" x14ac:dyDescent="0.4"/>
    <row r="4458" ht="9" customHeight="1" x14ac:dyDescent="0.4"/>
    <row r="4459" ht="9" customHeight="1" x14ac:dyDescent="0.4"/>
    <row r="4460" ht="9" customHeight="1" x14ac:dyDescent="0.4"/>
    <row r="4461" ht="9" customHeight="1" x14ac:dyDescent="0.4"/>
    <row r="4462" ht="9" customHeight="1" x14ac:dyDescent="0.4"/>
    <row r="4463" ht="9" customHeight="1" x14ac:dyDescent="0.4"/>
    <row r="4464" ht="9" customHeight="1" x14ac:dyDescent="0.4"/>
    <row r="4465" ht="9" customHeight="1" x14ac:dyDescent="0.4"/>
    <row r="4466" ht="9" customHeight="1" x14ac:dyDescent="0.4"/>
    <row r="4467" ht="9" customHeight="1" x14ac:dyDescent="0.4"/>
    <row r="4468" ht="9" customHeight="1" x14ac:dyDescent="0.4"/>
    <row r="4469" ht="9" customHeight="1" x14ac:dyDescent="0.4"/>
    <row r="4470" ht="9" customHeight="1" x14ac:dyDescent="0.4"/>
    <row r="4471" ht="9" customHeight="1" x14ac:dyDescent="0.4"/>
    <row r="4472" ht="9" customHeight="1" x14ac:dyDescent="0.4"/>
    <row r="4473" ht="9" customHeight="1" x14ac:dyDescent="0.4"/>
    <row r="4474" ht="9" customHeight="1" x14ac:dyDescent="0.4"/>
    <row r="4475" ht="9" customHeight="1" x14ac:dyDescent="0.4"/>
    <row r="4476" ht="9" customHeight="1" x14ac:dyDescent="0.4"/>
    <row r="4477" ht="9" customHeight="1" x14ac:dyDescent="0.4"/>
    <row r="4478" ht="9" customHeight="1" x14ac:dyDescent="0.4"/>
    <row r="4479" ht="9" customHeight="1" x14ac:dyDescent="0.4"/>
    <row r="4480" ht="9" customHeight="1" x14ac:dyDescent="0.4"/>
    <row r="4481" ht="9" customHeight="1" x14ac:dyDescent="0.4"/>
    <row r="4482" ht="9" customHeight="1" x14ac:dyDescent="0.4"/>
    <row r="4483" ht="9" customHeight="1" x14ac:dyDescent="0.4"/>
    <row r="4484" ht="9" customHeight="1" x14ac:dyDescent="0.4"/>
    <row r="4485" ht="9" customHeight="1" x14ac:dyDescent="0.4"/>
    <row r="4486" ht="9" customHeight="1" x14ac:dyDescent="0.4"/>
    <row r="4487" ht="9" customHeight="1" x14ac:dyDescent="0.4"/>
    <row r="4488" ht="9" customHeight="1" x14ac:dyDescent="0.4"/>
    <row r="4489" ht="9" customHeight="1" x14ac:dyDescent="0.4"/>
    <row r="4490" ht="9" customHeight="1" x14ac:dyDescent="0.4"/>
    <row r="4491" ht="9" customHeight="1" x14ac:dyDescent="0.4"/>
    <row r="4492" ht="9" customHeight="1" x14ac:dyDescent="0.4"/>
    <row r="4493" ht="9" customHeight="1" x14ac:dyDescent="0.4"/>
    <row r="4494" ht="9" customHeight="1" x14ac:dyDescent="0.4"/>
    <row r="4495" ht="9" customHeight="1" x14ac:dyDescent="0.4"/>
    <row r="4496" ht="9" customHeight="1" x14ac:dyDescent="0.4"/>
    <row r="4497" ht="9" customHeight="1" x14ac:dyDescent="0.4"/>
    <row r="4498" ht="9" customHeight="1" x14ac:dyDescent="0.4"/>
    <row r="4499" ht="9" customHeight="1" x14ac:dyDescent="0.4"/>
    <row r="4500" ht="9" customHeight="1" x14ac:dyDescent="0.4"/>
    <row r="4501" ht="9" customHeight="1" x14ac:dyDescent="0.4"/>
    <row r="4502" ht="9" customHeight="1" x14ac:dyDescent="0.4"/>
    <row r="4503" ht="9" customHeight="1" x14ac:dyDescent="0.4"/>
    <row r="4504" ht="9" customHeight="1" x14ac:dyDescent="0.4"/>
    <row r="4505" ht="9" customHeight="1" x14ac:dyDescent="0.4"/>
    <row r="4506" ht="9" customHeight="1" x14ac:dyDescent="0.4"/>
    <row r="4507" ht="9" customHeight="1" x14ac:dyDescent="0.4"/>
    <row r="4508" ht="9" customHeight="1" x14ac:dyDescent="0.4"/>
    <row r="4509" ht="9" customHeight="1" x14ac:dyDescent="0.4"/>
    <row r="4510" ht="9" customHeight="1" x14ac:dyDescent="0.4"/>
    <row r="4511" ht="9" customHeight="1" x14ac:dyDescent="0.4"/>
    <row r="4512" ht="9" customHeight="1" x14ac:dyDescent="0.4"/>
    <row r="4513" ht="9" customHeight="1" x14ac:dyDescent="0.4"/>
    <row r="4514" ht="9" customHeight="1" x14ac:dyDescent="0.4"/>
    <row r="4515" ht="9" customHeight="1" x14ac:dyDescent="0.4"/>
    <row r="4516" ht="9" customHeight="1" x14ac:dyDescent="0.4"/>
    <row r="4517" ht="9" customHeight="1" x14ac:dyDescent="0.4"/>
    <row r="4518" ht="9" customHeight="1" x14ac:dyDescent="0.4"/>
    <row r="4519" ht="9" customHeight="1" x14ac:dyDescent="0.4"/>
    <row r="4520" ht="9" customHeight="1" x14ac:dyDescent="0.4"/>
    <row r="4521" ht="9" customHeight="1" x14ac:dyDescent="0.4"/>
    <row r="4522" ht="9" customHeight="1" x14ac:dyDescent="0.4"/>
    <row r="4523" ht="9" customHeight="1" x14ac:dyDescent="0.4"/>
    <row r="4524" ht="9" customHeight="1" x14ac:dyDescent="0.4"/>
    <row r="4525" ht="9" customHeight="1" x14ac:dyDescent="0.4"/>
    <row r="4526" ht="9" customHeight="1" x14ac:dyDescent="0.4"/>
    <row r="4527" ht="9" customHeight="1" x14ac:dyDescent="0.4"/>
    <row r="4528" ht="9" customHeight="1" x14ac:dyDescent="0.4"/>
    <row r="4529" ht="9" customHeight="1" x14ac:dyDescent="0.4"/>
    <row r="4530" ht="9" customHeight="1" x14ac:dyDescent="0.4"/>
    <row r="4531" ht="9" customHeight="1" x14ac:dyDescent="0.4"/>
    <row r="4532" ht="9" customHeight="1" x14ac:dyDescent="0.4"/>
    <row r="4533" ht="9" customHeight="1" x14ac:dyDescent="0.4"/>
    <row r="4534" ht="9" customHeight="1" x14ac:dyDescent="0.4"/>
    <row r="4535" ht="9" customHeight="1" x14ac:dyDescent="0.4"/>
    <row r="4536" ht="9" customHeight="1" x14ac:dyDescent="0.4"/>
    <row r="4537" ht="9" customHeight="1" x14ac:dyDescent="0.4"/>
    <row r="4538" ht="9" customHeight="1" x14ac:dyDescent="0.4"/>
    <row r="4539" ht="9" customHeight="1" x14ac:dyDescent="0.4"/>
    <row r="4540" ht="9" customHeight="1" x14ac:dyDescent="0.4"/>
    <row r="4541" ht="9" customHeight="1" x14ac:dyDescent="0.4"/>
    <row r="4542" ht="9" customHeight="1" x14ac:dyDescent="0.4"/>
    <row r="4543" ht="9" customHeight="1" x14ac:dyDescent="0.4"/>
    <row r="4544" ht="9" customHeight="1" x14ac:dyDescent="0.4"/>
    <row r="4545" ht="9" customHeight="1" x14ac:dyDescent="0.4"/>
    <row r="4546" ht="9" customHeight="1" x14ac:dyDescent="0.4"/>
    <row r="4547" ht="9" customHeight="1" x14ac:dyDescent="0.4"/>
    <row r="4548" ht="9" customHeight="1" x14ac:dyDescent="0.4"/>
    <row r="4549" ht="9" customHeight="1" x14ac:dyDescent="0.4"/>
    <row r="4550" ht="9" customHeight="1" x14ac:dyDescent="0.4"/>
    <row r="4551" ht="9" customHeight="1" x14ac:dyDescent="0.4"/>
    <row r="4552" ht="9" customHeight="1" x14ac:dyDescent="0.4"/>
    <row r="4553" ht="9" customHeight="1" x14ac:dyDescent="0.4"/>
    <row r="4554" ht="9" customHeight="1" x14ac:dyDescent="0.4"/>
    <row r="4555" ht="9" customHeight="1" x14ac:dyDescent="0.4"/>
    <row r="4556" ht="9" customHeight="1" x14ac:dyDescent="0.4"/>
    <row r="4557" ht="9" customHeight="1" x14ac:dyDescent="0.4"/>
    <row r="4558" ht="9" customHeight="1" x14ac:dyDescent="0.4"/>
    <row r="4559" ht="9" customHeight="1" x14ac:dyDescent="0.4"/>
    <row r="4560" ht="9" customHeight="1" x14ac:dyDescent="0.4"/>
    <row r="4561" ht="9" customHeight="1" x14ac:dyDescent="0.4"/>
    <row r="4562" ht="9" customHeight="1" x14ac:dyDescent="0.4"/>
    <row r="4563" ht="9" customHeight="1" x14ac:dyDescent="0.4"/>
    <row r="4564" ht="9" customHeight="1" x14ac:dyDescent="0.4"/>
    <row r="4565" ht="9" customHeight="1" x14ac:dyDescent="0.4"/>
    <row r="4566" ht="9" customHeight="1" x14ac:dyDescent="0.4"/>
    <row r="4567" ht="9" customHeight="1" x14ac:dyDescent="0.4"/>
    <row r="4568" ht="9" customHeight="1" x14ac:dyDescent="0.4"/>
    <row r="4569" ht="9" customHeight="1" x14ac:dyDescent="0.4"/>
    <row r="4570" ht="9" customHeight="1" x14ac:dyDescent="0.4"/>
    <row r="4571" ht="9" customHeight="1" x14ac:dyDescent="0.4"/>
    <row r="4572" ht="9" customHeight="1" x14ac:dyDescent="0.4"/>
    <row r="4573" ht="9" customHeight="1" x14ac:dyDescent="0.4"/>
    <row r="4574" ht="9" customHeight="1" x14ac:dyDescent="0.4"/>
    <row r="4575" ht="9" customHeight="1" x14ac:dyDescent="0.4"/>
    <row r="4576" ht="9" customHeight="1" x14ac:dyDescent="0.4"/>
    <row r="4577" ht="9" customHeight="1" x14ac:dyDescent="0.4"/>
    <row r="4578" ht="9" customHeight="1" x14ac:dyDescent="0.4"/>
    <row r="4579" ht="9" customHeight="1" x14ac:dyDescent="0.4"/>
    <row r="4580" ht="9" customHeight="1" x14ac:dyDescent="0.4"/>
    <row r="4581" ht="9" customHeight="1" x14ac:dyDescent="0.4"/>
    <row r="4582" ht="9" customHeight="1" x14ac:dyDescent="0.4"/>
    <row r="4583" ht="9" customHeight="1" x14ac:dyDescent="0.4"/>
    <row r="4584" ht="9" customHeight="1" x14ac:dyDescent="0.4"/>
    <row r="4585" ht="9" customHeight="1" x14ac:dyDescent="0.4"/>
    <row r="4586" ht="9" customHeight="1" x14ac:dyDescent="0.4"/>
    <row r="4587" ht="9" customHeight="1" x14ac:dyDescent="0.4"/>
    <row r="4588" ht="9" customHeight="1" x14ac:dyDescent="0.4"/>
    <row r="4589" ht="9" customHeight="1" x14ac:dyDescent="0.4"/>
    <row r="4590" ht="9" customHeight="1" x14ac:dyDescent="0.4"/>
    <row r="4591" ht="9" customHeight="1" x14ac:dyDescent="0.4"/>
    <row r="4592" ht="9" customHeight="1" x14ac:dyDescent="0.4"/>
    <row r="4593" ht="9" customHeight="1" x14ac:dyDescent="0.4"/>
    <row r="4594" ht="9" customHeight="1" x14ac:dyDescent="0.4"/>
    <row r="4595" ht="9" customHeight="1" x14ac:dyDescent="0.4"/>
    <row r="4596" ht="9" customHeight="1" x14ac:dyDescent="0.4"/>
    <row r="4597" ht="9" customHeight="1" x14ac:dyDescent="0.4"/>
    <row r="4598" ht="9" customHeight="1" x14ac:dyDescent="0.4"/>
    <row r="4599" ht="9" customHeight="1" x14ac:dyDescent="0.4"/>
    <row r="4600" ht="9" customHeight="1" x14ac:dyDescent="0.4"/>
    <row r="4601" ht="9" customHeight="1" x14ac:dyDescent="0.4"/>
    <row r="4602" ht="9" customHeight="1" x14ac:dyDescent="0.4"/>
    <row r="4603" ht="9" customHeight="1" x14ac:dyDescent="0.4"/>
    <row r="4604" ht="9" customHeight="1" x14ac:dyDescent="0.4"/>
    <row r="4605" ht="9" customHeight="1" x14ac:dyDescent="0.4"/>
    <row r="4606" ht="9" customHeight="1" x14ac:dyDescent="0.4"/>
    <row r="4607" ht="9" customHeight="1" x14ac:dyDescent="0.4"/>
    <row r="4608" ht="9" customHeight="1" x14ac:dyDescent="0.4"/>
    <row r="4609" ht="9" customHeight="1" x14ac:dyDescent="0.4"/>
    <row r="4610" ht="9" customHeight="1" x14ac:dyDescent="0.4"/>
    <row r="4611" ht="9" customHeight="1" x14ac:dyDescent="0.4"/>
    <row r="4612" ht="9" customHeight="1" x14ac:dyDescent="0.4"/>
    <row r="4613" ht="9" customHeight="1" x14ac:dyDescent="0.4"/>
    <row r="4614" ht="9" customHeight="1" x14ac:dyDescent="0.4"/>
    <row r="4615" ht="9" customHeight="1" x14ac:dyDescent="0.4"/>
    <row r="4616" ht="9" customHeight="1" x14ac:dyDescent="0.4"/>
    <row r="4617" ht="9" customHeight="1" x14ac:dyDescent="0.4"/>
    <row r="4618" ht="9" customHeight="1" x14ac:dyDescent="0.4"/>
    <row r="4619" ht="9" customHeight="1" x14ac:dyDescent="0.4"/>
    <row r="4620" ht="9" customHeight="1" x14ac:dyDescent="0.4"/>
    <row r="4621" ht="9" customHeight="1" x14ac:dyDescent="0.4"/>
    <row r="4622" ht="9" customHeight="1" x14ac:dyDescent="0.4"/>
    <row r="4623" ht="9" customHeight="1" x14ac:dyDescent="0.4"/>
    <row r="4624" ht="9" customHeight="1" x14ac:dyDescent="0.4"/>
    <row r="4625" ht="9" customHeight="1" x14ac:dyDescent="0.4"/>
    <row r="4626" ht="9" customHeight="1" x14ac:dyDescent="0.4"/>
    <row r="4627" ht="9" customHeight="1" x14ac:dyDescent="0.4"/>
    <row r="4628" ht="9" customHeight="1" x14ac:dyDescent="0.4"/>
    <row r="4629" ht="9" customHeight="1" x14ac:dyDescent="0.4"/>
    <row r="4630" ht="9" customHeight="1" x14ac:dyDescent="0.4"/>
    <row r="4631" ht="9" customHeight="1" x14ac:dyDescent="0.4"/>
    <row r="4632" ht="9" customHeight="1" x14ac:dyDescent="0.4"/>
    <row r="4633" ht="9" customHeight="1" x14ac:dyDescent="0.4"/>
    <row r="4634" ht="9" customHeight="1" x14ac:dyDescent="0.4"/>
    <row r="4635" ht="9" customHeight="1" x14ac:dyDescent="0.4"/>
    <row r="4636" ht="9" customHeight="1" x14ac:dyDescent="0.4"/>
    <row r="4637" ht="9" customHeight="1" x14ac:dyDescent="0.4"/>
    <row r="4638" ht="9" customHeight="1" x14ac:dyDescent="0.4"/>
    <row r="4639" ht="9" customHeight="1" x14ac:dyDescent="0.4"/>
    <row r="4640" ht="9" customHeight="1" x14ac:dyDescent="0.4"/>
    <row r="4641" ht="9" customHeight="1" x14ac:dyDescent="0.4"/>
    <row r="4642" ht="9" customHeight="1" x14ac:dyDescent="0.4"/>
    <row r="4643" ht="9" customHeight="1" x14ac:dyDescent="0.4"/>
    <row r="4644" ht="9" customHeight="1" x14ac:dyDescent="0.4"/>
    <row r="4645" ht="9" customHeight="1" x14ac:dyDescent="0.4"/>
    <row r="4646" ht="9" customHeight="1" x14ac:dyDescent="0.4"/>
    <row r="4647" ht="9" customHeight="1" x14ac:dyDescent="0.4"/>
    <row r="4648" ht="9" customHeight="1" x14ac:dyDescent="0.4"/>
    <row r="4649" ht="9" customHeight="1" x14ac:dyDescent="0.4"/>
    <row r="4650" ht="9" customHeight="1" x14ac:dyDescent="0.4"/>
    <row r="4651" ht="9" customHeight="1" x14ac:dyDescent="0.4"/>
    <row r="4652" ht="9" customHeight="1" x14ac:dyDescent="0.4"/>
    <row r="4653" ht="9" customHeight="1" x14ac:dyDescent="0.4"/>
    <row r="4654" ht="9" customHeight="1" x14ac:dyDescent="0.4"/>
    <row r="4655" ht="9" customHeight="1" x14ac:dyDescent="0.4"/>
    <row r="4656" ht="9" customHeight="1" x14ac:dyDescent="0.4"/>
    <row r="4657" ht="9" customHeight="1" x14ac:dyDescent="0.4"/>
    <row r="4658" ht="9" customHeight="1" x14ac:dyDescent="0.4"/>
    <row r="4659" ht="9" customHeight="1" x14ac:dyDescent="0.4"/>
    <row r="4660" ht="9" customHeight="1" x14ac:dyDescent="0.4"/>
    <row r="4661" ht="9" customHeight="1" x14ac:dyDescent="0.4"/>
    <row r="4662" ht="9" customHeight="1" x14ac:dyDescent="0.4"/>
    <row r="4663" ht="9" customHeight="1" x14ac:dyDescent="0.4"/>
    <row r="4664" ht="9" customHeight="1" x14ac:dyDescent="0.4"/>
    <row r="4665" ht="9" customHeight="1" x14ac:dyDescent="0.4"/>
    <row r="4666" ht="9" customHeight="1" x14ac:dyDescent="0.4"/>
    <row r="4667" ht="9" customHeight="1" x14ac:dyDescent="0.4"/>
    <row r="4668" ht="9" customHeight="1" x14ac:dyDescent="0.4"/>
    <row r="4669" ht="9" customHeight="1" x14ac:dyDescent="0.4"/>
    <row r="4670" ht="9" customHeight="1" x14ac:dyDescent="0.4"/>
    <row r="4671" ht="9" customHeight="1" x14ac:dyDescent="0.4"/>
    <row r="4672" ht="9" customHeight="1" x14ac:dyDescent="0.4"/>
    <row r="4673" ht="9" customHeight="1" x14ac:dyDescent="0.4"/>
    <row r="4674" ht="9" customHeight="1" x14ac:dyDescent="0.4"/>
    <row r="4675" ht="9" customHeight="1" x14ac:dyDescent="0.4"/>
    <row r="4676" ht="9" customHeight="1" x14ac:dyDescent="0.4"/>
    <row r="4677" ht="9" customHeight="1" x14ac:dyDescent="0.4"/>
    <row r="4678" ht="9" customHeight="1" x14ac:dyDescent="0.4"/>
    <row r="4679" ht="9" customHeight="1" x14ac:dyDescent="0.4"/>
    <row r="4680" ht="9" customHeight="1" x14ac:dyDescent="0.4"/>
    <row r="4681" ht="9" customHeight="1" x14ac:dyDescent="0.4"/>
    <row r="4682" ht="9" customHeight="1" x14ac:dyDescent="0.4"/>
    <row r="4683" ht="9" customHeight="1" x14ac:dyDescent="0.4"/>
    <row r="4684" ht="9" customHeight="1" x14ac:dyDescent="0.4"/>
    <row r="4685" ht="9" customHeight="1" x14ac:dyDescent="0.4"/>
    <row r="4686" ht="9" customHeight="1" x14ac:dyDescent="0.4"/>
    <row r="4687" ht="9" customHeight="1" x14ac:dyDescent="0.4"/>
    <row r="4688" ht="9" customHeight="1" x14ac:dyDescent="0.4"/>
    <row r="4689" ht="9" customHeight="1" x14ac:dyDescent="0.4"/>
    <row r="4690" ht="9" customHeight="1" x14ac:dyDescent="0.4"/>
    <row r="4691" ht="9" customHeight="1" x14ac:dyDescent="0.4"/>
    <row r="4692" ht="9" customHeight="1" x14ac:dyDescent="0.4"/>
    <row r="4693" ht="9" customHeight="1" x14ac:dyDescent="0.4"/>
    <row r="4694" ht="9" customHeight="1" x14ac:dyDescent="0.4"/>
    <row r="4695" ht="9" customHeight="1" x14ac:dyDescent="0.4"/>
    <row r="4696" ht="9" customHeight="1" x14ac:dyDescent="0.4"/>
    <row r="4697" ht="9" customHeight="1" x14ac:dyDescent="0.4"/>
    <row r="4698" ht="9" customHeight="1" x14ac:dyDescent="0.4"/>
    <row r="4699" ht="9" customHeight="1" x14ac:dyDescent="0.4"/>
    <row r="4700" ht="9" customHeight="1" x14ac:dyDescent="0.4"/>
    <row r="4701" ht="9" customHeight="1" x14ac:dyDescent="0.4"/>
    <row r="4702" ht="9" customHeight="1" x14ac:dyDescent="0.4"/>
    <row r="4703" ht="9" customHeight="1" x14ac:dyDescent="0.4"/>
    <row r="4704" ht="9" customHeight="1" x14ac:dyDescent="0.4"/>
    <row r="4705" ht="9" customHeight="1" x14ac:dyDescent="0.4"/>
    <row r="4706" ht="9" customHeight="1" x14ac:dyDescent="0.4"/>
    <row r="4707" ht="9" customHeight="1" x14ac:dyDescent="0.4"/>
    <row r="4708" ht="9" customHeight="1" x14ac:dyDescent="0.4"/>
    <row r="4709" ht="9" customHeight="1" x14ac:dyDescent="0.4"/>
    <row r="4710" ht="9" customHeight="1" x14ac:dyDescent="0.4"/>
    <row r="4711" ht="9" customHeight="1" x14ac:dyDescent="0.4"/>
    <row r="4712" ht="9" customHeight="1" x14ac:dyDescent="0.4"/>
    <row r="4713" ht="9" customHeight="1" x14ac:dyDescent="0.4"/>
    <row r="4714" ht="9" customHeight="1" x14ac:dyDescent="0.4"/>
    <row r="4715" ht="9" customHeight="1" x14ac:dyDescent="0.4"/>
    <row r="4716" ht="9" customHeight="1" x14ac:dyDescent="0.4"/>
    <row r="4717" ht="9" customHeight="1" x14ac:dyDescent="0.4"/>
    <row r="4718" ht="9" customHeight="1" x14ac:dyDescent="0.4"/>
    <row r="4719" ht="9" customHeight="1" x14ac:dyDescent="0.4"/>
    <row r="4720" ht="9" customHeight="1" x14ac:dyDescent="0.4"/>
    <row r="4721" ht="9" customHeight="1" x14ac:dyDescent="0.4"/>
    <row r="4722" ht="9" customHeight="1" x14ac:dyDescent="0.4"/>
    <row r="4723" ht="9" customHeight="1" x14ac:dyDescent="0.4"/>
    <row r="4724" ht="9" customHeight="1" x14ac:dyDescent="0.4"/>
    <row r="4725" ht="9" customHeight="1" x14ac:dyDescent="0.4"/>
    <row r="4726" ht="9" customHeight="1" x14ac:dyDescent="0.4"/>
    <row r="4727" ht="9" customHeight="1" x14ac:dyDescent="0.4"/>
    <row r="4728" ht="9" customHeight="1" x14ac:dyDescent="0.4"/>
    <row r="4729" ht="9" customHeight="1" x14ac:dyDescent="0.4"/>
    <row r="4730" ht="9" customHeight="1" x14ac:dyDescent="0.4"/>
    <row r="4731" ht="9" customHeight="1" x14ac:dyDescent="0.4"/>
    <row r="4732" ht="9" customHeight="1" x14ac:dyDescent="0.4"/>
    <row r="4733" ht="9" customHeight="1" x14ac:dyDescent="0.4"/>
    <row r="4734" ht="9" customHeight="1" x14ac:dyDescent="0.4"/>
    <row r="4735" ht="9" customHeight="1" x14ac:dyDescent="0.4"/>
    <row r="4736" ht="9" customHeight="1" x14ac:dyDescent="0.4"/>
    <row r="4737" ht="9" customHeight="1" x14ac:dyDescent="0.4"/>
    <row r="4738" ht="9" customHeight="1" x14ac:dyDescent="0.4"/>
    <row r="4739" ht="9" customHeight="1" x14ac:dyDescent="0.4"/>
    <row r="4740" ht="9" customHeight="1" x14ac:dyDescent="0.4"/>
    <row r="4741" ht="9" customHeight="1" x14ac:dyDescent="0.4"/>
    <row r="4742" ht="9" customHeight="1" x14ac:dyDescent="0.4"/>
    <row r="4743" ht="9" customHeight="1" x14ac:dyDescent="0.4"/>
    <row r="4744" ht="9" customHeight="1" x14ac:dyDescent="0.4"/>
    <row r="4745" ht="9" customHeight="1" x14ac:dyDescent="0.4"/>
    <row r="4746" ht="9" customHeight="1" x14ac:dyDescent="0.4"/>
    <row r="4747" ht="9" customHeight="1" x14ac:dyDescent="0.4"/>
    <row r="4748" ht="9" customHeight="1" x14ac:dyDescent="0.4"/>
    <row r="4749" ht="9" customHeight="1" x14ac:dyDescent="0.4"/>
    <row r="4750" ht="9" customHeight="1" x14ac:dyDescent="0.4"/>
    <row r="4751" ht="9" customHeight="1" x14ac:dyDescent="0.4"/>
    <row r="4752" ht="9" customHeight="1" x14ac:dyDescent="0.4"/>
    <row r="4753" ht="9" customHeight="1" x14ac:dyDescent="0.4"/>
    <row r="4754" ht="9" customHeight="1" x14ac:dyDescent="0.4"/>
    <row r="4755" ht="9" customHeight="1" x14ac:dyDescent="0.4"/>
    <row r="4756" ht="9" customHeight="1" x14ac:dyDescent="0.4"/>
    <row r="4757" ht="9" customHeight="1" x14ac:dyDescent="0.4"/>
    <row r="4758" ht="9" customHeight="1" x14ac:dyDescent="0.4"/>
    <row r="4759" ht="9" customHeight="1" x14ac:dyDescent="0.4"/>
    <row r="4760" ht="9" customHeight="1" x14ac:dyDescent="0.4"/>
    <row r="4761" ht="9" customHeight="1" x14ac:dyDescent="0.4"/>
    <row r="4762" ht="9" customHeight="1" x14ac:dyDescent="0.4"/>
    <row r="4763" ht="9" customHeight="1" x14ac:dyDescent="0.4"/>
    <row r="4764" ht="9" customHeight="1" x14ac:dyDescent="0.4"/>
    <row r="4765" ht="9" customHeight="1" x14ac:dyDescent="0.4"/>
    <row r="4766" ht="9" customHeight="1" x14ac:dyDescent="0.4"/>
    <row r="4767" ht="9" customHeight="1" x14ac:dyDescent="0.4"/>
    <row r="4768" ht="9" customHeight="1" x14ac:dyDescent="0.4"/>
    <row r="4769" ht="9" customHeight="1" x14ac:dyDescent="0.4"/>
    <row r="4770" ht="9" customHeight="1" x14ac:dyDescent="0.4"/>
    <row r="4771" ht="9" customHeight="1" x14ac:dyDescent="0.4"/>
    <row r="4772" ht="9" customHeight="1" x14ac:dyDescent="0.4"/>
    <row r="4773" ht="9" customHeight="1" x14ac:dyDescent="0.4"/>
    <row r="4774" ht="9" customHeight="1" x14ac:dyDescent="0.4"/>
    <row r="4775" ht="9" customHeight="1" x14ac:dyDescent="0.4"/>
    <row r="4776" ht="9" customHeight="1" x14ac:dyDescent="0.4"/>
    <row r="4777" ht="9" customHeight="1" x14ac:dyDescent="0.4"/>
    <row r="4778" ht="9" customHeight="1" x14ac:dyDescent="0.4"/>
    <row r="4779" ht="9" customHeight="1" x14ac:dyDescent="0.4"/>
    <row r="4780" ht="9" customHeight="1" x14ac:dyDescent="0.4"/>
    <row r="4781" ht="9" customHeight="1" x14ac:dyDescent="0.4"/>
    <row r="4782" ht="9" customHeight="1" x14ac:dyDescent="0.4"/>
    <row r="4783" ht="9" customHeight="1" x14ac:dyDescent="0.4"/>
    <row r="4784" ht="9" customHeight="1" x14ac:dyDescent="0.4"/>
    <row r="4785" ht="9" customHeight="1" x14ac:dyDescent="0.4"/>
    <row r="4786" ht="9" customHeight="1" x14ac:dyDescent="0.4"/>
    <row r="4787" ht="9" customHeight="1" x14ac:dyDescent="0.4"/>
    <row r="4788" ht="9" customHeight="1" x14ac:dyDescent="0.4"/>
    <row r="4789" ht="9" customHeight="1" x14ac:dyDescent="0.4"/>
    <row r="4790" ht="9" customHeight="1" x14ac:dyDescent="0.4"/>
    <row r="4791" ht="9" customHeight="1" x14ac:dyDescent="0.4"/>
    <row r="4792" ht="9" customHeight="1" x14ac:dyDescent="0.4"/>
    <row r="4793" ht="9" customHeight="1" x14ac:dyDescent="0.4"/>
    <row r="4794" ht="9" customHeight="1" x14ac:dyDescent="0.4"/>
    <row r="4795" ht="9" customHeight="1" x14ac:dyDescent="0.4"/>
    <row r="4796" ht="9" customHeight="1" x14ac:dyDescent="0.4"/>
    <row r="4797" ht="9" customHeight="1" x14ac:dyDescent="0.4"/>
    <row r="4798" ht="9" customHeight="1" x14ac:dyDescent="0.4"/>
    <row r="4799" ht="9" customHeight="1" x14ac:dyDescent="0.4"/>
    <row r="4800" ht="9" customHeight="1" x14ac:dyDescent="0.4"/>
    <row r="4801" ht="9" customHeight="1" x14ac:dyDescent="0.4"/>
    <row r="4802" ht="9" customHeight="1" x14ac:dyDescent="0.4"/>
    <row r="4803" ht="9" customHeight="1" x14ac:dyDescent="0.4"/>
    <row r="4804" ht="9" customHeight="1" x14ac:dyDescent="0.4"/>
    <row r="4805" ht="9" customHeight="1" x14ac:dyDescent="0.4"/>
    <row r="4806" ht="9" customHeight="1" x14ac:dyDescent="0.4"/>
    <row r="4807" ht="9" customHeight="1" x14ac:dyDescent="0.4"/>
    <row r="4808" ht="9" customHeight="1" x14ac:dyDescent="0.4"/>
    <row r="4809" ht="9" customHeight="1" x14ac:dyDescent="0.4"/>
    <row r="4810" ht="9" customHeight="1" x14ac:dyDescent="0.4"/>
    <row r="4811" ht="9" customHeight="1" x14ac:dyDescent="0.4"/>
    <row r="4812" ht="9" customHeight="1" x14ac:dyDescent="0.4"/>
    <row r="4813" ht="9" customHeight="1" x14ac:dyDescent="0.4"/>
    <row r="4814" ht="9" customHeight="1" x14ac:dyDescent="0.4"/>
    <row r="4815" ht="9" customHeight="1" x14ac:dyDescent="0.4"/>
    <row r="4816" ht="9" customHeight="1" x14ac:dyDescent="0.4"/>
    <row r="4817" ht="9" customHeight="1" x14ac:dyDescent="0.4"/>
    <row r="4818" ht="9" customHeight="1" x14ac:dyDescent="0.4"/>
    <row r="4819" ht="9" customHeight="1" x14ac:dyDescent="0.4"/>
    <row r="4820" ht="9" customHeight="1" x14ac:dyDescent="0.4"/>
    <row r="4821" ht="9" customHeight="1" x14ac:dyDescent="0.4"/>
    <row r="4822" ht="9" customHeight="1" x14ac:dyDescent="0.4"/>
    <row r="4823" ht="9" customHeight="1" x14ac:dyDescent="0.4"/>
    <row r="4824" ht="9" customHeight="1" x14ac:dyDescent="0.4"/>
    <row r="4825" ht="9" customHeight="1" x14ac:dyDescent="0.4"/>
    <row r="4826" ht="9" customHeight="1" x14ac:dyDescent="0.4"/>
    <row r="4827" ht="9" customHeight="1" x14ac:dyDescent="0.4"/>
    <row r="4828" ht="9" customHeight="1" x14ac:dyDescent="0.4"/>
    <row r="4829" ht="9" customHeight="1" x14ac:dyDescent="0.4"/>
    <row r="4830" ht="9" customHeight="1" x14ac:dyDescent="0.4"/>
    <row r="4831" ht="9" customHeight="1" x14ac:dyDescent="0.4"/>
    <row r="4832" ht="9" customHeight="1" x14ac:dyDescent="0.4"/>
    <row r="4833" ht="9" customHeight="1" x14ac:dyDescent="0.4"/>
    <row r="4834" ht="9" customHeight="1" x14ac:dyDescent="0.4"/>
    <row r="4835" ht="9" customHeight="1" x14ac:dyDescent="0.4"/>
    <row r="4836" ht="9" customHeight="1" x14ac:dyDescent="0.4"/>
    <row r="4837" ht="9" customHeight="1" x14ac:dyDescent="0.4"/>
    <row r="4838" ht="9" customHeight="1" x14ac:dyDescent="0.4"/>
    <row r="4839" ht="9" customHeight="1" x14ac:dyDescent="0.4"/>
    <row r="4840" ht="9" customHeight="1" x14ac:dyDescent="0.4"/>
    <row r="4841" ht="9" customHeight="1" x14ac:dyDescent="0.4"/>
    <row r="4842" ht="9" customHeight="1" x14ac:dyDescent="0.4"/>
    <row r="4843" ht="9" customHeight="1" x14ac:dyDescent="0.4"/>
    <row r="4844" ht="9" customHeight="1" x14ac:dyDescent="0.4"/>
    <row r="4845" ht="9" customHeight="1" x14ac:dyDescent="0.4"/>
    <row r="4846" ht="9" customHeight="1" x14ac:dyDescent="0.4"/>
    <row r="4847" ht="9" customHeight="1" x14ac:dyDescent="0.4"/>
    <row r="4848" ht="9" customHeight="1" x14ac:dyDescent="0.4"/>
    <row r="4849" ht="9" customHeight="1" x14ac:dyDescent="0.4"/>
    <row r="4850" ht="9" customHeight="1" x14ac:dyDescent="0.4"/>
    <row r="4851" ht="9" customHeight="1" x14ac:dyDescent="0.4"/>
    <row r="4852" ht="9" customHeight="1" x14ac:dyDescent="0.4"/>
    <row r="4853" ht="9" customHeight="1" x14ac:dyDescent="0.4"/>
    <row r="4854" ht="9" customHeight="1" x14ac:dyDescent="0.4"/>
    <row r="4855" ht="9" customHeight="1" x14ac:dyDescent="0.4"/>
    <row r="4856" ht="9" customHeight="1" x14ac:dyDescent="0.4"/>
    <row r="4857" ht="9" customHeight="1" x14ac:dyDescent="0.4"/>
    <row r="4858" ht="9" customHeight="1" x14ac:dyDescent="0.4"/>
    <row r="4859" ht="9" customHeight="1" x14ac:dyDescent="0.4"/>
    <row r="4860" ht="9" customHeight="1" x14ac:dyDescent="0.4"/>
    <row r="4861" ht="9" customHeight="1" x14ac:dyDescent="0.4"/>
    <row r="4862" ht="9" customHeight="1" x14ac:dyDescent="0.4"/>
    <row r="4863" ht="9" customHeight="1" x14ac:dyDescent="0.4"/>
    <row r="4864" ht="9" customHeight="1" x14ac:dyDescent="0.4"/>
    <row r="4865" ht="9" customHeight="1" x14ac:dyDescent="0.4"/>
    <row r="4866" ht="9" customHeight="1" x14ac:dyDescent="0.4"/>
    <row r="4867" ht="9" customHeight="1" x14ac:dyDescent="0.4"/>
    <row r="4868" ht="9" customHeight="1" x14ac:dyDescent="0.4"/>
    <row r="4869" ht="9" customHeight="1" x14ac:dyDescent="0.4"/>
    <row r="4870" ht="9" customHeight="1" x14ac:dyDescent="0.4"/>
    <row r="4871" ht="9" customHeight="1" x14ac:dyDescent="0.4"/>
    <row r="4872" ht="9" customHeight="1" x14ac:dyDescent="0.4"/>
    <row r="4873" ht="9" customHeight="1" x14ac:dyDescent="0.4"/>
    <row r="4874" ht="9" customHeight="1" x14ac:dyDescent="0.4"/>
    <row r="4875" ht="9" customHeight="1" x14ac:dyDescent="0.4"/>
    <row r="4876" ht="9" customHeight="1" x14ac:dyDescent="0.4"/>
    <row r="4877" ht="9" customHeight="1" x14ac:dyDescent="0.4"/>
    <row r="4878" ht="9" customHeight="1" x14ac:dyDescent="0.4"/>
    <row r="4879" ht="9" customHeight="1" x14ac:dyDescent="0.4"/>
    <row r="4880" ht="9" customHeight="1" x14ac:dyDescent="0.4"/>
    <row r="4881" ht="9" customHeight="1" x14ac:dyDescent="0.4"/>
    <row r="4882" ht="9" customHeight="1" x14ac:dyDescent="0.4"/>
    <row r="4883" ht="9" customHeight="1" x14ac:dyDescent="0.4"/>
    <row r="4884" ht="9" customHeight="1" x14ac:dyDescent="0.4"/>
    <row r="4885" ht="9" customHeight="1" x14ac:dyDescent="0.4"/>
    <row r="4886" ht="9" customHeight="1" x14ac:dyDescent="0.4"/>
    <row r="4887" ht="9" customHeight="1" x14ac:dyDescent="0.4"/>
    <row r="4888" ht="9" customHeight="1" x14ac:dyDescent="0.4"/>
    <row r="4889" ht="9" customHeight="1" x14ac:dyDescent="0.4"/>
    <row r="4890" ht="9" customHeight="1" x14ac:dyDescent="0.4"/>
    <row r="4891" ht="9" customHeight="1" x14ac:dyDescent="0.4"/>
    <row r="4892" ht="9" customHeight="1" x14ac:dyDescent="0.4"/>
    <row r="4893" ht="9" customHeight="1" x14ac:dyDescent="0.4"/>
    <row r="4894" ht="9" customHeight="1" x14ac:dyDescent="0.4"/>
    <row r="4895" ht="9" customHeight="1" x14ac:dyDescent="0.4"/>
    <row r="4896" ht="9" customHeight="1" x14ac:dyDescent="0.4"/>
    <row r="4897" ht="9" customHeight="1" x14ac:dyDescent="0.4"/>
    <row r="4898" ht="9" customHeight="1" x14ac:dyDescent="0.4"/>
    <row r="4899" ht="9" customHeight="1" x14ac:dyDescent="0.4"/>
    <row r="4900" ht="9" customHeight="1" x14ac:dyDescent="0.4"/>
    <row r="4901" ht="9" customHeight="1" x14ac:dyDescent="0.4"/>
    <row r="4902" ht="9" customHeight="1" x14ac:dyDescent="0.4"/>
    <row r="4903" ht="9" customHeight="1" x14ac:dyDescent="0.4"/>
    <row r="4904" ht="9" customHeight="1" x14ac:dyDescent="0.4"/>
    <row r="4905" ht="9" customHeight="1" x14ac:dyDescent="0.4"/>
    <row r="4906" ht="9" customHeight="1" x14ac:dyDescent="0.4"/>
    <row r="4907" ht="9" customHeight="1" x14ac:dyDescent="0.4"/>
    <row r="4908" ht="9" customHeight="1" x14ac:dyDescent="0.4"/>
    <row r="4909" ht="9" customHeight="1" x14ac:dyDescent="0.4"/>
    <row r="4910" ht="9" customHeight="1" x14ac:dyDescent="0.4"/>
    <row r="4911" ht="9" customHeight="1" x14ac:dyDescent="0.4"/>
    <row r="4912" ht="9" customHeight="1" x14ac:dyDescent="0.4"/>
    <row r="4913" ht="9" customHeight="1" x14ac:dyDescent="0.4"/>
    <row r="4914" ht="9" customHeight="1" x14ac:dyDescent="0.4"/>
    <row r="4915" ht="9" customHeight="1" x14ac:dyDescent="0.4"/>
    <row r="4916" ht="9" customHeight="1" x14ac:dyDescent="0.4"/>
    <row r="4917" ht="9" customHeight="1" x14ac:dyDescent="0.4"/>
    <row r="4918" ht="9" customHeight="1" x14ac:dyDescent="0.4"/>
    <row r="4919" ht="9" customHeight="1" x14ac:dyDescent="0.4"/>
    <row r="4920" ht="9" customHeight="1" x14ac:dyDescent="0.4"/>
    <row r="4921" ht="9" customHeight="1" x14ac:dyDescent="0.4"/>
    <row r="4922" ht="9" customHeight="1" x14ac:dyDescent="0.4"/>
    <row r="4923" ht="9" customHeight="1" x14ac:dyDescent="0.4"/>
    <row r="4924" ht="9" customHeight="1" x14ac:dyDescent="0.4"/>
    <row r="4925" ht="9" customHeight="1" x14ac:dyDescent="0.4"/>
    <row r="4926" ht="9" customHeight="1" x14ac:dyDescent="0.4"/>
    <row r="4927" ht="9" customHeight="1" x14ac:dyDescent="0.4"/>
    <row r="4928" ht="9" customHeight="1" x14ac:dyDescent="0.4"/>
    <row r="4929" ht="9" customHeight="1" x14ac:dyDescent="0.4"/>
    <row r="4930" ht="9" customHeight="1" x14ac:dyDescent="0.4"/>
    <row r="4931" ht="9" customHeight="1" x14ac:dyDescent="0.4"/>
    <row r="4932" ht="9" customHeight="1" x14ac:dyDescent="0.4"/>
    <row r="4933" ht="9" customHeight="1" x14ac:dyDescent="0.4"/>
    <row r="4934" ht="9" customHeight="1" x14ac:dyDescent="0.4"/>
    <row r="4935" ht="9" customHeight="1" x14ac:dyDescent="0.4"/>
    <row r="4936" ht="9" customHeight="1" x14ac:dyDescent="0.4"/>
    <row r="4937" ht="9" customHeight="1" x14ac:dyDescent="0.4"/>
    <row r="4938" ht="9" customHeight="1" x14ac:dyDescent="0.4"/>
    <row r="4939" ht="9" customHeight="1" x14ac:dyDescent="0.4"/>
    <row r="4940" ht="9" customHeight="1" x14ac:dyDescent="0.4"/>
    <row r="4941" ht="9" customHeight="1" x14ac:dyDescent="0.4"/>
    <row r="4942" ht="9" customHeight="1" x14ac:dyDescent="0.4"/>
    <row r="4943" ht="9" customHeight="1" x14ac:dyDescent="0.4"/>
    <row r="4944" ht="9" customHeight="1" x14ac:dyDescent="0.4"/>
    <row r="4945" ht="9" customHeight="1" x14ac:dyDescent="0.4"/>
    <row r="4946" ht="9" customHeight="1" x14ac:dyDescent="0.4"/>
    <row r="4947" ht="9" customHeight="1" x14ac:dyDescent="0.4"/>
    <row r="4948" ht="9" customHeight="1" x14ac:dyDescent="0.4"/>
    <row r="4949" ht="9" customHeight="1" x14ac:dyDescent="0.4"/>
    <row r="4950" ht="9" customHeight="1" x14ac:dyDescent="0.4"/>
    <row r="4951" ht="9" customHeight="1" x14ac:dyDescent="0.4"/>
    <row r="4952" ht="9" customHeight="1" x14ac:dyDescent="0.4"/>
    <row r="4953" ht="9" customHeight="1" x14ac:dyDescent="0.4"/>
    <row r="4954" ht="9" customHeight="1" x14ac:dyDescent="0.4"/>
    <row r="4955" ht="9" customHeight="1" x14ac:dyDescent="0.4"/>
    <row r="4956" ht="9" customHeight="1" x14ac:dyDescent="0.4"/>
    <row r="4957" ht="9" customHeight="1" x14ac:dyDescent="0.4"/>
    <row r="4958" ht="9" customHeight="1" x14ac:dyDescent="0.4"/>
    <row r="4959" ht="9" customHeight="1" x14ac:dyDescent="0.4"/>
    <row r="4960" ht="9" customHeight="1" x14ac:dyDescent="0.4"/>
    <row r="4961" ht="9" customHeight="1" x14ac:dyDescent="0.4"/>
    <row r="4962" ht="9" customHeight="1" x14ac:dyDescent="0.4"/>
    <row r="4963" ht="9" customHeight="1" x14ac:dyDescent="0.4"/>
    <row r="4964" ht="9" customHeight="1" x14ac:dyDescent="0.4"/>
    <row r="4965" ht="9" customHeight="1" x14ac:dyDescent="0.4"/>
    <row r="4966" ht="9" customHeight="1" x14ac:dyDescent="0.4"/>
    <row r="4967" ht="9" customHeight="1" x14ac:dyDescent="0.4"/>
    <row r="4968" ht="9" customHeight="1" x14ac:dyDescent="0.4"/>
    <row r="4969" ht="9" customHeight="1" x14ac:dyDescent="0.4"/>
    <row r="4970" ht="9" customHeight="1" x14ac:dyDescent="0.4"/>
    <row r="4971" ht="9" customHeight="1" x14ac:dyDescent="0.4"/>
    <row r="4972" ht="9" customHeight="1" x14ac:dyDescent="0.4"/>
    <row r="4973" ht="9" customHeight="1" x14ac:dyDescent="0.4"/>
    <row r="4974" ht="9" customHeight="1" x14ac:dyDescent="0.4"/>
    <row r="4975" ht="9" customHeight="1" x14ac:dyDescent="0.4"/>
    <row r="4976" ht="9" customHeight="1" x14ac:dyDescent="0.4"/>
    <row r="4977" ht="9" customHeight="1" x14ac:dyDescent="0.4"/>
    <row r="4978" ht="9" customHeight="1" x14ac:dyDescent="0.4"/>
    <row r="4979" ht="9" customHeight="1" x14ac:dyDescent="0.4"/>
    <row r="4980" ht="9" customHeight="1" x14ac:dyDescent="0.4"/>
    <row r="4981" ht="9" customHeight="1" x14ac:dyDescent="0.4"/>
    <row r="4982" ht="9" customHeight="1" x14ac:dyDescent="0.4"/>
    <row r="4983" ht="9" customHeight="1" x14ac:dyDescent="0.4"/>
    <row r="4984" ht="9" customHeight="1" x14ac:dyDescent="0.4"/>
    <row r="4985" ht="9" customHeight="1" x14ac:dyDescent="0.4"/>
    <row r="4986" ht="9" customHeight="1" x14ac:dyDescent="0.4"/>
    <row r="4987" ht="9" customHeight="1" x14ac:dyDescent="0.4"/>
    <row r="4988" ht="9" customHeight="1" x14ac:dyDescent="0.4"/>
    <row r="4989" ht="9" customHeight="1" x14ac:dyDescent="0.4"/>
    <row r="4990" ht="9" customHeight="1" x14ac:dyDescent="0.4"/>
    <row r="4991" ht="9" customHeight="1" x14ac:dyDescent="0.4"/>
    <row r="4992" ht="9" customHeight="1" x14ac:dyDescent="0.4"/>
    <row r="4993" ht="9" customHeight="1" x14ac:dyDescent="0.4"/>
    <row r="4994" ht="9" customHeight="1" x14ac:dyDescent="0.4"/>
    <row r="4995" ht="9" customHeight="1" x14ac:dyDescent="0.4"/>
    <row r="4996" ht="9" customHeight="1" x14ac:dyDescent="0.4"/>
    <row r="4997" ht="9" customHeight="1" x14ac:dyDescent="0.4"/>
    <row r="4998" ht="9" customHeight="1" x14ac:dyDescent="0.4"/>
    <row r="4999" ht="9" customHeight="1" x14ac:dyDescent="0.4"/>
    <row r="5000" ht="9" customHeight="1" x14ac:dyDescent="0.4"/>
    <row r="5001" ht="9" customHeight="1" x14ac:dyDescent="0.4"/>
    <row r="5002" ht="9" customHeight="1" x14ac:dyDescent="0.4"/>
    <row r="5003" ht="9" customHeight="1" x14ac:dyDescent="0.4"/>
    <row r="5004" ht="9" customHeight="1" x14ac:dyDescent="0.4"/>
    <row r="5005" ht="9" customHeight="1" x14ac:dyDescent="0.4"/>
    <row r="5006" ht="9" customHeight="1" x14ac:dyDescent="0.4"/>
    <row r="5007" ht="9" customHeight="1" x14ac:dyDescent="0.4"/>
    <row r="5008" ht="9" customHeight="1" x14ac:dyDescent="0.4"/>
    <row r="5009" ht="9" customHeight="1" x14ac:dyDescent="0.4"/>
    <row r="5010" ht="9" customHeight="1" x14ac:dyDescent="0.4"/>
    <row r="5011" ht="9" customHeight="1" x14ac:dyDescent="0.4"/>
    <row r="5012" ht="9" customHeight="1" x14ac:dyDescent="0.4"/>
    <row r="5013" ht="9" customHeight="1" x14ac:dyDescent="0.4"/>
    <row r="5014" ht="9" customHeight="1" x14ac:dyDescent="0.4"/>
    <row r="5015" ht="9" customHeight="1" x14ac:dyDescent="0.4"/>
    <row r="5016" ht="9" customHeight="1" x14ac:dyDescent="0.4"/>
    <row r="5017" ht="9" customHeight="1" x14ac:dyDescent="0.4"/>
    <row r="5018" ht="9" customHeight="1" x14ac:dyDescent="0.4"/>
    <row r="5019" ht="9" customHeight="1" x14ac:dyDescent="0.4"/>
    <row r="5020" ht="9" customHeight="1" x14ac:dyDescent="0.4"/>
    <row r="5021" ht="9" customHeight="1" x14ac:dyDescent="0.4"/>
    <row r="5022" ht="9" customHeight="1" x14ac:dyDescent="0.4"/>
    <row r="5023" ht="9" customHeight="1" x14ac:dyDescent="0.4"/>
    <row r="5024" ht="9" customHeight="1" x14ac:dyDescent="0.4"/>
    <row r="5025" ht="9" customHeight="1" x14ac:dyDescent="0.4"/>
    <row r="5026" ht="9" customHeight="1" x14ac:dyDescent="0.4"/>
    <row r="5027" ht="9" customHeight="1" x14ac:dyDescent="0.4"/>
    <row r="5028" ht="9" customHeight="1" x14ac:dyDescent="0.4"/>
    <row r="5029" ht="9" customHeight="1" x14ac:dyDescent="0.4"/>
    <row r="5030" ht="9" customHeight="1" x14ac:dyDescent="0.4"/>
    <row r="5031" ht="9" customHeight="1" x14ac:dyDescent="0.4"/>
    <row r="5032" ht="9" customHeight="1" x14ac:dyDescent="0.4"/>
    <row r="5033" ht="9" customHeight="1" x14ac:dyDescent="0.4"/>
    <row r="5034" ht="9" customHeight="1" x14ac:dyDescent="0.4"/>
    <row r="5035" ht="9" customHeight="1" x14ac:dyDescent="0.4"/>
    <row r="5036" ht="9" customHeight="1" x14ac:dyDescent="0.4"/>
    <row r="5037" ht="9" customHeight="1" x14ac:dyDescent="0.4"/>
    <row r="5038" ht="9" customHeight="1" x14ac:dyDescent="0.4"/>
    <row r="5039" ht="9" customHeight="1" x14ac:dyDescent="0.4"/>
    <row r="5040" ht="9" customHeight="1" x14ac:dyDescent="0.4"/>
    <row r="5041" ht="9" customHeight="1" x14ac:dyDescent="0.4"/>
    <row r="5042" ht="9" customHeight="1" x14ac:dyDescent="0.4"/>
    <row r="5043" ht="9" customHeight="1" x14ac:dyDescent="0.4"/>
    <row r="5044" ht="9" customHeight="1" x14ac:dyDescent="0.4"/>
    <row r="5045" ht="9" customHeight="1" x14ac:dyDescent="0.4"/>
    <row r="5046" ht="9" customHeight="1" x14ac:dyDescent="0.4"/>
    <row r="5047" ht="9" customHeight="1" x14ac:dyDescent="0.4"/>
    <row r="5048" ht="9" customHeight="1" x14ac:dyDescent="0.4"/>
    <row r="5049" ht="9" customHeight="1" x14ac:dyDescent="0.4"/>
    <row r="5050" ht="9" customHeight="1" x14ac:dyDescent="0.4"/>
    <row r="5051" ht="9" customHeight="1" x14ac:dyDescent="0.4"/>
    <row r="5052" ht="9" customHeight="1" x14ac:dyDescent="0.4"/>
    <row r="5053" ht="9" customHeight="1" x14ac:dyDescent="0.4"/>
    <row r="5054" ht="9" customHeight="1" x14ac:dyDescent="0.4"/>
    <row r="5055" ht="9" customHeight="1" x14ac:dyDescent="0.4"/>
    <row r="5056" ht="9" customHeight="1" x14ac:dyDescent="0.4"/>
    <row r="5057" ht="9" customHeight="1" x14ac:dyDescent="0.4"/>
    <row r="5058" ht="9" customHeight="1" x14ac:dyDescent="0.4"/>
    <row r="5059" ht="9" customHeight="1" x14ac:dyDescent="0.4"/>
    <row r="5060" ht="9" customHeight="1" x14ac:dyDescent="0.4"/>
    <row r="5061" ht="9" customHeight="1" x14ac:dyDescent="0.4"/>
    <row r="5062" ht="9" customHeight="1" x14ac:dyDescent="0.4"/>
    <row r="5063" ht="9" customHeight="1" x14ac:dyDescent="0.4"/>
    <row r="5064" ht="9" customHeight="1" x14ac:dyDescent="0.4"/>
    <row r="5065" ht="9" customHeight="1" x14ac:dyDescent="0.4"/>
    <row r="5066" ht="9" customHeight="1" x14ac:dyDescent="0.4"/>
    <row r="5067" ht="9" customHeight="1" x14ac:dyDescent="0.4"/>
    <row r="5068" ht="9" customHeight="1" x14ac:dyDescent="0.4"/>
    <row r="5069" ht="9" customHeight="1" x14ac:dyDescent="0.4"/>
    <row r="5070" ht="9" customHeight="1" x14ac:dyDescent="0.4"/>
    <row r="5071" ht="9" customHeight="1" x14ac:dyDescent="0.4"/>
    <row r="5072" ht="9" customHeight="1" x14ac:dyDescent="0.4"/>
    <row r="5073" ht="9" customHeight="1" x14ac:dyDescent="0.4"/>
    <row r="5074" ht="9" customHeight="1" x14ac:dyDescent="0.4"/>
    <row r="5075" ht="9" customHeight="1" x14ac:dyDescent="0.4"/>
    <row r="5076" ht="9" customHeight="1" x14ac:dyDescent="0.4"/>
    <row r="5077" ht="9" customHeight="1" x14ac:dyDescent="0.4"/>
    <row r="5078" ht="9" customHeight="1" x14ac:dyDescent="0.4"/>
    <row r="5079" ht="9" customHeight="1" x14ac:dyDescent="0.4"/>
    <row r="5080" ht="9" customHeight="1" x14ac:dyDescent="0.4"/>
    <row r="5081" ht="9" customHeight="1" x14ac:dyDescent="0.4"/>
    <row r="5082" ht="9" customHeight="1" x14ac:dyDescent="0.4"/>
    <row r="5083" ht="9" customHeight="1" x14ac:dyDescent="0.4"/>
    <row r="5084" ht="9" customHeight="1" x14ac:dyDescent="0.4"/>
    <row r="5085" ht="9" customHeight="1" x14ac:dyDescent="0.4"/>
    <row r="5086" ht="9" customHeight="1" x14ac:dyDescent="0.4"/>
    <row r="5087" ht="9" customHeight="1" x14ac:dyDescent="0.4"/>
    <row r="5088" ht="9" customHeight="1" x14ac:dyDescent="0.4"/>
    <row r="5089" ht="9" customHeight="1" x14ac:dyDescent="0.4"/>
    <row r="5090" ht="9" customHeight="1" x14ac:dyDescent="0.4"/>
    <row r="5091" ht="9" customHeight="1" x14ac:dyDescent="0.4"/>
    <row r="5092" ht="9" customHeight="1" x14ac:dyDescent="0.4"/>
    <row r="5093" ht="9" customHeight="1" x14ac:dyDescent="0.4"/>
    <row r="5094" ht="9" customHeight="1" x14ac:dyDescent="0.4"/>
    <row r="5095" ht="9" customHeight="1" x14ac:dyDescent="0.4"/>
    <row r="5096" ht="9" customHeight="1" x14ac:dyDescent="0.4"/>
    <row r="5097" ht="9" customHeight="1" x14ac:dyDescent="0.4"/>
    <row r="5098" ht="9" customHeight="1" x14ac:dyDescent="0.4"/>
    <row r="5099" ht="9" customHeight="1" x14ac:dyDescent="0.4"/>
    <row r="5100" ht="9" customHeight="1" x14ac:dyDescent="0.4"/>
    <row r="5101" ht="9" customHeight="1" x14ac:dyDescent="0.4"/>
    <row r="5102" ht="9" customHeight="1" x14ac:dyDescent="0.4"/>
    <row r="5103" ht="9" customHeight="1" x14ac:dyDescent="0.4"/>
    <row r="5104" ht="9" customHeight="1" x14ac:dyDescent="0.4"/>
    <row r="5105" ht="9" customHeight="1" x14ac:dyDescent="0.4"/>
    <row r="5106" ht="9" customHeight="1" x14ac:dyDescent="0.4"/>
    <row r="5107" ht="9" customHeight="1" x14ac:dyDescent="0.4"/>
    <row r="5108" ht="9" customHeight="1" x14ac:dyDescent="0.4"/>
    <row r="5109" ht="9" customHeight="1" x14ac:dyDescent="0.4"/>
    <row r="5110" ht="9" customHeight="1" x14ac:dyDescent="0.4"/>
    <row r="5111" ht="9" customHeight="1" x14ac:dyDescent="0.4"/>
    <row r="5112" ht="9" customHeight="1" x14ac:dyDescent="0.4"/>
    <row r="5113" ht="9" customHeight="1" x14ac:dyDescent="0.4"/>
    <row r="5114" ht="9" customHeight="1" x14ac:dyDescent="0.4"/>
    <row r="5115" ht="9" customHeight="1" x14ac:dyDescent="0.4"/>
    <row r="5116" ht="9" customHeight="1" x14ac:dyDescent="0.4"/>
    <row r="5117" ht="9" customHeight="1" x14ac:dyDescent="0.4"/>
    <row r="5118" ht="9" customHeight="1" x14ac:dyDescent="0.4"/>
    <row r="5119" ht="9" customHeight="1" x14ac:dyDescent="0.4"/>
    <row r="5120" ht="9" customHeight="1" x14ac:dyDescent="0.4"/>
    <row r="5121" ht="9" customHeight="1" x14ac:dyDescent="0.4"/>
    <row r="5122" ht="9" customHeight="1" x14ac:dyDescent="0.4"/>
    <row r="5123" ht="9" customHeight="1" x14ac:dyDescent="0.4"/>
    <row r="5124" ht="9" customHeight="1" x14ac:dyDescent="0.4"/>
    <row r="5125" ht="9" customHeight="1" x14ac:dyDescent="0.4"/>
    <row r="5126" ht="9" customHeight="1" x14ac:dyDescent="0.4"/>
    <row r="5127" ht="9" customHeight="1" x14ac:dyDescent="0.4"/>
    <row r="5128" ht="9" customHeight="1" x14ac:dyDescent="0.4"/>
    <row r="5129" ht="9" customHeight="1" x14ac:dyDescent="0.4"/>
    <row r="5130" ht="9" customHeight="1" x14ac:dyDescent="0.4"/>
    <row r="5131" ht="9" customHeight="1" x14ac:dyDescent="0.4"/>
    <row r="5132" ht="9" customHeight="1" x14ac:dyDescent="0.4"/>
    <row r="5133" ht="9" customHeight="1" x14ac:dyDescent="0.4"/>
    <row r="5134" ht="9" customHeight="1" x14ac:dyDescent="0.4"/>
    <row r="5135" ht="9" customHeight="1" x14ac:dyDescent="0.4"/>
    <row r="5136" ht="9" customHeight="1" x14ac:dyDescent="0.4"/>
    <row r="5137" ht="9" customHeight="1" x14ac:dyDescent="0.4"/>
    <row r="5138" ht="9" customHeight="1" x14ac:dyDescent="0.4"/>
    <row r="5139" ht="9" customHeight="1" x14ac:dyDescent="0.4"/>
    <row r="5140" ht="9" customHeight="1" x14ac:dyDescent="0.4"/>
    <row r="5141" ht="9" customHeight="1" x14ac:dyDescent="0.4"/>
    <row r="5142" ht="9" customHeight="1" x14ac:dyDescent="0.4"/>
    <row r="5143" ht="9" customHeight="1" x14ac:dyDescent="0.4"/>
    <row r="5144" ht="9" customHeight="1" x14ac:dyDescent="0.4"/>
    <row r="5145" ht="9" customHeight="1" x14ac:dyDescent="0.4"/>
    <row r="5146" ht="9" customHeight="1" x14ac:dyDescent="0.4"/>
    <row r="5147" ht="9" customHeight="1" x14ac:dyDescent="0.4"/>
    <row r="5148" ht="9" customHeight="1" x14ac:dyDescent="0.4"/>
    <row r="5149" ht="9" customHeight="1" x14ac:dyDescent="0.4"/>
    <row r="5150" ht="9" customHeight="1" x14ac:dyDescent="0.4"/>
    <row r="5151" ht="9" customHeight="1" x14ac:dyDescent="0.4"/>
    <row r="5152" ht="9" customHeight="1" x14ac:dyDescent="0.4"/>
    <row r="5153" ht="9" customHeight="1" x14ac:dyDescent="0.4"/>
    <row r="5154" ht="9" customHeight="1" x14ac:dyDescent="0.4"/>
    <row r="5155" ht="9" customHeight="1" x14ac:dyDescent="0.4"/>
    <row r="5156" ht="9" customHeight="1" x14ac:dyDescent="0.4"/>
    <row r="5157" ht="9" customHeight="1" x14ac:dyDescent="0.4"/>
    <row r="5158" ht="9" customHeight="1" x14ac:dyDescent="0.4"/>
    <row r="5159" ht="9" customHeight="1" x14ac:dyDescent="0.4"/>
    <row r="5160" ht="9" customHeight="1" x14ac:dyDescent="0.4"/>
    <row r="5161" ht="9" customHeight="1" x14ac:dyDescent="0.4"/>
    <row r="5162" ht="9" customHeight="1" x14ac:dyDescent="0.4"/>
    <row r="5163" ht="9" customHeight="1" x14ac:dyDescent="0.4"/>
    <row r="5164" ht="9" customHeight="1" x14ac:dyDescent="0.4"/>
    <row r="5165" ht="9" customHeight="1" x14ac:dyDescent="0.4"/>
    <row r="5166" ht="9" customHeight="1" x14ac:dyDescent="0.4"/>
    <row r="5167" ht="9" customHeight="1" x14ac:dyDescent="0.4"/>
    <row r="5168" ht="9" customHeight="1" x14ac:dyDescent="0.4"/>
    <row r="5169" ht="9" customHeight="1" x14ac:dyDescent="0.4"/>
    <row r="5170" ht="9" customHeight="1" x14ac:dyDescent="0.4"/>
    <row r="5171" ht="9" customHeight="1" x14ac:dyDescent="0.4"/>
    <row r="5172" ht="9" customHeight="1" x14ac:dyDescent="0.4"/>
    <row r="5173" ht="9" customHeight="1" x14ac:dyDescent="0.4"/>
    <row r="5174" ht="9" customHeight="1" x14ac:dyDescent="0.4"/>
    <row r="5175" ht="9" customHeight="1" x14ac:dyDescent="0.4"/>
    <row r="5176" ht="9" customHeight="1" x14ac:dyDescent="0.4"/>
    <row r="5177" ht="9" customHeight="1" x14ac:dyDescent="0.4"/>
    <row r="5178" ht="9" customHeight="1" x14ac:dyDescent="0.4"/>
    <row r="5179" ht="9" customHeight="1" x14ac:dyDescent="0.4"/>
    <row r="5180" ht="9" customHeight="1" x14ac:dyDescent="0.4"/>
    <row r="5181" ht="9" customHeight="1" x14ac:dyDescent="0.4"/>
    <row r="5182" ht="9" customHeight="1" x14ac:dyDescent="0.4"/>
    <row r="5183" ht="9" customHeight="1" x14ac:dyDescent="0.4"/>
    <row r="5184" ht="9" customHeight="1" x14ac:dyDescent="0.4"/>
    <row r="5185" ht="9" customHeight="1" x14ac:dyDescent="0.4"/>
    <row r="5186" ht="9" customHeight="1" x14ac:dyDescent="0.4"/>
    <row r="5187" ht="9" customHeight="1" x14ac:dyDescent="0.4"/>
    <row r="5188" ht="9" customHeight="1" x14ac:dyDescent="0.4"/>
    <row r="5189" ht="9" customHeight="1" x14ac:dyDescent="0.4"/>
    <row r="5190" ht="9" customHeight="1" x14ac:dyDescent="0.4"/>
    <row r="5191" ht="9" customHeight="1" x14ac:dyDescent="0.4"/>
    <row r="5192" ht="9" customHeight="1" x14ac:dyDescent="0.4"/>
    <row r="5193" ht="9" customHeight="1" x14ac:dyDescent="0.4"/>
    <row r="5194" ht="9" customHeight="1" x14ac:dyDescent="0.4"/>
    <row r="5195" ht="9" customHeight="1" x14ac:dyDescent="0.4"/>
    <row r="5196" ht="9" customHeight="1" x14ac:dyDescent="0.4"/>
    <row r="5197" ht="9" customHeight="1" x14ac:dyDescent="0.4"/>
    <row r="5198" ht="9" customHeight="1" x14ac:dyDescent="0.4"/>
    <row r="5199" ht="9" customHeight="1" x14ac:dyDescent="0.4"/>
    <row r="5200" ht="9" customHeight="1" x14ac:dyDescent="0.4"/>
    <row r="5201" ht="9" customHeight="1" x14ac:dyDescent="0.4"/>
    <row r="5202" ht="9" customHeight="1" x14ac:dyDescent="0.4"/>
    <row r="5203" ht="9" customHeight="1" x14ac:dyDescent="0.4"/>
    <row r="5204" ht="9" customHeight="1" x14ac:dyDescent="0.4"/>
    <row r="5205" ht="9" customHeight="1" x14ac:dyDescent="0.4"/>
    <row r="5206" ht="9" customHeight="1" x14ac:dyDescent="0.4"/>
    <row r="5207" ht="9" customHeight="1" x14ac:dyDescent="0.4"/>
    <row r="5208" ht="9" customHeight="1" x14ac:dyDescent="0.4"/>
    <row r="5209" ht="9" customHeight="1" x14ac:dyDescent="0.4"/>
    <row r="5210" ht="9" customHeight="1" x14ac:dyDescent="0.4"/>
    <row r="5211" ht="9" customHeight="1" x14ac:dyDescent="0.4"/>
    <row r="5212" ht="9" customHeight="1" x14ac:dyDescent="0.4"/>
    <row r="5213" ht="9" customHeight="1" x14ac:dyDescent="0.4"/>
    <row r="5214" ht="9" customHeight="1" x14ac:dyDescent="0.4"/>
    <row r="5215" ht="9" customHeight="1" x14ac:dyDescent="0.4"/>
    <row r="5216" ht="9" customHeight="1" x14ac:dyDescent="0.4"/>
    <row r="5217" ht="9" customHeight="1" x14ac:dyDescent="0.4"/>
    <row r="5218" ht="9" customHeight="1" x14ac:dyDescent="0.4"/>
    <row r="5219" ht="9" customHeight="1" x14ac:dyDescent="0.4"/>
    <row r="5220" ht="9" customHeight="1" x14ac:dyDescent="0.4"/>
    <row r="5221" ht="9" customHeight="1" x14ac:dyDescent="0.4"/>
    <row r="5222" ht="9" customHeight="1" x14ac:dyDescent="0.4"/>
    <row r="5223" ht="9" customHeight="1" x14ac:dyDescent="0.4"/>
    <row r="5224" ht="9" customHeight="1" x14ac:dyDescent="0.4"/>
    <row r="5225" ht="9" customHeight="1" x14ac:dyDescent="0.4"/>
    <row r="5226" ht="9" customHeight="1" x14ac:dyDescent="0.4"/>
    <row r="5227" ht="9" customHeight="1" x14ac:dyDescent="0.4"/>
    <row r="5228" ht="9" customHeight="1" x14ac:dyDescent="0.4"/>
    <row r="5229" ht="9" customHeight="1" x14ac:dyDescent="0.4"/>
    <row r="5230" ht="9" customHeight="1" x14ac:dyDescent="0.4"/>
    <row r="5231" ht="9" customHeight="1" x14ac:dyDescent="0.4"/>
    <row r="5232" ht="9" customHeight="1" x14ac:dyDescent="0.4"/>
    <row r="5233" ht="9" customHeight="1" x14ac:dyDescent="0.4"/>
    <row r="5234" ht="9" customHeight="1" x14ac:dyDescent="0.4"/>
    <row r="5235" ht="9" customHeight="1" x14ac:dyDescent="0.4"/>
    <row r="5236" ht="9" customHeight="1" x14ac:dyDescent="0.4"/>
    <row r="5237" ht="9" customHeight="1" x14ac:dyDescent="0.4"/>
    <row r="5238" ht="9" customHeight="1" x14ac:dyDescent="0.4"/>
    <row r="5239" ht="9" customHeight="1" x14ac:dyDescent="0.4"/>
    <row r="5240" ht="9" customHeight="1" x14ac:dyDescent="0.4"/>
    <row r="5241" ht="9" customHeight="1" x14ac:dyDescent="0.4"/>
    <row r="5242" ht="9" customHeight="1" x14ac:dyDescent="0.4"/>
    <row r="5243" ht="9" customHeight="1" x14ac:dyDescent="0.4"/>
    <row r="5244" ht="9" customHeight="1" x14ac:dyDescent="0.4"/>
    <row r="5245" ht="9" customHeight="1" x14ac:dyDescent="0.4"/>
    <row r="5246" ht="9" customHeight="1" x14ac:dyDescent="0.4"/>
    <row r="5247" ht="9" customHeight="1" x14ac:dyDescent="0.4"/>
    <row r="5248" ht="9" customHeight="1" x14ac:dyDescent="0.4"/>
    <row r="5249" ht="9" customHeight="1" x14ac:dyDescent="0.4"/>
    <row r="5250" ht="9" customHeight="1" x14ac:dyDescent="0.4"/>
    <row r="5251" ht="9" customHeight="1" x14ac:dyDescent="0.4"/>
    <row r="5252" ht="9" customHeight="1" x14ac:dyDescent="0.4"/>
    <row r="5253" ht="9" customHeight="1" x14ac:dyDescent="0.4"/>
    <row r="5254" ht="9" customHeight="1" x14ac:dyDescent="0.4"/>
    <row r="5255" ht="9" customHeight="1" x14ac:dyDescent="0.4"/>
    <row r="5256" ht="9" customHeight="1" x14ac:dyDescent="0.4"/>
    <row r="5257" ht="9" customHeight="1" x14ac:dyDescent="0.4"/>
    <row r="5258" ht="9" customHeight="1" x14ac:dyDescent="0.4"/>
    <row r="5259" ht="9" customHeight="1" x14ac:dyDescent="0.4"/>
    <row r="5260" ht="9" customHeight="1" x14ac:dyDescent="0.4"/>
    <row r="5261" ht="9" customHeight="1" x14ac:dyDescent="0.4"/>
    <row r="5262" ht="9" customHeight="1" x14ac:dyDescent="0.4"/>
    <row r="5263" ht="9" customHeight="1" x14ac:dyDescent="0.4"/>
    <row r="5264" ht="9" customHeight="1" x14ac:dyDescent="0.4"/>
    <row r="5265" ht="9" customHeight="1" x14ac:dyDescent="0.4"/>
    <row r="5266" ht="9" customHeight="1" x14ac:dyDescent="0.4"/>
    <row r="5267" ht="9" customHeight="1" x14ac:dyDescent="0.4"/>
    <row r="5268" ht="9" customHeight="1" x14ac:dyDescent="0.4"/>
    <row r="5269" ht="9" customHeight="1" x14ac:dyDescent="0.4"/>
    <row r="5270" ht="9" customHeight="1" x14ac:dyDescent="0.4"/>
    <row r="5271" ht="9" customHeight="1" x14ac:dyDescent="0.4"/>
    <row r="5272" ht="9" customHeight="1" x14ac:dyDescent="0.4"/>
    <row r="5273" ht="9" customHeight="1" x14ac:dyDescent="0.4"/>
    <row r="5274" ht="9" customHeight="1" x14ac:dyDescent="0.4"/>
    <row r="5275" ht="9" customHeight="1" x14ac:dyDescent="0.4"/>
    <row r="5276" ht="9" customHeight="1" x14ac:dyDescent="0.4"/>
    <row r="5277" ht="9" customHeight="1" x14ac:dyDescent="0.4"/>
    <row r="5278" ht="9" customHeight="1" x14ac:dyDescent="0.4"/>
    <row r="5279" ht="9" customHeight="1" x14ac:dyDescent="0.4"/>
    <row r="5280" ht="9" customHeight="1" x14ac:dyDescent="0.4"/>
    <row r="5281" ht="9" customHeight="1" x14ac:dyDescent="0.4"/>
    <row r="5282" ht="9" customHeight="1" x14ac:dyDescent="0.4"/>
    <row r="5283" ht="9" customHeight="1" x14ac:dyDescent="0.4"/>
    <row r="5284" ht="9" customHeight="1" x14ac:dyDescent="0.4"/>
    <row r="5285" ht="9" customHeight="1" x14ac:dyDescent="0.4"/>
    <row r="5286" ht="9" customHeight="1" x14ac:dyDescent="0.4"/>
    <row r="5287" ht="9" customHeight="1" x14ac:dyDescent="0.4"/>
    <row r="5288" ht="9" customHeight="1" x14ac:dyDescent="0.4"/>
    <row r="5289" ht="9" customHeight="1" x14ac:dyDescent="0.4"/>
    <row r="5290" ht="9" customHeight="1" x14ac:dyDescent="0.4"/>
    <row r="5291" ht="9" customHeight="1" x14ac:dyDescent="0.4"/>
    <row r="5292" ht="9" customHeight="1" x14ac:dyDescent="0.4"/>
    <row r="5293" ht="9" customHeight="1" x14ac:dyDescent="0.4"/>
    <row r="5294" ht="9" customHeight="1" x14ac:dyDescent="0.4"/>
    <row r="5295" ht="9" customHeight="1" x14ac:dyDescent="0.4"/>
    <row r="5296" ht="9" customHeight="1" x14ac:dyDescent="0.4"/>
    <row r="5297" ht="9" customHeight="1" x14ac:dyDescent="0.4"/>
    <row r="5298" ht="9" customHeight="1" x14ac:dyDescent="0.4"/>
    <row r="5299" ht="9" customHeight="1" x14ac:dyDescent="0.4"/>
    <row r="5300" ht="9" customHeight="1" x14ac:dyDescent="0.4"/>
    <row r="5301" ht="9" customHeight="1" x14ac:dyDescent="0.4"/>
    <row r="5302" ht="9" customHeight="1" x14ac:dyDescent="0.4"/>
    <row r="5303" ht="9" customHeight="1" x14ac:dyDescent="0.4"/>
    <row r="5304" ht="9" customHeight="1" x14ac:dyDescent="0.4"/>
    <row r="5305" ht="9" customHeight="1" x14ac:dyDescent="0.4"/>
    <row r="5306" ht="9" customHeight="1" x14ac:dyDescent="0.4"/>
    <row r="5307" ht="9" customHeight="1" x14ac:dyDescent="0.4"/>
    <row r="5308" ht="9" customHeight="1" x14ac:dyDescent="0.4"/>
    <row r="5309" ht="9" customHeight="1" x14ac:dyDescent="0.4"/>
    <row r="5310" ht="9" customHeight="1" x14ac:dyDescent="0.4"/>
    <row r="5311" ht="9" customHeight="1" x14ac:dyDescent="0.4"/>
    <row r="5312" ht="9" customHeight="1" x14ac:dyDescent="0.4"/>
    <row r="5313" ht="9" customHeight="1" x14ac:dyDescent="0.4"/>
    <row r="5314" ht="9" customHeight="1" x14ac:dyDescent="0.4"/>
    <row r="5315" ht="9" customHeight="1" x14ac:dyDescent="0.4"/>
    <row r="5316" ht="9" customHeight="1" x14ac:dyDescent="0.4"/>
    <row r="5317" ht="9" customHeight="1" x14ac:dyDescent="0.4"/>
    <row r="5318" ht="9" customHeight="1" x14ac:dyDescent="0.4"/>
    <row r="5319" ht="9" customHeight="1" x14ac:dyDescent="0.4"/>
    <row r="5320" ht="9" customHeight="1" x14ac:dyDescent="0.4"/>
    <row r="5321" ht="9" customHeight="1" x14ac:dyDescent="0.4"/>
    <row r="5322" ht="9" customHeight="1" x14ac:dyDescent="0.4"/>
    <row r="5323" ht="9" customHeight="1" x14ac:dyDescent="0.4"/>
    <row r="5324" ht="9" customHeight="1" x14ac:dyDescent="0.4"/>
    <row r="5325" ht="9" customHeight="1" x14ac:dyDescent="0.4"/>
    <row r="5326" ht="9" customHeight="1" x14ac:dyDescent="0.4"/>
    <row r="5327" ht="9" customHeight="1" x14ac:dyDescent="0.4"/>
    <row r="5328" ht="9" customHeight="1" x14ac:dyDescent="0.4"/>
    <row r="5329" ht="9" customHeight="1" x14ac:dyDescent="0.4"/>
    <row r="5330" ht="9" customHeight="1" x14ac:dyDescent="0.4"/>
    <row r="5331" ht="9" customHeight="1" x14ac:dyDescent="0.4"/>
    <row r="5332" ht="9" customHeight="1" x14ac:dyDescent="0.4"/>
    <row r="5333" ht="9" customHeight="1" x14ac:dyDescent="0.4"/>
    <row r="5334" ht="9" customHeight="1" x14ac:dyDescent="0.4"/>
    <row r="5335" ht="9" customHeight="1" x14ac:dyDescent="0.4"/>
    <row r="5336" ht="9" customHeight="1" x14ac:dyDescent="0.4"/>
    <row r="5337" ht="9" customHeight="1" x14ac:dyDescent="0.4"/>
    <row r="5338" ht="9" customHeight="1" x14ac:dyDescent="0.4"/>
    <row r="5339" ht="9" customHeight="1" x14ac:dyDescent="0.4"/>
    <row r="5340" ht="9" customHeight="1" x14ac:dyDescent="0.4"/>
    <row r="5341" ht="9" customHeight="1" x14ac:dyDescent="0.4"/>
    <row r="5342" ht="9" customHeight="1" x14ac:dyDescent="0.4"/>
    <row r="5343" ht="9" customHeight="1" x14ac:dyDescent="0.4"/>
    <row r="5344" ht="9" customHeight="1" x14ac:dyDescent="0.4"/>
    <row r="5345" ht="9" customHeight="1" x14ac:dyDescent="0.4"/>
    <row r="5346" ht="9" customHeight="1" x14ac:dyDescent="0.4"/>
    <row r="5347" ht="9" customHeight="1" x14ac:dyDescent="0.4"/>
    <row r="5348" ht="9" customHeight="1" x14ac:dyDescent="0.4"/>
    <row r="5349" ht="9" customHeight="1" x14ac:dyDescent="0.4"/>
    <row r="5350" ht="9" customHeight="1" x14ac:dyDescent="0.4"/>
    <row r="5351" ht="9" customHeight="1" x14ac:dyDescent="0.4"/>
    <row r="5352" ht="9" customHeight="1" x14ac:dyDescent="0.4"/>
    <row r="5353" ht="9" customHeight="1" x14ac:dyDescent="0.4"/>
    <row r="5354" ht="9" customHeight="1" x14ac:dyDescent="0.4"/>
    <row r="5355" ht="9" customHeight="1" x14ac:dyDescent="0.4"/>
    <row r="5356" ht="9" customHeight="1" x14ac:dyDescent="0.4"/>
    <row r="5357" ht="9" customHeight="1" x14ac:dyDescent="0.4"/>
    <row r="5358" ht="9" customHeight="1" x14ac:dyDescent="0.4"/>
    <row r="5359" ht="9" customHeight="1" x14ac:dyDescent="0.4"/>
    <row r="5360" ht="9" customHeight="1" x14ac:dyDescent="0.4"/>
    <row r="5361" ht="9" customHeight="1" x14ac:dyDescent="0.4"/>
    <row r="5362" ht="9" customHeight="1" x14ac:dyDescent="0.4"/>
    <row r="5363" ht="9" customHeight="1" x14ac:dyDescent="0.4"/>
    <row r="5364" ht="9" customHeight="1" x14ac:dyDescent="0.4"/>
    <row r="5365" ht="9" customHeight="1" x14ac:dyDescent="0.4"/>
    <row r="5366" ht="9" customHeight="1" x14ac:dyDescent="0.4"/>
    <row r="5367" ht="9" customHeight="1" x14ac:dyDescent="0.4"/>
    <row r="5368" ht="9" customHeight="1" x14ac:dyDescent="0.4"/>
    <row r="5369" ht="9" customHeight="1" x14ac:dyDescent="0.4"/>
    <row r="5370" ht="9" customHeight="1" x14ac:dyDescent="0.4"/>
    <row r="5371" ht="9" customHeight="1" x14ac:dyDescent="0.4"/>
    <row r="5372" ht="9" customHeight="1" x14ac:dyDescent="0.4"/>
    <row r="5373" ht="9" customHeight="1" x14ac:dyDescent="0.4"/>
    <row r="5374" ht="9" customHeight="1" x14ac:dyDescent="0.4"/>
    <row r="5375" ht="9" customHeight="1" x14ac:dyDescent="0.4"/>
    <row r="5376" ht="9" customHeight="1" x14ac:dyDescent="0.4"/>
    <row r="5377" ht="9" customHeight="1" x14ac:dyDescent="0.4"/>
    <row r="5378" ht="9" customHeight="1" x14ac:dyDescent="0.4"/>
    <row r="5379" ht="9" customHeight="1" x14ac:dyDescent="0.4"/>
    <row r="5380" ht="9" customHeight="1" x14ac:dyDescent="0.4"/>
    <row r="5381" ht="9" customHeight="1" x14ac:dyDescent="0.4"/>
    <row r="5382" ht="9" customHeight="1" x14ac:dyDescent="0.4"/>
    <row r="5383" ht="9" customHeight="1" x14ac:dyDescent="0.4"/>
    <row r="5384" ht="9" customHeight="1" x14ac:dyDescent="0.4"/>
    <row r="5385" ht="9" customHeight="1" x14ac:dyDescent="0.4"/>
    <row r="5386" ht="9" customHeight="1" x14ac:dyDescent="0.4"/>
    <row r="5387" ht="9" customHeight="1" x14ac:dyDescent="0.4"/>
    <row r="5388" ht="9" customHeight="1" x14ac:dyDescent="0.4"/>
    <row r="5389" ht="9" customHeight="1" x14ac:dyDescent="0.4"/>
    <row r="5390" ht="9" customHeight="1" x14ac:dyDescent="0.4"/>
    <row r="5391" ht="9" customHeight="1" x14ac:dyDescent="0.4"/>
    <row r="5392" ht="9" customHeight="1" x14ac:dyDescent="0.4"/>
    <row r="5393" ht="9" customHeight="1" x14ac:dyDescent="0.4"/>
    <row r="5394" ht="9" customHeight="1" x14ac:dyDescent="0.4"/>
    <row r="5395" ht="9" customHeight="1" x14ac:dyDescent="0.4"/>
    <row r="5396" ht="9" customHeight="1" x14ac:dyDescent="0.4"/>
    <row r="5397" ht="9" customHeight="1" x14ac:dyDescent="0.4"/>
    <row r="5398" ht="9" customHeight="1" x14ac:dyDescent="0.4"/>
    <row r="5399" ht="9" customHeight="1" x14ac:dyDescent="0.4"/>
    <row r="5400" ht="9" customHeight="1" x14ac:dyDescent="0.4"/>
    <row r="5401" ht="9" customHeight="1" x14ac:dyDescent="0.4"/>
    <row r="5402" ht="9" customHeight="1" x14ac:dyDescent="0.4"/>
    <row r="5403" ht="9" customHeight="1" x14ac:dyDescent="0.4"/>
    <row r="5404" ht="9" customHeight="1" x14ac:dyDescent="0.4"/>
    <row r="5405" ht="9" customHeight="1" x14ac:dyDescent="0.4"/>
    <row r="5406" ht="9" customHeight="1" x14ac:dyDescent="0.4"/>
    <row r="5407" ht="9" customHeight="1" x14ac:dyDescent="0.4"/>
    <row r="5408" ht="9" customHeight="1" x14ac:dyDescent="0.4"/>
    <row r="5409" ht="9" customHeight="1" x14ac:dyDescent="0.4"/>
    <row r="5410" ht="9" customHeight="1" x14ac:dyDescent="0.4"/>
    <row r="5411" ht="9" customHeight="1" x14ac:dyDescent="0.4"/>
    <row r="5412" ht="9" customHeight="1" x14ac:dyDescent="0.4"/>
    <row r="5413" ht="9" customHeight="1" x14ac:dyDescent="0.4"/>
    <row r="5414" ht="9" customHeight="1" x14ac:dyDescent="0.4"/>
    <row r="5415" ht="9" customHeight="1" x14ac:dyDescent="0.4"/>
    <row r="5416" ht="9" customHeight="1" x14ac:dyDescent="0.4"/>
    <row r="5417" ht="9" customHeight="1" x14ac:dyDescent="0.4"/>
    <row r="5418" ht="9" customHeight="1" x14ac:dyDescent="0.4"/>
    <row r="5419" ht="9" customHeight="1" x14ac:dyDescent="0.4"/>
    <row r="5420" ht="9" customHeight="1" x14ac:dyDescent="0.4"/>
    <row r="5421" ht="9" customHeight="1" x14ac:dyDescent="0.4"/>
    <row r="5422" ht="9" customHeight="1" x14ac:dyDescent="0.4"/>
    <row r="5423" ht="9" customHeight="1" x14ac:dyDescent="0.4"/>
    <row r="5424" ht="9" customHeight="1" x14ac:dyDescent="0.4"/>
    <row r="5425" ht="9" customHeight="1" x14ac:dyDescent="0.4"/>
    <row r="5426" ht="9" customHeight="1" x14ac:dyDescent="0.4"/>
    <row r="5427" ht="9" customHeight="1" x14ac:dyDescent="0.4"/>
    <row r="5428" ht="9" customHeight="1" x14ac:dyDescent="0.4"/>
    <row r="5429" ht="9" customHeight="1" x14ac:dyDescent="0.4"/>
    <row r="5430" ht="9" customHeight="1" x14ac:dyDescent="0.4"/>
    <row r="5431" ht="9" customHeight="1" x14ac:dyDescent="0.4"/>
    <row r="5432" ht="9" customHeight="1" x14ac:dyDescent="0.4"/>
    <row r="5433" ht="9" customHeight="1" x14ac:dyDescent="0.4"/>
    <row r="5434" ht="9" customHeight="1" x14ac:dyDescent="0.4"/>
    <row r="5435" ht="9" customHeight="1" x14ac:dyDescent="0.4"/>
    <row r="5436" ht="9" customHeight="1" x14ac:dyDescent="0.4"/>
    <row r="5437" ht="9" customHeight="1" x14ac:dyDescent="0.4"/>
    <row r="5438" ht="9" customHeight="1" x14ac:dyDescent="0.4"/>
    <row r="5439" ht="9" customHeight="1" x14ac:dyDescent="0.4"/>
    <row r="5440" ht="9" customHeight="1" x14ac:dyDescent="0.4"/>
    <row r="5441" ht="9" customHeight="1" x14ac:dyDescent="0.4"/>
    <row r="5442" ht="9" customHeight="1" x14ac:dyDescent="0.4"/>
    <row r="5443" ht="9" customHeight="1" x14ac:dyDescent="0.4"/>
    <row r="5444" ht="9" customHeight="1" x14ac:dyDescent="0.4"/>
    <row r="5445" ht="9" customHeight="1" x14ac:dyDescent="0.4"/>
    <row r="5446" ht="9" customHeight="1" x14ac:dyDescent="0.4"/>
    <row r="5447" ht="9" customHeight="1" x14ac:dyDescent="0.4"/>
    <row r="5448" ht="9" customHeight="1" x14ac:dyDescent="0.4"/>
    <row r="5449" ht="9" customHeight="1" x14ac:dyDescent="0.4"/>
    <row r="5450" ht="9" customHeight="1" x14ac:dyDescent="0.4"/>
    <row r="5451" ht="9" customHeight="1" x14ac:dyDescent="0.4"/>
    <row r="5452" ht="9" customHeight="1" x14ac:dyDescent="0.4"/>
    <row r="5453" ht="9" customHeight="1" x14ac:dyDescent="0.4"/>
    <row r="5454" ht="9" customHeight="1" x14ac:dyDescent="0.4"/>
    <row r="5455" ht="9" customHeight="1" x14ac:dyDescent="0.4"/>
    <row r="5456" ht="9" customHeight="1" x14ac:dyDescent="0.4"/>
    <row r="5457" ht="9" customHeight="1" x14ac:dyDescent="0.4"/>
    <row r="5458" ht="9" customHeight="1" x14ac:dyDescent="0.4"/>
    <row r="5459" ht="9" customHeight="1" x14ac:dyDescent="0.4"/>
    <row r="5460" ht="9" customHeight="1" x14ac:dyDescent="0.4"/>
    <row r="5461" ht="9" customHeight="1" x14ac:dyDescent="0.4"/>
    <row r="5462" ht="9" customHeight="1" x14ac:dyDescent="0.4"/>
    <row r="5463" ht="9" customHeight="1" x14ac:dyDescent="0.4"/>
    <row r="5464" ht="9" customHeight="1" x14ac:dyDescent="0.4"/>
    <row r="5465" ht="9" customHeight="1" x14ac:dyDescent="0.4"/>
    <row r="5466" ht="9" customHeight="1" x14ac:dyDescent="0.4"/>
    <row r="5467" ht="9" customHeight="1" x14ac:dyDescent="0.4"/>
    <row r="5468" ht="9" customHeight="1" x14ac:dyDescent="0.4"/>
    <row r="5469" ht="9" customHeight="1" x14ac:dyDescent="0.4"/>
    <row r="5470" ht="9" customHeight="1" x14ac:dyDescent="0.4"/>
    <row r="5471" ht="9" customHeight="1" x14ac:dyDescent="0.4"/>
    <row r="5472" ht="9" customHeight="1" x14ac:dyDescent="0.4"/>
    <row r="5473" ht="9" customHeight="1" x14ac:dyDescent="0.4"/>
    <row r="5474" ht="9" customHeight="1" x14ac:dyDescent="0.4"/>
    <row r="5475" ht="9" customHeight="1" x14ac:dyDescent="0.4"/>
    <row r="5476" ht="9" customHeight="1" x14ac:dyDescent="0.4"/>
    <row r="5477" ht="9" customHeight="1" x14ac:dyDescent="0.4"/>
    <row r="5478" ht="9" customHeight="1" x14ac:dyDescent="0.4"/>
    <row r="5479" ht="9" customHeight="1" x14ac:dyDescent="0.4"/>
    <row r="5480" ht="9" customHeight="1" x14ac:dyDescent="0.4"/>
    <row r="5481" ht="9" customHeight="1" x14ac:dyDescent="0.4"/>
    <row r="5482" ht="9" customHeight="1" x14ac:dyDescent="0.4"/>
    <row r="5483" ht="9" customHeight="1" x14ac:dyDescent="0.4"/>
    <row r="5484" ht="9" customHeight="1" x14ac:dyDescent="0.4"/>
    <row r="5485" ht="9" customHeight="1" x14ac:dyDescent="0.4"/>
    <row r="5486" ht="9" customHeight="1" x14ac:dyDescent="0.4"/>
    <row r="5487" ht="9" customHeight="1" x14ac:dyDescent="0.4"/>
    <row r="5488" ht="9" customHeight="1" x14ac:dyDescent="0.4"/>
    <row r="5489" ht="9" customHeight="1" x14ac:dyDescent="0.4"/>
    <row r="5490" ht="9" customHeight="1" x14ac:dyDescent="0.4"/>
    <row r="5491" ht="9" customHeight="1" x14ac:dyDescent="0.4"/>
    <row r="5492" ht="9" customHeight="1" x14ac:dyDescent="0.4"/>
    <row r="5493" ht="9" customHeight="1" x14ac:dyDescent="0.4"/>
    <row r="5494" ht="9" customHeight="1" x14ac:dyDescent="0.4"/>
    <row r="5495" ht="9" customHeight="1" x14ac:dyDescent="0.4"/>
    <row r="5496" ht="9" customHeight="1" x14ac:dyDescent="0.4"/>
    <row r="5497" ht="9" customHeight="1" x14ac:dyDescent="0.4"/>
    <row r="5498" ht="9" customHeight="1" x14ac:dyDescent="0.4"/>
    <row r="5499" ht="9" customHeight="1" x14ac:dyDescent="0.4"/>
    <row r="5500" ht="9" customHeight="1" x14ac:dyDescent="0.4"/>
    <row r="5501" ht="9" customHeight="1" x14ac:dyDescent="0.4"/>
    <row r="5502" ht="9" customHeight="1" x14ac:dyDescent="0.4"/>
    <row r="5503" ht="9" customHeight="1" x14ac:dyDescent="0.4"/>
    <row r="5504" ht="9" customHeight="1" x14ac:dyDescent="0.4"/>
    <row r="5505" ht="9" customHeight="1" x14ac:dyDescent="0.4"/>
    <row r="5506" ht="9" customHeight="1" x14ac:dyDescent="0.4"/>
    <row r="5507" ht="9" customHeight="1" x14ac:dyDescent="0.4"/>
    <row r="5508" ht="9" customHeight="1" x14ac:dyDescent="0.4"/>
    <row r="5509" ht="9" customHeight="1" x14ac:dyDescent="0.4"/>
    <row r="5510" ht="9" customHeight="1" x14ac:dyDescent="0.4"/>
    <row r="5511" ht="9" customHeight="1" x14ac:dyDescent="0.4"/>
    <row r="5512" ht="9" customHeight="1" x14ac:dyDescent="0.4"/>
    <row r="5513" ht="9" customHeight="1" x14ac:dyDescent="0.4"/>
    <row r="5514" ht="9" customHeight="1" x14ac:dyDescent="0.4"/>
    <row r="5515" ht="9" customHeight="1" x14ac:dyDescent="0.4"/>
    <row r="5516" ht="9" customHeight="1" x14ac:dyDescent="0.4"/>
    <row r="5517" ht="9" customHeight="1" x14ac:dyDescent="0.4"/>
    <row r="5518" ht="9" customHeight="1" x14ac:dyDescent="0.4"/>
    <row r="5519" ht="9" customHeight="1" x14ac:dyDescent="0.4"/>
    <row r="5520" ht="9" customHeight="1" x14ac:dyDescent="0.4"/>
    <row r="5521" ht="9" customHeight="1" x14ac:dyDescent="0.4"/>
    <row r="5522" ht="9" customHeight="1" x14ac:dyDescent="0.4"/>
    <row r="5523" ht="9" customHeight="1" x14ac:dyDescent="0.4"/>
    <row r="5524" ht="9" customHeight="1" x14ac:dyDescent="0.4"/>
    <row r="5525" ht="9" customHeight="1" x14ac:dyDescent="0.4"/>
    <row r="5526" ht="9" customHeight="1" x14ac:dyDescent="0.4"/>
    <row r="5527" ht="9" customHeight="1" x14ac:dyDescent="0.4"/>
    <row r="5528" ht="9" customHeight="1" x14ac:dyDescent="0.4"/>
    <row r="5529" ht="9" customHeight="1" x14ac:dyDescent="0.4"/>
    <row r="5530" ht="9" customHeight="1" x14ac:dyDescent="0.4"/>
    <row r="5531" ht="9" customHeight="1" x14ac:dyDescent="0.4"/>
    <row r="5532" ht="9" customHeight="1" x14ac:dyDescent="0.4"/>
    <row r="5533" ht="9" customHeight="1" x14ac:dyDescent="0.4"/>
    <row r="5534" ht="9" customHeight="1" x14ac:dyDescent="0.4"/>
    <row r="5535" ht="9" customHeight="1" x14ac:dyDescent="0.4"/>
    <row r="5536" ht="9" customHeight="1" x14ac:dyDescent="0.4"/>
    <row r="5537" ht="9" customHeight="1" x14ac:dyDescent="0.4"/>
    <row r="5538" ht="9" customHeight="1" x14ac:dyDescent="0.4"/>
    <row r="5539" ht="9" customHeight="1" x14ac:dyDescent="0.4"/>
    <row r="5540" ht="9" customHeight="1" x14ac:dyDescent="0.4"/>
    <row r="5541" ht="9" customHeight="1" x14ac:dyDescent="0.4"/>
    <row r="5542" ht="9" customHeight="1" x14ac:dyDescent="0.4"/>
    <row r="5543" ht="9" customHeight="1" x14ac:dyDescent="0.4"/>
    <row r="5544" ht="9" customHeight="1" x14ac:dyDescent="0.4"/>
    <row r="5545" ht="9" customHeight="1" x14ac:dyDescent="0.4"/>
    <row r="5546" ht="9" customHeight="1" x14ac:dyDescent="0.4"/>
    <row r="5547" ht="9" customHeight="1" x14ac:dyDescent="0.4"/>
    <row r="5548" ht="9" customHeight="1" x14ac:dyDescent="0.4"/>
    <row r="5549" ht="9" customHeight="1" x14ac:dyDescent="0.4"/>
    <row r="5550" ht="9" customHeight="1" x14ac:dyDescent="0.4"/>
    <row r="5551" ht="9" customHeight="1" x14ac:dyDescent="0.4"/>
    <row r="5552" ht="9" customHeight="1" x14ac:dyDescent="0.4"/>
    <row r="5553" ht="9" customHeight="1" x14ac:dyDescent="0.4"/>
    <row r="5554" ht="9" customHeight="1" x14ac:dyDescent="0.4"/>
    <row r="5555" ht="9" customHeight="1" x14ac:dyDescent="0.4"/>
    <row r="5556" ht="9" customHeight="1" x14ac:dyDescent="0.4"/>
    <row r="5557" ht="9" customHeight="1" x14ac:dyDescent="0.4"/>
    <row r="5558" ht="9" customHeight="1" x14ac:dyDescent="0.4"/>
    <row r="5559" ht="9" customHeight="1" x14ac:dyDescent="0.4"/>
    <row r="5560" ht="9" customHeight="1" x14ac:dyDescent="0.4"/>
    <row r="5561" ht="9" customHeight="1" x14ac:dyDescent="0.4"/>
    <row r="5562" ht="9" customHeight="1" x14ac:dyDescent="0.4"/>
    <row r="5563" ht="9" customHeight="1" x14ac:dyDescent="0.4"/>
    <row r="5564" ht="9" customHeight="1" x14ac:dyDescent="0.4"/>
    <row r="5565" ht="9" customHeight="1" x14ac:dyDescent="0.4"/>
    <row r="5566" ht="9" customHeight="1" x14ac:dyDescent="0.4"/>
    <row r="5567" ht="9" customHeight="1" x14ac:dyDescent="0.4"/>
    <row r="5568" ht="9" customHeight="1" x14ac:dyDescent="0.4"/>
    <row r="5569" ht="9" customHeight="1" x14ac:dyDescent="0.4"/>
    <row r="5570" ht="9" customHeight="1" x14ac:dyDescent="0.4"/>
    <row r="5571" ht="9" customHeight="1" x14ac:dyDescent="0.4"/>
    <row r="5572" ht="9" customHeight="1" x14ac:dyDescent="0.4"/>
    <row r="5573" ht="9" customHeight="1" x14ac:dyDescent="0.4"/>
    <row r="5574" ht="9" customHeight="1" x14ac:dyDescent="0.4"/>
    <row r="5575" ht="9" customHeight="1" x14ac:dyDescent="0.4"/>
    <row r="5576" ht="9" customHeight="1" x14ac:dyDescent="0.4"/>
    <row r="5577" ht="9" customHeight="1" x14ac:dyDescent="0.4"/>
    <row r="5578" ht="9" customHeight="1" x14ac:dyDescent="0.4"/>
    <row r="5579" ht="9" customHeight="1" x14ac:dyDescent="0.4"/>
    <row r="5580" ht="9" customHeight="1" x14ac:dyDescent="0.4"/>
    <row r="5581" ht="9" customHeight="1" x14ac:dyDescent="0.4"/>
    <row r="5582" ht="9" customHeight="1" x14ac:dyDescent="0.4"/>
    <row r="5583" ht="9" customHeight="1" x14ac:dyDescent="0.4"/>
    <row r="5584" ht="9" customHeight="1" x14ac:dyDescent="0.4"/>
    <row r="5585" ht="9" customHeight="1" x14ac:dyDescent="0.4"/>
    <row r="5586" ht="9" customHeight="1" x14ac:dyDescent="0.4"/>
    <row r="5587" ht="9" customHeight="1" x14ac:dyDescent="0.4"/>
    <row r="5588" ht="9" customHeight="1" x14ac:dyDescent="0.4"/>
    <row r="5589" ht="9" customHeight="1" x14ac:dyDescent="0.4"/>
    <row r="5590" ht="9" customHeight="1" x14ac:dyDescent="0.4"/>
    <row r="5591" ht="9" customHeight="1" x14ac:dyDescent="0.4"/>
    <row r="5592" ht="9" customHeight="1" x14ac:dyDescent="0.4"/>
    <row r="5593" ht="9" customHeight="1" x14ac:dyDescent="0.4"/>
    <row r="5594" ht="9" customHeight="1" x14ac:dyDescent="0.4"/>
    <row r="5595" ht="9" customHeight="1" x14ac:dyDescent="0.4"/>
    <row r="5596" ht="9" customHeight="1" x14ac:dyDescent="0.4"/>
    <row r="5597" ht="9" customHeight="1" x14ac:dyDescent="0.4"/>
    <row r="5598" ht="9" customHeight="1" x14ac:dyDescent="0.4"/>
    <row r="5599" ht="9" customHeight="1" x14ac:dyDescent="0.4"/>
    <row r="5600" ht="9" customHeight="1" x14ac:dyDescent="0.4"/>
    <row r="5601" ht="9" customHeight="1" x14ac:dyDescent="0.4"/>
    <row r="5602" ht="9" customHeight="1" x14ac:dyDescent="0.4"/>
    <row r="5603" ht="9" customHeight="1" x14ac:dyDescent="0.4"/>
    <row r="5604" ht="9" customHeight="1" x14ac:dyDescent="0.4"/>
    <row r="5605" ht="9" customHeight="1" x14ac:dyDescent="0.4"/>
    <row r="5606" ht="9" customHeight="1" x14ac:dyDescent="0.4"/>
    <row r="5607" ht="9" customHeight="1" x14ac:dyDescent="0.4"/>
    <row r="5608" ht="9" customHeight="1" x14ac:dyDescent="0.4"/>
    <row r="5609" ht="9" customHeight="1" x14ac:dyDescent="0.4"/>
    <row r="5610" ht="9" customHeight="1" x14ac:dyDescent="0.4"/>
    <row r="5611" ht="9" customHeight="1" x14ac:dyDescent="0.4"/>
    <row r="5612" ht="9" customHeight="1" x14ac:dyDescent="0.4"/>
    <row r="5613" ht="9" customHeight="1" x14ac:dyDescent="0.4"/>
    <row r="5614" ht="9" customHeight="1" x14ac:dyDescent="0.4"/>
    <row r="5615" ht="9" customHeight="1" x14ac:dyDescent="0.4"/>
    <row r="5616" ht="9" customHeight="1" x14ac:dyDescent="0.4"/>
    <row r="5617" ht="9" customHeight="1" x14ac:dyDescent="0.4"/>
    <row r="5618" ht="9" customHeight="1" x14ac:dyDescent="0.4"/>
    <row r="5619" ht="9" customHeight="1" x14ac:dyDescent="0.4"/>
    <row r="5620" ht="9" customHeight="1" x14ac:dyDescent="0.4"/>
    <row r="5621" ht="9" customHeight="1" x14ac:dyDescent="0.4"/>
    <row r="5622" ht="9" customHeight="1" x14ac:dyDescent="0.4"/>
    <row r="5623" ht="9" customHeight="1" x14ac:dyDescent="0.4"/>
    <row r="5624" ht="9" customHeight="1" x14ac:dyDescent="0.4"/>
    <row r="5625" ht="9" customHeight="1" x14ac:dyDescent="0.4"/>
    <row r="5626" ht="9" customHeight="1" x14ac:dyDescent="0.4"/>
    <row r="5627" ht="9" customHeight="1" x14ac:dyDescent="0.4"/>
    <row r="5628" ht="9" customHeight="1" x14ac:dyDescent="0.4"/>
    <row r="5629" ht="9" customHeight="1" x14ac:dyDescent="0.4"/>
    <row r="5630" ht="9" customHeight="1" x14ac:dyDescent="0.4"/>
    <row r="5631" ht="9" customHeight="1" x14ac:dyDescent="0.4"/>
    <row r="5632" ht="9" customHeight="1" x14ac:dyDescent="0.4"/>
    <row r="5633" ht="9" customHeight="1" x14ac:dyDescent="0.4"/>
    <row r="5634" ht="9" customHeight="1" x14ac:dyDescent="0.4"/>
    <row r="5635" ht="9" customHeight="1" x14ac:dyDescent="0.4"/>
    <row r="5636" ht="9" customHeight="1" x14ac:dyDescent="0.4"/>
    <row r="5637" ht="9" customHeight="1" x14ac:dyDescent="0.4"/>
    <row r="5638" ht="9" customHeight="1" x14ac:dyDescent="0.4"/>
    <row r="5639" ht="9" customHeight="1" x14ac:dyDescent="0.4"/>
    <row r="5640" ht="9" customHeight="1" x14ac:dyDescent="0.4"/>
    <row r="5641" ht="9" customHeight="1" x14ac:dyDescent="0.4"/>
    <row r="5642" ht="9" customHeight="1" x14ac:dyDescent="0.4"/>
    <row r="5643" ht="9" customHeight="1" x14ac:dyDescent="0.4"/>
    <row r="5644" ht="9" customHeight="1" x14ac:dyDescent="0.4"/>
    <row r="5645" ht="9" customHeight="1" x14ac:dyDescent="0.4"/>
    <row r="5646" ht="9" customHeight="1" x14ac:dyDescent="0.4"/>
    <row r="5647" ht="9" customHeight="1" x14ac:dyDescent="0.4"/>
    <row r="5648" ht="9" customHeight="1" x14ac:dyDescent="0.4"/>
    <row r="5649" ht="9" customHeight="1" x14ac:dyDescent="0.4"/>
    <row r="5650" ht="9" customHeight="1" x14ac:dyDescent="0.4"/>
    <row r="5651" ht="9" customHeight="1" x14ac:dyDescent="0.4"/>
    <row r="5652" ht="9" customHeight="1" x14ac:dyDescent="0.4"/>
    <row r="5653" ht="9" customHeight="1" x14ac:dyDescent="0.4"/>
    <row r="5654" ht="9" customHeight="1" x14ac:dyDescent="0.4"/>
    <row r="5655" ht="9" customHeight="1" x14ac:dyDescent="0.4"/>
    <row r="5656" ht="9" customHeight="1" x14ac:dyDescent="0.4"/>
    <row r="5657" ht="9" customHeight="1" x14ac:dyDescent="0.4"/>
    <row r="5658" ht="9" customHeight="1" x14ac:dyDescent="0.4"/>
    <row r="5659" ht="9" customHeight="1" x14ac:dyDescent="0.4"/>
    <row r="5660" ht="9" customHeight="1" x14ac:dyDescent="0.4"/>
    <row r="5661" ht="9" customHeight="1" x14ac:dyDescent="0.4"/>
    <row r="5662" ht="9" customHeight="1" x14ac:dyDescent="0.4"/>
    <row r="5663" ht="9" customHeight="1" x14ac:dyDescent="0.4"/>
    <row r="5664" ht="9" customHeight="1" x14ac:dyDescent="0.4"/>
    <row r="5665" ht="9" customHeight="1" x14ac:dyDescent="0.4"/>
    <row r="5666" ht="9" customHeight="1" x14ac:dyDescent="0.4"/>
    <row r="5667" ht="9" customHeight="1" x14ac:dyDescent="0.4"/>
    <row r="5668" ht="9" customHeight="1" x14ac:dyDescent="0.4"/>
    <row r="5669" ht="9" customHeight="1" x14ac:dyDescent="0.4"/>
    <row r="5670" ht="9" customHeight="1" x14ac:dyDescent="0.4"/>
    <row r="5671" ht="9" customHeight="1" x14ac:dyDescent="0.4"/>
    <row r="5672" ht="9" customHeight="1" x14ac:dyDescent="0.4"/>
    <row r="5673" ht="9" customHeight="1" x14ac:dyDescent="0.4"/>
    <row r="5674" ht="9" customHeight="1" x14ac:dyDescent="0.4"/>
    <row r="5675" ht="9" customHeight="1" x14ac:dyDescent="0.4"/>
    <row r="5676" ht="9" customHeight="1" x14ac:dyDescent="0.4"/>
    <row r="5677" ht="9" customHeight="1" x14ac:dyDescent="0.4"/>
    <row r="5678" ht="9" customHeight="1" x14ac:dyDescent="0.4"/>
    <row r="5679" ht="9" customHeight="1" x14ac:dyDescent="0.4"/>
    <row r="5680" ht="9" customHeight="1" x14ac:dyDescent="0.4"/>
    <row r="5681" ht="9" customHeight="1" x14ac:dyDescent="0.4"/>
    <row r="5682" ht="9" customHeight="1" x14ac:dyDescent="0.4"/>
    <row r="5683" ht="9" customHeight="1" x14ac:dyDescent="0.4"/>
    <row r="5684" ht="9" customHeight="1" x14ac:dyDescent="0.4"/>
    <row r="5685" ht="9" customHeight="1" x14ac:dyDescent="0.4"/>
    <row r="5686" ht="9" customHeight="1" x14ac:dyDescent="0.4"/>
    <row r="5687" ht="9" customHeight="1" x14ac:dyDescent="0.4"/>
    <row r="5688" ht="9" customHeight="1" x14ac:dyDescent="0.4"/>
    <row r="5689" ht="9" customHeight="1" x14ac:dyDescent="0.4"/>
    <row r="5690" ht="9" customHeight="1" x14ac:dyDescent="0.4"/>
    <row r="5691" ht="9" customHeight="1" x14ac:dyDescent="0.4"/>
    <row r="5692" ht="9" customHeight="1" x14ac:dyDescent="0.4"/>
    <row r="5693" ht="9" customHeight="1" x14ac:dyDescent="0.4"/>
    <row r="5694" ht="9" customHeight="1" x14ac:dyDescent="0.4"/>
    <row r="5695" ht="9" customHeight="1" x14ac:dyDescent="0.4"/>
    <row r="5696" ht="9" customHeight="1" x14ac:dyDescent="0.4"/>
    <row r="5697" ht="9" customHeight="1" x14ac:dyDescent="0.4"/>
    <row r="5698" ht="9" customHeight="1" x14ac:dyDescent="0.4"/>
    <row r="5699" ht="9" customHeight="1" x14ac:dyDescent="0.4"/>
    <row r="5700" ht="9" customHeight="1" x14ac:dyDescent="0.4"/>
    <row r="5701" ht="9" customHeight="1" x14ac:dyDescent="0.4"/>
    <row r="5702" ht="9" customHeight="1" x14ac:dyDescent="0.4"/>
    <row r="5703" ht="9" customHeight="1" x14ac:dyDescent="0.4"/>
    <row r="5704" ht="9" customHeight="1" x14ac:dyDescent="0.4"/>
    <row r="5705" ht="9" customHeight="1" x14ac:dyDescent="0.4"/>
    <row r="5706" ht="9" customHeight="1" x14ac:dyDescent="0.4"/>
    <row r="5707" ht="9" customHeight="1" x14ac:dyDescent="0.4"/>
    <row r="5708" ht="9" customHeight="1" x14ac:dyDescent="0.4"/>
    <row r="5709" ht="9" customHeight="1" x14ac:dyDescent="0.4"/>
    <row r="5710" ht="9" customHeight="1" x14ac:dyDescent="0.4"/>
    <row r="5711" ht="9" customHeight="1" x14ac:dyDescent="0.4"/>
    <row r="5712" ht="9" customHeight="1" x14ac:dyDescent="0.4"/>
    <row r="5713" ht="9" customHeight="1" x14ac:dyDescent="0.4"/>
    <row r="5714" ht="9" customHeight="1" x14ac:dyDescent="0.4"/>
    <row r="5715" ht="9" customHeight="1" x14ac:dyDescent="0.4"/>
    <row r="5716" ht="9" customHeight="1" x14ac:dyDescent="0.4"/>
    <row r="5717" ht="9" customHeight="1" x14ac:dyDescent="0.4"/>
    <row r="5718" ht="9" customHeight="1" x14ac:dyDescent="0.4"/>
    <row r="5719" ht="9" customHeight="1" x14ac:dyDescent="0.4"/>
    <row r="5720" ht="9" customHeight="1" x14ac:dyDescent="0.4"/>
    <row r="5721" ht="9" customHeight="1" x14ac:dyDescent="0.4"/>
    <row r="5722" ht="9" customHeight="1" x14ac:dyDescent="0.4"/>
    <row r="5723" ht="9" customHeight="1" x14ac:dyDescent="0.4"/>
    <row r="5724" ht="9" customHeight="1" x14ac:dyDescent="0.4"/>
    <row r="5725" ht="9" customHeight="1" x14ac:dyDescent="0.4"/>
    <row r="5726" ht="9" customHeight="1" x14ac:dyDescent="0.4"/>
    <row r="5727" ht="9" customHeight="1" x14ac:dyDescent="0.4"/>
    <row r="5728" ht="9" customHeight="1" x14ac:dyDescent="0.4"/>
    <row r="5729" ht="9" customHeight="1" x14ac:dyDescent="0.4"/>
    <row r="5730" ht="9" customHeight="1" x14ac:dyDescent="0.4"/>
    <row r="5731" ht="9" customHeight="1" x14ac:dyDescent="0.4"/>
    <row r="5732" ht="9" customHeight="1" x14ac:dyDescent="0.4"/>
    <row r="5733" ht="9" customHeight="1" x14ac:dyDescent="0.4"/>
    <row r="5734" ht="9" customHeight="1" x14ac:dyDescent="0.4"/>
    <row r="5735" ht="9" customHeight="1" x14ac:dyDescent="0.4"/>
    <row r="5736" ht="9" customHeight="1" x14ac:dyDescent="0.4"/>
    <row r="5737" ht="9" customHeight="1" x14ac:dyDescent="0.4"/>
    <row r="5738" ht="9" customHeight="1" x14ac:dyDescent="0.4"/>
    <row r="5739" ht="9" customHeight="1" x14ac:dyDescent="0.4"/>
    <row r="5740" ht="9" customHeight="1" x14ac:dyDescent="0.4"/>
    <row r="5741" ht="9" customHeight="1" x14ac:dyDescent="0.4"/>
    <row r="5742" ht="9" customHeight="1" x14ac:dyDescent="0.4"/>
    <row r="5743" ht="9" customHeight="1" x14ac:dyDescent="0.4"/>
    <row r="5744" ht="9" customHeight="1" x14ac:dyDescent="0.4"/>
    <row r="5745" ht="9" customHeight="1" x14ac:dyDescent="0.4"/>
    <row r="5746" ht="9" customHeight="1" x14ac:dyDescent="0.4"/>
    <row r="5747" ht="9" customHeight="1" x14ac:dyDescent="0.4"/>
    <row r="5748" ht="9" customHeight="1" x14ac:dyDescent="0.4"/>
    <row r="5749" ht="9" customHeight="1" x14ac:dyDescent="0.4"/>
    <row r="5750" ht="9" customHeight="1" x14ac:dyDescent="0.4"/>
    <row r="5751" ht="9" customHeight="1" x14ac:dyDescent="0.4"/>
    <row r="5752" ht="9" customHeight="1" x14ac:dyDescent="0.4"/>
    <row r="5753" ht="9" customHeight="1" x14ac:dyDescent="0.4"/>
    <row r="5754" ht="9" customHeight="1" x14ac:dyDescent="0.4"/>
    <row r="5755" ht="9" customHeight="1" x14ac:dyDescent="0.4"/>
    <row r="5756" ht="9" customHeight="1" x14ac:dyDescent="0.4"/>
    <row r="5757" ht="9" customHeight="1" x14ac:dyDescent="0.4"/>
    <row r="5758" ht="9" customHeight="1" x14ac:dyDescent="0.4"/>
    <row r="5759" ht="9" customHeight="1" x14ac:dyDescent="0.4"/>
    <row r="5760" ht="9" customHeight="1" x14ac:dyDescent="0.4"/>
    <row r="5761" ht="9" customHeight="1" x14ac:dyDescent="0.4"/>
    <row r="5762" ht="9" customHeight="1" x14ac:dyDescent="0.4"/>
    <row r="5763" ht="9" customHeight="1" x14ac:dyDescent="0.4"/>
    <row r="5764" ht="9" customHeight="1" x14ac:dyDescent="0.4"/>
    <row r="5765" ht="9" customHeight="1" x14ac:dyDescent="0.4"/>
    <row r="5766" ht="9" customHeight="1" x14ac:dyDescent="0.4"/>
    <row r="5767" ht="9" customHeight="1" x14ac:dyDescent="0.4"/>
    <row r="5768" ht="9" customHeight="1" x14ac:dyDescent="0.4"/>
    <row r="5769" ht="9" customHeight="1" x14ac:dyDescent="0.4"/>
    <row r="5770" ht="9" customHeight="1" x14ac:dyDescent="0.4"/>
    <row r="5771" ht="9" customHeight="1" x14ac:dyDescent="0.4"/>
    <row r="5772" ht="9" customHeight="1" x14ac:dyDescent="0.4"/>
    <row r="5773" ht="9" customHeight="1" x14ac:dyDescent="0.4"/>
    <row r="5774" ht="9" customHeight="1" x14ac:dyDescent="0.4"/>
    <row r="5775" ht="9" customHeight="1" x14ac:dyDescent="0.4"/>
    <row r="5776" ht="9" customHeight="1" x14ac:dyDescent="0.4"/>
    <row r="5777" ht="9" customHeight="1" x14ac:dyDescent="0.4"/>
    <row r="5778" ht="9" customHeight="1" x14ac:dyDescent="0.4"/>
    <row r="5779" ht="9" customHeight="1" x14ac:dyDescent="0.4"/>
    <row r="5780" ht="9" customHeight="1" x14ac:dyDescent="0.4"/>
    <row r="5781" ht="9" customHeight="1" x14ac:dyDescent="0.4"/>
    <row r="5782" ht="9" customHeight="1" x14ac:dyDescent="0.4"/>
    <row r="5783" ht="9" customHeight="1" x14ac:dyDescent="0.4"/>
    <row r="5784" ht="9" customHeight="1" x14ac:dyDescent="0.4"/>
    <row r="5785" ht="9" customHeight="1" x14ac:dyDescent="0.4"/>
    <row r="5786" ht="9" customHeight="1" x14ac:dyDescent="0.4"/>
    <row r="5787" ht="9" customHeight="1" x14ac:dyDescent="0.4"/>
    <row r="5788" ht="9" customHeight="1" x14ac:dyDescent="0.4"/>
    <row r="5789" ht="9" customHeight="1" x14ac:dyDescent="0.4"/>
    <row r="5790" ht="9" customHeight="1" x14ac:dyDescent="0.4"/>
    <row r="5791" ht="9" customHeight="1" x14ac:dyDescent="0.4"/>
    <row r="5792" ht="9" customHeight="1" x14ac:dyDescent="0.4"/>
    <row r="5793" ht="9" customHeight="1" x14ac:dyDescent="0.4"/>
    <row r="5794" ht="9" customHeight="1" x14ac:dyDescent="0.4"/>
    <row r="5795" ht="9" customHeight="1" x14ac:dyDescent="0.4"/>
    <row r="5796" ht="9" customHeight="1" x14ac:dyDescent="0.4"/>
    <row r="5797" ht="9" customHeight="1" x14ac:dyDescent="0.4"/>
    <row r="5798" ht="9" customHeight="1" x14ac:dyDescent="0.4"/>
    <row r="5799" ht="9" customHeight="1" x14ac:dyDescent="0.4"/>
    <row r="5800" ht="9" customHeight="1" x14ac:dyDescent="0.4"/>
    <row r="5801" ht="9" customHeight="1" x14ac:dyDescent="0.4"/>
    <row r="5802" ht="9" customHeight="1" x14ac:dyDescent="0.4"/>
    <row r="5803" ht="9" customHeight="1" x14ac:dyDescent="0.4"/>
    <row r="5804" ht="9" customHeight="1" x14ac:dyDescent="0.4"/>
    <row r="5805" ht="9" customHeight="1" x14ac:dyDescent="0.4"/>
    <row r="5806" ht="9" customHeight="1" x14ac:dyDescent="0.4"/>
    <row r="5807" ht="9" customHeight="1" x14ac:dyDescent="0.4"/>
    <row r="5808" ht="9" customHeight="1" x14ac:dyDescent="0.4"/>
    <row r="5809" ht="9" customHeight="1" x14ac:dyDescent="0.4"/>
    <row r="5810" ht="9" customHeight="1" x14ac:dyDescent="0.4"/>
    <row r="5811" ht="9" customHeight="1" x14ac:dyDescent="0.4"/>
    <row r="5812" ht="9" customHeight="1" x14ac:dyDescent="0.4"/>
    <row r="5813" ht="9" customHeight="1" x14ac:dyDescent="0.4"/>
    <row r="5814" ht="9" customHeight="1" x14ac:dyDescent="0.4"/>
    <row r="5815" ht="9" customHeight="1" x14ac:dyDescent="0.4"/>
    <row r="5816" ht="9" customHeight="1" x14ac:dyDescent="0.4"/>
    <row r="5817" ht="9" customHeight="1" x14ac:dyDescent="0.4"/>
    <row r="5818" ht="9" customHeight="1" x14ac:dyDescent="0.4"/>
    <row r="5819" ht="9" customHeight="1" x14ac:dyDescent="0.4"/>
    <row r="5820" ht="9" customHeight="1" x14ac:dyDescent="0.4"/>
    <row r="5821" ht="9" customHeight="1" x14ac:dyDescent="0.4"/>
    <row r="5822" ht="9" customHeight="1" x14ac:dyDescent="0.4"/>
    <row r="5823" ht="9" customHeight="1" x14ac:dyDescent="0.4"/>
    <row r="5824" ht="9" customHeight="1" x14ac:dyDescent="0.4"/>
    <row r="5825" ht="9" customHeight="1" x14ac:dyDescent="0.4"/>
    <row r="5826" ht="9" customHeight="1" x14ac:dyDescent="0.4"/>
    <row r="5827" ht="9" customHeight="1" x14ac:dyDescent="0.4"/>
    <row r="5828" ht="9" customHeight="1" x14ac:dyDescent="0.4"/>
    <row r="5829" ht="9" customHeight="1" x14ac:dyDescent="0.4"/>
    <row r="5830" ht="9" customHeight="1" x14ac:dyDescent="0.4"/>
    <row r="5831" ht="9" customHeight="1" x14ac:dyDescent="0.4"/>
    <row r="5832" ht="9" customHeight="1" x14ac:dyDescent="0.4"/>
    <row r="5833" ht="9" customHeight="1" x14ac:dyDescent="0.4"/>
    <row r="5834" ht="9" customHeight="1" x14ac:dyDescent="0.4"/>
    <row r="5835" ht="9" customHeight="1" x14ac:dyDescent="0.4"/>
    <row r="5836" ht="9" customHeight="1" x14ac:dyDescent="0.4"/>
    <row r="5837" ht="9" customHeight="1" x14ac:dyDescent="0.4"/>
    <row r="5838" ht="9" customHeight="1" x14ac:dyDescent="0.4"/>
    <row r="5839" ht="9" customHeight="1" x14ac:dyDescent="0.4"/>
    <row r="5840" ht="9" customHeight="1" x14ac:dyDescent="0.4"/>
    <row r="5841" ht="9" customHeight="1" x14ac:dyDescent="0.4"/>
    <row r="5842" ht="9" customHeight="1" x14ac:dyDescent="0.4"/>
    <row r="5843" ht="9" customHeight="1" x14ac:dyDescent="0.4"/>
    <row r="5844" ht="9" customHeight="1" x14ac:dyDescent="0.4"/>
    <row r="5845" ht="9" customHeight="1" x14ac:dyDescent="0.4"/>
    <row r="5846" ht="9" customHeight="1" x14ac:dyDescent="0.4"/>
    <row r="5847" ht="9" customHeight="1" x14ac:dyDescent="0.4"/>
    <row r="5848" ht="9" customHeight="1" x14ac:dyDescent="0.4"/>
    <row r="5849" ht="9" customHeight="1" x14ac:dyDescent="0.4"/>
    <row r="5850" ht="9" customHeight="1" x14ac:dyDescent="0.4"/>
    <row r="5851" ht="9" customHeight="1" x14ac:dyDescent="0.4"/>
    <row r="5852" ht="9" customHeight="1" x14ac:dyDescent="0.4"/>
    <row r="5853" ht="9" customHeight="1" x14ac:dyDescent="0.4"/>
    <row r="5854" ht="9" customHeight="1" x14ac:dyDescent="0.4"/>
    <row r="5855" ht="9" customHeight="1" x14ac:dyDescent="0.4"/>
    <row r="5856" ht="9" customHeight="1" x14ac:dyDescent="0.4"/>
    <row r="5857" ht="9" customHeight="1" x14ac:dyDescent="0.4"/>
    <row r="5858" ht="9" customHeight="1" x14ac:dyDescent="0.4"/>
    <row r="5859" ht="9" customHeight="1" x14ac:dyDescent="0.4"/>
    <row r="5860" ht="9" customHeight="1" x14ac:dyDescent="0.4"/>
    <row r="5861" ht="9" customHeight="1" x14ac:dyDescent="0.4"/>
    <row r="5862" ht="9" customHeight="1" x14ac:dyDescent="0.4"/>
    <row r="5863" ht="9" customHeight="1" x14ac:dyDescent="0.4"/>
    <row r="5864" ht="9" customHeight="1" x14ac:dyDescent="0.4"/>
    <row r="5865" ht="9" customHeight="1" x14ac:dyDescent="0.4"/>
    <row r="5866" ht="9" customHeight="1" x14ac:dyDescent="0.4"/>
    <row r="5867" ht="9" customHeight="1" x14ac:dyDescent="0.4"/>
    <row r="5868" ht="9" customHeight="1" x14ac:dyDescent="0.4"/>
    <row r="5869" ht="9" customHeight="1" x14ac:dyDescent="0.4"/>
    <row r="5870" ht="9" customHeight="1" x14ac:dyDescent="0.4"/>
    <row r="5871" ht="9" customHeight="1" x14ac:dyDescent="0.4"/>
    <row r="5872" ht="9" customHeight="1" x14ac:dyDescent="0.4"/>
    <row r="5873" ht="9" customHeight="1" x14ac:dyDescent="0.4"/>
    <row r="5874" ht="9" customHeight="1" x14ac:dyDescent="0.4"/>
    <row r="5875" ht="9" customHeight="1" x14ac:dyDescent="0.4"/>
    <row r="5876" ht="9" customHeight="1" x14ac:dyDescent="0.4"/>
    <row r="5877" ht="9" customHeight="1" x14ac:dyDescent="0.4"/>
    <row r="5878" ht="9" customHeight="1" x14ac:dyDescent="0.4"/>
    <row r="5879" ht="9" customHeight="1" x14ac:dyDescent="0.4"/>
    <row r="5880" ht="9" customHeight="1" x14ac:dyDescent="0.4"/>
    <row r="5881" ht="9" customHeight="1" x14ac:dyDescent="0.4"/>
    <row r="5882" ht="9" customHeight="1" x14ac:dyDescent="0.4"/>
    <row r="5883" ht="9" customHeight="1" x14ac:dyDescent="0.4"/>
    <row r="5884" ht="9" customHeight="1" x14ac:dyDescent="0.4"/>
    <row r="5885" ht="9" customHeight="1" x14ac:dyDescent="0.4"/>
    <row r="5886" ht="9" customHeight="1" x14ac:dyDescent="0.4"/>
    <row r="5887" ht="9" customHeight="1" x14ac:dyDescent="0.4"/>
    <row r="5888" ht="9" customHeight="1" x14ac:dyDescent="0.4"/>
    <row r="5889" ht="9" customHeight="1" x14ac:dyDescent="0.4"/>
    <row r="5890" ht="9" customHeight="1" x14ac:dyDescent="0.4"/>
    <row r="5891" ht="9" customHeight="1" x14ac:dyDescent="0.4"/>
    <row r="5892" ht="9" customHeight="1" x14ac:dyDescent="0.4"/>
    <row r="5893" ht="9" customHeight="1" x14ac:dyDescent="0.4"/>
    <row r="5894" ht="9" customHeight="1" x14ac:dyDescent="0.4"/>
    <row r="5895" ht="9" customHeight="1" x14ac:dyDescent="0.4"/>
    <row r="5896" ht="9" customHeight="1" x14ac:dyDescent="0.4"/>
    <row r="5897" ht="9" customHeight="1" x14ac:dyDescent="0.4"/>
    <row r="5898" ht="9" customHeight="1" x14ac:dyDescent="0.4"/>
    <row r="5899" ht="9" customHeight="1" x14ac:dyDescent="0.4"/>
    <row r="5900" ht="9" customHeight="1" x14ac:dyDescent="0.4"/>
    <row r="5901" ht="9" customHeight="1" x14ac:dyDescent="0.4"/>
    <row r="5902" ht="9" customHeight="1" x14ac:dyDescent="0.4"/>
    <row r="5903" ht="9" customHeight="1" x14ac:dyDescent="0.4"/>
    <row r="5904" ht="9" customHeight="1" x14ac:dyDescent="0.4"/>
    <row r="5905" ht="9" customHeight="1" x14ac:dyDescent="0.4"/>
    <row r="5906" ht="9" customHeight="1" x14ac:dyDescent="0.4"/>
    <row r="5907" ht="9" customHeight="1" x14ac:dyDescent="0.4"/>
    <row r="5908" ht="9" customHeight="1" x14ac:dyDescent="0.4"/>
    <row r="5909" ht="9" customHeight="1" x14ac:dyDescent="0.4"/>
    <row r="5910" ht="9" customHeight="1" x14ac:dyDescent="0.4"/>
    <row r="5911" ht="9" customHeight="1" x14ac:dyDescent="0.4"/>
    <row r="5912" ht="9" customHeight="1" x14ac:dyDescent="0.4"/>
    <row r="5913" ht="9" customHeight="1" x14ac:dyDescent="0.4"/>
    <row r="5914" ht="9" customHeight="1" x14ac:dyDescent="0.4"/>
    <row r="5915" ht="9" customHeight="1" x14ac:dyDescent="0.4"/>
    <row r="5916" ht="9" customHeight="1" x14ac:dyDescent="0.4"/>
    <row r="5917" ht="9" customHeight="1" x14ac:dyDescent="0.4"/>
    <row r="5918" ht="9" customHeight="1" x14ac:dyDescent="0.4"/>
    <row r="5919" ht="9" customHeight="1" x14ac:dyDescent="0.4"/>
    <row r="5920" ht="9" customHeight="1" x14ac:dyDescent="0.4"/>
    <row r="5921" ht="9" customHeight="1" x14ac:dyDescent="0.4"/>
    <row r="5922" ht="9" customHeight="1" x14ac:dyDescent="0.4"/>
    <row r="5923" ht="9" customHeight="1" x14ac:dyDescent="0.4"/>
    <row r="5924" ht="9" customHeight="1" x14ac:dyDescent="0.4"/>
    <row r="5925" ht="9" customHeight="1" x14ac:dyDescent="0.4"/>
    <row r="5926" ht="9" customHeight="1" x14ac:dyDescent="0.4"/>
    <row r="5927" ht="9" customHeight="1" x14ac:dyDescent="0.4"/>
    <row r="5928" ht="9" customHeight="1" x14ac:dyDescent="0.4"/>
    <row r="5929" ht="9" customHeight="1" x14ac:dyDescent="0.4"/>
    <row r="5930" ht="9" customHeight="1" x14ac:dyDescent="0.4"/>
    <row r="5931" ht="9" customHeight="1" x14ac:dyDescent="0.4"/>
    <row r="5932" ht="9" customHeight="1" x14ac:dyDescent="0.4"/>
    <row r="5933" ht="9" customHeight="1" x14ac:dyDescent="0.4"/>
    <row r="5934" ht="9" customHeight="1" x14ac:dyDescent="0.4"/>
    <row r="5935" ht="9" customHeight="1" x14ac:dyDescent="0.4"/>
    <row r="5936" ht="9" customHeight="1" x14ac:dyDescent="0.4"/>
    <row r="5937" ht="9" customHeight="1" x14ac:dyDescent="0.4"/>
    <row r="5938" ht="9" customHeight="1" x14ac:dyDescent="0.4"/>
    <row r="5939" ht="9" customHeight="1" x14ac:dyDescent="0.4"/>
    <row r="5940" ht="9" customHeight="1" x14ac:dyDescent="0.4"/>
    <row r="5941" ht="9" customHeight="1" x14ac:dyDescent="0.4"/>
    <row r="5942" ht="9" customHeight="1" x14ac:dyDescent="0.4"/>
    <row r="5943" ht="9" customHeight="1" x14ac:dyDescent="0.4"/>
    <row r="5944" ht="9" customHeight="1" x14ac:dyDescent="0.4"/>
    <row r="5945" ht="9" customHeight="1" x14ac:dyDescent="0.4"/>
    <row r="5946" ht="9" customHeight="1" x14ac:dyDescent="0.4"/>
    <row r="5947" ht="9" customHeight="1" x14ac:dyDescent="0.4"/>
    <row r="5948" ht="9" customHeight="1" x14ac:dyDescent="0.4"/>
    <row r="5949" ht="9" customHeight="1" x14ac:dyDescent="0.4"/>
    <row r="5950" ht="9" customHeight="1" x14ac:dyDescent="0.4"/>
    <row r="5951" ht="9" customHeight="1" x14ac:dyDescent="0.4"/>
    <row r="5952" ht="9" customHeight="1" x14ac:dyDescent="0.4"/>
    <row r="5953" ht="9" customHeight="1" x14ac:dyDescent="0.4"/>
    <row r="5954" ht="9" customHeight="1" x14ac:dyDescent="0.4"/>
    <row r="5955" ht="9" customHeight="1" x14ac:dyDescent="0.4"/>
    <row r="5956" ht="9" customHeight="1" x14ac:dyDescent="0.4"/>
    <row r="5957" ht="9" customHeight="1" x14ac:dyDescent="0.4"/>
    <row r="5958" ht="9" customHeight="1" x14ac:dyDescent="0.4"/>
    <row r="5959" ht="9" customHeight="1" x14ac:dyDescent="0.4"/>
    <row r="5960" ht="9" customHeight="1" x14ac:dyDescent="0.4"/>
    <row r="5961" ht="9" customHeight="1" x14ac:dyDescent="0.4"/>
    <row r="5962" ht="9" customHeight="1" x14ac:dyDescent="0.4"/>
    <row r="5963" ht="9" customHeight="1" x14ac:dyDescent="0.4"/>
    <row r="5964" ht="9" customHeight="1" x14ac:dyDescent="0.4"/>
    <row r="5965" ht="9" customHeight="1" x14ac:dyDescent="0.4"/>
    <row r="5966" ht="9" customHeight="1" x14ac:dyDescent="0.4"/>
    <row r="5967" ht="9" customHeight="1" x14ac:dyDescent="0.4"/>
    <row r="5968" ht="9" customHeight="1" x14ac:dyDescent="0.4"/>
    <row r="5969" ht="9" customHeight="1" x14ac:dyDescent="0.4"/>
    <row r="5970" ht="9" customHeight="1" x14ac:dyDescent="0.4"/>
    <row r="5971" ht="9" customHeight="1" x14ac:dyDescent="0.4"/>
    <row r="5972" ht="9" customHeight="1" x14ac:dyDescent="0.4"/>
    <row r="5973" ht="9" customHeight="1" x14ac:dyDescent="0.4"/>
    <row r="5974" ht="9" customHeight="1" x14ac:dyDescent="0.4"/>
    <row r="5975" ht="9" customHeight="1" x14ac:dyDescent="0.4"/>
    <row r="5976" ht="9" customHeight="1" x14ac:dyDescent="0.4"/>
    <row r="5977" ht="9" customHeight="1" x14ac:dyDescent="0.4"/>
    <row r="5978" ht="9" customHeight="1" x14ac:dyDescent="0.4"/>
    <row r="5979" ht="9" customHeight="1" x14ac:dyDescent="0.4"/>
    <row r="5980" ht="9" customHeight="1" x14ac:dyDescent="0.4"/>
    <row r="5981" ht="9" customHeight="1" x14ac:dyDescent="0.4"/>
    <row r="5982" ht="9" customHeight="1" x14ac:dyDescent="0.4"/>
    <row r="5983" ht="9" customHeight="1" x14ac:dyDescent="0.4"/>
    <row r="5984" ht="9" customHeight="1" x14ac:dyDescent="0.4"/>
    <row r="5985" ht="9" customHeight="1" x14ac:dyDescent="0.4"/>
    <row r="5986" ht="9" customHeight="1" x14ac:dyDescent="0.4"/>
    <row r="5987" ht="9" customHeight="1" x14ac:dyDescent="0.4"/>
    <row r="5988" ht="9" customHeight="1" x14ac:dyDescent="0.4"/>
    <row r="5989" ht="9" customHeight="1" x14ac:dyDescent="0.4"/>
    <row r="5990" ht="9" customHeight="1" x14ac:dyDescent="0.4"/>
    <row r="5991" ht="9" customHeight="1" x14ac:dyDescent="0.4"/>
    <row r="5992" ht="9" customHeight="1" x14ac:dyDescent="0.4"/>
    <row r="5993" ht="9" customHeight="1" x14ac:dyDescent="0.4"/>
    <row r="5994" ht="9" customHeight="1" x14ac:dyDescent="0.4"/>
    <row r="5995" ht="9" customHeight="1" x14ac:dyDescent="0.4"/>
    <row r="5996" ht="9" customHeight="1" x14ac:dyDescent="0.4"/>
    <row r="5997" ht="9" customHeight="1" x14ac:dyDescent="0.4"/>
    <row r="5998" ht="9" customHeight="1" x14ac:dyDescent="0.4"/>
    <row r="5999" ht="9" customHeight="1" x14ac:dyDescent="0.4"/>
    <row r="6000" ht="9" customHeight="1" x14ac:dyDescent="0.4"/>
    <row r="6001" ht="9" customHeight="1" x14ac:dyDescent="0.4"/>
    <row r="6002" ht="9" customHeight="1" x14ac:dyDescent="0.4"/>
    <row r="6003" ht="9" customHeight="1" x14ac:dyDescent="0.4"/>
    <row r="6004" ht="9" customHeight="1" x14ac:dyDescent="0.4"/>
    <row r="6005" ht="9" customHeight="1" x14ac:dyDescent="0.4"/>
    <row r="6006" ht="9" customHeight="1" x14ac:dyDescent="0.4"/>
    <row r="6007" ht="9" customHeight="1" x14ac:dyDescent="0.4"/>
    <row r="6008" ht="9" customHeight="1" x14ac:dyDescent="0.4"/>
    <row r="6009" ht="9" customHeight="1" x14ac:dyDescent="0.4"/>
    <row r="6010" ht="9" customHeight="1" x14ac:dyDescent="0.4"/>
    <row r="6011" ht="9" customHeight="1" x14ac:dyDescent="0.4"/>
    <row r="6012" ht="9" customHeight="1" x14ac:dyDescent="0.4"/>
    <row r="6013" ht="9" customHeight="1" x14ac:dyDescent="0.4"/>
    <row r="6014" ht="9" customHeight="1" x14ac:dyDescent="0.4"/>
    <row r="6015" ht="9" customHeight="1" x14ac:dyDescent="0.4"/>
    <row r="6016" ht="9" customHeight="1" x14ac:dyDescent="0.4"/>
    <row r="6017" ht="9" customHeight="1" x14ac:dyDescent="0.4"/>
    <row r="6018" ht="9" customHeight="1" x14ac:dyDescent="0.4"/>
    <row r="6019" ht="9" customHeight="1" x14ac:dyDescent="0.4"/>
    <row r="6020" ht="9" customHeight="1" x14ac:dyDescent="0.4"/>
    <row r="6021" ht="9" customHeight="1" x14ac:dyDescent="0.4"/>
    <row r="6022" ht="9" customHeight="1" x14ac:dyDescent="0.4"/>
    <row r="6023" ht="9" customHeight="1" x14ac:dyDescent="0.4"/>
    <row r="6024" ht="9" customHeight="1" x14ac:dyDescent="0.4"/>
    <row r="6025" ht="9" customHeight="1" x14ac:dyDescent="0.4"/>
    <row r="6026" ht="9" customHeight="1" x14ac:dyDescent="0.4"/>
    <row r="6027" ht="9" customHeight="1" x14ac:dyDescent="0.4"/>
    <row r="6028" ht="9" customHeight="1" x14ac:dyDescent="0.4"/>
    <row r="6029" ht="9" customHeight="1" x14ac:dyDescent="0.4"/>
    <row r="6030" ht="9" customHeight="1" x14ac:dyDescent="0.4"/>
    <row r="6031" ht="9" customHeight="1" x14ac:dyDescent="0.4"/>
    <row r="6032" ht="9" customHeight="1" x14ac:dyDescent="0.4"/>
    <row r="6033" ht="9" customHeight="1" x14ac:dyDescent="0.4"/>
    <row r="6034" ht="9" customHeight="1" x14ac:dyDescent="0.4"/>
    <row r="6035" ht="9" customHeight="1" x14ac:dyDescent="0.4"/>
    <row r="6036" ht="9" customHeight="1" x14ac:dyDescent="0.4"/>
    <row r="6037" ht="9" customHeight="1" x14ac:dyDescent="0.4"/>
    <row r="6038" ht="9" customHeight="1" x14ac:dyDescent="0.4"/>
    <row r="6039" ht="9" customHeight="1" x14ac:dyDescent="0.4"/>
    <row r="6040" ht="9" customHeight="1" x14ac:dyDescent="0.4"/>
    <row r="6041" ht="9" customHeight="1" x14ac:dyDescent="0.4"/>
    <row r="6042" ht="9" customHeight="1" x14ac:dyDescent="0.4"/>
    <row r="6043" ht="9" customHeight="1" x14ac:dyDescent="0.4"/>
    <row r="6044" ht="9" customHeight="1" x14ac:dyDescent="0.4"/>
    <row r="6045" ht="9" customHeight="1" x14ac:dyDescent="0.4"/>
    <row r="6046" ht="9" customHeight="1" x14ac:dyDescent="0.4"/>
    <row r="6047" ht="9" customHeight="1" x14ac:dyDescent="0.4"/>
    <row r="6048" ht="9" customHeight="1" x14ac:dyDescent="0.4"/>
    <row r="6049" ht="9" customHeight="1" x14ac:dyDescent="0.4"/>
    <row r="6050" ht="9" customHeight="1" x14ac:dyDescent="0.4"/>
    <row r="6051" ht="9" customHeight="1" x14ac:dyDescent="0.4"/>
    <row r="6052" ht="9" customHeight="1" x14ac:dyDescent="0.4"/>
    <row r="6053" ht="9" customHeight="1" x14ac:dyDescent="0.4"/>
    <row r="6054" ht="9" customHeight="1" x14ac:dyDescent="0.4"/>
    <row r="6055" ht="9" customHeight="1" x14ac:dyDescent="0.4"/>
    <row r="6056" ht="9" customHeight="1" x14ac:dyDescent="0.4"/>
    <row r="6057" ht="9" customHeight="1" x14ac:dyDescent="0.4"/>
    <row r="6058" ht="9" customHeight="1" x14ac:dyDescent="0.4"/>
    <row r="6059" ht="9" customHeight="1" x14ac:dyDescent="0.4"/>
    <row r="6060" ht="9" customHeight="1" x14ac:dyDescent="0.4"/>
    <row r="6061" ht="9" customHeight="1" x14ac:dyDescent="0.4"/>
    <row r="6062" ht="9" customHeight="1" x14ac:dyDescent="0.4"/>
    <row r="6063" ht="9" customHeight="1" x14ac:dyDescent="0.4"/>
    <row r="6064" ht="9" customHeight="1" x14ac:dyDescent="0.4"/>
    <row r="6065" ht="9" customHeight="1" x14ac:dyDescent="0.4"/>
    <row r="6066" ht="9" customHeight="1" x14ac:dyDescent="0.4"/>
    <row r="6067" ht="9" customHeight="1" x14ac:dyDescent="0.4"/>
    <row r="6068" ht="9" customHeight="1" x14ac:dyDescent="0.4"/>
    <row r="6069" ht="9" customHeight="1" x14ac:dyDescent="0.4"/>
    <row r="6070" ht="9" customHeight="1" x14ac:dyDescent="0.4"/>
    <row r="6071" ht="9" customHeight="1" x14ac:dyDescent="0.4"/>
    <row r="6072" ht="9" customHeight="1" x14ac:dyDescent="0.4"/>
    <row r="6073" ht="9" customHeight="1" x14ac:dyDescent="0.4"/>
    <row r="6074" ht="9" customHeight="1" x14ac:dyDescent="0.4"/>
    <row r="6075" ht="9" customHeight="1" x14ac:dyDescent="0.4"/>
    <row r="6076" ht="9" customHeight="1" x14ac:dyDescent="0.4"/>
    <row r="6077" ht="9" customHeight="1" x14ac:dyDescent="0.4"/>
    <row r="6078" ht="9" customHeight="1" x14ac:dyDescent="0.4"/>
    <row r="6079" ht="9" customHeight="1" x14ac:dyDescent="0.4"/>
    <row r="6080" ht="9" customHeight="1" x14ac:dyDescent="0.4"/>
    <row r="6081" ht="9" customHeight="1" x14ac:dyDescent="0.4"/>
    <row r="6082" ht="9" customHeight="1" x14ac:dyDescent="0.4"/>
    <row r="6083" ht="9" customHeight="1" x14ac:dyDescent="0.4"/>
    <row r="6084" ht="9" customHeight="1" x14ac:dyDescent="0.4"/>
    <row r="6085" ht="9" customHeight="1" x14ac:dyDescent="0.4"/>
    <row r="6086" ht="9" customHeight="1" x14ac:dyDescent="0.4"/>
    <row r="6087" ht="9" customHeight="1" x14ac:dyDescent="0.4"/>
    <row r="6088" ht="9" customHeight="1" x14ac:dyDescent="0.4"/>
    <row r="6089" ht="9" customHeight="1" x14ac:dyDescent="0.4"/>
    <row r="6090" ht="9" customHeight="1" x14ac:dyDescent="0.4"/>
    <row r="6091" ht="9" customHeight="1" x14ac:dyDescent="0.4"/>
    <row r="6092" ht="9" customHeight="1" x14ac:dyDescent="0.4"/>
    <row r="6093" ht="9" customHeight="1" x14ac:dyDescent="0.4"/>
    <row r="6094" ht="9" customHeight="1" x14ac:dyDescent="0.4"/>
    <row r="6095" ht="9" customHeight="1" x14ac:dyDescent="0.4"/>
    <row r="6096" ht="9" customHeight="1" x14ac:dyDescent="0.4"/>
    <row r="6097" ht="9" customHeight="1" x14ac:dyDescent="0.4"/>
    <row r="6098" ht="9" customHeight="1" x14ac:dyDescent="0.4"/>
    <row r="6099" ht="9" customHeight="1" x14ac:dyDescent="0.4"/>
    <row r="6100" ht="9" customHeight="1" x14ac:dyDescent="0.4"/>
    <row r="6101" ht="9" customHeight="1" x14ac:dyDescent="0.4"/>
    <row r="6102" ht="9" customHeight="1" x14ac:dyDescent="0.4"/>
    <row r="6103" ht="9" customHeight="1" x14ac:dyDescent="0.4"/>
    <row r="6104" ht="9" customHeight="1" x14ac:dyDescent="0.4"/>
    <row r="6105" ht="9" customHeight="1" x14ac:dyDescent="0.4"/>
    <row r="6106" ht="9" customHeight="1" x14ac:dyDescent="0.4"/>
    <row r="6107" ht="9" customHeight="1" x14ac:dyDescent="0.4"/>
    <row r="6108" ht="9" customHeight="1" x14ac:dyDescent="0.4"/>
    <row r="6109" ht="9" customHeight="1" x14ac:dyDescent="0.4"/>
    <row r="6110" ht="9" customHeight="1" x14ac:dyDescent="0.4"/>
    <row r="6111" ht="9" customHeight="1" x14ac:dyDescent="0.4"/>
    <row r="6112" ht="9" customHeight="1" x14ac:dyDescent="0.4"/>
    <row r="6113" ht="9" customHeight="1" x14ac:dyDescent="0.4"/>
    <row r="6114" ht="9" customHeight="1" x14ac:dyDescent="0.4"/>
    <row r="6115" ht="9" customHeight="1" x14ac:dyDescent="0.4"/>
    <row r="6116" ht="9" customHeight="1" x14ac:dyDescent="0.4"/>
    <row r="6117" ht="9" customHeight="1" x14ac:dyDescent="0.4"/>
    <row r="6118" ht="9" customHeight="1" x14ac:dyDescent="0.4"/>
    <row r="6119" ht="9" customHeight="1" x14ac:dyDescent="0.4"/>
    <row r="6120" ht="9" customHeight="1" x14ac:dyDescent="0.4"/>
    <row r="6121" ht="9" customHeight="1" x14ac:dyDescent="0.4"/>
    <row r="6122" ht="9" customHeight="1" x14ac:dyDescent="0.4"/>
    <row r="6123" ht="9" customHeight="1" x14ac:dyDescent="0.4"/>
    <row r="6124" ht="9" customHeight="1" x14ac:dyDescent="0.4"/>
    <row r="6125" ht="9" customHeight="1" x14ac:dyDescent="0.4"/>
    <row r="6126" ht="9" customHeight="1" x14ac:dyDescent="0.4"/>
    <row r="6127" ht="9" customHeight="1" x14ac:dyDescent="0.4"/>
    <row r="6128" ht="9" customHeight="1" x14ac:dyDescent="0.4"/>
    <row r="6129" ht="9" customHeight="1" x14ac:dyDescent="0.4"/>
    <row r="6130" ht="9" customHeight="1" x14ac:dyDescent="0.4"/>
    <row r="6131" ht="9" customHeight="1" x14ac:dyDescent="0.4"/>
    <row r="6132" ht="9" customHeight="1" x14ac:dyDescent="0.4"/>
    <row r="6133" ht="9" customHeight="1" x14ac:dyDescent="0.4"/>
    <row r="6134" ht="9" customHeight="1" x14ac:dyDescent="0.4"/>
    <row r="6135" ht="9" customHeight="1" x14ac:dyDescent="0.4"/>
    <row r="6136" ht="9" customHeight="1" x14ac:dyDescent="0.4"/>
    <row r="6137" ht="9" customHeight="1" x14ac:dyDescent="0.4"/>
    <row r="6138" ht="9" customHeight="1" x14ac:dyDescent="0.4"/>
    <row r="6139" ht="9" customHeight="1" x14ac:dyDescent="0.4"/>
    <row r="6140" ht="9" customHeight="1" x14ac:dyDescent="0.4"/>
    <row r="6141" ht="9" customHeight="1" x14ac:dyDescent="0.4"/>
    <row r="6142" ht="9" customHeight="1" x14ac:dyDescent="0.4"/>
    <row r="6143" ht="9" customHeight="1" x14ac:dyDescent="0.4"/>
    <row r="6144" ht="9" customHeight="1" x14ac:dyDescent="0.4"/>
    <row r="6145" ht="9" customHeight="1" x14ac:dyDescent="0.4"/>
    <row r="6146" ht="9" customHeight="1" x14ac:dyDescent="0.4"/>
    <row r="6147" ht="9" customHeight="1" x14ac:dyDescent="0.4"/>
    <row r="6148" ht="9" customHeight="1" x14ac:dyDescent="0.4"/>
    <row r="6149" ht="9" customHeight="1" x14ac:dyDescent="0.4"/>
    <row r="6150" ht="9" customHeight="1" x14ac:dyDescent="0.4"/>
    <row r="6151" ht="9" customHeight="1" x14ac:dyDescent="0.4"/>
    <row r="6152" ht="9" customHeight="1" x14ac:dyDescent="0.4"/>
    <row r="6153" ht="9" customHeight="1" x14ac:dyDescent="0.4"/>
    <row r="6154" ht="9" customHeight="1" x14ac:dyDescent="0.4"/>
    <row r="6155" ht="9" customHeight="1" x14ac:dyDescent="0.4"/>
    <row r="6156" ht="9" customHeight="1" x14ac:dyDescent="0.4"/>
    <row r="6157" ht="9" customHeight="1" x14ac:dyDescent="0.4"/>
    <row r="6158" ht="9" customHeight="1" x14ac:dyDescent="0.4"/>
    <row r="6159" ht="9" customHeight="1" x14ac:dyDescent="0.4"/>
    <row r="6160" ht="9" customHeight="1" x14ac:dyDescent="0.4"/>
    <row r="6161" ht="9" customHeight="1" x14ac:dyDescent="0.4"/>
    <row r="6162" ht="9" customHeight="1" x14ac:dyDescent="0.4"/>
    <row r="6163" ht="9" customHeight="1" x14ac:dyDescent="0.4"/>
    <row r="6164" ht="9" customHeight="1" x14ac:dyDescent="0.4"/>
    <row r="6165" ht="9" customHeight="1" x14ac:dyDescent="0.4"/>
    <row r="6166" ht="9" customHeight="1" x14ac:dyDescent="0.4"/>
    <row r="6167" ht="9" customHeight="1" x14ac:dyDescent="0.4"/>
    <row r="6168" ht="9" customHeight="1" x14ac:dyDescent="0.4"/>
    <row r="6169" ht="9" customHeight="1" x14ac:dyDescent="0.4"/>
    <row r="6170" ht="9" customHeight="1" x14ac:dyDescent="0.4"/>
    <row r="6171" ht="9" customHeight="1" x14ac:dyDescent="0.4"/>
    <row r="6172" ht="9" customHeight="1" x14ac:dyDescent="0.4"/>
    <row r="6173" ht="9" customHeight="1" x14ac:dyDescent="0.4"/>
    <row r="6174" ht="9" customHeight="1" x14ac:dyDescent="0.4"/>
    <row r="6175" ht="9" customHeight="1" x14ac:dyDescent="0.4"/>
    <row r="6176" ht="9" customHeight="1" x14ac:dyDescent="0.4"/>
    <row r="6177" ht="9" customHeight="1" x14ac:dyDescent="0.4"/>
    <row r="6178" ht="9" customHeight="1" x14ac:dyDescent="0.4"/>
    <row r="6179" ht="9" customHeight="1" x14ac:dyDescent="0.4"/>
    <row r="6180" ht="9" customHeight="1" x14ac:dyDescent="0.4"/>
    <row r="6181" ht="9" customHeight="1" x14ac:dyDescent="0.4"/>
    <row r="6182" ht="9" customHeight="1" x14ac:dyDescent="0.4"/>
    <row r="6183" ht="9" customHeight="1" x14ac:dyDescent="0.4"/>
    <row r="6184" ht="9" customHeight="1" x14ac:dyDescent="0.4"/>
    <row r="6185" ht="9" customHeight="1" x14ac:dyDescent="0.4"/>
    <row r="6186" ht="9" customHeight="1" x14ac:dyDescent="0.4"/>
    <row r="6187" ht="9" customHeight="1" x14ac:dyDescent="0.4"/>
    <row r="6188" ht="9" customHeight="1" x14ac:dyDescent="0.4"/>
    <row r="6189" ht="9" customHeight="1" x14ac:dyDescent="0.4"/>
    <row r="6190" ht="9" customHeight="1" x14ac:dyDescent="0.4"/>
    <row r="6191" ht="9" customHeight="1" x14ac:dyDescent="0.4"/>
    <row r="6192" ht="9" customHeight="1" x14ac:dyDescent="0.4"/>
    <row r="6193" ht="9" customHeight="1" x14ac:dyDescent="0.4"/>
    <row r="6194" ht="9" customHeight="1" x14ac:dyDescent="0.4"/>
    <row r="6195" ht="9" customHeight="1" x14ac:dyDescent="0.4"/>
    <row r="6196" ht="9" customHeight="1" x14ac:dyDescent="0.4"/>
    <row r="6197" ht="9" customHeight="1" x14ac:dyDescent="0.4"/>
    <row r="6198" ht="9" customHeight="1" x14ac:dyDescent="0.4"/>
    <row r="6199" ht="9" customHeight="1" x14ac:dyDescent="0.4"/>
    <row r="6200" ht="9" customHeight="1" x14ac:dyDescent="0.4"/>
    <row r="6201" ht="9" customHeight="1" x14ac:dyDescent="0.4"/>
    <row r="6202" ht="9" customHeight="1" x14ac:dyDescent="0.4"/>
    <row r="6203" ht="9" customHeight="1" x14ac:dyDescent="0.4"/>
    <row r="6204" ht="9" customHeight="1" x14ac:dyDescent="0.4"/>
    <row r="6205" ht="9" customHeight="1" x14ac:dyDescent="0.4"/>
    <row r="6206" ht="9" customHeight="1" x14ac:dyDescent="0.4"/>
    <row r="6207" ht="9" customHeight="1" x14ac:dyDescent="0.4"/>
    <row r="6208" ht="9" customHeight="1" x14ac:dyDescent="0.4"/>
    <row r="6209" ht="9" customHeight="1" x14ac:dyDescent="0.4"/>
    <row r="6210" ht="9" customHeight="1" x14ac:dyDescent="0.4"/>
    <row r="6211" ht="9" customHeight="1" x14ac:dyDescent="0.4"/>
    <row r="6212" ht="9" customHeight="1" x14ac:dyDescent="0.4"/>
    <row r="6213" ht="9" customHeight="1" x14ac:dyDescent="0.4"/>
    <row r="6214" ht="9" customHeight="1" x14ac:dyDescent="0.4"/>
    <row r="6215" ht="9" customHeight="1" x14ac:dyDescent="0.4"/>
    <row r="6216" ht="9" customHeight="1" x14ac:dyDescent="0.4"/>
    <row r="6217" ht="9" customHeight="1" x14ac:dyDescent="0.4"/>
    <row r="6218" ht="9" customHeight="1" x14ac:dyDescent="0.4"/>
    <row r="6219" ht="9" customHeight="1" x14ac:dyDescent="0.4"/>
    <row r="6220" ht="9" customHeight="1" x14ac:dyDescent="0.4"/>
    <row r="6221" ht="9" customHeight="1" x14ac:dyDescent="0.4"/>
    <row r="6222" ht="9" customHeight="1" x14ac:dyDescent="0.4"/>
    <row r="6223" ht="9" customHeight="1" x14ac:dyDescent="0.4"/>
    <row r="6224" ht="9" customHeight="1" x14ac:dyDescent="0.4"/>
    <row r="6225" ht="9" customHeight="1" x14ac:dyDescent="0.4"/>
    <row r="6226" ht="9" customHeight="1" x14ac:dyDescent="0.4"/>
    <row r="6227" ht="9" customHeight="1" x14ac:dyDescent="0.4"/>
    <row r="6228" ht="9" customHeight="1" x14ac:dyDescent="0.4"/>
    <row r="6229" ht="9" customHeight="1" x14ac:dyDescent="0.4"/>
    <row r="6230" ht="9" customHeight="1" x14ac:dyDescent="0.4"/>
    <row r="6231" ht="9" customHeight="1" x14ac:dyDescent="0.4"/>
    <row r="6232" ht="9" customHeight="1" x14ac:dyDescent="0.4"/>
    <row r="6233" ht="9" customHeight="1" x14ac:dyDescent="0.4"/>
    <row r="6234" ht="9" customHeight="1" x14ac:dyDescent="0.4"/>
    <row r="6235" ht="9" customHeight="1" x14ac:dyDescent="0.4"/>
    <row r="6236" ht="9" customHeight="1" x14ac:dyDescent="0.4"/>
    <row r="6237" ht="9" customHeight="1" x14ac:dyDescent="0.4"/>
    <row r="6238" ht="9" customHeight="1" x14ac:dyDescent="0.4"/>
    <row r="6239" ht="9" customHeight="1" x14ac:dyDescent="0.4"/>
    <row r="6240" ht="9" customHeight="1" x14ac:dyDescent="0.4"/>
    <row r="6241" ht="9" customHeight="1" x14ac:dyDescent="0.4"/>
    <row r="6242" ht="9" customHeight="1" x14ac:dyDescent="0.4"/>
    <row r="6243" ht="9" customHeight="1" x14ac:dyDescent="0.4"/>
    <row r="6244" ht="9" customHeight="1" x14ac:dyDescent="0.4"/>
    <row r="6245" ht="9" customHeight="1" x14ac:dyDescent="0.4"/>
    <row r="6246" ht="9" customHeight="1" x14ac:dyDescent="0.4"/>
    <row r="6247" ht="9" customHeight="1" x14ac:dyDescent="0.4"/>
    <row r="6248" ht="9" customHeight="1" x14ac:dyDescent="0.4"/>
    <row r="6249" ht="9" customHeight="1" x14ac:dyDescent="0.4"/>
    <row r="6250" ht="9" customHeight="1" x14ac:dyDescent="0.4"/>
    <row r="6251" ht="9" customHeight="1" x14ac:dyDescent="0.4"/>
    <row r="6252" ht="9" customHeight="1" x14ac:dyDescent="0.4"/>
    <row r="6253" ht="9" customHeight="1" x14ac:dyDescent="0.4"/>
    <row r="6254" ht="9" customHeight="1" x14ac:dyDescent="0.4"/>
    <row r="6255" ht="9" customHeight="1" x14ac:dyDescent="0.4"/>
    <row r="6256" ht="9" customHeight="1" x14ac:dyDescent="0.4"/>
    <row r="6257" ht="9" customHeight="1" x14ac:dyDescent="0.4"/>
    <row r="6258" ht="9" customHeight="1" x14ac:dyDescent="0.4"/>
    <row r="6259" ht="9" customHeight="1" x14ac:dyDescent="0.4"/>
    <row r="6260" ht="9" customHeight="1" x14ac:dyDescent="0.4"/>
    <row r="6261" ht="9" customHeight="1" x14ac:dyDescent="0.4"/>
    <row r="6262" ht="9" customHeight="1" x14ac:dyDescent="0.4"/>
    <row r="6263" ht="9" customHeight="1" x14ac:dyDescent="0.4"/>
    <row r="6264" ht="9" customHeight="1" x14ac:dyDescent="0.4"/>
    <row r="6265" ht="9" customHeight="1" x14ac:dyDescent="0.4"/>
    <row r="6266" ht="9" customHeight="1" x14ac:dyDescent="0.4"/>
    <row r="6267" ht="9" customHeight="1" x14ac:dyDescent="0.4"/>
    <row r="6268" ht="9" customHeight="1" x14ac:dyDescent="0.4"/>
    <row r="6269" ht="9" customHeight="1" x14ac:dyDescent="0.4"/>
    <row r="6270" ht="9" customHeight="1" x14ac:dyDescent="0.4"/>
    <row r="6271" ht="9" customHeight="1" x14ac:dyDescent="0.4"/>
    <row r="6272" ht="9" customHeight="1" x14ac:dyDescent="0.4"/>
    <row r="6273" ht="9" customHeight="1" x14ac:dyDescent="0.4"/>
    <row r="6274" ht="9" customHeight="1" x14ac:dyDescent="0.4"/>
    <row r="6275" ht="9" customHeight="1" x14ac:dyDescent="0.4"/>
    <row r="6276" ht="9" customHeight="1" x14ac:dyDescent="0.4"/>
    <row r="6277" ht="9" customHeight="1" x14ac:dyDescent="0.4"/>
    <row r="6278" ht="9" customHeight="1" x14ac:dyDescent="0.4"/>
    <row r="6279" ht="9" customHeight="1" x14ac:dyDescent="0.4"/>
    <row r="6280" ht="9" customHeight="1" x14ac:dyDescent="0.4"/>
    <row r="6281" ht="9" customHeight="1" x14ac:dyDescent="0.4"/>
    <row r="6282" ht="9" customHeight="1" x14ac:dyDescent="0.4"/>
    <row r="6283" ht="9" customHeight="1" x14ac:dyDescent="0.4"/>
    <row r="6284" ht="9" customHeight="1" x14ac:dyDescent="0.4"/>
    <row r="6285" ht="9" customHeight="1" x14ac:dyDescent="0.4"/>
    <row r="6286" ht="9" customHeight="1" x14ac:dyDescent="0.4"/>
    <row r="6287" ht="9" customHeight="1" x14ac:dyDescent="0.4"/>
    <row r="6288" ht="9" customHeight="1" x14ac:dyDescent="0.4"/>
    <row r="6289" ht="9" customHeight="1" x14ac:dyDescent="0.4"/>
    <row r="6290" ht="9" customHeight="1" x14ac:dyDescent="0.4"/>
    <row r="6291" ht="9" customHeight="1" x14ac:dyDescent="0.4"/>
    <row r="6292" ht="9" customHeight="1" x14ac:dyDescent="0.4"/>
    <row r="6293" ht="9" customHeight="1" x14ac:dyDescent="0.4"/>
    <row r="6294" ht="9" customHeight="1" x14ac:dyDescent="0.4"/>
    <row r="6295" ht="9" customHeight="1" x14ac:dyDescent="0.4"/>
    <row r="6296" ht="9" customHeight="1" x14ac:dyDescent="0.4"/>
    <row r="6297" ht="9" customHeight="1" x14ac:dyDescent="0.4"/>
    <row r="6298" ht="9" customHeight="1" x14ac:dyDescent="0.4"/>
    <row r="6299" ht="9" customHeight="1" x14ac:dyDescent="0.4"/>
    <row r="6300" ht="9" customHeight="1" x14ac:dyDescent="0.4"/>
    <row r="6301" ht="9" customHeight="1" x14ac:dyDescent="0.4"/>
    <row r="6302" ht="9" customHeight="1" x14ac:dyDescent="0.4"/>
    <row r="6303" ht="9" customHeight="1" x14ac:dyDescent="0.4"/>
    <row r="6304" ht="9" customHeight="1" x14ac:dyDescent="0.4"/>
    <row r="6305" ht="9" customHeight="1" x14ac:dyDescent="0.4"/>
    <row r="6306" ht="9" customHeight="1" x14ac:dyDescent="0.4"/>
    <row r="6307" ht="9" customHeight="1" x14ac:dyDescent="0.4"/>
    <row r="6308" ht="9" customHeight="1" x14ac:dyDescent="0.4"/>
    <row r="6309" ht="9" customHeight="1" x14ac:dyDescent="0.4"/>
    <row r="6310" ht="9" customHeight="1" x14ac:dyDescent="0.4"/>
    <row r="6311" ht="9" customHeight="1" x14ac:dyDescent="0.4"/>
    <row r="6312" ht="9" customHeight="1" x14ac:dyDescent="0.4"/>
    <row r="6313" ht="9" customHeight="1" x14ac:dyDescent="0.4"/>
    <row r="6314" ht="9" customHeight="1" x14ac:dyDescent="0.4"/>
    <row r="6315" ht="9" customHeight="1" x14ac:dyDescent="0.4"/>
    <row r="6316" ht="9" customHeight="1" x14ac:dyDescent="0.4"/>
    <row r="6317" ht="9" customHeight="1" x14ac:dyDescent="0.4"/>
    <row r="6318" ht="9" customHeight="1" x14ac:dyDescent="0.4"/>
    <row r="6319" ht="9" customHeight="1" x14ac:dyDescent="0.4"/>
    <row r="6320" ht="9" customHeight="1" x14ac:dyDescent="0.4"/>
    <row r="6321" ht="9" customHeight="1" x14ac:dyDescent="0.4"/>
    <row r="6322" ht="9" customHeight="1" x14ac:dyDescent="0.4"/>
    <row r="6323" ht="9" customHeight="1" x14ac:dyDescent="0.4"/>
    <row r="6324" ht="9" customHeight="1" x14ac:dyDescent="0.4"/>
    <row r="6325" ht="9" customHeight="1" x14ac:dyDescent="0.4"/>
    <row r="6326" ht="9" customHeight="1" x14ac:dyDescent="0.4"/>
    <row r="6327" ht="9" customHeight="1" x14ac:dyDescent="0.4"/>
    <row r="6328" ht="9" customHeight="1" x14ac:dyDescent="0.4"/>
    <row r="6329" ht="9" customHeight="1" x14ac:dyDescent="0.4"/>
    <row r="6330" ht="9" customHeight="1" x14ac:dyDescent="0.4"/>
    <row r="6331" ht="9" customHeight="1" x14ac:dyDescent="0.4"/>
    <row r="6332" ht="9" customHeight="1" x14ac:dyDescent="0.4"/>
    <row r="6333" ht="9" customHeight="1" x14ac:dyDescent="0.4"/>
    <row r="6334" ht="9" customHeight="1" x14ac:dyDescent="0.4"/>
    <row r="6335" ht="9" customHeight="1" x14ac:dyDescent="0.4"/>
    <row r="6336" ht="9" customHeight="1" x14ac:dyDescent="0.4"/>
    <row r="6337" ht="9" customHeight="1" x14ac:dyDescent="0.4"/>
    <row r="6338" ht="9" customHeight="1" x14ac:dyDescent="0.4"/>
    <row r="6339" ht="9" customHeight="1" x14ac:dyDescent="0.4"/>
    <row r="6340" ht="9" customHeight="1" x14ac:dyDescent="0.4"/>
    <row r="6341" ht="9" customHeight="1" x14ac:dyDescent="0.4"/>
    <row r="6342" ht="9" customHeight="1" x14ac:dyDescent="0.4"/>
    <row r="6343" ht="9" customHeight="1" x14ac:dyDescent="0.4"/>
    <row r="6344" ht="9" customHeight="1" x14ac:dyDescent="0.4"/>
    <row r="6345" ht="9" customHeight="1" x14ac:dyDescent="0.4"/>
    <row r="6346" ht="9" customHeight="1" x14ac:dyDescent="0.4"/>
    <row r="6347" ht="9" customHeight="1" x14ac:dyDescent="0.4"/>
    <row r="6348" ht="9" customHeight="1" x14ac:dyDescent="0.4"/>
    <row r="6349" ht="9" customHeight="1" x14ac:dyDescent="0.4"/>
    <row r="6350" ht="9" customHeight="1" x14ac:dyDescent="0.4"/>
    <row r="6351" ht="9" customHeight="1" x14ac:dyDescent="0.4"/>
    <row r="6352" ht="9" customHeight="1" x14ac:dyDescent="0.4"/>
    <row r="6353" ht="9" customHeight="1" x14ac:dyDescent="0.4"/>
    <row r="6354" ht="9" customHeight="1" x14ac:dyDescent="0.4"/>
    <row r="6355" ht="9" customHeight="1" x14ac:dyDescent="0.4"/>
    <row r="6356" ht="9" customHeight="1" x14ac:dyDescent="0.4"/>
    <row r="6357" ht="9" customHeight="1" x14ac:dyDescent="0.4"/>
    <row r="6358" ht="9" customHeight="1" x14ac:dyDescent="0.4"/>
    <row r="6359" ht="9" customHeight="1" x14ac:dyDescent="0.4"/>
    <row r="6360" ht="9" customHeight="1" x14ac:dyDescent="0.4"/>
    <row r="6361" ht="9" customHeight="1" x14ac:dyDescent="0.4"/>
    <row r="6362" ht="9" customHeight="1" x14ac:dyDescent="0.4"/>
    <row r="6363" ht="9" customHeight="1" x14ac:dyDescent="0.4"/>
    <row r="6364" ht="9" customHeight="1" x14ac:dyDescent="0.4"/>
    <row r="6365" ht="9" customHeight="1" x14ac:dyDescent="0.4"/>
    <row r="6366" ht="9" customHeight="1" x14ac:dyDescent="0.4"/>
    <row r="6367" ht="9" customHeight="1" x14ac:dyDescent="0.4"/>
    <row r="6368" ht="9" customHeight="1" x14ac:dyDescent="0.4"/>
    <row r="6369" ht="9" customHeight="1" x14ac:dyDescent="0.4"/>
    <row r="6370" ht="9" customHeight="1" x14ac:dyDescent="0.4"/>
    <row r="6371" ht="9" customHeight="1" x14ac:dyDescent="0.4"/>
    <row r="6372" ht="9" customHeight="1" x14ac:dyDescent="0.4"/>
    <row r="6373" ht="9" customHeight="1" x14ac:dyDescent="0.4"/>
    <row r="6374" ht="9" customHeight="1" x14ac:dyDescent="0.4"/>
    <row r="6375" ht="9" customHeight="1" x14ac:dyDescent="0.4"/>
    <row r="6376" ht="9" customHeight="1" x14ac:dyDescent="0.4"/>
    <row r="6377" ht="9" customHeight="1" x14ac:dyDescent="0.4"/>
    <row r="6378" ht="9" customHeight="1" x14ac:dyDescent="0.4"/>
    <row r="6379" ht="9" customHeight="1" x14ac:dyDescent="0.4"/>
    <row r="6380" ht="9" customHeight="1" x14ac:dyDescent="0.4"/>
    <row r="6381" ht="9" customHeight="1" x14ac:dyDescent="0.4"/>
    <row r="6382" ht="9" customHeight="1" x14ac:dyDescent="0.4"/>
    <row r="6383" ht="9" customHeight="1" x14ac:dyDescent="0.4"/>
    <row r="6384" ht="9" customHeight="1" x14ac:dyDescent="0.4"/>
    <row r="6385" ht="9" customHeight="1" x14ac:dyDescent="0.4"/>
    <row r="6386" ht="9" customHeight="1" x14ac:dyDescent="0.4"/>
    <row r="6387" ht="9" customHeight="1" x14ac:dyDescent="0.4"/>
    <row r="6388" ht="9" customHeight="1" x14ac:dyDescent="0.4"/>
    <row r="6389" ht="9" customHeight="1" x14ac:dyDescent="0.4"/>
    <row r="6390" ht="9" customHeight="1" x14ac:dyDescent="0.4"/>
    <row r="6391" ht="9" customHeight="1" x14ac:dyDescent="0.4"/>
    <row r="6392" ht="9" customHeight="1" x14ac:dyDescent="0.4"/>
    <row r="6393" ht="9" customHeight="1" x14ac:dyDescent="0.4"/>
    <row r="6394" ht="9" customHeight="1" x14ac:dyDescent="0.4"/>
    <row r="6395" ht="9" customHeight="1" x14ac:dyDescent="0.4"/>
    <row r="6396" ht="9" customHeight="1" x14ac:dyDescent="0.4"/>
    <row r="6397" ht="9" customHeight="1" x14ac:dyDescent="0.4"/>
    <row r="6398" ht="9" customHeight="1" x14ac:dyDescent="0.4"/>
    <row r="6399" ht="9" customHeight="1" x14ac:dyDescent="0.4"/>
    <row r="6400" ht="9" customHeight="1" x14ac:dyDescent="0.4"/>
    <row r="6401" ht="9" customHeight="1" x14ac:dyDescent="0.4"/>
    <row r="6402" ht="9" customHeight="1" x14ac:dyDescent="0.4"/>
    <row r="6403" ht="9" customHeight="1" x14ac:dyDescent="0.4"/>
    <row r="6404" ht="9" customHeight="1" x14ac:dyDescent="0.4"/>
    <row r="6405" ht="9" customHeight="1" x14ac:dyDescent="0.4"/>
    <row r="6406" ht="9" customHeight="1" x14ac:dyDescent="0.4"/>
    <row r="6407" ht="9" customHeight="1" x14ac:dyDescent="0.4"/>
    <row r="6408" ht="9" customHeight="1" x14ac:dyDescent="0.4"/>
    <row r="6409" ht="9" customHeight="1" x14ac:dyDescent="0.4"/>
    <row r="6410" ht="9" customHeight="1" x14ac:dyDescent="0.4"/>
    <row r="6411" ht="9" customHeight="1" x14ac:dyDescent="0.4"/>
    <row r="6412" ht="9" customHeight="1" x14ac:dyDescent="0.4"/>
    <row r="6413" ht="9" customHeight="1" x14ac:dyDescent="0.4"/>
    <row r="6414" ht="9" customHeight="1" x14ac:dyDescent="0.4"/>
    <row r="6415" ht="9" customHeight="1" x14ac:dyDescent="0.4"/>
    <row r="6416" ht="9" customHeight="1" x14ac:dyDescent="0.4"/>
    <row r="6417" ht="9" customHeight="1" x14ac:dyDescent="0.4"/>
    <row r="6418" ht="9" customHeight="1" x14ac:dyDescent="0.4"/>
    <row r="6419" ht="9" customHeight="1" x14ac:dyDescent="0.4"/>
    <row r="6420" ht="9" customHeight="1" x14ac:dyDescent="0.4"/>
    <row r="6421" ht="9" customHeight="1" x14ac:dyDescent="0.4"/>
    <row r="6422" ht="9" customHeight="1" x14ac:dyDescent="0.4"/>
    <row r="6423" ht="9" customHeight="1" x14ac:dyDescent="0.4"/>
    <row r="6424" ht="9" customHeight="1" x14ac:dyDescent="0.4"/>
    <row r="6425" ht="9" customHeight="1" x14ac:dyDescent="0.4"/>
    <row r="6426" ht="9" customHeight="1" x14ac:dyDescent="0.4"/>
    <row r="6427" ht="9" customHeight="1" x14ac:dyDescent="0.4"/>
    <row r="6428" ht="9" customHeight="1" x14ac:dyDescent="0.4"/>
    <row r="6429" ht="9" customHeight="1" x14ac:dyDescent="0.4"/>
    <row r="6430" ht="9" customHeight="1" x14ac:dyDescent="0.4"/>
    <row r="6431" ht="9" customHeight="1" x14ac:dyDescent="0.4"/>
    <row r="6432" ht="9" customHeight="1" x14ac:dyDescent="0.4"/>
    <row r="6433" ht="9" customHeight="1" x14ac:dyDescent="0.4"/>
    <row r="6434" ht="9" customHeight="1" x14ac:dyDescent="0.4"/>
    <row r="6435" ht="9" customHeight="1" x14ac:dyDescent="0.4"/>
    <row r="6436" ht="9" customHeight="1" x14ac:dyDescent="0.4"/>
    <row r="6437" ht="9" customHeight="1" x14ac:dyDescent="0.4"/>
    <row r="6438" ht="9" customHeight="1" x14ac:dyDescent="0.4"/>
    <row r="6439" ht="9" customHeight="1" x14ac:dyDescent="0.4"/>
    <row r="6440" ht="9" customHeight="1" x14ac:dyDescent="0.4"/>
    <row r="6441" ht="9" customHeight="1" x14ac:dyDescent="0.4"/>
    <row r="6442" ht="9" customHeight="1" x14ac:dyDescent="0.4"/>
    <row r="6443" ht="9" customHeight="1" x14ac:dyDescent="0.4"/>
    <row r="6444" ht="9" customHeight="1" x14ac:dyDescent="0.4"/>
    <row r="6445" ht="9" customHeight="1" x14ac:dyDescent="0.4"/>
    <row r="6446" ht="9" customHeight="1" x14ac:dyDescent="0.4"/>
    <row r="6447" ht="9" customHeight="1" x14ac:dyDescent="0.4"/>
    <row r="6448" ht="9" customHeight="1" x14ac:dyDescent="0.4"/>
    <row r="6449" ht="9" customHeight="1" x14ac:dyDescent="0.4"/>
    <row r="6450" ht="9" customHeight="1" x14ac:dyDescent="0.4"/>
    <row r="6451" ht="9" customHeight="1" x14ac:dyDescent="0.4"/>
    <row r="6452" ht="9" customHeight="1" x14ac:dyDescent="0.4"/>
    <row r="6453" ht="9" customHeight="1" x14ac:dyDescent="0.4"/>
    <row r="6454" ht="9" customHeight="1" x14ac:dyDescent="0.4"/>
    <row r="6455" ht="9" customHeight="1" x14ac:dyDescent="0.4"/>
    <row r="6456" ht="9" customHeight="1" x14ac:dyDescent="0.4"/>
    <row r="6457" ht="9" customHeight="1" x14ac:dyDescent="0.4"/>
    <row r="6458" ht="9" customHeight="1" x14ac:dyDescent="0.4"/>
    <row r="6459" ht="9" customHeight="1" x14ac:dyDescent="0.4"/>
    <row r="6460" ht="9" customHeight="1" x14ac:dyDescent="0.4"/>
    <row r="6461" ht="9" customHeight="1" x14ac:dyDescent="0.4"/>
    <row r="6462" ht="9" customHeight="1" x14ac:dyDescent="0.4"/>
    <row r="6463" ht="9" customHeight="1" x14ac:dyDescent="0.4"/>
    <row r="6464" ht="9" customHeight="1" x14ac:dyDescent="0.4"/>
    <row r="6465" ht="9" customHeight="1" x14ac:dyDescent="0.4"/>
    <row r="6466" ht="9" customHeight="1" x14ac:dyDescent="0.4"/>
    <row r="6467" ht="9" customHeight="1" x14ac:dyDescent="0.4"/>
    <row r="6468" ht="9" customHeight="1" x14ac:dyDescent="0.4"/>
    <row r="6469" ht="9" customHeight="1" x14ac:dyDescent="0.4"/>
    <row r="6470" ht="9" customHeight="1" x14ac:dyDescent="0.4"/>
    <row r="6471" ht="9" customHeight="1" x14ac:dyDescent="0.4"/>
    <row r="6472" ht="9" customHeight="1" x14ac:dyDescent="0.4"/>
    <row r="6473" ht="9" customHeight="1" x14ac:dyDescent="0.4"/>
    <row r="6474" ht="9" customHeight="1" x14ac:dyDescent="0.4"/>
    <row r="6475" ht="9" customHeight="1" x14ac:dyDescent="0.4"/>
    <row r="6476" ht="9" customHeight="1" x14ac:dyDescent="0.4"/>
    <row r="6477" ht="9" customHeight="1" x14ac:dyDescent="0.4"/>
    <row r="6478" ht="9" customHeight="1" x14ac:dyDescent="0.4"/>
    <row r="6479" ht="9" customHeight="1" x14ac:dyDescent="0.4"/>
    <row r="6480" ht="9" customHeight="1" x14ac:dyDescent="0.4"/>
    <row r="6481" ht="9" customHeight="1" x14ac:dyDescent="0.4"/>
    <row r="6482" ht="9" customHeight="1" x14ac:dyDescent="0.4"/>
    <row r="6483" ht="9" customHeight="1" x14ac:dyDescent="0.4"/>
    <row r="6484" ht="9" customHeight="1" x14ac:dyDescent="0.4"/>
    <row r="6485" ht="9" customHeight="1" x14ac:dyDescent="0.4"/>
    <row r="6486" ht="9" customHeight="1" x14ac:dyDescent="0.4"/>
    <row r="6487" ht="9" customHeight="1" x14ac:dyDescent="0.4"/>
    <row r="6488" ht="9" customHeight="1" x14ac:dyDescent="0.4"/>
    <row r="6489" ht="9" customHeight="1" x14ac:dyDescent="0.4"/>
    <row r="6490" ht="9" customHeight="1" x14ac:dyDescent="0.4"/>
    <row r="6491" ht="9" customHeight="1" x14ac:dyDescent="0.4"/>
    <row r="6492" ht="9" customHeight="1" x14ac:dyDescent="0.4"/>
    <row r="6493" ht="9" customHeight="1" x14ac:dyDescent="0.4"/>
    <row r="6494" ht="9" customHeight="1" x14ac:dyDescent="0.4"/>
    <row r="6495" ht="9" customHeight="1" x14ac:dyDescent="0.4"/>
    <row r="6496" ht="9" customHeight="1" x14ac:dyDescent="0.4"/>
    <row r="6497" ht="9" customHeight="1" x14ac:dyDescent="0.4"/>
    <row r="6498" ht="9" customHeight="1" x14ac:dyDescent="0.4"/>
    <row r="6499" ht="9" customHeight="1" x14ac:dyDescent="0.4"/>
    <row r="6500" ht="9" customHeight="1" x14ac:dyDescent="0.4"/>
    <row r="6501" ht="9" customHeight="1" x14ac:dyDescent="0.4"/>
    <row r="6502" ht="9" customHeight="1" x14ac:dyDescent="0.4"/>
    <row r="6503" ht="9" customHeight="1" x14ac:dyDescent="0.4"/>
    <row r="6504" ht="9" customHeight="1" x14ac:dyDescent="0.4"/>
    <row r="6505" ht="9" customHeight="1" x14ac:dyDescent="0.4"/>
    <row r="6506" ht="9" customHeight="1" x14ac:dyDescent="0.4"/>
    <row r="6507" ht="9" customHeight="1" x14ac:dyDescent="0.4"/>
    <row r="6508" ht="9" customHeight="1" x14ac:dyDescent="0.4"/>
    <row r="6509" ht="9" customHeight="1" x14ac:dyDescent="0.4"/>
    <row r="6510" ht="9" customHeight="1" x14ac:dyDescent="0.4"/>
    <row r="6511" ht="9" customHeight="1" x14ac:dyDescent="0.4"/>
    <row r="6512" ht="9" customHeight="1" x14ac:dyDescent="0.4"/>
    <row r="6513" ht="9" customHeight="1" x14ac:dyDescent="0.4"/>
    <row r="6514" ht="9" customHeight="1" x14ac:dyDescent="0.4"/>
    <row r="6515" ht="9" customHeight="1" x14ac:dyDescent="0.4"/>
    <row r="6516" ht="9" customHeight="1" x14ac:dyDescent="0.4"/>
    <row r="6517" ht="9" customHeight="1" x14ac:dyDescent="0.4"/>
    <row r="6518" ht="9" customHeight="1" x14ac:dyDescent="0.4"/>
    <row r="6519" ht="9" customHeight="1" x14ac:dyDescent="0.4"/>
    <row r="6520" ht="9" customHeight="1" x14ac:dyDescent="0.4"/>
    <row r="6521" ht="9" customHeight="1" x14ac:dyDescent="0.4"/>
    <row r="6522" ht="9" customHeight="1" x14ac:dyDescent="0.4"/>
    <row r="6523" ht="9" customHeight="1" x14ac:dyDescent="0.4"/>
    <row r="6524" ht="9" customHeight="1" x14ac:dyDescent="0.4"/>
    <row r="6525" ht="9" customHeight="1" x14ac:dyDescent="0.4"/>
    <row r="6526" ht="9" customHeight="1" x14ac:dyDescent="0.4"/>
    <row r="6527" ht="9" customHeight="1" x14ac:dyDescent="0.4"/>
    <row r="6528" ht="9" customHeight="1" x14ac:dyDescent="0.4"/>
    <row r="6529" ht="9" customHeight="1" x14ac:dyDescent="0.4"/>
    <row r="6530" ht="9" customHeight="1" x14ac:dyDescent="0.4"/>
    <row r="6531" ht="9" customHeight="1" x14ac:dyDescent="0.4"/>
    <row r="6532" ht="9" customHeight="1" x14ac:dyDescent="0.4"/>
    <row r="6533" ht="9" customHeight="1" x14ac:dyDescent="0.4"/>
    <row r="6534" ht="9" customHeight="1" x14ac:dyDescent="0.4"/>
    <row r="6535" ht="9" customHeight="1" x14ac:dyDescent="0.4"/>
    <row r="6536" ht="9" customHeight="1" x14ac:dyDescent="0.4"/>
    <row r="6537" ht="9" customHeight="1" x14ac:dyDescent="0.4"/>
    <row r="6538" ht="9" customHeight="1" x14ac:dyDescent="0.4"/>
    <row r="6539" ht="9" customHeight="1" x14ac:dyDescent="0.4"/>
    <row r="6540" ht="9" customHeight="1" x14ac:dyDescent="0.4"/>
    <row r="6541" ht="9" customHeight="1" x14ac:dyDescent="0.4"/>
    <row r="6542" ht="9" customHeight="1" x14ac:dyDescent="0.4"/>
    <row r="6543" ht="9" customHeight="1" x14ac:dyDescent="0.4"/>
    <row r="6544" ht="9" customHeight="1" x14ac:dyDescent="0.4"/>
    <row r="6545" ht="9" customHeight="1" x14ac:dyDescent="0.4"/>
    <row r="6546" ht="9" customHeight="1" x14ac:dyDescent="0.4"/>
    <row r="6547" ht="9" customHeight="1" x14ac:dyDescent="0.4"/>
    <row r="6548" ht="9" customHeight="1" x14ac:dyDescent="0.4"/>
    <row r="6549" ht="9" customHeight="1" x14ac:dyDescent="0.4"/>
    <row r="6550" ht="9" customHeight="1" x14ac:dyDescent="0.4"/>
    <row r="6551" ht="9" customHeight="1" x14ac:dyDescent="0.4"/>
    <row r="6552" ht="9" customHeight="1" x14ac:dyDescent="0.4"/>
    <row r="6553" ht="9" customHeight="1" x14ac:dyDescent="0.4"/>
    <row r="6554" ht="9" customHeight="1" x14ac:dyDescent="0.4"/>
    <row r="6555" ht="9" customHeight="1" x14ac:dyDescent="0.4"/>
    <row r="6556" ht="9" customHeight="1" x14ac:dyDescent="0.4"/>
    <row r="6557" ht="9" customHeight="1" x14ac:dyDescent="0.4"/>
    <row r="6558" ht="9" customHeight="1" x14ac:dyDescent="0.4"/>
    <row r="6559" ht="9" customHeight="1" x14ac:dyDescent="0.4"/>
    <row r="6560" ht="9" customHeight="1" x14ac:dyDescent="0.4"/>
    <row r="6561" ht="9" customHeight="1" x14ac:dyDescent="0.4"/>
    <row r="6562" ht="9" customHeight="1" x14ac:dyDescent="0.4"/>
    <row r="6563" ht="9" customHeight="1" x14ac:dyDescent="0.4"/>
    <row r="6564" ht="9" customHeight="1" x14ac:dyDescent="0.4"/>
    <row r="6565" ht="9" customHeight="1" x14ac:dyDescent="0.4"/>
    <row r="6566" ht="9" customHeight="1" x14ac:dyDescent="0.4"/>
    <row r="6567" ht="9" customHeight="1" x14ac:dyDescent="0.4"/>
    <row r="6568" ht="9" customHeight="1" x14ac:dyDescent="0.4"/>
    <row r="6569" ht="9" customHeight="1" x14ac:dyDescent="0.4"/>
    <row r="6570" ht="9" customHeight="1" x14ac:dyDescent="0.4"/>
    <row r="6571" ht="9" customHeight="1" x14ac:dyDescent="0.4"/>
    <row r="6572" ht="9" customHeight="1" x14ac:dyDescent="0.4"/>
    <row r="6573" ht="9" customHeight="1" x14ac:dyDescent="0.4"/>
    <row r="6574" ht="9" customHeight="1" x14ac:dyDescent="0.4"/>
    <row r="6575" ht="9" customHeight="1" x14ac:dyDescent="0.4"/>
    <row r="6576" ht="9" customHeight="1" x14ac:dyDescent="0.4"/>
    <row r="6577" ht="9" customHeight="1" x14ac:dyDescent="0.4"/>
    <row r="6578" ht="9" customHeight="1" x14ac:dyDescent="0.4"/>
    <row r="6579" ht="9" customHeight="1" x14ac:dyDescent="0.4"/>
    <row r="6580" ht="9" customHeight="1" x14ac:dyDescent="0.4"/>
    <row r="6581" ht="9" customHeight="1" x14ac:dyDescent="0.4"/>
    <row r="6582" ht="9" customHeight="1" x14ac:dyDescent="0.4"/>
    <row r="6583" ht="9" customHeight="1" x14ac:dyDescent="0.4"/>
    <row r="6584" ht="9" customHeight="1" x14ac:dyDescent="0.4"/>
    <row r="6585" ht="9" customHeight="1" x14ac:dyDescent="0.4"/>
    <row r="6586" ht="9" customHeight="1" x14ac:dyDescent="0.4"/>
    <row r="6587" ht="9" customHeight="1" x14ac:dyDescent="0.4"/>
    <row r="6588" ht="9" customHeight="1" x14ac:dyDescent="0.4"/>
    <row r="6589" ht="9" customHeight="1" x14ac:dyDescent="0.4"/>
    <row r="6590" ht="9" customHeight="1" x14ac:dyDescent="0.4"/>
    <row r="6591" ht="9" customHeight="1" x14ac:dyDescent="0.4"/>
    <row r="6592" ht="9" customHeight="1" x14ac:dyDescent="0.4"/>
    <row r="6593" ht="9" customHeight="1" x14ac:dyDescent="0.4"/>
    <row r="6594" ht="9" customHeight="1" x14ac:dyDescent="0.4"/>
    <row r="6595" ht="9" customHeight="1" x14ac:dyDescent="0.4"/>
    <row r="6596" ht="9" customHeight="1" x14ac:dyDescent="0.4"/>
    <row r="6597" ht="9" customHeight="1" x14ac:dyDescent="0.4"/>
    <row r="6598" ht="9" customHeight="1" x14ac:dyDescent="0.4"/>
    <row r="6599" ht="9" customHeight="1" x14ac:dyDescent="0.4"/>
    <row r="6600" ht="9" customHeight="1" x14ac:dyDescent="0.4"/>
    <row r="6601" ht="9" customHeight="1" x14ac:dyDescent="0.4"/>
    <row r="6602" ht="9" customHeight="1" x14ac:dyDescent="0.4"/>
    <row r="6603" ht="9" customHeight="1" x14ac:dyDescent="0.4"/>
    <row r="6604" ht="9" customHeight="1" x14ac:dyDescent="0.4"/>
    <row r="6605" ht="9" customHeight="1" x14ac:dyDescent="0.4"/>
    <row r="6606" ht="9" customHeight="1" x14ac:dyDescent="0.4"/>
    <row r="6607" ht="9" customHeight="1" x14ac:dyDescent="0.4"/>
    <row r="6608" ht="9" customHeight="1" x14ac:dyDescent="0.4"/>
    <row r="6609" ht="9" customHeight="1" x14ac:dyDescent="0.4"/>
    <row r="6610" ht="9" customHeight="1" x14ac:dyDescent="0.4"/>
    <row r="6611" ht="9" customHeight="1" x14ac:dyDescent="0.4"/>
    <row r="6612" ht="9" customHeight="1" x14ac:dyDescent="0.4"/>
    <row r="6613" ht="9" customHeight="1" x14ac:dyDescent="0.4"/>
    <row r="6614" ht="9" customHeight="1" x14ac:dyDescent="0.4"/>
    <row r="6615" ht="9" customHeight="1" x14ac:dyDescent="0.4"/>
    <row r="6616" ht="9" customHeight="1" x14ac:dyDescent="0.4"/>
    <row r="6617" ht="9" customHeight="1" x14ac:dyDescent="0.4"/>
    <row r="6618" ht="9" customHeight="1" x14ac:dyDescent="0.4"/>
    <row r="6619" ht="9" customHeight="1" x14ac:dyDescent="0.4"/>
    <row r="6620" ht="9" customHeight="1" x14ac:dyDescent="0.4"/>
    <row r="6621" ht="9" customHeight="1" x14ac:dyDescent="0.4"/>
    <row r="6622" ht="9" customHeight="1" x14ac:dyDescent="0.4"/>
    <row r="6623" ht="9" customHeight="1" x14ac:dyDescent="0.4"/>
    <row r="6624" ht="9" customHeight="1" x14ac:dyDescent="0.4"/>
    <row r="6625" ht="9" customHeight="1" x14ac:dyDescent="0.4"/>
    <row r="6626" ht="9" customHeight="1" x14ac:dyDescent="0.4"/>
    <row r="6627" ht="9" customHeight="1" x14ac:dyDescent="0.4"/>
    <row r="6628" ht="9" customHeight="1" x14ac:dyDescent="0.4"/>
    <row r="6629" ht="9" customHeight="1" x14ac:dyDescent="0.4"/>
    <row r="6630" ht="9" customHeight="1" x14ac:dyDescent="0.4"/>
    <row r="6631" ht="9" customHeight="1" x14ac:dyDescent="0.4"/>
    <row r="6632" ht="9" customHeight="1" x14ac:dyDescent="0.4"/>
    <row r="6633" ht="9" customHeight="1" x14ac:dyDescent="0.4"/>
    <row r="6634" ht="9" customHeight="1" x14ac:dyDescent="0.4"/>
    <row r="6635" ht="9" customHeight="1" x14ac:dyDescent="0.4"/>
    <row r="6636" ht="9" customHeight="1" x14ac:dyDescent="0.4"/>
    <row r="6637" ht="9" customHeight="1" x14ac:dyDescent="0.4"/>
    <row r="6638" ht="9" customHeight="1" x14ac:dyDescent="0.4"/>
    <row r="6639" ht="9" customHeight="1" x14ac:dyDescent="0.4"/>
    <row r="6640" ht="9" customHeight="1" x14ac:dyDescent="0.4"/>
    <row r="6641" ht="9" customHeight="1" x14ac:dyDescent="0.4"/>
    <row r="6642" ht="9" customHeight="1" x14ac:dyDescent="0.4"/>
    <row r="6643" ht="9" customHeight="1" x14ac:dyDescent="0.4"/>
    <row r="6644" ht="9" customHeight="1" x14ac:dyDescent="0.4"/>
    <row r="6645" ht="9" customHeight="1" x14ac:dyDescent="0.4"/>
    <row r="6646" ht="9" customHeight="1" x14ac:dyDescent="0.4"/>
    <row r="6647" ht="9" customHeight="1" x14ac:dyDescent="0.4"/>
    <row r="6648" ht="9" customHeight="1" x14ac:dyDescent="0.4"/>
    <row r="6649" ht="9" customHeight="1" x14ac:dyDescent="0.4"/>
    <row r="6650" ht="9" customHeight="1" x14ac:dyDescent="0.4"/>
    <row r="6651" ht="9" customHeight="1" x14ac:dyDescent="0.4"/>
    <row r="6652" ht="9" customHeight="1" x14ac:dyDescent="0.4"/>
    <row r="6653" ht="9" customHeight="1" x14ac:dyDescent="0.4"/>
    <row r="6654" ht="9" customHeight="1" x14ac:dyDescent="0.4"/>
    <row r="6655" ht="9" customHeight="1" x14ac:dyDescent="0.4"/>
    <row r="6656" ht="9" customHeight="1" x14ac:dyDescent="0.4"/>
    <row r="6657" ht="9" customHeight="1" x14ac:dyDescent="0.4"/>
    <row r="6658" ht="9" customHeight="1" x14ac:dyDescent="0.4"/>
    <row r="6659" ht="9" customHeight="1" x14ac:dyDescent="0.4"/>
    <row r="6660" ht="9" customHeight="1" x14ac:dyDescent="0.4"/>
    <row r="6661" ht="9" customHeight="1" x14ac:dyDescent="0.4"/>
    <row r="6662" ht="9" customHeight="1" x14ac:dyDescent="0.4"/>
    <row r="6663" ht="9" customHeight="1" x14ac:dyDescent="0.4"/>
    <row r="6664" ht="9" customHeight="1" x14ac:dyDescent="0.4"/>
    <row r="6665" ht="9" customHeight="1" x14ac:dyDescent="0.4"/>
    <row r="6666" ht="9" customHeight="1" x14ac:dyDescent="0.4"/>
    <row r="6667" ht="9" customHeight="1" x14ac:dyDescent="0.4"/>
    <row r="6668" ht="9" customHeight="1" x14ac:dyDescent="0.4"/>
    <row r="6669" ht="9" customHeight="1" x14ac:dyDescent="0.4"/>
    <row r="6670" ht="9" customHeight="1" x14ac:dyDescent="0.4"/>
    <row r="6671" ht="9" customHeight="1" x14ac:dyDescent="0.4"/>
    <row r="6672" ht="9" customHeight="1" x14ac:dyDescent="0.4"/>
    <row r="6673" ht="9" customHeight="1" x14ac:dyDescent="0.4"/>
    <row r="6674" ht="9" customHeight="1" x14ac:dyDescent="0.4"/>
    <row r="6675" ht="9" customHeight="1" x14ac:dyDescent="0.4"/>
    <row r="6676" ht="9" customHeight="1" x14ac:dyDescent="0.4"/>
    <row r="6677" ht="9" customHeight="1" x14ac:dyDescent="0.4"/>
    <row r="6678" ht="9" customHeight="1" x14ac:dyDescent="0.4"/>
    <row r="6679" ht="9" customHeight="1" x14ac:dyDescent="0.4"/>
    <row r="6680" ht="9" customHeight="1" x14ac:dyDescent="0.4"/>
    <row r="6681" ht="9" customHeight="1" x14ac:dyDescent="0.4"/>
    <row r="6682" ht="9" customHeight="1" x14ac:dyDescent="0.4"/>
    <row r="6683" ht="9" customHeight="1" x14ac:dyDescent="0.4"/>
    <row r="6684" ht="9" customHeight="1" x14ac:dyDescent="0.4"/>
    <row r="6685" ht="9" customHeight="1" x14ac:dyDescent="0.4"/>
    <row r="6686" ht="9" customHeight="1" x14ac:dyDescent="0.4"/>
    <row r="6687" ht="9" customHeight="1" x14ac:dyDescent="0.4"/>
    <row r="6688" ht="9" customHeight="1" x14ac:dyDescent="0.4"/>
    <row r="6689" ht="9" customHeight="1" x14ac:dyDescent="0.4"/>
    <row r="6690" ht="9" customHeight="1" x14ac:dyDescent="0.4"/>
    <row r="6691" ht="9" customHeight="1" x14ac:dyDescent="0.4"/>
    <row r="6692" ht="9" customHeight="1" x14ac:dyDescent="0.4"/>
    <row r="6693" ht="9" customHeight="1" x14ac:dyDescent="0.4"/>
    <row r="6694" ht="9" customHeight="1" x14ac:dyDescent="0.4"/>
    <row r="6695" ht="9" customHeight="1" x14ac:dyDescent="0.4"/>
    <row r="6696" ht="9" customHeight="1" x14ac:dyDescent="0.4"/>
    <row r="6697" ht="9" customHeight="1" x14ac:dyDescent="0.4"/>
    <row r="6698" ht="9" customHeight="1" x14ac:dyDescent="0.4"/>
    <row r="6699" ht="9" customHeight="1" x14ac:dyDescent="0.4"/>
    <row r="6700" ht="9" customHeight="1" x14ac:dyDescent="0.4"/>
    <row r="6701" ht="9" customHeight="1" x14ac:dyDescent="0.4"/>
    <row r="6702" ht="9" customHeight="1" x14ac:dyDescent="0.4"/>
    <row r="6703" ht="9" customHeight="1" x14ac:dyDescent="0.4"/>
    <row r="6704" ht="9" customHeight="1" x14ac:dyDescent="0.4"/>
    <row r="6705" ht="9" customHeight="1" x14ac:dyDescent="0.4"/>
    <row r="6706" ht="9" customHeight="1" x14ac:dyDescent="0.4"/>
    <row r="6707" ht="9" customHeight="1" x14ac:dyDescent="0.4"/>
    <row r="6708" ht="9" customHeight="1" x14ac:dyDescent="0.4"/>
    <row r="6709" ht="9" customHeight="1" x14ac:dyDescent="0.4"/>
    <row r="6710" ht="9" customHeight="1" x14ac:dyDescent="0.4"/>
    <row r="6711" ht="9" customHeight="1" x14ac:dyDescent="0.4"/>
    <row r="6712" ht="9" customHeight="1" x14ac:dyDescent="0.4"/>
    <row r="6713" ht="9" customHeight="1" x14ac:dyDescent="0.4"/>
    <row r="6714" ht="9" customHeight="1" x14ac:dyDescent="0.4"/>
    <row r="6715" ht="9" customHeight="1" x14ac:dyDescent="0.4"/>
    <row r="6716" ht="9" customHeight="1" x14ac:dyDescent="0.4"/>
    <row r="6717" ht="9" customHeight="1" x14ac:dyDescent="0.4"/>
    <row r="6718" ht="9" customHeight="1" x14ac:dyDescent="0.4"/>
    <row r="6719" ht="9" customHeight="1" x14ac:dyDescent="0.4"/>
    <row r="6720" ht="9" customHeight="1" x14ac:dyDescent="0.4"/>
    <row r="6721" ht="9" customHeight="1" x14ac:dyDescent="0.4"/>
    <row r="6722" ht="9" customHeight="1" x14ac:dyDescent="0.4"/>
    <row r="6723" ht="9" customHeight="1" x14ac:dyDescent="0.4"/>
    <row r="6724" ht="9" customHeight="1" x14ac:dyDescent="0.4"/>
    <row r="6725" ht="9" customHeight="1" x14ac:dyDescent="0.4"/>
    <row r="6726" ht="9" customHeight="1" x14ac:dyDescent="0.4"/>
    <row r="6727" ht="9" customHeight="1" x14ac:dyDescent="0.4"/>
    <row r="6728" ht="9" customHeight="1" x14ac:dyDescent="0.4"/>
    <row r="6729" ht="9" customHeight="1" x14ac:dyDescent="0.4"/>
    <row r="6730" ht="9" customHeight="1" x14ac:dyDescent="0.4"/>
    <row r="6731" ht="9" customHeight="1" x14ac:dyDescent="0.4"/>
    <row r="6732" ht="9" customHeight="1" x14ac:dyDescent="0.4"/>
    <row r="6733" ht="9" customHeight="1" x14ac:dyDescent="0.4"/>
    <row r="6734" ht="9" customHeight="1" x14ac:dyDescent="0.4"/>
    <row r="6735" ht="9" customHeight="1" x14ac:dyDescent="0.4"/>
    <row r="6736" ht="9" customHeight="1" x14ac:dyDescent="0.4"/>
    <row r="6737" ht="9" customHeight="1" x14ac:dyDescent="0.4"/>
    <row r="6738" ht="9" customHeight="1" x14ac:dyDescent="0.4"/>
    <row r="6739" ht="9" customHeight="1" x14ac:dyDescent="0.4"/>
    <row r="6740" ht="9" customHeight="1" x14ac:dyDescent="0.4"/>
    <row r="6741" ht="9" customHeight="1" x14ac:dyDescent="0.4"/>
    <row r="6742" ht="9" customHeight="1" x14ac:dyDescent="0.4"/>
    <row r="6743" ht="9" customHeight="1" x14ac:dyDescent="0.4"/>
    <row r="6744" ht="9" customHeight="1" x14ac:dyDescent="0.4"/>
    <row r="6745" ht="9" customHeight="1" x14ac:dyDescent="0.4"/>
    <row r="6746" ht="9" customHeight="1" x14ac:dyDescent="0.4"/>
    <row r="6747" ht="9" customHeight="1" x14ac:dyDescent="0.4"/>
    <row r="6748" ht="9" customHeight="1" x14ac:dyDescent="0.4"/>
    <row r="6749" ht="9" customHeight="1" x14ac:dyDescent="0.4"/>
    <row r="6750" ht="9" customHeight="1" x14ac:dyDescent="0.4"/>
    <row r="6751" ht="9" customHeight="1" x14ac:dyDescent="0.4"/>
    <row r="6752" ht="9" customHeight="1" x14ac:dyDescent="0.4"/>
    <row r="6753" ht="9" customHeight="1" x14ac:dyDescent="0.4"/>
    <row r="6754" ht="9" customHeight="1" x14ac:dyDescent="0.4"/>
    <row r="6755" ht="9" customHeight="1" x14ac:dyDescent="0.4"/>
    <row r="6756" ht="9" customHeight="1" x14ac:dyDescent="0.4"/>
    <row r="6757" ht="9" customHeight="1" x14ac:dyDescent="0.4"/>
    <row r="6758" ht="9" customHeight="1" x14ac:dyDescent="0.4"/>
    <row r="6759" ht="9" customHeight="1" x14ac:dyDescent="0.4"/>
    <row r="6760" ht="9" customHeight="1" x14ac:dyDescent="0.4"/>
    <row r="6761" ht="9" customHeight="1" x14ac:dyDescent="0.4"/>
    <row r="6762" ht="9" customHeight="1" x14ac:dyDescent="0.4"/>
    <row r="6763" ht="9" customHeight="1" x14ac:dyDescent="0.4"/>
    <row r="6764" ht="9" customHeight="1" x14ac:dyDescent="0.4"/>
    <row r="6765" ht="9" customHeight="1" x14ac:dyDescent="0.4"/>
    <row r="6766" ht="9" customHeight="1" x14ac:dyDescent="0.4"/>
    <row r="6767" ht="9" customHeight="1" x14ac:dyDescent="0.4"/>
    <row r="6768" ht="9" customHeight="1" x14ac:dyDescent="0.4"/>
    <row r="6769" ht="9" customHeight="1" x14ac:dyDescent="0.4"/>
    <row r="6770" ht="9" customHeight="1" x14ac:dyDescent="0.4"/>
    <row r="6771" ht="9" customHeight="1" x14ac:dyDescent="0.4"/>
    <row r="6772" ht="9" customHeight="1" x14ac:dyDescent="0.4"/>
    <row r="6773" ht="9" customHeight="1" x14ac:dyDescent="0.4"/>
    <row r="6774" ht="9" customHeight="1" x14ac:dyDescent="0.4"/>
    <row r="6775" ht="9" customHeight="1" x14ac:dyDescent="0.4"/>
    <row r="6776" ht="9" customHeight="1" x14ac:dyDescent="0.4"/>
    <row r="6777" ht="9" customHeight="1" x14ac:dyDescent="0.4"/>
    <row r="6778" ht="9" customHeight="1" x14ac:dyDescent="0.4"/>
    <row r="6779" ht="9" customHeight="1" x14ac:dyDescent="0.4"/>
    <row r="6780" ht="9" customHeight="1" x14ac:dyDescent="0.4"/>
    <row r="6781" ht="9" customHeight="1" x14ac:dyDescent="0.4"/>
    <row r="6782" ht="9" customHeight="1" x14ac:dyDescent="0.4"/>
    <row r="6783" ht="9" customHeight="1" x14ac:dyDescent="0.4"/>
    <row r="6784" ht="9" customHeight="1" x14ac:dyDescent="0.4"/>
    <row r="6785" ht="9" customHeight="1" x14ac:dyDescent="0.4"/>
    <row r="6786" ht="9" customHeight="1" x14ac:dyDescent="0.4"/>
    <row r="6787" ht="9" customHeight="1" x14ac:dyDescent="0.4"/>
    <row r="6788" ht="9" customHeight="1" x14ac:dyDescent="0.4"/>
    <row r="6789" ht="9" customHeight="1" x14ac:dyDescent="0.4"/>
    <row r="6790" ht="9" customHeight="1" x14ac:dyDescent="0.4"/>
    <row r="6791" ht="9" customHeight="1" x14ac:dyDescent="0.4"/>
    <row r="6792" ht="9" customHeight="1" x14ac:dyDescent="0.4"/>
    <row r="6793" ht="9" customHeight="1" x14ac:dyDescent="0.4"/>
    <row r="6794" ht="9" customHeight="1" x14ac:dyDescent="0.4"/>
    <row r="6795" ht="9" customHeight="1" x14ac:dyDescent="0.4"/>
    <row r="6796" ht="9" customHeight="1" x14ac:dyDescent="0.4"/>
    <row r="6797" ht="9" customHeight="1" x14ac:dyDescent="0.4"/>
    <row r="6798" ht="9" customHeight="1" x14ac:dyDescent="0.4"/>
    <row r="6799" ht="9" customHeight="1" x14ac:dyDescent="0.4"/>
    <row r="6800" ht="9" customHeight="1" x14ac:dyDescent="0.4"/>
    <row r="6801" ht="9" customHeight="1" x14ac:dyDescent="0.4"/>
    <row r="6802" ht="9" customHeight="1" x14ac:dyDescent="0.4"/>
    <row r="6803" ht="9" customHeight="1" x14ac:dyDescent="0.4"/>
    <row r="6804" ht="9" customHeight="1" x14ac:dyDescent="0.4"/>
    <row r="6805" ht="9" customHeight="1" x14ac:dyDescent="0.4"/>
    <row r="6806" ht="9" customHeight="1" x14ac:dyDescent="0.4"/>
    <row r="6807" ht="9" customHeight="1" x14ac:dyDescent="0.4"/>
    <row r="6808" ht="9" customHeight="1" x14ac:dyDescent="0.4"/>
    <row r="6809" ht="9" customHeight="1" x14ac:dyDescent="0.4"/>
    <row r="6810" ht="9" customHeight="1" x14ac:dyDescent="0.4"/>
    <row r="6811" ht="9" customHeight="1" x14ac:dyDescent="0.4"/>
    <row r="6812" ht="9" customHeight="1" x14ac:dyDescent="0.4"/>
    <row r="6813" ht="9" customHeight="1" x14ac:dyDescent="0.4"/>
    <row r="6814" ht="9" customHeight="1" x14ac:dyDescent="0.4"/>
    <row r="6815" ht="9" customHeight="1" x14ac:dyDescent="0.4"/>
    <row r="6816" ht="9" customHeight="1" x14ac:dyDescent="0.4"/>
    <row r="6817" ht="9" customHeight="1" x14ac:dyDescent="0.4"/>
    <row r="6818" ht="9" customHeight="1" x14ac:dyDescent="0.4"/>
    <row r="6819" ht="9" customHeight="1" x14ac:dyDescent="0.4"/>
    <row r="6820" ht="9" customHeight="1" x14ac:dyDescent="0.4"/>
    <row r="6821" ht="9" customHeight="1" x14ac:dyDescent="0.4"/>
    <row r="6822" ht="9" customHeight="1" x14ac:dyDescent="0.4"/>
    <row r="6823" ht="9" customHeight="1" x14ac:dyDescent="0.4"/>
    <row r="6824" ht="9" customHeight="1" x14ac:dyDescent="0.4"/>
    <row r="6825" ht="9" customHeight="1" x14ac:dyDescent="0.4"/>
    <row r="6826" ht="9" customHeight="1" x14ac:dyDescent="0.4"/>
    <row r="6827" ht="9" customHeight="1" x14ac:dyDescent="0.4"/>
    <row r="6828" ht="9" customHeight="1" x14ac:dyDescent="0.4"/>
    <row r="6829" ht="9" customHeight="1" x14ac:dyDescent="0.4"/>
    <row r="6830" ht="9" customHeight="1" x14ac:dyDescent="0.4"/>
    <row r="6831" ht="9" customHeight="1" x14ac:dyDescent="0.4"/>
    <row r="6832" ht="9" customHeight="1" x14ac:dyDescent="0.4"/>
    <row r="6833" ht="9" customHeight="1" x14ac:dyDescent="0.4"/>
    <row r="6834" ht="9" customHeight="1" x14ac:dyDescent="0.4"/>
    <row r="6835" ht="9" customHeight="1" x14ac:dyDescent="0.4"/>
    <row r="6836" ht="9" customHeight="1" x14ac:dyDescent="0.4"/>
    <row r="6837" ht="9" customHeight="1" x14ac:dyDescent="0.4"/>
    <row r="6838" ht="9" customHeight="1" x14ac:dyDescent="0.4"/>
    <row r="6839" ht="9" customHeight="1" x14ac:dyDescent="0.4"/>
    <row r="6840" ht="9" customHeight="1" x14ac:dyDescent="0.4"/>
    <row r="6841" ht="9" customHeight="1" x14ac:dyDescent="0.4"/>
    <row r="6842" ht="9" customHeight="1" x14ac:dyDescent="0.4"/>
    <row r="6843" ht="9" customHeight="1" x14ac:dyDescent="0.4"/>
    <row r="6844" ht="9" customHeight="1" x14ac:dyDescent="0.4"/>
    <row r="6845" ht="9" customHeight="1" x14ac:dyDescent="0.4"/>
    <row r="6846" ht="9" customHeight="1" x14ac:dyDescent="0.4"/>
    <row r="6847" ht="9" customHeight="1" x14ac:dyDescent="0.4"/>
    <row r="6848" ht="9" customHeight="1" x14ac:dyDescent="0.4"/>
    <row r="6849" ht="9" customHeight="1" x14ac:dyDescent="0.4"/>
    <row r="6850" ht="9" customHeight="1" x14ac:dyDescent="0.4"/>
    <row r="6851" ht="9" customHeight="1" x14ac:dyDescent="0.4"/>
    <row r="6852" ht="9" customHeight="1" x14ac:dyDescent="0.4"/>
    <row r="6853" ht="9" customHeight="1" x14ac:dyDescent="0.4"/>
    <row r="6854" ht="9" customHeight="1" x14ac:dyDescent="0.4"/>
    <row r="6855" ht="9" customHeight="1" x14ac:dyDescent="0.4"/>
    <row r="6856" ht="9" customHeight="1" x14ac:dyDescent="0.4"/>
    <row r="6857" ht="9" customHeight="1" x14ac:dyDescent="0.4"/>
    <row r="6858" ht="9" customHeight="1" x14ac:dyDescent="0.4"/>
    <row r="6859" ht="9" customHeight="1" x14ac:dyDescent="0.4"/>
    <row r="6860" ht="9" customHeight="1" x14ac:dyDescent="0.4"/>
    <row r="6861" ht="9" customHeight="1" x14ac:dyDescent="0.4"/>
    <row r="6862" ht="9" customHeight="1" x14ac:dyDescent="0.4"/>
    <row r="6863" ht="9" customHeight="1" x14ac:dyDescent="0.4"/>
    <row r="6864" ht="9" customHeight="1" x14ac:dyDescent="0.4"/>
    <row r="6865" ht="9" customHeight="1" x14ac:dyDescent="0.4"/>
    <row r="6866" ht="9" customHeight="1" x14ac:dyDescent="0.4"/>
    <row r="6867" ht="9" customHeight="1" x14ac:dyDescent="0.4"/>
    <row r="6868" ht="9" customHeight="1" x14ac:dyDescent="0.4"/>
    <row r="6869" ht="9" customHeight="1" x14ac:dyDescent="0.4"/>
    <row r="6870" ht="9" customHeight="1" x14ac:dyDescent="0.4"/>
    <row r="6871" ht="9" customHeight="1" x14ac:dyDescent="0.4"/>
    <row r="6872" ht="9" customHeight="1" x14ac:dyDescent="0.4"/>
    <row r="6873" ht="9" customHeight="1" x14ac:dyDescent="0.4"/>
    <row r="6874" ht="9" customHeight="1" x14ac:dyDescent="0.4"/>
    <row r="6875" ht="9" customHeight="1" x14ac:dyDescent="0.4"/>
    <row r="6876" ht="9" customHeight="1" x14ac:dyDescent="0.4"/>
    <row r="6877" ht="9" customHeight="1" x14ac:dyDescent="0.4"/>
    <row r="6878" ht="9" customHeight="1" x14ac:dyDescent="0.4"/>
    <row r="6879" ht="9" customHeight="1" x14ac:dyDescent="0.4"/>
    <row r="6880" ht="9" customHeight="1" x14ac:dyDescent="0.4"/>
    <row r="6881" ht="9" customHeight="1" x14ac:dyDescent="0.4"/>
    <row r="6882" ht="9" customHeight="1" x14ac:dyDescent="0.4"/>
    <row r="6883" ht="9" customHeight="1" x14ac:dyDescent="0.4"/>
    <row r="6884" ht="9" customHeight="1" x14ac:dyDescent="0.4"/>
    <row r="6885" ht="9" customHeight="1" x14ac:dyDescent="0.4"/>
    <row r="6886" ht="9" customHeight="1" x14ac:dyDescent="0.4"/>
    <row r="6887" ht="9" customHeight="1" x14ac:dyDescent="0.4"/>
    <row r="6888" ht="9" customHeight="1" x14ac:dyDescent="0.4"/>
    <row r="6889" ht="9" customHeight="1" x14ac:dyDescent="0.4"/>
    <row r="6890" ht="9" customHeight="1" x14ac:dyDescent="0.4"/>
    <row r="6891" ht="9" customHeight="1" x14ac:dyDescent="0.4"/>
    <row r="6892" ht="9" customHeight="1" x14ac:dyDescent="0.4"/>
    <row r="6893" ht="9" customHeight="1" x14ac:dyDescent="0.4"/>
    <row r="6894" ht="9" customHeight="1" x14ac:dyDescent="0.4"/>
    <row r="6895" ht="9" customHeight="1" x14ac:dyDescent="0.4"/>
    <row r="6896" ht="9" customHeight="1" x14ac:dyDescent="0.4"/>
    <row r="6897" ht="9" customHeight="1" x14ac:dyDescent="0.4"/>
    <row r="6898" ht="9" customHeight="1" x14ac:dyDescent="0.4"/>
    <row r="6899" ht="9" customHeight="1" x14ac:dyDescent="0.4"/>
    <row r="6900" ht="9" customHeight="1" x14ac:dyDescent="0.4"/>
    <row r="6901" ht="9" customHeight="1" x14ac:dyDescent="0.4"/>
    <row r="6902" ht="9" customHeight="1" x14ac:dyDescent="0.4"/>
    <row r="6903" ht="9" customHeight="1" x14ac:dyDescent="0.4"/>
    <row r="6904" ht="9" customHeight="1" x14ac:dyDescent="0.4"/>
    <row r="6905" ht="9" customHeight="1" x14ac:dyDescent="0.4"/>
    <row r="6906" ht="9" customHeight="1" x14ac:dyDescent="0.4"/>
    <row r="6907" ht="9" customHeight="1" x14ac:dyDescent="0.4"/>
    <row r="6908" ht="9" customHeight="1" x14ac:dyDescent="0.4"/>
    <row r="6909" ht="9" customHeight="1" x14ac:dyDescent="0.4"/>
    <row r="6910" ht="9" customHeight="1" x14ac:dyDescent="0.4"/>
    <row r="6911" ht="9" customHeight="1" x14ac:dyDescent="0.4"/>
    <row r="6912" ht="9" customHeight="1" x14ac:dyDescent="0.4"/>
    <row r="6913" ht="9" customHeight="1" x14ac:dyDescent="0.4"/>
    <row r="6914" ht="9" customHeight="1" x14ac:dyDescent="0.4"/>
    <row r="6915" ht="9" customHeight="1" x14ac:dyDescent="0.4"/>
    <row r="6916" ht="9" customHeight="1" x14ac:dyDescent="0.4"/>
    <row r="6917" ht="9" customHeight="1" x14ac:dyDescent="0.4"/>
    <row r="6918" ht="9" customHeight="1" x14ac:dyDescent="0.4"/>
    <row r="6919" ht="9" customHeight="1" x14ac:dyDescent="0.4"/>
    <row r="6920" ht="9" customHeight="1" x14ac:dyDescent="0.4"/>
    <row r="6921" ht="9" customHeight="1" x14ac:dyDescent="0.4"/>
    <row r="6922" ht="9" customHeight="1" x14ac:dyDescent="0.4"/>
    <row r="6923" ht="9" customHeight="1" x14ac:dyDescent="0.4"/>
    <row r="6924" ht="9" customHeight="1" x14ac:dyDescent="0.4"/>
    <row r="6925" ht="9" customHeight="1" x14ac:dyDescent="0.4"/>
    <row r="6926" ht="9" customHeight="1" x14ac:dyDescent="0.4"/>
    <row r="6927" ht="9" customHeight="1" x14ac:dyDescent="0.4"/>
    <row r="6928" ht="9" customHeight="1" x14ac:dyDescent="0.4"/>
    <row r="6929" ht="9" customHeight="1" x14ac:dyDescent="0.4"/>
    <row r="6930" ht="9" customHeight="1" x14ac:dyDescent="0.4"/>
    <row r="6931" ht="9" customHeight="1" x14ac:dyDescent="0.4"/>
    <row r="6932" ht="9" customHeight="1" x14ac:dyDescent="0.4"/>
    <row r="6933" ht="9" customHeight="1" x14ac:dyDescent="0.4"/>
    <row r="6934" ht="9" customHeight="1" x14ac:dyDescent="0.4"/>
    <row r="6935" ht="9" customHeight="1" x14ac:dyDescent="0.4"/>
    <row r="6936" ht="9" customHeight="1" x14ac:dyDescent="0.4"/>
    <row r="6937" ht="9" customHeight="1" x14ac:dyDescent="0.4"/>
    <row r="6938" ht="9" customHeight="1" x14ac:dyDescent="0.4"/>
    <row r="6939" ht="9" customHeight="1" x14ac:dyDescent="0.4"/>
    <row r="6940" ht="9" customHeight="1" x14ac:dyDescent="0.4"/>
    <row r="6941" ht="9" customHeight="1" x14ac:dyDescent="0.4"/>
    <row r="6942" ht="9" customHeight="1" x14ac:dyDescent="0.4"/>
    <row r="6943" ht="9" customHeight="1" x14ac:dyDescent="0.4"/>
    <row r="6944" ht="9" customHeight="1" x14ac:dyDescent="0.4"/>
    <row r="6945" ht="9" customHeight="1" x14ac:dyDescent="0.4"/>
    <row r="6946" ht="9" customHeight="1" x14ac:dyDescent="0.4"/>
    <row r="6947" ht="9" customHeight="1" x14ac:dyDescent="0.4"/>
    <row r="6948" ht="9" customHeight="1" x14ac:dyDescent="0.4"/>
    <row r="6949" ht="9" customHeight="1" x14ac:dyDescent="0.4"/>
    <row r="6950" ht="9" customHeight="1" x14ac:dyDescent="0.4"/>
    <row r="6951" ht="9" customHeight="1" x14ac:dyDescent="0.4"/>
    <row r="6952" ht="9" customHeight="1" x14ac:dyDescent="0.4"/>
    <row r="6953" ht="9" customHeight="1" x14ac:dyDescent="0.4"/>
    <row r="6954" ht="9" customHeight="1" x14ac:dyDescent="0.4"/>
    <row r="6955" ht="9" customHeight="1" x14ac:dyDescent="0.4"/>
    <row r="6956" ht="9" customHeight="1" x14ac:dyDescent="0.4"/>
    <row r="6957" ht="9" customHeight="1" x14ac:dyDescent="0.4"/>
    <row r="6958" ht="9" customHeight="1" x14ac:dyDescent="0.4"/>
    <row r="6959" ht="9" customHeight="1" x14ac:dyDescent="0.4"/>
    <row r="6960" ht="9" customHeight="1" x14ac:dyDescent="0.4"/>
    <row r="6961" ht="9" customHeight="1" x14ac:dyDescent="0.4"/>
    <row r="6962" ht="9" customHeight="1" x14ac:dyDescent="0.4"/>
    <row r="6963" ht="9" customHeight="1" x14ac:dyDescent="0.4"/>
    <row r="6964" ht="9" customHeight="1" x14ac:dyDescent="0.4"/>
    <row r="6965" ht="9" customHeight="1" x14ac:dyDescent="0.4"/>
    <row r="6966" ht="9" customHeight="1" x14ac:dyDescent="0.4"/>
    <row r="6967" ht="9" customHeight="1" x14ac:dyDescent="0.4"/>
    <row r="6968" ht="9" customHeight="1" x14ac:dyDescent="0.4"/>
    <row r="6969" ht="9" customHeight="1" x14ac:dyDescent="0.4"/>
    <row r="6970" ht="9" customHeight="1" x14ac:dyDescent="0.4"/>
    <row r="6971" ht="9" customHeight="1" x14ac:dyDescent="0.4"/>
    <row r="6972" ht="9" customHeight="1" x14ac:dyDescent="0.4"/>
    <row r="6973" ht="9" customHeight="1" x14ac:dyDescent="0.4"/>
    <row r="6974" ht="9" customHeight="1" x14ac:dyDescent="0.4"/>
    <row r="6975" ht="9" customHeight="1" x14ac:dyDescent="0.4"/>
    <row r="6976" ht="9" customHeight="1" x14ac:dyDescent="0.4"/>
    <row r="6977" ht="9" customHeight="1" x14ac:dyDescent="0.4"/>
    <row r="6978" ht="9" customHeight="1" x14ac:dyDescent="0.4"/>
    <row r="6979" ht="9" customHeight="1" x14ac:dyDescent="0.4"/>
    <row r="6980" ht="9" customHeight="1" x14ac:dyDescent="0.4"/>
    <row r="6981" ht="9" customHeight="1" x14ac:dyDescent="0.4"/>
    <row r="6982" ht="9" customHeight="1" x14ac:dyDescent="0.4"/>
    <row r="6983" ht="9" customHeight="1" x14ac:dyDescent="0.4"/>
    <row r="6984" ht="9" customHeight="1" x14ac:dyDescent="0.4"/>
    <row r="6985" ht="9" customHeight="1" x14ac:dyDescent="0.4"/>
    <row r="6986" ht="9" customHeight="1" x14ac:dyDescent="0.4"/>
    <row r="6987" ht="9" customHeight="1" x14ac:dyDescent="0.4"/>
    <row r="6988" ht="9" customHeight="1" x14ac:dyDescent="0.4"/>
    <row r="6989" ht="9" customHeight="1" x14ac:dyDescent="0.4"/>
    <row r="6990" ht="9" customHeight="1" x14ac:dyDescent="0.4"/>
    <row r="6991" ht="9" customHeight="1" x14ac:dyDescent="0.4"/>
    <row r="6992" ht="9" customHeight="1" x14ac:dyDescent="0.4"/>
    <row r="6993" ht="9" customHeight="1" x14ac:dyDescent="0.4"/>
    <row r="6994" ht="9" customHeight="1" x14ac:dyDescent="0.4"/>
    <row r="6995" ht="9" customHeight="1" x14ac:dyDescent="0.4"/>
    <row r="6996" ht="9" customHeight="1" x14ac:dyDescent="0.4"/>
    <row r="6997" ht="9" customHeight="1" x14ac:dyDescent="0.4"/>
    <row r="6998" ht="9" customHeight="1" x14ac:dyDescent="0.4"/>
    <row r="6999" ht="9" customHeight="1" x14ac:dyDescent="0.4"/>
    <row r="7000" ht="9" customHeight="1" x14ac:dyDescent="0.4"/>
    <row r="7001" ht="9" customHeight="1" x14ac:dyDescent="0.4"/>
    <row r="7002" ht="9" customHeight="1" x14ac:dyDescent="0.4"/>
    <row r="7003" ht="9" customHeight="1" x14ac:dyDescent="0.4"/>
    <row r="7004" ht="9" customHeight="1" x14ac:dyDescent="0.4"/>
    <row r="7005" ht="9" customHeight="1" x14ac:dyDescent="0.4"/>
    <row r="7006" ht="9" customHeight="1" x14ac:dyDescent="0.4"/>
    <row r="7007" ht="9" customHeight="1" x14ac:dyDescent="0.4"/>
    <row r="7008" ht="9" customHeight="1" x14ac:dyDescent="0.4"/>
    <row r="7009" ht="9" customHeight="1" x14ac:dyDescent="0.4"/>
    <row r="7010" ht="9" customHeight="1" x14ac:dyDescent="0.4"/>
    <row r="7011" ht="9" customHeight="1" x14ac:dyDescent="0.4"/>
    <row r="7012" ht="9" customHeight="1" x14ac:dyDescent="0.4"/>
    <row r="7013" ht="9" customHeight="1" x14ac:dyDescent="0.4"/>
    <row r="7014" ht="9" customHeight="1" x14ac:dyDescent="0.4"/>
    <row r="7015" ht="9" customHeight="1" x14ac:dyDescent="0.4"/>
    <row r="7016" ht="9" customHeight="1" x14ac:dyDescent="0.4"/>
    <row r="7017" ht="9" customHeight="1" x14ac:dyDescent="0.4"/>
    <row r="7018" ht="9" customHeight="1" x14ac:dyDescent="0.4"/>
    <row r="7019" ht="9" customHeight="1" x14ac:dyDescent="0.4"/>
    <row r="7020" ht="9" customHeight="1" x14ac:dyDescent="0.4"/>
    <row r="7021" ht="9" customHeight="1" x14ac:dyDescent="0.4"/>
    <row r="7022" ht="9" customHeight="1" x14ac:dyDescent="0.4"/>
    <row r="7023" ht="9" customHeight="1" x14ac:dyDescent="0.4"/>
    <row r="7024" ht="9" customHeight="1" x14ac:dyDescent="0.4"/>
    <row r="7025" ht="9" customHeight="1" x14ac:dyDescent="0.4"/>
    <row r="7026" ht="9" customHeight="1" x14ac:dyDescent="0.4"/>
    <row r="7027" ht="9" customHeight="1" x14ac:dyDescent="0.4"/>
    <row r="7028" ht="9" customHeight="1" x14ac:dyDescent="0.4"/>
    <row r="7029" ht="9" customHeight="1" x14ac:dyDescent="0.4"/>
    <row r="7030" ht="9" customHeight="1" x14ac:dyDescent="0.4"/>
    <row r="7031" ht="9" customHeight="1" x14ac:dyDescent="0.4"/>
    <row r="7032" ht="9" customHeight="1" x14ac:dyDescent="0.4"/>
    <row r="7033" ht="9" customHeight="1" x14ac:dyDescent="0.4"/>
    <row r="7034" ht="9" customHeight="1" x14ac:dyDescent="0.4"/>
    <row r="7035" ht="9" customHeight="1" x14ac:dyDescent="0.4"/>
    <row r="7036" ht="9" customHeight="1" x14ac:dyDescent="0.4"/>
    <row r="7037" ht="9" customHeight="1" x14ac:dyDescent="0.4"/>
    <row r="7038" ht="9" customHeight="1" x14ac:dyDescent="0.4"/>
    <row r="7039" ht="9" customHeight="1" x14ac:dyDescent="0.4"/>
    <row r="7040" ht="9" customHeight="1" x14ac:dyDescent="0.4"/>
    <row r="7041" ht="9" customHeight="1" x14ac:dyDescent="0.4"/>
    <row r="7042" ht="9" customHeight="1" x14ac:dyDescent="0.4"/>
    <row r="7043" ht="9" customHeight="1" x14ac:dyDescent="0.4"/>
    <row r="7044" ht="9" customHeight="1" x14ac:dyDescent="0.4"/>
    <row r="7045" ht="9" customHeight="1" x14ac:dyDescent="0.4"/>
    <row r="7046" ht="9" customHeight="1" x14ac:dyDescent="0.4"/>
    <row r="7047" ht="9" customHeight="1" x14ac:dyDescent="0.4"/>
    <row r="7048" ht="9" customHeight="1" x14ac:dyDescent="0.4"/>
    <row r="7049" ht="9" customHeight="1" x14ac:dyDescent="0.4"/>
    <row r="7050" ht="9" customHeight="1" x14ac:dyDescent="0.4"/>
    <row r="7051" ht="9" customHeight="1" x14ac:dyDescent="0.4"/>
    <row r="7052" ht="9" customHeight="1" x14ac:dyDescent="0.4"/>
    <row r="7053" ht="9" customHeight="1" x14ac:dyDescent="0.4"/>
    <row r="7054" ht="9" customHeight="1" x14ac:dyDescent="0.4"/>
    <row r="7055" ht="9" customHeight="1" x14ac:dyDescent="0.4"/>
    <row r="7056" ht="9" customHeight="1" x14ac:dyDescent="0.4"/>
    <row r="7057" ht="9" customHeight="1" x14ac:dyDescent="0.4"/>
    <row r="7058" ht="9" customHeight="1" x14ac:dyDescent="0.4"/>
    <row r="7059" ht="9" customHeight="1" x14ac:dyDescent="0.4"/>
    <row r="7060" ht="9" customHeight="1" x14ac:dyDescent="0.4"/>
    <row r="7061" ht="9" customHeight="1" x14ac:dyDescent="0.4"/>
    <row r="7062" ht="9" customHeight="1" x14ac:dyDescent="0.4"/>
    <row r="7063" ht="9" customHeight="1" x14ac:dyDescent="0.4"/>
    <row r="7064" ht="9" customHeight="1" x14ac:dyDescent="0.4"/>
    <row r="7065" ht="9" customHeight="1" x14ac:dyDescent="0.4"/>
    <row r="7066" ht="9" customHeight="1" x14ac:dyDescent="0.4"/>
    <row r="7067" ht="9" customHeight="1" x14ac:dyDescent="0.4"/>
    <row r="7068" ht="9" customHeight="1" x14ac:dyDescent="0.4"/>
    <row r="7069" ht="9" customHeight="1" x14ac:dyDescent="0.4"/>
    <row r="7070" ht="9" customHeight="1" x14ac:dyDescent="0.4"/>
    <row r="7071" ht="9" customHeight="1" x14ac:dyDescent="0.4"/>
    <row r="7072" ht="9" customHeight="1" x14ac:dyDescent="0.4"/>
    <row r="7073" ht="9" customHeight="1" x14ac:dyDescent="0.4"/>
    <row r="7074" ht="9" customHeight="1" x14ac:dyDescent="0.4"/>
    <row r="7075" ht="9" customHeight="1" x14ac:dyDescent="0.4"/>
    <row r="7076" ht="9" customHeight="1" x14ac:dyDescent="0.4"/>
    <row r="7077" ht="9" customHeight="1" x14ac:dyDescent="0.4"/>
    <row r="7078" ht="9" customHeight="1" x14ac:dyDescent="0.4"/>
    <row r="7079" ht="9" customHeight="1" x14ac:dyDescent="0.4"/>
    <row r="7080" ht="9" customHeight="1" x14ac:dyDescent="0.4"/>
    <row r="7081" ht="9" customHeight="1" x14ac:dyDescent="0.4"/>
    <row r="7082" ht="9" customHeight="1" x14ac:dyDescent="0.4"/>
    <row r="7083" ht="9" customHeight="1" x14ac:dyDescent="0.4"/>
    <row r="7084" ht="9" customHeight="1" x14ac:dyDescent="0.4"/>
    <row r="7085" ht="9" customHeight="1" x14ac:dyDescent="0.4"/>
    <row r="7086" ht="9" customHeight="1" x14ac:dyDescent="0.4"/>
    <row r="7087" ht="9" customHeight="1" x14ac:dyDescent="0.4"/>
    <row r="7088" ht="9" customHeight="1" x14ac:dyDescent="0.4"/>
    <row r="7089" ht="9" customHeight="1" x14ac:dyDescent="0.4"/>
    <row r="7090" ht="9" customHeight="1" x14ac:dyDescent="0.4"/>
    <row r="7091" ht="9" customHeight="1" x14ac:dyDescent="0.4"/>
    <row r="7092" ht="9" customHeight="1" x14ac:dyDescent="0.4"/>
    <row r="7093" ht="9" customHeight="1" x14ac:dyDescent="0.4"/>
    <row r="7094" ht="9" customHeight="1" x14ac:dyDescent="0.4"/>
    <row r="7095" ht="9" customHeight="1" x14ac:dyDescent="0.4"/>
    <row r="7096" ht="9" customHeight="1" x14ac:dyDescent="0.4"/>
    <row r="7097" ht="9" customHeight="1" x14ac:dyDescent="0.4"/>
    <row r="7098" ht="9" customHeight="1" x14ac:dyDescent="0.4"/>
    <row r="7099" ht="9" customHeight="1" x14ac:dyDescent="0.4"/>
    <row r="7100" ht="9" customHeight="1" x14ac:dyDescent="0.4"/>
    <row r="7101" ht="9" customHeight="1" x14ac:dyDescent="0.4"/>
    <row r="7102" ht="9" customHeight="1" x14ac:dyDescent="0.4"/>
    <row r="7103" ht="9" customHeight="1" x14ac:dyDescent="0.4"/>
    <row r="7104" ht="9" customHeight="1" x14ac:dyDescent="0.4"/>
    <row r="7105" ht="9" customHeight="1" x14ac:dyDescent="0.4"/>
    <row r="7106" ht="9" customHeight="1" x14ac:dyDescent="0.4"/>
    <row r="7107" ht="9" customHeight="1" x14ac:dyDescent="0.4"/>
    <row r="7108" ht="9" customHeight="1" x14ac:dyDescent="0.4"/>
    <row r="7109" ht="9" customHeight="1" x14ac:dyDescent="0.4"/>
    <row r="7110" ht="9" customHeight="1" x14ac:dyDescent="0.4"/>
    <row r="7111" ht="9" customHeight="1" x14ac:dyDescent="0.4"/>
    <row r="7112" ht="9" customHeight="1" x14ac:dyDescent="0.4"/>
    <row r="7113" ht="9" customHeight="1" x14ac:dyDescent="0.4"/>
    <row r="7114" ht="9" customHeight="1" x14ac:dyDescent="0.4"/>
    <row r="7115" ht="9" customHeight="1" x14ac:dyDescent="0.4"/>
    <row r="7116" ht="9" customHeight="1" x14ac:dyDescent="0.4"/>
    <row r="7117" ht="9" customHeight="1" x14ac:dyDescent="0.4"/>
    <row r="7118" ht="9" customHeight="1" x14ac:dyDescent="0.4"/>
    <row r="7119" ht="9" customHeight="1" x14ac:dyDescent="0.4"/>
    <row r="7120" ht="9" customHeight="1" x14ac:dyDescent="0.4"/>
    <row r="7121" ht="9" customHeight="1" x14ac:dyDescent="0.4"/>
    <row r="7122" ht="9" customHeight="1" x14ac:dyDescent="0.4"/>
    <row r="7123" ht="9" customHeight="1" x14ac:dyDescent="0.4"/>
    <row r="7124" ht="9" customHeight="1" x14ac:dyDescent="0.4"/>
    <row r="7125" ht="9" customHeight="1" x14ac:dyDescent="0.4"/>
    <row r="7126" ht="9" customHeight="1" x14ac:dyDescent="0.4"/>
    <row r="7127" ht="9" customHeight="1" x14ac:dyDescent="0.4"/>
    <row r="7128" ht="9" customHeight="1" x14ac:dyDescent="0.4"/>
    <row r="7129" ht="9" customHeight="1" x14ac:dyDescent="0.4"/>
    <row r="7130" ht="9" customHeight="1" x14ac:dyDescent="0.4"/>
    <row r="7131" ht="9" customHeight="1" x14ac:dyDescent="0.4"/>
    <row r="7132" ht="9" customHeight="1" x14ac:dyDescent="0.4"/>
    <row r="7133" ht="9" customHeight="1" x14ac:dyDescent="0.4"/>
    <row r="7134" ht="9" customHeight="1" x14ac:dyDescent="0.4"/>
    <row r="7135" ht="9" customHeight="1" x14ac:dyDescent="0.4"/>
    <row r="7136" ht="9" customHeight="1" x14ac:dyDescent="0.4"/>
    <row r="7137" ht="9" customHeight="1" x14ac:dyDescent="0.4"/>
    <row r="7138" ht="9" customHeight="1" x14ac:dyDescent="0.4"/>
    <row r="7139" ht="9" customHeight="1" x14ac:dyDescent="0.4"/>
    <row r="7140" ht="9" customHeight="1" x14ac:dyDescent="0.4"/>
    <row r="7141" ht="9" customHeight="1" x14ac:dyDescent="0.4"/>
    <row r="7142" ht="9" customHeight="1" x14ac:dyDescent="0.4"/>
    <row r="7143" ht="9" customHeight="1" x14ac:dyDescent="0.4"/>
    <row r="7144" ht="9" customHeight="1" x14ac:dyDescent="0.4"/>
    <row r="7145" ht="9" customHeight="1" x14ac:dyDescent="0.4"/>
    <row r="7146" ht="9" customHeight="1" x14ac:dyDescent="0.4"/>
    <row r="7147" ht="9" customHeight="1" x14ac:dyDescent="0.4"/>
    <row r="7148" ht="9" customHeight="1" x14ac:dyDescent="0.4"/>
    <row r="7149" ht="9" customHeight="1" x14ac:dyDescent="0.4"/>
    <row r="7150" ht="9" customHeight="1" x14ac:dyDescent="0.4"/>
    <row r="7151" ht="9" customHeight="1" x14ac:dyDescent="0.4"/>
    <row r="7152" ht="9" customHeight="1" x14ac:dyDescent="0.4"/>
    <row r="7153" ht="9" customHeight="1" x14ac:dyDescent="0.4"/>
    <row r="7154" ht="9" customHeight="1" x14ac:dyDescent="0.4"/>
    <row r="7155" ht="9" customHeight="1" x14ac:dyDescent="0.4"/>
    <row r="7156" ht="9" customHeight="1" x14ac:dyDescent="0.4"/>
    <row r="7157" ht="9" customHeight="1" x14ac:dyDescent="0.4"/>
    <row r="7158" ht="9" customHeight="1" x14ac:dyDescent="0.4"/>
    <row r="7159" ht="9" customHeight="1" x14ac:dyDescent="0.4"/>
    <row r="7160" ht="9" customHeight="1" x14ac:dyDescent="0.4"/>
    <row r="7161" ht="9" customHeight="1" x14ac:dyDescent="0.4"/>
    <row r="7162" ht="9" customHeight="1" x14ac:dyDescent="0.4"/>
    <row r="7163" ht="9" customHeight="1" x14ac:dyDescent="0.4"/>
    <row r="7164" ht="9" customHeight="1" x14ac:dyDescent="0.4"/>
    <row r="7165" ht="9" customHeight="1" x14ac:dyDescent="0.4"/>
    <row r="7166" ht="9" customHeight="1" x14ac:dyDescent="0.4"/>
    <row r="7167" ht="9" customHeight="1" x14ac:dyDescent="0.4"/>
    <row r="7168" ht="9" customHeight="1" x14ac:dyDescent="0.4"/>
    <row r="7169" ht="9" customHeight="1" x14ac:dyDescent="0.4"/>
    <row r="7170" ht="9" customHeight="1" x14ac:dyDescent="0.4"/>
    <row r="7171" ht="9" customHeight="1" x14ac:dyDescent="0.4"/>
    <row r="7172" ht="9" customHeight="1" x14ac:dyDescent="0.4"/>
    <row r="7173" ht="9" customHeight="1" x14ac:dyDescent="0.4"/>
    <row r="7174" ht="9" customHeight="1" x14ac:dyDescent="0.4"/>
    <row r="7175" ht="9" customHeight="1" x14ac:dyDescent="0.4"/>
    <row r="7176" ht="9" customHeight="1" x14ac:dyDescent="0.4"/>
    <row r="7177" ht="9" customHeight="1" x14ac:dyDescent="0.4"/>
    <row r="7178" ht="9" customHeight="1" x14ac:dyDescent="0.4"/>
    <row r="7179" ht="9" customHeight="1" x14ac:dyDescent="0.4"/>
    <row r="7180" ht="9" customHeight="1" x14ac:dyDescent="0.4"/>
    <row r="7181" ht="9" customHeight="1" x14ac:dyDescent="0.4"/>
    <row r="7182" ht="9" customHeight="1" x14ac:dyDescent="0.4"/>
    <row r="7183" ht="9" customHeight="1" x14ac:dyDescent="0.4"/>
    <row r="7184" ht="9" customHeight="1" x14ac:dyDescent="0.4"/>
    <row r="7185" ht="9" customHeight="1" x14ac:dyDescent="0.4"/>
    <row r="7186" ht="9" customHeight="1" x14ac:dyDescent="0.4"/>
    <row r="7187" ht="9" customHeight="1" x14ac:dyDescent="0.4"/>
    <row r="7188" ht="9" customHeight="1" x14ac:dyDescent="0.4"/>
    <row r="7189" ht="9" customHeight="1" x14ac:dyDescent="0.4"/>
    <row r="7190" ht="9" customHeight="1" x14ac:dyDescent="0.4"/>
    <row r="7191" ht="9" customHeight="1" x14ac:dyDescent="0.4"/>
    <row r="7192" ht="9" customHeight="1" x14ac:dyDescent="0.4"/>
    <row r="7193" ht="9" customHeight="1" x14ac:dyDescent="0.4"/>
    <row r="7194" ht="9" customHeight="1" x14ac:dyDescent="0.4"/>
    <row r="7195" ht="9" customHeight="1" x14ac:dyDescent="0.4"/>
    <row r="7196" ht="9" customHeight="1" x14ac:dyDescent="0.4"/>
    <row r="7197" ht="9" customHeight="1" x14ac:dyDescent="0.4"/>
    <row r="7198" ht="9" customHeight="1" x14ac:dyDescent="0.4"/>
    <row r="7199" ht="9" customHeight="1" x14ac:dyDescent="0.4"/>
    <row r="7200" ht="9" customHeight="1" x14ac:dyDescent="0.4"/>
    <row r="7201" ht="9" customHeight="1" x14ac:dyDescent="0.4"/>
    <row r="7202" ht="9" customHeight="1" x14ac:dyDescent="0.4"/>
    <row r="7203" ht="9" customHeight="1" x14ac:dyDescent="0.4"/>
    <row r="7204" ht="9" customHeight="1" x14ac:dyDescent="0.4"/>
    <row r="7205" ht="9" customHeight="1" x14ac:dyDescent="0.4"/>
    <row r="7206" ht="9" customHeight="1" x14ac:dyDescent="0.4"/>
    <row r="7207" ht="9" customHeight="1" x14ac:dyDescent="0.4"/>
    <row r="7208" ht="9" customHeight="1" x14ac:dyDescent="0.4"/>
    <row r="7209" ht="9" customHeight="1" x14ac:dyDescent="0.4"/>
    <row r="7210" ht="9" customHeight="1" x14ac:dyDescent="0.4"/>
    <row r="7211" ht="9" customHeight="1" x14ac:dyDescent="0.4"/>
    <row r="7212" ht="9" customHeight="1" x14ac:dyDescent="0.4"/>
    <row r="7213" ht="9" customHeight="1" x14ac:dyDescent="0.4"/>
    <row r="7214" ht="9" customHeight="1" x14ac:dyDescent="0.4"/>
    <row r="7215" ht="9" customHeight="1" x14ac:dyDescent="0.4"/>
    <row r="7216" ht="9" customHeight="1" x14ac:dyDescent="0.4"/>
    <row r="7217" ht="9" customHeight="1" x14ac:dyDescent="0.4"/>
    <row r="7218" ht="9" customHeight="1" x14ac:dyDescent="0.4"/>
    <row r="7219" ht="9" customHeight="1" x14ac:dyDescent="0.4"/>
    <row r="7220" ht="9" customHeight="1" x14ac:dyDescent="0.4"/>
    <row r="7221" ht="9" customHeight="1" x14ac:dyDescent="0.4"/>
    <row r="7222" ht="9" customHeight="1" x14ac:dyDescent="0.4"/>
    <row r="7223" ht="9" customHeight="1" x14ac:dyDescent="0.4"/>
    <row r="7224" ht="9" customHeight="1" x14ac:dyDescent="0.4"/>
    <row r="7225" ht="9" customHeight="1" x14ac:dyDescent="0.4"/>
    <row r="7226" ht="9" customHeight="1" x14ac:dyDescent="0.4"/>
    <row r="7227" ht="9" customHeight="1" x14ac:dyDescent="0.4"/>
    <row r="7228" ht="9" customHeight="1" x14ac:dyDescent="0.4"/>
    <row r="7229" ht="9" customHeight="1" x14ac:dyDescent="0.4"/>
    <row r="7230" ht="9" customHeight="1" x14ac:dyDescent="0.4"/>
    <row r="7231" ht="9" customHeight="1" x14ac:dyDescent="0.4"/>
    <row r="7232" ht="9" customHeight="1" x14ac:dyDescent="0.4"/>
    <row r="7233" ht="9" customHeight="1" x14ac:dyDescent="0.4"/>
    <row r="7234" ht="9" customHeight="1" x14ac:dyDescent="0.4"/>
    <row r="7235" ht="9" customHeight="1" x14ac:dyDescent="0.4"/>
    <row r="7236" ht="9" customHeight="1" x14ac:dyDescent="0.4"/>
    <row r="7237" ht="9" customHeight="1" x14ac:dyDescent="0.4"/>
    <row r="7238" ht="9" customHeight="1" x14ac:dyDescent="0.4"/>
    <row r="7239" ht="9" customHeight="1" x14ac:dyDescent="0.4"/>
    <row r="7240" ht="9" customHeight="1" x14ac:dyDescent="0.4"/>
    <row r="7241" ht="9" customHeight="1" x14ac:dyDescent="0.4"/>
    <row r="7242" ht="9" customHeight="1" x14ac:dyDescent="0.4"/>
    <row r="7243" ht="9" customHeight="1" x14ac:dyDescent="0.4"/>
    <row r="7244" ht="9" customHeight="1" x14ac:dyDescent="0.4"/>
    <row r="7245" ht="9" customHeight="1" x14ac:dyDescent="0.4"/>
    <row r="7246" ht="9" customHeight="1" x14ac:dyDescent="0.4"/>
    <row r="7247" ht="9" customHeight="1" x14ac:dyDescent="0.4"/>
    <row r="7248" ht="9" customHeight="1" x14ac:dyDescent="0.4"/>
    <row r="7249" ht="9" customHeight="1" x14ac:dyDescent="0.4"/>
    <row r="7250" ht="9" customHeight="1" x14ac:dyDescent="0.4"/>
    <row r="7251" ht="9" customHeight="1" x14ac:dyDescent="0.4"/>
    <row r="7252" ht="9" customHeight="1" x14ac:dyDescent="0.4"/>
    <row r="7253" ht="9" customHeight="1" x14ac:dyDescent="0.4"/>
    <row r="7254" ht="9" customHeight="1" x14ac:dyDescent="0.4"/>
    <row r="7255" ht="9" customHeight="1" x14ac:dyDescent="0.4"/>
    <row r="7256" ht="9" customHeight="1" x14ac:dyDescent="0.4"/>
    <row r="7257" ht="9" customHeight="1" x14ac:dyDescent="0.4"/>
    <row r="7258" ht="9" customHeight="1" x14ac:dyDescent="0.4"/>
    <row r="7259" ht="9" customHeight="1" x14ac:dyDescent="0.4"/>
    <row r="7260" ht="9" customHeight="1" x14ac:dyDescent="0.4"/>
    <row r="7261" ht="9" customHeight="1" x14ac:dyDescent="0.4"/>
    <row r="7262" ht="9" customHeight="1" x14ac:dyDescent="0.4"/>
    <row r="7263" ht="9" customHeight="1" x14ac:dyDescent="0.4"/>
    <row r="7264" ht="9" customHeight="1" x14ac:dyDescent="0.4"/>
    <row r="7265" ht="9" customHeight="1" x14ac:dyDescent="0.4"/>
    <row r="7266" ht="9" customHeight="1" x14ac:dyDescent="0.4"/>
    <row r="7267" ht="9" customHeight="1" x14ac:dyDescent="0.4"/>
    <row r="7268" ht="9" customHeight="1" x14ac:dyDescent="0.4"/>
    <row r="7269" ht="9" customHeight="1" x14ac:dyDescent="0.4"/>
    <row r="7270" ht="9" customHeight="1" x14ac:dyDescent="0.4"/>
    <row r="7271" ht="9" customHeight="1" x14ac:dyDescent="0.4"/>
    <row r="7272" ht="9" customHeight="1" x14ac:dyDescent="0.4"/>
    <row r="7273" ht="9" customHeight="1" x14ac:dyDescent="0.4"/>
    <row r="7274" ht="9" customHeight="1" x14ac:dyDescent="0.4"/>
    <row r="7275" ht="9" customHeight="1" x14ac:dyDescent="0.4"/>
    <row r="7276" ht="9" customHeight="1" x14ac:dyDescent="0.4"/>
    <row r="7277" ht="9" customHeight="1" x14ac:dyDescent="0.4"/>
    <row r="7278" ht="9" customHeight="1" x14ac:dyDescent="0.4"/>
    <row r="7279" ht="9" customHeight="1" x14ac:dyDescent="0.4"/>
    <row r="7280" ht="9" customHeight="1" x14ac:dyDescent="0.4"/>
    <row r="7281" ht="9" customHeight="1" x14ac:dyDescent="0.4"/>
    <row r="7282" ht="9" customHeight="1" x14ac:dyDescent="0.4"/>
    <row r="7283" ht="9" customHeight="1" x14ac:dyDescent="0.4"/>
    <row r="7284" ht="9" customHeight="1" x14ac:dyDescent="0.4"/>
    <row r="7285" ht="9" customHeight="1" x14ac:dyDescent="0.4"/>
    <row r="7286" ht="9" customHeight="1" x14ac:dyDescent="0.4"/>
    <row r="7287" ht="9" customHeight="1" x14ac:dyDescent="0.4"/>
    <row r="7288" ht="9" customHeight="1" x14ac:dyDescent="0.4"/>
    <row r="7289" ht="9" customHeight="1" x14ac:dyDescent="0.4"/>
    <row r="7290" ht="9" customHeight="1" x14ac:dyDescent="0.4"/>
    <row r="7291" ht="9" customHeight="1" x14ac:dyDescent="0.4"/>
    <row r="7292" ht="9" customHeight="1" x14ac:dyDescent="0.4"/>
    <row r="7293" ht="9" customHeight="1" x14ac:dyDescent="0.4"/>
    <row r="7294" ht="9" customHeight="1" x14ac:dyDescent="0.4"/>
    <row r="7295" ht="9" customHeight="1" x14ac:dyDescent="0.4"/>
    <row r="7296" ht="9" customHeight="1" x14ac:dyDescent="0.4"/>
    <row r="7297" ht="9" customHeight="1" x14ac:dyDescent="0.4"/>
    <row r="7298" ht="9" customHeight="1" x14ac:dyDescent="0.4"/>
    <row r="7299" ht="9" customHeight="1" x14ac:dyDescent="0.4"/>
    <row r="7300" ht="9" customHeight="1" x14ac:dyDescent="0.4"/>
    <row r="7301" ht="9" customHeight="1" x14ac:dyDescent="0.4"/>
    <row r="7302" ht="9" customHeight="1" x14ac:dyDescent="0.4"/>
    <row r="7303" ht="9" customHeight="1" x14ac:dyDescent="0.4"/>
    <row r="7304" ht="9" customHeight="1" x14ac:dyDescent="0.4"/>
    <row r="7305" ht="9" customHeight="1" x14ac:dyDescent="0.4"/>
    <row r="7306" ht="9" customHeight="1" x14ac:dyDescent="0.4"/>
    <row r="7307" ht="9" customHeight="1" x14ac:dyDescent="0.4"/>
    <row r="7308" ht="9" customHeight="1" x14ac:dyDescent="0.4"/>
    <row r="7309" ht="9" customHeight="1" x14ac:dyDescent="0.4"/>
    <row r="7310" ht="9" customHeight="1" x14ac:dyDescent="0.4"/>
    <row r="7311" ht="9" customHeight="1" x14ac:dyDescent="0.4"/>
    <row r="7312" ht="9" customHeight="1" x14ac:dyDescent="0.4"/>
    <row r="7313" ht="9" customHeight="1" x14ac:dyDescent="0.4"/>
    <row r="7314" ht="9" customHeight="1" x14ac:dyDescent="0.4"/>
    <row r="7315" ht="9" customHeight="1" x14ac:dyDescent="0.4"/>
    <row r="7316" ht="9" customHeight="1" x14ac:dyDescent="0.4"/>
    <row r="7317" ht="9" customHeight="1" x14ac:dyDescent="0.4"/>
    <row r="7318" ht="9" customHeight="1" x14ac:dyDescent="0.4"/>
    <row r="7319" ht="9" customHeight="1" x14ac:dyDescent="0.4"/>
    <row r="7320" ht="9" customHeight="1" x14ac:dyDescent="0.4"/>
    <row r="7321" ht="9" customHeight="1" x14ac:dyDescent="0.4"/>
    <row r="7322" ht="9" customHeight="1" x14ac:dyDescent="0.4"/>
    <row r="7323" ht="9" customHeight="1" x14ac:dyDescent="0.4"/>
    <row r="7324" ht="9" customHeight="1" x14ac:dyDescent="0.4"/>
    <row r="7325" ht="9" customHeight="1" x14ac:dyDescent="0.4"/>
    <row r="7326" ht="9" customHeight="1" x14ac:dyDescent="0.4"/>
    <row r="7327" ht="9" customHeight="1" x14ac:dyDescent="0.4"/>
    <row r="7328" ht="9" customHeight="1" x14ac:dyDescent="0.4"/>
    <row r="7329" ht="9" customHeight="1" x14ac:dyDescent="0.4"/>
    <row r="7330" ht="9" customHeight="1" x14ac:dyDescent="0.4"/>
    <row r="7331" ht="9" customHeight="1" x14ac:dyDescent="0.4"/>
    <row r="7332" ht="9" customHeight="1" x14ac:dyDescent="0.4"/>
    <row r="7333" ht="9" customHeight="1" x14ac:dyDescent="0.4"/>
    <row r="7334" ht="9" customHeight="1" x14ac:dyDescent="0.4"/>
    <row r="7335" ht="9" customHeight="1" x14ac:dyDescent="0.4"/>
    <row r="7336" ht="9" customHeight="1" x14ac:dyDescent="0.4"/>
    <row r="7337" ht="9" customHeight="1" x14ac:dyDescent="0.4"/>
    <row r="7338" ht="9" customHeight="1" x14ac:dyDescent="0.4"/>
    <row r="7339" ht="9" customHeight="1" x14ac:dyDescent="0.4"/>
    <row r="7340" ht="9" customHeight="1" x14ac:dyDescent="0.4"/>
    <row r="7341" ht="9" customHeight="1" x14ac:dyDescent="0.4"/>
    <row r="7342" ht="9" customHeight="1" x14ac:dyDescent="0.4"/>
    <row r="7343" ht="9" customHeight="1" x14ac:dyDescent="0.4"/>
    <row r="7344" ht="9" customHeight="1" x14ac:dyDescent="0.4"/>
    <row r="7345" ht="9" customHeight="1" x14ac:dyDescent="0.4"/>
    <row r="7346" ht="9" customHeight="1" x14ac:dyDescent="0.4"/>
    <row r="7347" ht="9" customHeight="1" x14ac:dyDescent="0.4"/>
    <row r="7348" ht="9" customHeight="1" x14ac:dyDescent="0.4"/>
    <row r="7349" ht="9" customHeight="1" x14ac:dyDescent="0.4"/>
    <row r="7350" ht="9" customHeight="1" x14ac:dyDescent="0.4"/>
    <row r="7351" ht="9" customHeight="1" x14ac:dyDescent="0.4"/>
    <row r="7352" ht="9" customHeight="1" x14ac:dyDescent="0.4"/>
    <row r="7353" ht="9" customHeight="1" x14ac:dyDescent="0.4"/>
    <row r="7354" ht="9" customHeight="1" x14ac:dyDescent="0.4"/>
    <row r="7355" ht="9" customHeight="1" x14ac:dyDescent="0.4"/>
    <row r="7356" ht="9" customHeight="1" x14ac:dyDescent="0.4"/>
    <row r="7357" ht="9" customHeight="1" x14ac:dyDescent="0.4"/>
    <row r="7358" ht="9" customHeight="1" x14ac:dyDescent="0.4"/>
    <row r="7359" ht="9" customHeight="1" x14ac:dyDescent="0.4"/>
    <row r="7360" ht="9" customHeight="1" x14ac:dyDescent="0.4"/>
    <row r="7361" ht="9" customHeight="1" x14ac:dyDescent="0.4"/>
    <row r="7362" ht="9" customHeight="1" x14ac:dyDescent="0.4"/>
    <row r="7363" ht="9" customHeight="1" x14ac:dyDescent="0.4"/>
    <row r="7364" ht="9" customHeight="1" x14ac:dyDescent="0.4"/>
    <row r="7365" ht="9" customHeight="1" x14ac:dyDescent="0.4"/>
    <row r="7366" ht="9" customHeight="1" x14ac:dyDescent="0.4"/>
    <row r="7367" ht="9" customHeight="1" x14ac:dyDescent="0.4"/>
    <row r="7368" ht="9" customHeight="1" x14ac:dyDescent="0.4"/>
    <row r="7369" ht="9" customHeight="1" x14ac:dyDescent="0.4"/>
    <row r="7370" ht="9" customHeight="1" x14ac:dyDescent="0.4"/>
    <row r="7371" ht="9" customHeight="1" x14ac:dyDescent="0.4"/>
    <row r="7372" ht="9" customHeight="1" x14ac:dyDescent="0.4"/>
    <row r="7373" ht="9" customHeight="1" x14ac:dyDescent="0.4"/>
    <row r="7374" ht="9" customHeight="1" x14ac:dyDescent="0.4"/>
    <row r="7375" ht="9" customHeight="1" x14ac:dyDescent="0.4"/>
    <row r="7376" ht="9" customHeight="1" x14ac:dyDescent="0.4"/>
    <row r="7377" ht="9" customHeight="1" x14ac:dyDescent="0.4"/>
    <row r="7378" ht="9" customHeight="1" x14ac:dyDescent="0.4"/>
    <row r="7379" ht="9" customHeight="1" x14ac:dyDescent="0.4"/>
    <row r="7380" ht="9" customHeight="1" x14ac:dyDescent="0.4"/>
    <row r="7381" ht="9" customHeight="1" x14ac:dyDescent="0.4"/>
    <row r="7382" ht="9" customHeight="1" x14ac:dyDescent="0.4"/>
    <row r="7383" ht="9" customHeight="1" x14ac:dyDescent="0.4"/>
    <row r="7384" ht="9" customHeight="1" x14ac:dyDescent="0.4"/>
    <row r="7385" ht="9" customHeight="1" x14ac:dyDescent="0.4"/>
    <row r="7386" ht="9" customHeight="1" x14ac:dyDescent="0.4"/>
    <row r="7387" ht="9" customHeight="1" x14ac:dyDescent="0.4"/>
    <row r="7388" ht="9" customHeight="1" x14ac:dyDescent="0.4"/>
    <row r="7389" ht="9" customHeight="1" x14ac:dyDescent="0.4"/>
    <row r="7390" ht="9" customHeight="1" x14ac:dyDescent="0.4"/>
    <row r="7391" ht="9" customHeight="1" x14ac:dyDescent="0.4"/>
    <row r="7392" ht="9" customHeight="1" x14ac:dyDescent="0.4"/>
    <row r="7393" ht="9" customHeight="1" x14ac:dyDescent="0.4"/>
    <row r="7394" ht="9" customHeight="1" x14ac:dyDescent="0.4"/>
    <row r="7395" ht="9" customHeight="1" x14ac:dyDescent="0.4"/>
    <row r="7396" ht="9" customHeight="1" x14ac:dyDescent="0.4"/>
    <row r="7397" ht="9" customHeight="1" x14ac:dyDescent="0.4"/>
    <row r="7398" ht="9" customHeight="1" x14ac:dyDescent="0.4"/>
    <row r="7399" ht="9" customHeight="1" x14ac:dyDescent="0.4"/>
    <row r="7400" ht="9" customHeight="1" x14ac:dyDescent="0.4"/>
    <row r="7401" ht="9" customHeight="1" x14ac:dyDescent="0.4"/>
    <row r="7402" ht="9" customHeight="1" x14ac:dyDescent="0.4"/>
    <row r="7403" ht="9" customHeight="1" x14ac:dyDescent="0.4"/>
    <row r="7404" ht="9" customHeight="1" x14ac:dyDescent="0.4"/>
    <row r="7405" ht="9" customHeight="1" x14ac:dyDescent="0.4"/>
    <row r="7406" ht="9" customHeight="1" x14ac:dyDescent="0.4"/>
    <row r="7407" ht="9" customHeight="1" x14ac:dyDescent="0.4"/>
    <row r="7408" ht="9" customHeight="1" x14ac:dyDescent="0.4"/>
    <row r="7409" ht="9" customHeight="1" x14ac:dyDescent="0.4"/>
    <row r="7410" ht="9" customHeight="1" x14ac:dyDescent="0.4"/>
    <row r="7411" ht="9" customHeight="1" x14ac:dyDescent="0.4"/>
    <row r="7412" ht="9" customHeight="1" x14ac:dyDescent="0.4"/>
    <row r="7413" ht="9" customHeight="1" x14ac:dyDescent="0.4"/>
    <row r="7414" ht="9" customHeight="1" x14ac:dyDescent="0.4"/>
    <row r="7415" ht="9" customHeight="1" x14ac:dyDescent="0.4"/>
    <row r="7416" ht="9" customHeight="1" x14ac:dyDescent="0.4"/>
    <row r="7417" ht="9" customHeight="1" x14ac:dyDescent="0.4"/>
    <row r="7418" ht="9" customHeight="1" x14ac:dyDescent="0.4"/>
    <row r="7419" ht="9" customHeight="1" x14ac:dyDescent="0.4"/>
    <row r="7420" ht="9" customHeight="1" x14ac:dyDescent="0.4"/>
    <row r="7421" ht="9" customHeight="1" x14ac:dyDescent="0.4"/>
    <row r="7422" ht="9" customHeight="1" x14ac:dyDescent="0.4"/>
    <row r="7423" ht="9" customHeight="1" x14ac:dyDescent="0.4"/>
    <row r="7424" ht="9" customHeight="1" x14ac:dyDescent="0.4"/>
    <row r="7425" ht="9" customHeight="1" x14ac:dyDescent="0.4"/>
    <row r="7426" ht="9" customHeight="1" x14ac:dyDescent="0.4"/>
    <row r="7427" ht="9" customHeight="1" x14ac:dyDescent="0.4"/>
    <row r="7428" ht="9" customHeight="1" x14ac:dyDescent="0.4"/>
    <row r="7429" ht="9" customHeight="1" x14ac:dyDescent="0.4"/>
    <row r="7430" ht="9" customHeight="1" x14ac:dyDescent="0.4"/>
    <row r="7431" ht="9" customHeight="1" x14ac:dyDescent="0.4"/>
    <row r="7432" ht="9" customHeight="1" x14ac:dyDescent="0.4"/>
    <row r="7433" ht="9" customHeight="1" x14ac:dyDescent="0.4"/>
    <row r="7434" ht="9" customHeight="1" x14ac:dyDescent="0.4"/>
    <row r="7435" ht="9" customHeight="1" x14ac:dyDescent="0.4"/>
    <row r="7436" ht="9" customHeight="1" x14ac:dyDescent="0.4"/>
    <row r="7437" ht="9" customHeight="1" x14ac:dyDescent="0.4"/>
    <row r="7438" ht="9" customHeight="1" x14ac:dyDescent="0.4"/>
    <row r="7439" ht="9" customHeight="1" x14ac:dyDescent="0.4"/>
    <row r="7440" ht="9" customHeight="1" x14ac:dyDescent="0.4"/>
    <row r="7441" ht="9" customHeight="1" x14ac:dyDescent="0.4"/>
    <row r="7442" ht="9" customHeight="1" x14ac:dyDescent="0.4"/>
    <row r="7443" ht="9" customHeight="1" x14ac:dyDescent="0.4"/>
    <row r="7444" ht="9" customHeight="1" x14ac:dyDescent="0.4"/>
    <row r="7445" ht="9" customHeight="1" x14ac:dyDescent="0.4"/>
    <row r="7446" ht="9" customHeight="1" x14ac:dyDescent="0.4"/>
    <row r="7447" ht="9" customHeight="1" x14ac:dyDescent="0.4"/>
    <row r="7448" ht="9" customHeight="1" x14ac:dyDescent="0.4"/>
    <row r="7449" ht="9" customHeight="1" x14ac:dyDescent="0.4"/>
    <row r="7450" ht="9" customHeight="1" x14ac:dyDescent="0.4"/>
    <row r="7451" ht="9" customHeight="1" x14ac:dyDescent="0.4"/>
    <row r="7452" ht="9" customHeight="1" x14ac:dyDescent="0.4"/>
    <row r="7453" ht="9" customHeight="1" x14ac:dyDescent="0.4"/>
    <row r="7454" ht="9" customHeight="1" x14ac:dyDescent="0.4"/>
    <row r="7455" ht="9" customHeight="1" x14ac:dyDescent="0.4"/>
    <row r="7456" ht="9" customHeight="1" x14ac:dyDescent="0.4"/>
    <row r="7457" ht="9" customHeight="1" x14ac:dyDescent="0.4"/>
    <row r="7458" ht="9" customHeight="1" x14ac:dyDescent="0.4"/>
    <row r="7459" ht="9" customHeight="1" x14ac:dyDescent="0.4"/>
    <row r="7460" ht="9" customHeight="1" x14ac:dyDescent="0.4"/>
    <row r="7461" ht="9" customHeight="1" x14ac:dyDescent="0.4"/>
    <row r="7462" ht="9" customHeight="1" x14ac:dyDescent="0.4"/>
    <row r="7463" ht="9" customHeight="1" x14ac:dyDescent="0.4"/>
    <row r="7464" ht="9" customHeight="1" x14ac:dyDescent="0.4"/>
    <row r="7465" ht="9" customHeight="1" x14ac:dyDescent="0.4"/>
    <row r="7466" ht="9" customHeight="1" x14ac:dyDescent="0.4"/>
    <row r="7467" ht="9" customHeight="1" x14ac:dyDescent="0.4"/>
    <row r="7468" ht="9" customHeight="1" x14ac:dyDescent="0.4"/>
    <row r="7469" ht="9" customHeight="1" x14ac:dyDescent="0.4"/>
    <row r="7470" ht="9" customHeight="1" x14ac:dyDescent="0.4"/>
    <row r="7471" ht="9" customHeight="1" x14ac:dyDescent="0.4"/>
    <row r="7472" ht="9" customHeight="1" x14ac:dyDescent="0.4"/>
    <row r="7473" ht="9" customHeight="1" x14ac:dyDescent="0.4"/>
    <row r="7474" ht="9" customHeight="1" x14ac:dyDescent="0.4"/>
    <row r="7475" ht="9" customHeight="1" x14ac:dyDescent="0.4"/>
    <row r="7476" ht="9" customHeight="1" x14ac:dyDescent="0.4"/>
    <row r="7477" ht="9" customHeight="1" x14ac:dyDescent="0.4"/>
    <row r="7478" ht="9" customHeight="1" x14ac:dyDescent="0.4"/>
    <row r="7479" ht="9" customHeight="1" x14ac:dyDescent="0.4"/>
    <row r="7480" ht="9" customHeight="1" x14ac:dyDescent="0.4"/>
    <row r="7481" ht="9" customHeight="1" x14ac:dyDescent="0.4"/>
    <row r="7482" ht="9" customHeight="1" x14ac:dyDescent="0.4"/>
    <row r="7483" ht="9" customHeight="1" x14ac:dyDescent="0.4"/>
    <row r="7484" ht="9" customHeight="1" x14ac:dyDescent="0.4"/>
    <row r="7485" ht="9" customHeight="1" x14ac:dyDescent="0.4"/>
    <row r="7486" ht="9" customHeight="1" x14ac:dyDescent="0.4"/>
    <row r="7487" ht="9" customHeight="1" x14ac:dyDescent="0.4"/>
    <row r="7488" ht="9" customHeight="1" x14ac:dyDescent="0.4"/>
    <row r="7489" ht="9" customHeight="1" x14ac:dyDescent="0.4"/>
    <row r="7490" ht="9" customHeight="1" x14ac:dyDescent="0.4"/>
    <row r="7491" ht="9" customHeight="1" x14ac:dyDescent="0.4"/>
    <row r="7492" ht="9" customHeight="1" x14ac:dyDescent="0.4"/>
    <row r="7493" ht="9" customHeight="1" x14ac:dyDescent="0.4"/>
    <row r="7494" ht="9" customHeight="1" x14ac:dyDescent="0.4"/>
    <row r="7495" ht="9" customHeight="1" x14ac:dyDescent="0.4"/>
    <row r="7496" ht="9" customHeight="1" x14ac:dyDescent="0.4"/>
    <row r="7497" ht="9" customHeight="1" x14ac:dyDescent="0.4"/>
    <row r="7498" ht="9" customHeight="1" x14ac:dyDescent="0.4"/>
    <row r="7499" ht="9" customHeight="1" x14ac:dyDescent="0.4"/>
    <row r="7500" ht="9" customHeight="1" x14ac:dyDescent="0.4"/>
    <row r="7501" ht="9" customHeight="1" x14ac:dyDescent="0.4"/>
    <row r="7502" ht="9" customHeight="1" x14ac:dyDescent="0.4"/>
    <row r="7503" ht="9" customHeight="1" x14ac:dyDescent="0.4"/>
    <row r="7504" ht="9" customHeight="1" x14ac:dyDescent="0.4"/>
    <row r="7505" ht="9" customHeight="1" x14ac:dyDescent="0.4"/>
    <row r="7506" ht="9" customHeight="1" x14ac:dyDescent="0.4"/>
    <row r="7507" ht="9" customHeight="1" x14ac:dyDescent="0.4"/>
    <row r="7508" ht="9" customHeight="1" x14ac:dyDescent="0.4"/>
    <row r="7509" ht="9" customHeight="1" x14ac:dyDescent="0.4"/>
    <row r="7510" ht="9" customHeight="1" x14ac:dyDescent="0.4"/>
    <row r="7511" ht="9" customHeight="1" x14ac:dyDescent="0.4"/>
    <row r="7512" ht="9" customHeight="1" x14ac:dyDescent="0.4"/>
    <row r="7513" ht="9" customHeight="1" x14ac:dyDescent="0.4"/>
    <row r="7514" ht="9" customHeight="1" x14ac:dyDescent="0.4"/>
    <row r="7515" ht="9" customHeight="1" x14ac:dyDescent="0.4"/>
    <row r="7516" ht="9" customHeight="1" x14ac:dyDescent="0.4"/>
    <row r="7517" ht="9" customHeight="1" x14ac:dyDescent="0.4"/>
    <row r="7518" ht="9" customHeight="1" x14ac:dyDescent="0.4"/>
    <row r="7519" ht="9" customHeight="1" x14ac:dyDescent="0.4"/>
    <row r="7520" ht="9" customHeight="1" x14ac:dyDescent="0.4"/>
    <row r="7521" ht="9" customHeight="1" x14ac:dyDescent="0.4"/>
    <row r="7522" ht="9" customHeight="1" x14ac:dyDescent="0.4"/>
    <row r="7523" ht="9" customHeight="1" x14ac:dyDescent="0.4"/>
    <row r="7524" ht="9" customHeight="1" x14ac:dyDescent="0.4"/>
    <row r="7525" ht="9" customHeight="1" x14ac:dyDescent="0.4"/>
    <row r="7526" ht="9" customHeight="1" x14ac:dyDescent="0.4"/>
    <row r="7527" ht="9" customHeight="1" x14ac:dyDescent="0.4"/>
    <row r="7528" ht="9" customHeight="1" x14ac:dyDescent="0.4"/>
    <row r="7529" ht="9" customHeight="1" x14ac:dyDescent="0.4"/>
    <row r="7530" ht="9" customHeight="1" x14ac:dyDescent="0.4"/>
    <row r="7531" ht="9" customHeight="1" x14ac:dyDescent="0.4"/>
    <row r="7532" ht="9" customHeight="1" x14ac:dyDescent="0.4"/>
    <row r="7533" ht="9" customHeight="1" x14ac:dyDescent="0.4"/>
    <row r="7534" ht="9" customHeight="1" x14ac:dyDescent="0.4"/>
    <row r="7535" ht="9" customHeight="1" x14ac:dyDescent="0.4"/>
    <row r="7536" ht="9" customHeight="1" x14ac:dyDescent="0.4"/>
    <row r="7537" ht="9" customHeight="1" x14ac:dyDescent="0.4"/>
    <row r="7538" ht="9" customHeight="1" x14ac:dyDescent="0.4"/>
    <row r="7539" ht="9" customHeight="1" x14ac:dyDescent="0.4"/>
    <row r="7540" ht="9" customHeight="1" x14ac:dyDescent="0.4"/>
    <row r="7541" ht="9" customHeight="1" x14ac:dyDescent="0.4"/>
    <row r="7542" ht="9" customHeight="1" x14ac:dyDescent="0.4"/>
    <row r="7543" ht="9" customHeight="1" x14ac:dyDescent="0.4"/>
    <row r="7544" ht="9" customHeight="1" x14ac:dyDescent="0.4"/>
    <row r="7545" ht="9" customHeight="1" x14ac:dyDescent="0.4"/>
    <row r="7546" ht="9" customHeight="1" x14ac:dyDescent="0.4"/>
    <row r="7547" ht="9" customHeight="1" x14ac:dyDescent="0.4"/>
    <row r="7548" ht="9" customHeight="1" x14ac:dyDescent="0.4"/>
    <row r="7549" ht="9" customHeight="1" x14ac:dyDescent="0.4"/>
    <row r="7550" ht="9" customHeight="1" x14ac:dyDescent="0.4"/>
    <row r="7551" ht="9" customHeight="1" x14ac:dyDescent="0.4"/>
    <row r="7552" ht="9" customHeight="1" x14ac:dyDescent="0.4"/>
    <row r="7553" ht="9" customHeight="1" x14ac:dyDescent="0.4"/>
    <row r="7554" ht="9" customHeight="1" x14ac:dyDescent="0.4"/>
    <row r="7555" ht="9" customHeight="1" x14ac:dyDescent="0.4"/>
    <row r="7556" ht="9" customHeight="1" x14ac:dyDescent="0.4"/>
    <row r="7557" ht="9" customHeight="1" x14ac:dyDescent="0.4"/>
    <row r="7558" ht="9" customHeight="1" x14ac:dyDescent="0.4"/>
    <row r="7559" ht="9" customHeight="1" x14ac:dyDescent="0.4"/>
    <row r="7560" ht="9" customHeight="1" x14ac:dyDescent="0.4"/>
    <row r="7561" ht="9" customHeight="1" x14ac:dyDescent="0.4"/>
    <row r="7562" ht="9" customHeight="1" x14ac:dyDescent="0.4"/>
    <row r="7563" ht="9" customHeight="1" x14ac:dyDescent="0.4"/>
    <row r="7564" ht="9" customHeight="1" x14ac:dyDescent="0.4"/>
    <row r="7565" ht="9" customHeight="1" x14ac:dyDescent="0.4"/>
    <row r="7566" ht="9" customHeight="1" x14ac:dyDescent="0.4"/>
    <row r="7567" ht="9" customHeight="1" x14ac:dyDescent="0.4"/>
    <row r="7568" ht="9" customHeight="1" x14ac:dyDescent="0.4"/>
    <row r="7569" ht="9" customHeight="1" x14ac:dyDescent="0.4"/>
    <row r="7570" ht="9" customHeight="1" x14ac:dyDescent="0.4"/>
    <row r="7571" ht="9" customHeight="1" x14ac:dyDescent="0.4"/>
    <row r="7572" ht="9" customHeight="1" x14ac:dyDescent="0.4"/>
    <row r="7573" ht="9" customHeight="1" x14ac:dyDescent="0.4"/>
    <row r="7574" ht="9" customHeight="1" x14ac:dyDescent="0.4"/>
    <row r="7575" ht="9" customHeight="1" x14ac:dyDescent="0.4"/>
    <row r="7576" ht="9" customHeight="1" x14ac:dyDescent="0.4"/>
    <row r="7577" ht="9" customHeight="1" x14ac:dyDescent="0.4"/>
    <row r="7578" ht="9" customHeight="1" x14ac:dyDescent="0.4"/>
    <row r="7579" ht="9" customHeight="1" x14ac:dyDescent="0.4"/>
    <row r="7580" ht="9" customHeight="1" x14ac:dyDescent="0.4"/>
    <row r="7581" ht="9" customHeight="1" x14ac:dyDescent="0.4"/>
    <row r="7582" ht="9" customHeight="1" x14ac:dyDescent="0.4"/>
    <row r="7583" ht="9" customHeight="1" x14ac:dyDescent="0.4"/>
    <row r="7584" ht="9" customHeight="1" x14ac:dyDescent="0.4"/>
    <row r="7585" ht="9" customHeight="1" x14ac:dyDescent="0.4"/>
    <row r="7586" ht="9" customHeight="1" x14ac:dyDescent="0.4"/>
    <row r="7587" ht="9" customHeight="1" x14ac:dyDescent="0.4"/>
    <row r="7588" ht="9" customHeight="1" x14ac:dyDescent="0.4"/>
    <row r="7589" ht="9" customHeight="1" x14ac:dyDescent="0.4"/>
    <row r="7590" ht="9" customHeight="1" x14ac:dyDescent="0.4"/>
    <row r="7591" ht="9" customHeight="1" x14ac:dyDescent="0.4"/>
    <row r="7592" ht="9" customHeight="1" x14ac:dyDescent="0.4"/>
    <row r="7593" ht="9" customHeight="1" x14ac:dyDescent="0.4"/>
    <row r="7594" ht="9" customHeight="1" x14ac:dyDescent="0.4"/>
    <row r="7595" ht="9" customHeight="1" x14ac:dyDescent="0.4"/>
    <row r="7596" ht="9" customHeight="1" x14ac:dyDescent="0.4"/>
    <row r="7597" ht="9" customHeight="1" x14ac:dyDescent="0.4"/>
    <row r="7598" ht="9" customHeight="1" x14ac:dyDescent="0.4"/>
    <row r="7599" ht="9" customHeight="1" x14ac:dyDescent="0.4"/>
    <row r="7600" ht="9" customHeight="1" x14ac:dyDescent="0.4"/>
    <row r="7601" ht="9" customHeight="1" x14ac:dyDescent="0.4"/>
    <row r="7602" ht="9" customHeight="1" x14ac:dyDescent="0.4"/>
    <row r="7603" ht="9" customHeight="1" x14ac:dyDescent="0.4"/>
    <row r="7604" ht="9" customHeight="1" x14ac:dyDescent="0.4"/>
    <row r="7605" ht="9" customHeight="1" x14ac:dyDescent="0.4"/>
    <row r="7606" ht="9" customHeight="1" x14ac:dyDescent="0.4"/>
    <row r="7607" ht="9" customHeight="1" x14ac:dyDescent="0.4"/>
    <row r="7608" ht="9" customHeight="1" x14ac:dyDescent="0.4"/>
    <row r="7609" ht="9" customHeight="1" x14ac:dyDescent="0.4"/>
    <row r="7610" ht="9" customHeight="1" x14ac:dyDescent="0.4"/>
    <row r="7611" ht="9" customHeight="1" x14ac:dyDescent="0.4"/>
    <row r="7612" ht="9" customHeight="1" x14ac:dyDescent="0.4"/>
    <row r="7613" ht="9" customHeight="1" x14ac:dyDescent="0.4"/>
    <row r="7614" ht="9" customHeight="1" x14ac:dyDescent="0.4"/>
    <row r="7615" ht="9" customHeight="1" x14ac:dyDescent="0.4"/>
    <row r="7616" ht="9" customHeight="1" x14ac:dyDescent="0.4"/>
    <row r="7617" ht="9" customHeight="1" x14ac:dyDescent="0.4"/>
    <row r="7618" ht="9" customHeight="1" x14ac:dyDescent="0.4"/>
    <row r="7619" ht="9" customHeight="1" x14ac:dyDescent="0.4"/>
    <row r="7620" ht="9" customHeight="1" x14ac:dyDescent="0.4"/>
    <row r="7621" ht="9" customHeight="1" x14ac:dyDescent="0.4"/>
    <row r="7622" ht="9" customHeight="1" x14ac:dyDescent="0.4"/>
    <row r="7623" ht="9" customHeight="1" x14ac:dyDescent="0.4"/>
    <row r="7624" ht="9" customHeight="1" x14ac:dyDescent="0.4"/>
    <row r="7625" ht="9" customHeight="1" x14ac:dyDescent="0.4"/>
    <row r="7626" ht="9" customHeight="1" x14ac:dyDescent="0.4"/>
    <row r="7627" ht="9" customHeight="1" x14ac:dyDescent="0.4"/>
    <row r="7628" ht="9" customHeight="1" x14ac:dyDescent="0.4"/>
    <row r="7629" ht="9" customHeight="1" x14ac:dyDescent="0.4"/>
    <row r="7630" ht="9" customHeight="1" x14ac:dyDescent="0.4"/>
    <row r="7631" ht="9" customHeight="1" x14ac:dyDescent="0.4"/>
    <row r="7632" ht="9" customHeight="1" x14ac:dyDescent="0.4"/>
    <row r="7633" ht="9" customHeight="1" x14ac:dyDescent="0.4"/>
    <row r="7634" ht="9" customHeight="1" x14ac:dyDescent="0.4"/>
    <row r="7635" ht="9" customHeight="1" x14ac:dyDescent="0.4"/>
    <row r="7636" ht="9" customHeight="1" x14ac:dyDescent="0.4"/>
    <row r="7637" ht="9" customHeight="1" x14ac:dyDescent="0.4"/>
    <row r="7638" ht="9" customHeight="1" x14ac:dyDescent="0.4"/>
    <row r="7639" ht="9" customHeight="1" x14ac:dyDescent="0.4"/>
    <row r="7640" ht="9" customHeight="1" x14ac:dyDescent="0.4"/>
    <row r="7641" ht="9" customHeight="1" x14ac:dyDescent="0.4"/>
    <row r="7642" ht="9" customHeight="1" x14ac:dyDescent="0.4"/>
    <row r="7643" ht="9" customHeight="1" x14ac:dyDescent="0.4"/>
    <row r="7644" ht="9" customHeight="1" x14ac:dyDescent="0.4"/>
    <row r="7645" ht="9" customHeight="1" x14ac:dyDescent="0.4"/>
    <row r="7646" ht="9" customHeight="1" x14ac:dyDescent="0.4"/>
    <row r="7647" ht="9" customHeight="1" x14ac:dyDescent="0.4"/>
    <row r="7648" ht="9" customHeight="1" x14ac:dyDescent="0.4"/>
    <row r="7649" ht="9" customHeight="1" x14ac:dyDescent="0.4"/>
    <row r="7650" ht="9" customHeight="1" x14ac:dyDescent="0.4"/>
    <row r="7651" ht="9" customHeight="1" x14ac:dyDescent="0.4"/>
    <row r="7652" ht="9" customHeight="1" x14ac:dyDescent="0.4"/>
    <row r="7653" ht="9" customHeight="1" x14ac:dyDescent="0.4"/>
    <row r="7654" ht="9" customHeight="1" x14ac:dyDescent="0.4"/>
    <row r="7655" ht="9" customHeight="1" x14ac:dyDescent="0.4"/>
    <row r="7656" ht="9" customHeight="1" x14ac:dyDescent="0.4"/>
    <row r="7657" ht="9" customHeight="1" x14ac:dyDescent="0.4"/>
    <row r="7658" ht="9" customHeight="1" x14ac:dyDescent="0.4"/>
    <row r="7659" ht="9" customHeight="1" x14ac:dyDescent="0.4"/>
    <row r="7660" ht="9" customHeight="1" x14ac:dyDescent="0.4"/>
    <row r="7661" ht="9" customHeight="1" x14ac:dyDescent="0.4"/>
    <row r="7662" ht="9" customHeight="1" x14ac:dyDescent="0.4"/>
    <row r="7663" ht="9" customHeight="1" x14ac:dyDescent="0.4"/>
    <row r="7664" ht="9" customHeight="1" x14ac:dyDescent="0.4"/>
    <row r="7665" ht="9" customHeight="1" x14ac:dyDescent="0.4"/>
    <row r="7666" ht="9" customHeight="1" x14ac:dyDescent="0.4"/>
    <row r="7667" ht="9" customHeight="1" x14ac:dyDescent="0.4"/>
    <row r="7668" ht="9" customHeight="1" x14ac:dyDescent="0.4"/>
    <row r="7669" ht="9" customHeight="1" x14ac:dyDescent="0.4"/>
    <row r="7670" ht="9" customHeight="1" x14ac:dyDescent="0.4"/>
    <row r="7671" ht="9" customHeight="1" x14ac:dyDescent="0.4"/>
    <row r="7672" ht="9" customHeight="1" x14ac:dyDescent="0.4"/>
    <row r="7673" ht="9" customHeight="1" x14ac:dyDescent="0.4"/>
    <row r="7674" ht="9" customHeight="1" x14ac:dyDescent="0.4"/>
    <row r="7675" ht="9" customHeight="1" x14ac:dyDescent="0.4"/>
    <row r="7676" ht="9" customHeight="1" x14ac:dyDescent="0.4"/>
    <row r="7677" ht="9" customHeight="1" x14ac:dyDescent="0.4"/>
    <row r="7678" ht="9" customHeight="1" x14ac:dyDescent="0.4"/>
    <row r="7679" ht="9" customHeight="1" x14ac:dyDescent="0.4"/>
    <row r="7680" ht="9" customHeight="1" x14ac:dyDescent="0.4"/>
    <row r="7681" ht="9" customHeight="1" x14ac:dyDescent="0.4"/>
    <row r="7682" ht="9" customHeight="1" x14ac:dyDescent="0.4"/>
    <row r="7683" ht="9" customHeight="1" x14ac:dyDescent="0.4"/>
    <row r="7684" ht="9" customHeight="1" x14ac:dyDescent="0.4"/>
    <row r="7685" ht="9" customHeight="1" x14ac:dyDescent="0.4"/>
    <row r="7686" ht="9" customHeight="1" x14ac:dyDescent="0.4"/>
    <row r="7687" ht="9" customHeight="1" x14ac:dyDescent="0.4"/>
    <row r="7688" ht="9" customHeight="1" x14ac:dyDescent="0.4"/>
    <row r="7689" ht="9" customHeight="1" x14ac:dyDescent="0.4"/>
    <row r="7690" ht="9" customHeight="1" x14ac:dyDescent="0.4"/>
    <row r="7691" ht="9" customHeight="1" x14ac:dyDescent="0.4"/>
    <row r="7692" ht="9" customHeight="1" x14ac:dyDescent="0.4"/>
    <row r="7693" ht="9" customHeight="1" x14ac:dyDescent="0.4"/>
    <row r="7694" ht="9" customHeight="1" x14ac:dyDescent="0.4"/>
    <row r="7695" ht="9" customHeight="1" x14ac:dyDescent="0.4"/>
    <row r="7696" ht="9" customHeight="1" x14ac:dyDescent="0.4"/>
    <row r="7697" ht="9" customHeight="1" x14ac:dyDescent="0.4"/>
    <row r="7698" ht="9" customHeight="1" x14ac:dyDescent="0.4"/>
    <row r="7699" ht="9" customHeight="1" x14ac:dyDescent="0.4"/>
    <row r="7700" ht="9" customHeight="1" x14ac:dyDescent="0.4"/>
    <row r="7701" ht="9" customHeight="1" x14ac:dyDescent="0.4"/>
    <row r="7702" ht="9" customHeight="1" x14ac:dyDescent="0.4"/>
    <row r="7703" ht="9" customHeight="1" x14ac:dyDescent="0.4"/>
    <row r="7704" ht="9" customHeight="1" x14ac:dyDescent="0.4"/>
    <row r="7705" ht="9" customHeight="1" x14ac:dyDescent="0.4"/>
    <row r="7706" ht="9" customHeight="1" x14ac:dyDescent="0.4"/>
    <row r="7707" ht="9" customHeight="1" x14ac:dyDescent="0.4"/>
    <row r="7708" ht="9" customHeight="1" x14ac:dyDescent="0.4"/>
    <row r="7709" ht="9" customHeight="1" x14ac:dyDescent="0.4"/>
    <row r="7710" ht="9" customHeight="1" x14ac:dyDescent="0.4"/>
    <row r="7711" ht="9" customHeight="1" x14ac:dyDescent="0.4"/>
    <row r="7712" ht="9" customHeight="1" x14ac:dyDescent="0.4"/>
    <row r="7713" ht="9" customHeight="1" x14ac:dyDescent="0.4"/>
    <row r="7714" ht="9" customHeight="1" x14ac:dyDescent="0.4"/>
    <row r="7715" ht="9" customHeight="1" x14ac:dyDescent="0.4"/>
    <row r="7716" ht="9" customHeight="1" x14ac:dyDescent="0.4"/>
    <row r="7717" ht="9" customHeight="1" x14ac:dyDescent="0.4"/>
    <row r="7718" ht="9" customHeight="1" x14ac:dyDescent="0.4"/>
    <row r="7719" ht="9" customHeight="1" x14ac:dyDescent="0.4"/>
    <row r="7720" ht="9" customHeight="1" x14ac:dyDescent="0.4"/>
    <row r="7721" ht="9" customHeight="1" x14ac:dyDescent="0.4"/>
    <row r="7722" ht="9" customHeight="1" x14ac:dyDescent="0.4"/>
    <row r="7723" ht="9" customHeight="1" x14ac:dyDescent="0.4"/>
    <row r="7724" ht="9" customHeight="1" x14ac:dyDescent="0.4"/>
    <row r="7725" ht="9" customHeight="1" x14ac:dyDescent="0.4"/>
    <row r="7726" ht="9" customHeight="1" x14ac:dyDescent="0.4"/>
    <row r="7727" ht="9" customHeight="1" x14ac:dyDescent="0.4"/>
    <row r="7728" ht="9" customHeight="1" x14ac:dyDescent="0.4"/>
    <row r="7729" ht="9" customHeight="1" x14ac:dyDescent="0.4"/>
    <row r="7730" ht="9" customHeight="1" x14ac:dyDescent="0.4"/>
    <row r="7731" ht="9" customHeight="1" x14ac:dyDescent="0.4"/>
    <row r="7732" ht="9" customHeight="1" x14ac:dyDescent="0.4"/>
    <row r="7733" ht="9" customHeight="1" x14ac:dyDescent="0.4"/>
    <row r="7734" ht="9" customHeight="1" x14ac:dyDescent="0.4"/>
    <row r="7735" ht="9" customHeight="1" x14ac:dyDescent="0.4"/>
    <row r="7736" ht="9" customHeight="1" x14ac:dyDescent="0.4"/>
    <row r="7737" ht="9" customHeight="1" x14ac:dyDescent="0.4"/>
    <row r="7738" ht="9" customHeight="1" x14ac:dyDescent="0.4"/>
    <row r="7739" ht="9" customHeight="1" x14ac:dyDescent="0.4"/>
    <row r="7740" ht="9" customHeight="1" x14ac:dyDescent="0.4"/>
    <row r="7741" ht="9" customHeight="1" x14ac:dyDescent="0.4"/>
    <row r="7742" ht="9" customHeight="1" x14ac:dyDescent="0.4"/>
    <row r="7743" ht="9" customHeight="1" x14ac:dyDescent="0.4"/>
    <row r="7744" ht="9" customHeight="1" x14ac:dyDescent="0.4"/>
    <row r="7745" ht="9" customHeight="1" x14ac:dyDescent="0.4"/>
    <row r="7746" ht="9" customHeight="1" x14ac:dyDescent="0.4"/>
    <row r="7747" ht="9" customHeight="1" x14ac:dyDescent="0.4"/>
    <row r="7748" ht="9" customHeight="1" x14ac:dyDescent="0.4"/>
    <row r="7749" ht="9" customHeight="1" x14ac:dyDescent="0.4"/>
    <row r="7750" ht="9" customHeight="1" x14ac:dyDescent="0.4"/>
    <row r="7751" ht="9" customHeight="1" x14ac:dyDescent="0.4"/>
    <row r="7752" ht="9" customHeight="1" x14ac:dyDescent="0.4"/>
    <row r="7753" ht="9" customHeight="1" x14ac:dyDescent="0.4"/>
    <row r="7754" ht="9" customHeight="1" x14ac:dyDescent="0.4"/>
    <row r="7755" ht="9" customHeight="1" x14ac:dyDescent="0.4"/>
    <row r="7756" ht="9" customHeight="1" x14ac:dyDescent="0.4"/>
    <row r="7757" ht="9" customHeight="1" x14ac:dyDescent="0.4"/>
    <row r="7758" ht="9" customHeight="1" x14ac:dyDescent="0.4"/>
    <row r="7759" ht="9" customHeight="1" x14ac:dyDescent="0.4"/>
    <row r="7760" ht="9" customHeight="1" x14ac:dyDescent="0.4"/>
    <row r="7761" ht="9" customHeight="1" x14ac:dyDescent="0.4"/>
    <row r="7762" ht="9" customHeight="1" x14ac:dyDescent="0.4"/>
    <row r="7763" ht="9" customHeight="1" x14ac:dyDescent="0.4"/>
    <row r="7764" ht="9" customHeight="1" x14ac:dyDescent="0.4"/>
    <row r="7765" ht="9" customHeight="1" x14ac:dyDescent="0.4"/>
    <row r="7766" ht="9" customHeight="1" x14ac:dyDescent="0.4"/>
    <row r="7767" ht="9" customHeight="1" x14ac:dyDescent="0.4"/>
    <row r="7768" ht="9" customHeight="1" x14ac:dyDescent="0.4"/>
    <row r="7769" ht="9" customHeight="1" x14ac:dyDescent="0.4"/>
    <row r="7770" ht="9" customHeight="1" x14ac:dyDescent="0.4"/>
    <row r="7771" ht="9" customHeight="1" x14ac:dyDescent="0.4"/>
    <row r="7772" ht="9" customHeight="1" x14ac:dyDescent="0.4"/>
    <row r="7773" ht="9" customHeight="1" x14ac:dyDescent="0.4"/>
    <row r="7774" ht="9" customHeight="1" x14ac:dyDescent="0.4"/>
    <row r="7775" ht="9" customHeight="1" x14ac:dyDescent="0.4"/>
    <row r="7776" ht="9" customHeight="1" x14ac:dyDescent="0.4"/>
    <row r="7777" ht="9" customHeight="1" x14ac:dyDescent="0.4"/>
    <row r="7778" ht="9" customHeight="1" x14ac:dyDescent="0.4"/>
    <row r="7779" ht="9" customHeight="1" x14ac:dyDescent="0.4"/>
    <row r="7780" ht="9" customHeight="1" x14ac:dyDescent="0.4"/>
    <row r="7781" ht="9" customHeight="1" x14ac:dyDescent="0.4"/>
    <row r="7782" ht="9" customHeight="1" x14ac:dyDescent="0.4"/>
    <row r="7783" ht="9" customHeight="1" x14ac:dyDescent="0.4"/>
    <row r="7784" ht="9" customHeight="1" x14ac:dyDescent="0.4"/>
    <row r="7785" ht="9" customHeight="1" x14ac:dyDescent="0.4"/>
    <row r="7786" ht="9" customHeight="1" x14ac:dyDescent="0.4"/>
    <row r="7787" ht="9" customHeight="1" x14ac:dyDescent="0.4"/>
    <row r="7788" ht="9" customHeight="1" x14ac:dyDescent="0.4"/>
    <row r="7789" ht="9" customHeight="1" x14ac:dyDescent="0.4"/>
    <row r="7790" ht="9" customHeight="1" x14ac:dyDescent="0.4"/>
    <row r="7791" ht="9" customHeight="1" x14ac:dyDescent="0.4"/>
    <row r="7792" ht="9" customHeight="1" x14ac:dyDescent="0.4"/>
    <row r="7793" ht="9" customHeight="1" x14ac:dyDescent="0.4"/>
    <row r="7794" ht="9" customHeight="1" x14ac:dyDescent="0.4"/>
    <row r="7795" ht="9" customHeight="1" x14ac:dyDescent="0.4"/>
    <row r="7796" ht="9" customHeight="1" x14ac:dyDescent="0.4"/>
    <row r="7797" ht="9" customHeight="1" x14ac:dyDescent="0.4"/>
    <row r="7798" ht="9" customHeight="1" x14ac:dyDescent="0.4"/>
    <row r="7799" ht="9" customHeight="1" x14ac:dyDescent="0.4"/>
    <row r="7800" ht="9" customHeight="1" x14ac:dyDescent="0.4"/>
    <row r="7801" ht="9" customHeight="1" x14ac:dyDescent="0.4"/>
    <row r="7802" ht="9" customHeight="1" x14ac:dyDescent="0.4"/>
    <row r="7803" ht="9" customHeight="1" x14ac:dyDescent="0.4"/>
    <row r="7804" ht="9" customHeight="1" x14ac:dyDescent="0.4"/>
    <row r="7805" ht="9" customHeight="1" x14ac:dyDescent="0.4"/>
    <row r="7806" ht="9" customHeight="1" x14ac:dyDescent="0.4"/>
    <row r="7807" ht="9" customHeight="1" x14ac:dyDescent="0.4"/>
    <row r="7808" ht="9" customHeight="1" x14ac:dyDescent="0.4"/>
    <row r="7809" ht="9" customHeight="1" x14ac:dyDescent="0.4"/>
    <row r="7810" ht="9" customHeight="1" x14ac:dyDescent="0.4"/>
    <row r="7811" ht="9" customHeight="1" x14ac:dyDescent="0.4"/>
    <row r="7812" ht="9" customHeight="1" x14ac:dyDescent="0.4"/>
    <row r="7813" ht="9" customHeight="1" x14ac:dyDescent="0.4"/>
    <row r="7814" ht="9" customHeight="1" x14ac:dyDescent="0.4"/>
    <row r="7815" ht="9" customHeight="1" x14ac:dyDescent="0.4"/>
    <row r="7816" ht="9" customHeight="1" x14ac:dyDescent="0.4"/>
    <row r="7817" ht="9" customHeight="1" x14ac:dyDescent="0.4"/>
    <row r="7818" ht="9" customHeight="1" x14ac:dyDescent="0.4"/>
    <row r="7819" ht="9" customHeight="1" x14ac:dyDescent="0.4"/>
    <row r="7820" ht="9" customHeight="1" x14ac:dyDescent="0.4"/>
    <row r="7821" ht="9" customHeight="1" x14ac:dyDescent="0.4"/>
    <row r="7822" ht="9" customHeight="1" x14ac:dyDescent="0.4"/>
    <row r="7823" ht="9" customHeight="1" x14ac:dyDescent="0.4"/>
    <row r="7824" ht="9" customHeight="1" x14ac:dyDescent="0.4"/>
    <row r="7825" ht="9" customHeight="1" x14ac:dyDescent="0.4"/>
    <row r="7826" ht="9" customHeight="1" x14ac:dyDescent="0.4"/>
    <row r="7827" ht="9" customHeight="1" x14ac:dyDescent="0.4"/>
    <row r="7828" ht="9" customHeight="1" x14ac:dyDescent="0.4"/>
    <row r="7829" ht="9" customHeight="1" x14ac:dyDescent="0.4"/>
    <row r="7830" ht="9" customHeight="1" x14ac:dyDescent="0.4"/>
    <row r="7831" ht="9" customHeight="1" x14ac:dyDescent="0.4"/>
    <row r="7832" ht="9" customHeight="1" x14ac:dyDescent="0.4"/>
    <row r="7833" ht="9" customHeight="1" x14ac:dyDescent="0.4"/>
    <row r="7834" ht="9" customHeight="1" x14ac:dyDescent="0.4"/>
    <row r="7835" ht="9" customHeight="1" x14ac:dyDescent="0.4"/>
    <row r="7836" ht="9" customHeight="1" x14ac:dyDescent="0.4"/>
    <row r="7837" ht="9" customHeight="1" x14ac:dyDescent="0.4"/>
    <row r="7838" ht="9" customHeight="1" x14ac:dyDescent="0.4"/>
    <row r="7839" ht="9" customHeight="1" x14ac:dyDescent="0.4"/>
    <row r="7840" ht="9" customHeight="1" x14ac:dyDescent="0.4"/>
    <row r="7841" ht="9" customHeight="1" x14ac:dyDescent="0.4"/>
    <row r="7842" ht="9" customHeight="1" x14ac:dyDescent="0.4"/>
    <row r="7843" ht="9" customHeight="1" x14ac:dyDescent="0.4"/>
    <row r="7844" ht="9" customHeight="1" x14ac:dyDescent="0.4"/>
    <row r="7845" ht="9" customHeight="1" x14ac:dyDescent="0.4"/>
    <row r="7846" ht="9" customHeight="1" x14ac:dyDescent="0.4"/>
    <row r="7847" ht="9" customHeight="1" x14ac:dyDescent="0.4"/>
    <row r="7848" ht="9" customHeight="1" x14ac:dyDescent="0.4"/>
    <row r="7849" ht="9" customHeight="1" x14ac:dyDescent="0.4"/>
    <row r="7850" ht="9" customHeight="1" x14ac:dyDescent="0.4"/>
    <row r="7851" ht="9" customHeight="1" x14ac:dyDescent="0.4"/>
    <row r="7852" ht="9" customHeight="1" x14ac:dyDescent="0.4"/>
    <row r="7853" ht="9" customHeight="1" x14ac:dyDescent="0.4"/>
    <row r="7854" ht="9" customHeight="1" x14ac:dyDescent="0.4"/>
    <row r="7855" ht="9" customHeight="1" x14ac:dyDescent="0.4"/>
    <row r="7856" ht="9" customHeight="1" x14ac:dyDescent="0.4"/>
    <row r="7857" ht="9" customHeight="1" x14ac:dyDescent="0.4"/>
    <row r="7858" ht="9" customHeight="1" x14ac:dyDescent="0.4"/>
    <row r="7859" ht="9" customHeight="1" x14ac:dyDescent="0.4"/>
    <row r="7860" ht="9" customHeight="1" x14ac:dyDescent="0.4"/>
    <row r="7861" ht="9" customHeight="1" x14ac:dyDescent="0.4"/>
    <row r="7862" ht="9" customHeight="1" x14ac:dyDescent="0.4"/>
    <row r="7863" ht="9" customHeight="1" x14ac:dyDescent="0.4"/>
    <row r="7864" ht="9" customHeight="1" x14ac:dyDescent="0.4"/>
    <row r="7865" ht="9" customHeight="1" x14ac:dyDescent="0.4"/>
    <row r="7866" ht="9" customHeight="1" x14ac:dyDescent="0.4"/>
    <row r="7867" ht="9" customHeight="1" x14ac:dyDescent="0.4"/>
    <row r="7868" ht="9" customHeight="1" x14ac:dyDescent="0.4"/>
    <row r="7869" ht="9" customHeight="1" x14ac:dyDescent="0.4"/>
    <row r="7870" ht="9" customHeight="1" x14ac:dyDescent="0.4"/>
    <row r="7871" ht="9" customHeight="1" x14ac:dyDescent="0.4"/>
    <row r="7872" ht="9" customHeight="1" x14ac:dyDescent="0.4"/>
    <row r="7873" ht="9" customHeight="1" x14ac:dyDescent="0.4"/>
    <row r="7874" ht="9" customHeight="1" x14ac:dyDescent="0.4"/>
    <row r="7875" ht="9" customHeight="1" x14ac:dyDescent="0.4"/>
    <row r="7876" ht="9" customHeight="1" x14ac:dyDescent="0.4"/>
    <row r="7877" ht="9" customHeight="1" x14ac:dyDescent="0.4"/>
    <row r="7878" ht="9" customHeight="1" x14ac:dyDescent="0.4"/>
    <row r="7879" ht="9" customHeight="1" x14ac:dyDescent="0.4"/>
    <row r="7880" ht="9" customHeight="1" x14ac:dyDescent="0.4"/>
    <row r="7881" ht="9" customHeight="1" x14ac:dyDescent="0.4"/>
    <row r="7882" ht="9" customHeight="1" x14ac:dyDescent="0.4"/>
    <row r="7883" ht="9" customHeight="1" x14ac:dyDescent="0.4"/>
    <row r="7884" ht="9" customHeight="1" x14ac:dyDescent="0.4"/>
    <row r="7885" ht="9" customHeight="1" x14ac:dyDescent="0.4"/>
    <row r="7886" ht="9" customHeight="1" x14ac:dyDescent="0.4"/>
    <row r="7887" ht="9" customHeight="1" x14ac:dyDescent="0.4"/>
    <row r="7888" ht="9" customHeight="1" x14ac:dyDescent="0.4"/>
    <row r="7889" ht="9" customHeight="1" x14ac:dyDescent="0.4"/>
    <row r="7890" ht="9" customHeight="1" x14ac:dyDescent="0.4"/>
    <row r="7891" ht="9" customHeight="1" x14ac:dyDescent="0.4"/>
    <row r="7892" ht="9" customHeight="1" x14ac:dyDescent="0.4"/>
    <row r="7893" ht="9" customHeight="1" x14ac:dyDescent="0.4"/>
    <row r="7894" ht="9" customHeight="1" x14ac:dyDescent="0.4"/>
    <row r="7895" ht="9" customHeight="1" x14ac:dyDescent="0.4"/>
    <row r="7896" ht="9" customHeight="1" x14ac:dyDescent="0.4"/>
    <row r="7897" ht="9" customHeight="1" x14ac:dyDescent="0.4"/>
    <row r="7898" ht="9" customHeight="1" x14ac:dyDescent="0.4"/>
    <row r="7899" ht="9" customHeight="1" x14ac:dyDescent="0.4"/>
    <row r="7900" ht="9" customHeight="1" x14ac:dyDescent="0.4"/>
    <row r="7901" ht="9" customHeight="1" x14ac:dyDescent="0.4"/>
    <row r="7902" ht="9" customHeight="1" x14ac:dyDescent="0.4"/>
    <row r="7903" ht="9" customHeight="1" x14ac:dyDescent="0.4"/>
    <row r="7904" ht="9" customHeight="1" x14ac:dyDescent="0.4"/>
    <row r="7905" ht="9" customHeight="1" x14ac:dyDescent="0.4"/>
    <row r="7906" ht="9" customHeight="1" x14ac:dyDescent="0.4"/>
    <row r="7907" ht="9" customHeight="1" x14ac:dyDescent="0.4"/>
    <row r="7908" ht="9" customHeight="1" x14ac:dyDescent="0.4"/>
    <row r="7909" ht="9" customHeight="1" x14ac:dyDescent="0.4"/>
    <row r="7910" ht="9" customHeight="1" x14ac:dyDescent="0.4"/>
    <row r="7911" ht="9" customHeight="1" x14ac:dyDescent="0.4"/>
    <row r="7912" ht="9" customHeight="1" x14ac:dyDescent="0.4"/>
    <row r="7913" ht="9" customHeight="1" x14ac:dyDescent="0.4"/>
    <row r="7914" ht="9" customHeight="1" x14ac:dyDescent="0.4"/>
    <row r="7915" ht="9" customHeight="1" x14ac:dyDescent="0.4"/>
    <row r="7916" ht="9" customHeight="1" x14ac:dyDescent="0.4"/>
    <row r="7917" ht="9" customHeight="1" x14ac:dyDescent="0.4"/>
    <row r="7918" ht="9" customHeight="1" x14ac:dyDescent="0.4"/>
    <row r="7919" ht="9" customHeight="1" x14ac:dyDescent="0.4"/>
    <row r="7920" ht="9" customHeight="1" x14ac:dyDescent="0.4"/>
    <row r="7921" ht="9" customHeight="1" x14ac:dyDescent="0.4"/>
    <row r="7922" ht="9" customHeight="1" x14ac:dyDescent="0.4"/>
    <row r="7923" ht="9" customHeight="1" x14ac:dyDescent="0.4"/>
    <row r="7924" ht="9" customHeight="1" x14ac:dyDescent="0.4"/>
    <row r="7925" ht="9" customHeight="1" x14ac:dyDescent="0.4"/>
    <row r="7926" ht="9" customHeight="1" x14ac:dyDescent="0.4"/>
    <row r="7927" ht="9" customHeight="1" x14ac:dyDescent="0.4"/>
    <row r="7928" ht="9" customHeight="1" x14ac:dyDescent="0.4"/>
    <row r="7929" ht="9" customHeight="1" x14ac:dyDescent="0.4"/>
    <row r="7930" ht="9" customHeight="1" x14ac:dyDescent="0.4"/>
    <row r="7931" ht="9" customHeight="1" x14ac:dyDescent="0.4"/>
    <row r="7932" ht="9" customHeight="1" x14ac:dyDescent="0.4"/>
    <row r="7933" ht="9" customHeight="1" x14ac:dyDescent="0.4"/>
    <row r="7934" ht="9" customHeight="1" x14ac:dyDescent="0.4"/>
    <row r="7935" ht="9" customHeight="1" x14ac:dyDescent="0.4"/>
    <row r="7936" ht="9" customHeight="1" x14ac:dyDescent="0.4"/>
    <row r="7937" ht="9" customHeight="1" x14ac:dyDescent="0.4"/>
    <row r="7938" ht="9" customHeight="1" x14ac:dyDescent="0.4"/>
    <row r="7939" ht="9" customHeight="1" x14ac:dyDescent="0.4"/>
    <row r="7940" ht="9" customHeight="1" x14ac:dyDescent="0.4"/>
    <row r="7941" ht="9" customHeight="1" x14ac:dyDescent="0.4"/>
    <row r="7942" ht="9" customHeight="1" x14ac:dyDescent="0.4"/>
    <row r="7943" ht="9" customHeight="1" x14ac:dyDescent="0.4"/>
    <row r="7944" ht="9" customHeight="1" x14ac:dyDescent="0.4"/>
    <row r="7945" ht="9" customHeight="1" x14ac:dyDescent="0.4"/>
    <row r="7946" ht="9" customHeight="1" x14ac:dyDescent="0.4"/>
    <row r="7947" ht="9" customHeight="1" x14ac:dyDescent="0.4"/>
    <row r="7948" ht="9" customHeight="1" x14ac:dyDescent="0.4"/>
    <row r="7949" ht="9" customHeight="1" x14ac:dyDescent="0.4"/>
    <row r="7950" ht="9" customHeight="1" x14ac:dyDescent="0.4"/>
    <row r="7951" ht="9" customHeight="1" x14ac:dyDescent="0.4"/>
    <row r="7952" ht="9" customHeight="1" x14ac:dyDescent="0.4"/>
    <row r="7953" ht="9" customHeight="1" x14ac:dyDescent="0.4"/>
    <row r="7954" ht="9" customHeight="1" x14ac:dyDescent="0.4"/>
    <row r="7955" ht="9" customHeight="1" x14ac:dyDescent="0.4"/>
    <row r="7956" ht="9" customHeight="1" x14ac:dyDescent="0.4"/>
    <row r="7957" ht="9" customHeight="1" x14ac:dyDescent="0.4"/>
    <row r="7958" ht="9" customHeight="1" x14ac:dyDescent="0.4"/>
    <row r="7959" ht="9" customHeight="1" x14ac:dyDescent="0.4"/>
    <row r="7960" ht="9" customHeight="1" x14ac:dyDescent="0.4"/>
    <row r="7961" ht="9" customHeight="1" x14ac:dyDescent="0.4"/>
    <row r="7962" ht="9" customHeight="1" x14ac:dyDescent="0.4"/>
    <row r="7963" ht="9" customHeight="1" x14ac:dyDescent="0.4"/>
    <row r="7964" ht="9" customHeight="1" x14ac:dyDescent="0.4"/>
    <row r="7965" ht="9" customHeight="1" x14ac:dyDescent="0.4"/>
    <row r="7966" ht="9" customHeight="1" x14ac:dyDescent="0.4"/>
    <row r="7967" ht="9" customHeight="1" x14ac:dyDescent="0.4"/>
    <row r="7968" ht="9" customHeight="1" x14ac:dyDescent="0.4"/>
    <row r="7969" ht="9" customHeight="1" x14ac:dyDescent="0.4"/>
    <row r="7970" ht="9" customHeight="1" x14ac:dyDescent="0.4"/>
    <row r="7971" ht="9" customHeight="1" x14ac:dyDescent="0.4"/>
    <row r="7972" ht="9" customHeight="1" x14ac:dyDescent="0.4"/>
    <row r="7973" ht="9" customHeight="1" x14ac:dyDescent="0.4"/>
    <row r="7974" ht="9" customHeight="1" x14ac:dyDescent="0.4"/>
    <row r="7975" ht="9" customHeight="1" x14ac:dyDescent="0.4"/>
    <row r="7976" ht="9" customHeight="1" x14ac:dyDescent="0.4"/>
    <row r="7977" ht="9" customHeight="1" x14ac:dyDescent="0.4"/>
    <row r="7978" ht="9" customHeight="1" x14ac:dyDescent="0.4"/>
    <row r="7979" ht="9" customHeight="1" x14ac:dyDescent="0.4"/>
    <row r="7980" ht="9" customHeight="1" x14ac:dyDescent="0.4"/>
    <row r="7981" ht="9" customHeight="1" x14ac:dyDescent="0.4"/>
    <row r="7982" ht="9" customHeight="1" x14ac:dyDescent="0.4"/>
    <row r="7983" ht="9" customHeight="1" x14ac:dyDescent="0.4"/>
    <row r="7984" ht="9" customHeight="1" x14ac:dyDescent="0.4"/>
    <row r="7985" ht="9" customHeight="1" x14ac:dyDescent="0.4"/>
    <row r="7986" ht="9" customHeight="1" x14ac:dyDescent="0.4"/>
    <row r="7987" ht="9" customHeight="1" x14ac:dyDescent="0.4"/>
    <row r="7988" ht="9" customHeight="1" x14ac:dyDescent="0.4"/>
    <row r="7989" ht="9" customHeight="1" x14ac:dyDescent="0.4"/>
    <row r="7990" ht="9" customHeight="1" x14ac:dyDescent="0.4"/>
    <row r="7991" ht="9" customHeight="1" x14ac:dyDescent="0.4"/>
    <row r="7992" ht="9" customHeight="1" x14ac:dyDescent="0.4"/>
    <row r="7993" ht="9" customHeight="1" x14ac:dyDescent="0.4"/>
    <row r="7994" ht="9" customHeight="1" x14ac:dyDescent="0.4"/>
    <row r="7995" ht="9" customHeight="1" x14ac:dyDescent="0.4"/>
    <row r="7996" ht="9" customHeight="1" x14ac:dyDescent="0.4"/>
    <row r="7997" ht="9" customHeight="1" x14ac:dyDescent="0.4"/>
    <row r="7998" ht="9" customHeight="1" x14ac:dyDescent="0.4"/>
    <row r="7999" ht="9" customHeight="1" x14ac:dyDescent="0.4"/>
    <row r="8000" ht="9" customHeight="1" x14ac:dyDescent="0.4"/>
    <row r="8001" ht="9" customHeight="1" x14ac:dyDescent="0.4"/>
    <row r="8002" ht="9" customHeight="1" x14ac:dyDescent="0.4"/>
    <row r="8003" ht="9" customHeight="1" x14ac:dyDescent="0.4"/>
    <row r="8004" ht="9" customHeight="1" x14ac:dyDescent="0.4"/>
    <row r="8005" ht="9" customHeight="1" x14ac:dyDescent="0.4"/>
    <row r="8006" ht="9" customHeight="1" x14ac:dyDescent="0.4"/>
    <row r="8007" ht="9" customHeight="1" x14ac:dyDescent="0.4"/>
    <row r="8008" ht="9" customHeight="1" x14ac:dyDescent="0.4"/>
    <row r="8009" ht="9" customHeight="1" x14ac:dyDescent="0.4"/>
    <row r="8010" ht="9" customHeight="1" x14ac:dyDescent="0.4"/>
    <row r="8011" ht="9" customHeight="1" x14ac:dyDescent="0.4"/>
    <row r="8012" ht="9" customHeight="1" x14ac:dyDescent="0.4"/>
    <row r="8013" ht="9" customHeight="1" x14ac:dyDescent="0.4"/>
    <row r="8014" ht="9" customHeight="1" x14ac:dyDescent="0.4"/>
    <row r="8015" ht="9" customHeight="1" x14ac:dyDescent="0.4"/>
    <row r="8016" ht="9" customHeight="1" x14ac:dyDescent="0.4"/>
    <row r="8017" ht="9" customHeight="1" x14ac:dyDescent="0.4"/>
    <row r="8018" ht="9" customHeight="1" x14ac:dyDescent="0.4"/>
    <row r="8019" ht="9" customHeight="1" x14ac:dyDescent="0.4"/>
    <row r="8020" ht="9" customHeight="1" x14ac:dyDescent="0.4"/>
    <row r="8021" ht="9" customHeight="1" x14ac:dyDescent="0.4"/>
    <row r="8022" ht="9" customHeight="1" x14ac:dyDescent="0.4"/>
    <row r="8023" ht="9" customHeight="1" x14ac:dyDescent="0.4"/>
    <row r="8024" ht="9" customHeight="1" x14ac:dyDescent="0.4"/>
    <row r="8025" ht="9" customHeight="1" x14ac:dyDescent="0.4"/>
    <row r="8026" ht="9" customHeight="1" x14ac:dyDescent="0.4"/>
    <row r="8027" ht="9" customHeight="1" x14ac:dyDescent="0.4"/>
    <row r="8028" ht="9" customHeight="1" x14ac:dyDescent="0.4"/>
    <row r="8029" ht="9" customHeight="1" x14ac:dyDescent="0.4"/>
    <row r="8030" ht="9" customHeight="1" x14ac:dyDescent="0.4"/>
    <row r="8031" ht="9" customHeight="1" x14ac:dyDescent="0.4"/>
    <row r="8032" ht="9" customHeight="1" x14ac:dyDescent="0.4"/>
    <row r="8033" ht="9" customHeight="1" x14ac:dyDescent="0.4"/>
    <row r="8034" ht="9" customHeight="1" x14ac:dyDescent="0.4"/>
    <row r="8035" ht="9" customHeight="1" x14ac:dyDescent="0.4"/>
    <row r="8036" ht="9" customHeight="1" x14ac:dyDescent="0.4"/>
    <row r="8037" ht="9" customHeight="1" x14ac:dyDescent="0.4"/>
    <row r="8038" ht="9" customHeight="1" x14ac:dyDescent="0.4"/>
    <row r="8039" ht="9" customHeight="1" x14ac:dyDescent="0.4"/>
    <row r="8040" ht="9" customHeight="1" x14ac:dyDescent="0.4"/>
    <row r="8041" ht="9" customHeight="1" x14ac:dyDescent="0.4"/>
    <row r="8042" ht="9" customHeight="1" x14ac:dyDescent="0.4"/>
    <row r="8043" ht="9" customHeight="1" x14ac:dyDescent="0.4"/>
    <row r="8044" ht="9" customHeight="1" x14ac:dyDescent="0.4"/>
    <row r="8045" ht="9" customHeight="1" x14ac:dyDescent="0.4"/>
    <row r="8046" ht="9" customHeight="1" x14ac:dyDescent="0.4"/>
    <row r="8047" ht="9" customHeight="1" x14ac:dyDescent="0.4"/>
    <row r="8048" ht="9" customHeight="1" x14ac:dyDescent="0.4"/>
    <row r="8049" ht="9" customHeight="1" x14ac:dyDescent="0.4"/>
    <row r="8050" ht="9" customHeight="1" x14ac:dyDescent="0.4"/>
    <row r="8051" ht="9" customHeight="1" x14ac:dyDescent="0.4"/>
    <row r="8052" ht="9" customHeight="1" x14ac:dyDescent="0.4"/>
    <row r="8053" ht="9" customHeight="1" x14ac:dyDescent="0.4"/>
    <row r="8054" ht="9" customHeight="1" x14ac:dyDescent="0.4"/>
    <row r="8055" ht="9" customHeight="1" x14ac:dyDescent="0.4"/>
    <row r="8056" ht="9" customHeight="1" x14ac:dyDescent="0.4"/>
    <row r="8057" ht="9" customHeight="1" x14ac:dyDescent="0.4"/>
    <row r="8058" ht="9" customHeight="1" x14ac:dyDescent="0.4"/>
    <row r="8059" ht="9" customHeight="1" x14ac:dyDescent="0.4"/>
    <row r="8060" ht="9" customHeight="1" x14ac:dyDescent="0.4"/>
    <row r="8061" ht="9" customHeight="1" x14ac:dyDescent="0.4"/>
    <row r="8062" ht="9" customHeight="1" x14ac:dyDescent="0.4"/>
    <row r="8063" ht="9" customHeight="1" x14ac:dyDescent="0.4"/>
    <row r="8064" ht="9" customHeight="1" x14ac:dyDescent="0.4"/>
    <row r="8065" ht="9" customHeight="1" x14ac:dyDescent="0.4"/>
    <row r="8066" ht="9" customHeight="1" x14ac:dyDescent="0.4"/>
    <row r="8067" ht="9" customHeight="1" x14ac:dyDescent="0.4"/>
    <row r="8068" ht="9" customHeight="1" x14ac:dyDescent="0.4"/>
    <row r="8069" ht="9" customHeight="1" x14ac:dyDescent="0.4"/>
    <row r="8070" ht="9" customHeight="1" x14ac:dyDescent="0.4"/>
    <row r="8071" ht="9" customHeight="1" x14ac:dyDescent="0.4"/>
    <row r="8072" ht="9" customHeight="1" x14ac:dyDescent="0.4"/>
    <row r="8073" ht="9" customHeight="1" x14ac:dyDescent="0.4"/>
    <row r="8074" ht="9" customHeight="1" x14ac:dyDescent="0.4"/>
    <row r="8075" ht="9" customHeight="1" x14ac:dyDescent="0.4"/>
    <row r="8076" ht="9" customHeight="1" x14ac:dyDescent="0.4"/>
    <row r="8077" ht="9" customHeight="1" x14ac:dyDescent="0.4"/>
    <row r="8078" ht="9" customHeight="1" x14ac:dyDescent="0.4"/>
    <row r="8079" ht="9" customHeight="1" x14ac:dyDescent="0.4"/>
    <row r="8080" ht="9" customHeight="1" x14ac:dyDescent="0.4"/>
    <row r="8081" ht="9" customHeight="1" x14ac:dyDescent="0.4"/>
    <row r="8082" ht="9" customHeight="1" x14ac:dyDescent="0.4"/>
    <row r="8083" ht="9" customHeight="1" x14ac:dyDescent="0.4"/>
    <row r="8084" ht="9" customHeight="1" x14ac:dyDescent="0.4"/>
    <row r="8085" ht="9" customHeight="1" x14ac:dyDescent="0.4"/>
    <row r="8086" ht="9" customHeight="1" x14ac:dyDescent="0.4"/>
    <row r="8087" ht="9" customHeight="1" x14ac:dyDescent="0.4"/>
    <row r="8088" ht="9" customHeight="1" x14ac:dyDescent="0.4"/>
    <row r="8089" ht="9" customHeight="1" x14ac:dyDescent="0.4"/>
    <row r="8090" ht="9" customHeight="1" x14ac:dyDescent="0.4"/>
    <row r="8091" ht="9" customHeight="1" x14ac:dyDescent="0.4"/>
    <row r="8092" ht="9" customHeight="1" x14ac:dyDescent="0.4"/>
    <row r="8093" ht="9" customHeight="1" x14ac:dyDescent="0.4"/>
    <row r="8094" ht="9" customHeight="1" x14ac:dyDescent="0.4"/>
    <row r="8095" ht="9" customHeight="1" x14ac:dyDescent="0.4"/>
    <row r="8096" ht="9" customHeight="1" x14ac:dyDescent="0.4"/>
    <row r="8097" ht="9" customHeight="1" x14ac:dyDescent="0.4"/>
    <row r="8098" ht="9" customHeight="1" x14ac:dyDescent="0.4"/>
    <row r="8099" ht="9" customHeight="1" x14ac:dyDescent="0.4"/>
    <row r="8100" ht="9" customHeight="1" x14ac:dyDescent="0.4"/>
    <row r="8101" ht="9" customHeight="1" x14ac:dyDescent="0.4"/>
    <row r="8102" ht="9" customHeight="1" x14ac:dyDescent="0.4"/>
    <row r="8103" ht="9" customHeight="1" x14ac:dyDescent="0.4"/>
    <row r="8104" ht="9" customHeight="1" x14ac:dyDescent="0.4"/>
    <row r="8105" ht="9" customHeight="1" x14ac:dyDescent="0.4"/>
    <row r="8106" ht="9" customHeight="1" x14ac:dyDescent="0.4"/>
    <row r="8107" ht="9" customHeight="1" x14ac:dyDescent="0.4"/>
    <row r="8108" ht="9" customHeight="1" x14ac:dyDescent="0.4"/>
    <row r="8109" ht="9" customHeight="1" x14ac:dyDescent="0.4"/>
    <row r="8110" ht="9" customHeight="1" x14ac:dyDescent="0.4"/>
    <row r="8111" ht="9" customHeight="1" x14ac:dyDescent="0.4"/>
    <row r="8112" ht="9" customHeight="1" x14ac:dyDescent="0.4"/>
    <row r="8113" ht="9" customHeight="1" x14ac:dyDescent="0.4"/>
    <row r="8114" ht="9" customHeight="1" x14ac:dyDescent="0.4"/>
    <row r="8115" ht="9" customHeight="1" x14ac:dyDescent="0.4"/>
    <row r="8116" ht="9" customHeight="1" x14ac:dyDescent="0.4"/>
    <row r="8117" ht="9" customHeight="1" x14ac:dyDescent="0.4"/>
    <row r="8118" ht="9" customHeight="1" x14ac:dyDescent="0.4"/>
    <row r="8119" ht="9" customHeight="1" x14ac:dyDescent="0.4"/>
    <row r="8120" ht="9" customHeight="1" x14ac:dyDescent="0.4"/>
    <row r="8121" ht="9" customHeight="1" x14ac:dyDescent="0.4"/>
    <row r="8122" ht="9" customHeight="1" x14ac:dyDescent="0.4"/>
    <row r="8123" ht="9" customHeight="1" x14ac:dyDescent="0.4"/>
    <row r="8124" ht="9" customHeight="1" x14ac:dyDescent="0.4"/>
    <row r="8125" ht="9" customHeight="1" x14ac:dyDescent="0.4"/>
    <row r="8126" ht="9" customHeight="1" x14ac:dyDescent="0.4"/>
    <row r="8127" ht="9" customHeight="1" x14ac:dyDescent="0.4"/>
    <row r="8128" ht="9" customHeight="1" x14ac:dyDescent="0.4"/>
    <row r="8129" ht="9" customHeight="1" x14ac:dyDescent="0.4"/>
    <row r="8130" ht="9" customHeight="1" x14ac:dyDescent="0.4"/>
    <row r="8131" ht="9" customHeight="1" x14ac:dyDescent="0.4"/>
    <row r="8132" ht="9" customHeight="1" x14ac:dyDescent="0.4"/>
    <row r="8133" ht="9" customHeight="1" x14ac:dyDescent="0.4"/>
    <row r="8134" ht="9" customHeight="1" x14ac:dyDescent="0.4"/>
    <row r="8135" ht="9" customHeight="1" x14ac:dyDescent="0.4"/>
  </sheetData>
  <printOptions horizontalCentered="1"/>
  <pageMargins left="0.25" right="0.25" top="0.75" bottom="0.75" header="0.3" footer="0.3"/>
  <pageSetup scale="80" orientation="portrait" r:id="rId1"/>
  <rowBreaks count="9" manualBreakCount="9">
    <brk id="82" max="15" man="1"/>
    <brk id="178" max="15" man="1"/>
    <brk id="259" max="15" man="1"/>
    <brk id="356" max="15" man="1"/>
    <brk id="435" max="15" man="1"/>
    <brk id="531" max="15" man="1"/>
    <brk id="609" max="15" man="1"/>
    <brk id="706" max="15" man="1"/>
    <brk id="783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3"/>
  <sheetViews>
    <sheetView workbookViewId="0">
      <selection activeCell="F50" sqref="F50"/>
    </sheetView>
  </sheetViews>
  <sheetFormatPr defaultColWidth="7.35546875" defaultRowHeight="15" x14ac:dyDescent="0.4"/>
  <cols>
    <col min="1" max="1" width="18.42578125" style="260" customWidth="1"/>
    <col min="2" max="3" width="3" style="260" customWidth="1"/>
    <col min="4" max="4" width="6" style="260" customWidth="1"/>
    <col min="5" max="5" width="1.0703125" style="260" customWidth="1"/>
    <col min="6" max="6" width="6.92578125" style="260" customWidth="1"/>
    <col min="7" max="7" width="0.28515625" style="260" customWidth="1"/>
    <col min="8" max="8" width="4.640625" style="260" bestFit="1" customWidth="1"/>
    <col min="9" max="9" width="0.78515625" style="260" bestFit="1" customWidth="1"/>
    <col min="10" max="10" width="5.92578125" style="260" customWidth="1"/>
    <col min="11" max="11" width="1.0703125" style="260" customWidth="1"/>
    <col min="12" max="12" width="5.2109375" style="260" customWidth="1"/>
    <col min="13" max="13" width="1.0703125" style="260" customWidth="1"/>
    <col min="14" max="14" width="3" style="260" customWidth="1"/>
    <col min="15" max="15" width="1.78515625" style="260" customWidth="1"/>
    <col min="16" max="16384" width="7.35546875" style="260"/>
  </cols>
  <sheetData>
    <row r="1" spans="1:15" ht="14.1" customHeight="1" x14ac:dyDescent="0.4">
      <c r="B1" s="261" t="s">
        <v>361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3">
        <v>53</v>
      </c>
    </row>
    <row r="2" spans="1:15" ht="3" customHeight="1" thickBot="1" x14ac:dyDescent="0.45"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15" ht="9" customHeight="1" thickTop="1" x14ac:dyDescent="0.4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/>
    </row>
    <row r="4" spans="1:15" ht="9.9499999999999993" customHeight="1" x14ac:dyDescent="0.4">
      <c r="B4" s="267" t="s">
        <v>294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9"/>
    </row>
    <row r="5" spans="1:15" x14ac:dyDescent="0.4">
      <c r="B5" s="270" t="s">
        <v>2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9"/>
    </row>
    <row r="6" spans="1:15" ht="9.9499999999999993" customHeight="1" x14ac:dyDescent="0.4">
      <c r="B6" s="271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3"/>
    </row>
    <row r="7" spans="1:15" ht="9.9499999999999993" customHeight="1" x14ac:dyDescent="0.4">
      <c r="B7" s="274"/>
      <c r="C7" s="275"/>
      <c r="D7" s="262"/>
      <c r="E7" s="275"/>
      <c r="F7" s="272" t="s">
        <v>295</v>
      </c>
      <c r="G7" s="272"/>
      <c r="H7" s="272"/>
      <c r="I7" s="276"/>
      <c r="J7" s="272" t="s">
        <v>296</v>
      </c>
      <c r="K7" s="272"/>
      <c r="L7" s="272"/>
      <c r="M7" s="276"/>
      <c r="N7" s="277"/>
    </row>
    <row r="8" spans="1:15" ht="9.9499999999999993" customHeight="1" x14ac:dyDescent="0.4">
      <c r="B8" s="278" t="s">
        <v>8</v>
      </c>
      <c r="C8" s="279" t="s">
        <v>9</v>
      </c>
      <c r="D8" s="268" t="s">
        <v>297</v>
      </c>
      <c r="E8" s="280"/>
      <c r="F8" s="268" t="s">
        <v>298</v>
      </c>
      <c r="G8" s="280"/>
      <c r="H8" s="268" t="s">
        <v>299</v>
      </c>
      <c r="I8" s="280"/>
      <c r="J8" s="268" t="s">
        <v>298</v>
      </c>
      <c r="K8" s="280"/>
      <c r="L8" s="268" t="s">
        <v>299</v>
      </c>
      <c r="M8" s="280"/>
      <c r="N8" s="281" t="s">
        <v>8</v>
      </c>
    </row>
    <row r="9" spans="1:15" ht="9.9499999999999993" customHeight="1" x14ac:dyDescent="0.4">
      <c r="B9" s="278" t="s">
        <v>13</v>
      </c>
      <c r="C9" s="279" t="s">
        <v>14</v>
      </c>
      <c r="D9" s="268" t="s">
        <v>300</v>
      </c>
      <c r="E9" s="280"/>
      <c r="F9" s="268" t="s">
        <v>115</v>
      </c>
      <c r="G9" s="280"/>
      <c r="H9" s="268" t="s">
        <v>301</v>
      </c>
      <c r="I9" s="280"/>
      <c r="J9" s="268" t="s">
        <v>115</v>
      </c>
      <c r="K9" s="280"/>
      <c r="L9" s="268" t="s">
        <v>301</v>
      </c>
      <c r="M9" s="280"/>
      <c r="N9" s="281" t="s">
        <v>13</v>
      </c>
    </row>
    <row r="10" spans="1:15" ht="9.9499999999999993" customHeight="1" x14ac:dyDescent="0.4">
      <c r="B10" s="278"/>
      <c r="C10" s="275"/>
      <c r="D10" s="268" t="s">
        <v>121</v>
      </c>
      <c r="E10" s="280"/>
      <c r="F10" s="268" t="s">
        <v>122</v>
      </c>
      <c r="G10" s="280"/>
      <c r="H10" s="268" t="s">
        <v>123</v>
      </c>
      <c r="I10" s="280"/>
      <c r="J10" s="268" t="s">
        <v>302</v>
      </c>
      <c r="K10" s="280"/>
      <c r="L10" s="268" t="s">
        <v>303</v>
      </c>
      <c r="M10" s="280"/>
      <c r="N10" s="277"/>
    </row>
    <row r="11" spans="1:15" ht="9.9499999999999993" customHeight="1" x14ac:dyDescent="0.4">
      <c r="B11" s="282"/>
      <c r="C11" s="283"/>
      <c r="D11" s="284"/>
      <c r="E11" s="283"/>
      <c r="F11" s="272"/>
      <c r="G11" s="276"/>
      <c r="H11" s="272"/>
      <c r="I11" s="276"/>
      <c r="J11" s="272"/>
      <c r="K11" s="276"/>
      <c r="L11" s="272"/>
      <c r="M11" s="276"/>
      <c r="N11" s="285"/>
    </row>
    <row r="12" spans="1:15" ht="9.9499999999999993" customHeight="1" x14ac:dyDescent="0.4">
      <c r="A12" s="262" t="s">
        <v>304</v>
      </c>
      <c r="B12" s="278"/>
      <c r="C12" s="275"/>
      <c r="D12" s="286"/>
      <c r="E12" s="287"/>
      <c r="F12" s="286"/>
      <c r="G12" s="287"/>
      <c r="H12" s="286"/>
      <c r="I12" s="287"/>
      <c r="J12" s="286"/>
      <c r="K12" s="287"/>
      <c r="L12" s="286"/>
      <c r="M12" s="287"/>
      <c r="N12" s="277"/>
    </row>
    <row r="13" spans="1:15" ht="9.9499999999999993" customHeight="1" x14ac:dyDescent="0.4">
      <c r="A13" s="262" t="s">
        <v>305</v>
      </c>
      <c r="B13" s="282" t="s">
        <v>124</v>
      </c>
      <c r="C13" s="283"/>
      <c r="D13" s="327">
        <v>0</v>
      </c>
      <c r="E13" s="288"/>
      <c r="F13" s="328">
        <v>64367</v>
      </c>
      <c r="G13" s="288"/>
      <c r="H13" s="328">
        <v>0</v>
      </c>
      <c r="I13" s="288"/>
      <c r="J13" s="328">
        <v>5095</v>
      </c>
      <c r="K13" s="288"/>
      <c r="L13" s="328">
        <v>0</v>
      </c>
      <c r="M13" s="288"/>
      <c r="N13" s="289" t="s">
        <v>124</v>
      </c>
      <c r="O13" s="290"/>
    </row>
    <row r="14" spans="1:15" ht="9.9499999999999993" customHeight="1" x14ac:dyDescent="0.4">
      <c r="A14" s="262" t="s">
        <v>306</v>
      </c>
      <c r="B14" s="282" t="s">
        <v>125</v>
      </c>
      <c r="C14" s="283"/>
      <c r="D14" s="327">
        <v>-15240</v>
      </c>
      <c r="E14" s="288"/>
      <c r="F14" s="328">
        <f>729370+1</f>
        <v>729371</v>
      </c>
      <c r="G14" s="288"/>
      <c r="H14" s="328">
        <v>0</v>
      </c>
      <c r="I14" s="288"/>
      <c r="J14" s="328">
        <v>28057</v>
      </c>
      <c r="K14" s="288" t="s">
        <v>115</v>
      </c>
      <c r="L14" s="328">
        <v>0</v>
      </c>
      <c r="M14" s="288"/>
      <c r="N14" s="289" t="s">
        <v>125</v>
      </c>
      <c r="O14" s="291"/>
    </row>
    <row r="15" spans="1:15" ht="9.9499999999999993" customHeight="1" x14ac:dyDescent="0.4">
      <c r="A15" s="262" t="s">
        <v>307</v>
      </c>
      <c r="B15" s="282" t="s">
        <v>126</v>
      </c>
      <c r="C15" s="283"/>
      <c r="D15" s="327">
        <v>0</v>
      </c>
      <c r="E15" s="288"/>
      <c r="F15" s="328">
        <v>0</v>
      </c>
      <c r="G15" s="288"/>
      <c r="H15" s="328">
        <v>0</v>
      </c>
      <c r="I15" s="288"/>
      <c r="J15" s="328">
        <v>0</v>
      </c>
      <c r="K15" s="288"/>
      <c r="L15" s="328">
        <v>0</v>
      </c>
      <c r="M15" s="288"/>
      <c r="N15" s="289" t="s">
        <v>126</v>
      </c>
      <c r="O15" s="290"/>
    </row>
    <row r="16" spans="1:15" ht="9.9499999999999993" customHeight="1" x14ac:dyDescent="0.4">
      <c r="A16" s="262" t="s">
        <v>308</v>
      </c>
      <c r="B16" s="282" t="s">
        <v>127</v>
      </c>
      <c r="C16" s="283"/>
      <c r="D16" s="327">
        <v>0</v>
      </c>
      <c r="E16" s="288"/>
      <c r="F16" s="328">
        <v>0</v>
      </c>
      <c r="G16" s="288"/>
      <c r="H16" s="328">
        <v>0</v>
      </c>
      <c r="I16" s="288"/>
      <c r="J16" s="328">
        <v>0</v>
      </c>
      <c r="K16" s="288"/>
      <c r="L16" s="328">
        <v>0</v>
      </c>
      <c r="M16" s="288"/>
      <c r="N16" s="289" t="s">
        <v>127</v>
      </c>
      <c r="O16" s="290"/>
    </row>
    <row r="17" spans="1:15" ht="9.9499999999999993" customHeight="1" x14ac:dyDescent="0.4">
      <c r="A17" s="262" t="s">
        <v>309</v>
      </c>
      <c r="B17" s="282" t="s">
        <v>128</v>
      </c>
      <c r="C17" s="283"/>
      <c r="D17" s="292">
        <f>SUM(D13:D16)</f>
        <v>-15240</v>
      </c>
      <c r="E17" s="288"/>
      <c r="F17" s="292">
        <f>SUM(F13:F16)</f>
        <v>793738</v>
      </c>
      <c r="G17" s="288"/>
      <c r="H17" s="292">
        <f>SUM(H13:H16)</f>
        <v>0</v>
      </c>
      <c r="I17" s="288"/>
      <c r="J17" s="292">
        <f>SUM(J13:J16)</f>
        <v>33152</v>
      </c>
      <c r="K17" s="288"/>
      <c r="L17" s="292">
        <f>SUM(L13:L16)</f>
        <v>0</v>
      </c>
      <c r="M17" s="288"/>
      <c r="N17" s="289" t="s">
        <v>128</v>
      </c>
      <c r="O17" s="290"/>
    </row>
    <row r="18" spans="1:15" ht="9.9499999999999993" customHeight="1" x14ac:dyDescent="0.4">
      <c r="A18" s="262" t="s">
        <v>310</v>
      </c>
      <c r="B18" s="278"/>
      <c r="C18" s="275"/>
      <c r="D18" s="286"/>
      <c r="E18" s="287"/>
      <c r="F18" s="286"/>
      <c r="G18" s="287"/>
      <c r="H18" s="286"/>
      <c r="I18" s="287"/>
      <c r="J18" s="286"/>
      <c r="K18" s="287"/>
      <c r="L18" s="286"/>
      <c r="M18" s="287"/>
      <c r="N18" s="277"/>
      <c r="O18" s="293"/>
    </row>
    <row r="19" spans="1:15" ht="9.9499999999999993" customHeight="1" x14ac:dyDescent="0.4">
      <c r="A19" s="262" t="s">
        <v>311</v>
      </c>
      <c r="B19" s="282" t="s">
        <v>129</v>
      </c>
      <c r="C19" s="283"/>
      <c r="D19" s="327">
        <v>0</v>
      </c>
      <c r="E19" s="288"/>
      <c r="F19" s="328">
        <v>0</v>
      </c>
      <c r="G19" s="288"/>
      <c r="H19" s="328">
        <v>0</v>
      </c>
      <c r="I19" s="288"/>
      <c r="J19" s="328">
        <v>0</v>
      </c>
      <c r="K19" s="288"/>
      <c r="L19" s="328">
        <v>0</v>
      </c>
      <c r="M19" s="288"/>
      <c r="N19" s="289" t="s">
        <v>129</v>
      </c>
      <c r="O19" s="290"/>
    </row>
    <row r="20" spans="1:15" ht="9.9499999999999993" customHeight="1" x14ac:dyDescent="0.4">
      <c r="A20" s="262" t="s">
        <v>312</v>
      </c>
      <c r="B20" s="282" t="s">
        <v>130</v>
      </c>
      <c r="C20" s="283"/>
      <c r="D20" s="327">
        <v>0</v>
      </c>
      <c r="E20" s="288"/>
      <c r="F20" s="328">
        <v>0</v>
      </c>
      <c r="G20" s="288"/>
      <c r="H20" s="328">
        <v>0</v>
      </c>
      <c r="I20" s="288"/>
      <c r="J20" s="328">
        <v>0</v>
      </c>
      <c r="K20" s="288"/>
      <c r="L20" s="328">
        <v>0</v>
      </c>
      <c r="M20" s="288"/>
      <c r="N20" s="289" t="s">
        <v>130</v>
      </c>
      <c r="O20" s="290"/>
    </row>
    <row r="21" spans="1:15" ht="9.9499999999999993" customHeight="1" x14ac:dyDescent="0.4">
      <c r="A21" s="262" t="s">
        <v>313</v>
      </c>
      <c r="B21" s="282" t="s">
        <v>131</v>
      </c>
      <c r="C21" s="283"/>
      <c r="D21" s="327">
        <v>2221</v>
      </c>
      <c r="E21" s="288"/>
      <c r="F21" s="328">
        <v>64668</v>
      </c>
      <c r="G21" s="288"/>
      <c r="H21" s="328">
        <v>0</v>
      </c>
      <c r="I21" s="288"/>
      <c r="J21" s="328">
        <v>3050</v>
      </c>
      <c r="K21" s="288"/>
      <c r="L21" s="328">
        <v>0</v>
      </c>
      <c r="M21" s="288"/>
      <c r="N21" s="289" t="s">
        <v>131</v>
      </c>
      <c r="O21" s="290"/>
    </row>
    <row r="22" spans="1:15" ht="9.9499999999999993" customHeight="1" x14ac:dyDescent="0.4">
      <c r="A22" s="262" t="s">
        <v>314</v>
      </c>
      <c r="B22" s="282" t="s">
        <v>132</v>
      </c>
      <c r="C22" s="283"/>
      <c r="D22" s="327">
        <v>0</v>
      </c>
      <c r="E22" s="288"/>
      <c r="F22" s="328">
        <v>4313</v>
      </c>
      <c r="G22" s="288"/>
      <c r="H22" s="328">
        <v>0</v>
      </c>
      <c r="I22" s="288"/>
      <c r="J22" s="328">
        <v>158</v>
      </c>
      <c r="K22" s="288"/>
      <c r="L22" s="328">
        <v>0</v>
      </c>
      <c r="M22" s="288"/>
      <c r="N22" s="289" t="s">
        <v>132</v>
      </c>
      <c r="O22" s="290"/>
    </row>
    <row r="23" spans="1:15" ht="9.9499999999999993" customHeight="1" x14ac:dyDescent="0.4">
      <c r="A23" s="262" t="s">
        <v>315</v>
      </c>
      <c r="B23" s="282" t="s">
        <v>134</v>
      </c>
      <c r="C23" s="283"/>
      <c r="D23" s="327">
        <v>2867</v>
      </c>
      <c r="E23" s="288"/>
      <c r="F23" s="328">
        <v>2070</v>
      </c>
      <c r="G23" s="288"/>
      <c r="H23" s="328">
        <v>0</v>
      </c>
      <c r="I23" s="288"/>
      <c r="J23" s="328">
        <v>64</v>
      </c>
      <c r="K23" s="288"/>
      <c r="L23" s="328">
        <v>0</v>
      </c>
      <c r="M23" s="288"/>
      <c r="N23" s="289" t="s">
        <v>134</v>
      </c>
      <c r="O23" s="290"/>
    </row>
    <row r="24" spans="1:15" ht="9.9499999999999993" customHeight="1" x14ac:dyDescent="0.4">
      <c r="A24" s="262" t="s">
        <v>316</v>
      </c>
      <c r="B24" s="282" t="s">
        <v>135</v>
      </c>
      <c r="C24" s="283"/>
      <c r="D24" s="327">
        <v>5569</v>
      </c>
      <c r="E24" s="288"/>
      <c r="F24" s="328">
        <v>294620</v>
      </c>
      <c r="G24" s="288"/>
      <c r="H24" s="328">
        <v>0</v>
      </c>
      <c r="I24" s="288"/>
      <c r="J24" s="328">
        <v>6756</v>
      </c>
      <c r="K24" s="288"/>
      <c r="L24" s="328">
        <v>0</v>
      </c>
      <c r="M24" s="288"/>
      <c r="N24" s="289" t="s">
        <v>135</v>
      </c>
      <c r="O24" s="290"/>
    </row>
    <row r="25" spans="1:15" ht="9.9499999999999993" customHeight="1" x14ac:dyDescent="0.4">
      <c r="A25" s="262" t="s">
        <v>317</v>
      </c>
      <c r="B25" s="282" t="s">
        <v>136</v>
      </c>
      <c r="C25" s="283"/>
      <c r="D25" s="327">
        <v>0</v>
      </c>
      <c r="E25" s="288"/>
      <c r="F25" s="328">
        <v>1734</v>
      </c>
      <c r="G25" s="288"/>
      <c r="H25" s="328">
        <v>0</v>
      </c>
      <c r="I25" s="288"/>
      <c r="J25" s="328">
        <v>94</v>
      </c>
      <c r="K25" s="288"/>
      <c r="L25" s="328">
        <v>0</v>
      </c>
      <c r="M25" s="288"/>
      <c r="N25" s="289" t="s">
        <v>136</v>
      </c>
      <c r="O25" s="290"/>
    </row>
    <row r="26" spans="1:15" ht="9.9499999999999993" customHeight="1" x14ac:dyDescent="0.4">
      <c r="A26" s="262" t="s">
        <v>318</v>
      </c>
      <c r="B26" s="282" t="s">
        <v>137</v>
      </c>
      <c r="C26" s="283"/>
      <c r="D26" s="327">
        <v>123</v>
      </c>
      <c r="E26" s="288"/>
      <c r="F26" s="328">
        <v>0</v>
      </c>
      <c r="G26" s="288"/>
      <c r="H26" s="328">
        <v>0</v>
      </c>
      <c r="I26" s="288"/>
      <c r="J26" s="328">
        <v>0</v>
      </c>
      <c r="K26" s="288"/>
      <c r="L26" s="328">
        <v>0</v>
      </c>
      <c r="M26" s="288"/>
      <c r="N26" s="289" t="s">
        <v>137</v>
      </c>
      <c r="O26" s="290"/>
    </row>
    <row r="27" spans="1:15" ht="9.9499999999999993" customHeight="1" x14ac:dyDescent="0.4">
      <c r="A27" s="262" t="s">
        <v>319</v>
      </c>
      <c r="B27" s="282" t="s">
        <v>138</v>
      </c>
      <c r="C27" s="283"/>
      <c r="D27" s="327">
        <v>0</v>
      </c>
      <c r="E27" s="288"/>
      <c r="F27" s="328">
        <v>0</v>
      </c>
      <c r="G27" s="288"/>
      <c r="H27" s="328">
        <v>0</v>
      </c>
      <c r="I27" s="288"/>
      <c r="J27" s="328">
        <v>0</v>
      </c>
      <c r="K27" s="288"/>
      <c r="L27" s="328">
        <v>0</v>
      </c>
      <c r="M27" s="288"/>
      <c r="N27" s="289" t="s">
        <v>138</v>
      </c>
      <c r="O27" s="290"/>
    </row>
    <row r="28" spans="1:15" ht="9.9499999999999993" customHeight="1" x14ac:dyDescent="0.4">
      <c r="A28" s="262" t="s">
        <v>320</v>
      </c>
      <c r="B28" s="282" t="s">
        <v>139</v>
      </c>
      <c r="C28" s="283"/>
      <c r="D28" s="327">
        <v>0</v>
      </c>
      <c r="E28" s="288"/>
      <c r="F28" s="328">
        <v>0</v>
      </c>
      <c r="G28" s="288"/>
      <c r="H28" s="328">
        <v>0</v>
      </c>
      <c r="I28" s="288"/>
      <c r="J28" s="328">
        <v>0</v>
      </c>
      <c r="K28" s="288"/>
      <c r="L28" s="328">
        <v>0</v>
      </c>
      <c r="M28" s="288"/>
      <c r="N28" s="289" t="s">
        <v>139</v>
      </c>
      <c r="O28" s="290"/>
    </row>
    <row r="29" spans="1:15" ht="9.9499999999999993" customHeight="1" x14ac:dyDescent="0.4">
      <c r="A29" s="262" t="s">
        <v>321</v>
      </c>
      <c r="B29" s="282" t="s">
        <v>140</v>
      </c>
      <c r="C29" s="283"/>
      <c r="D29" s="327">
        <v>0</v>
      </c>
      <c r="E29" s="288"/>
      <c r="F29" s="328">
        <v>0</v>
      </c>
      <c r="G29" s="288"/>
      <c r="H29" s="328">
        <v>0</v>
      </c>
      <c r="I29" s="288"/>
      <c r="J29" s="328">
        <v>0</v>
      </c>
      <c r="K29" s="288"/>
      <c r="L29" s="328">
        <v>0</v>
      </c>
      <c r="M29" s="288"/>
      <c r="N29" s="289" t="s">
        <v>140</v>
      </c>
      <c r="O29" s="290"/>
    </row>
    <row r="30" spans="1:15" ht="9.9499999999999993" customHeight="1" x14ac:dyDescent="0.4">
      <c r="A30" s="262" t="s">
        <v>322</v>
      </c>
      <c r="B30" s="282" t="s">
        <v>141</v>
      </c>
      <c r="C30" s="283"/>
      <c r="D30" s="327">
        <v>1520</v>
      </c>
      <c r="E30" s="288"/>
      <c r="F30" s="328">
        <v>36950</v>
      </c>
      <c r="G30" s="288"/>
      <c r="H30" s="328">
        <v>0</v>
      </c>
      <c r="I30" s="288"/>
      <c r="J30" s="328">
        <v>922</v>
      </c>
      <c r="K30" s="288"/>
      <c r="L30" s="328">
        <v>0</v>
      </c>
      <c r="M30" s="288"/>
      <c r="N30" s="289" t="s">
        <v>141</v>
      </c>
      <c r="O30" s="290"/>
    </row>
    <row r="31" spans="1:15" ht="9.9499999999999993" customHeight="1" x14ac:dyDescent="0.4">
      <c r="A31" s="262" t="s">
        <v>323</v>
      </c>
      <c r="B31" s="282" t="s">
        <v>142</v>
      </c>
      <c r="C31" s="283"/>
      <c r="D31" s="327">
        <v>0</v>
      </c>
      <c r="E31" s="288"/>
      <c r="F31" s="328">
        <v>0</v>
      </c>
      <c r="G31" s="288"/>
      <c r="H31" s="328">
        <v>0</v>
      </c>
      <c r="I31" s="288"/>
      <c r="J31" s="328">
        <v>0</v>
      </c>
      <c r="K31" s="288"/>
      <c r="L31" s="328">
        <v>0</v>
      </c>
      <c r="M31" s="288"/>
      <c r="N31" s="289" t="s">
        <v>142</v>
      </c>
      <c r="O31" s="290"/>
    </row>
    <row r="32" spans="1:15" ht="9.9499999999999993" customHeight="1" x14ac:dyDescent="0.4">
      <c r="A32" s="262" t="s">
        <v>324</v>
      </c>
      <c r="B32" s="282" t="s">
        <v>143</v>
      </c>
      <c r="C32" s="283"/>
      <c r="D32" s="327">
        <v>0</v>
      </c>
      <c r="E32" s="288"/>
      <c r="F32" s="328">
        <v>7432</v>
      </c>
      <c r="G32" s="288"/>
      <c r="H32" s="328">
        <v>0</v>
      </c>
      <c r="I32" s="288"/>
      <c r="J32" s="328">
        <v>521</v>
      </c>
      <c r="K32" s="288"/>
      <c r="L32" s="328">
        <v>0</v>
      </c>
      <c r="M32" s="288"/>
      <c r="N32" s="289" t="s">
        <v>143</v>
      </c>
      <c r="O32" s="290"/>
    </row>
    <row r="33" spans="1:15" ht="9.9499999999999993" customHeight="1" x14ac:dyDescent="0.4">
      <c r="A33" s="262" t="s">
        <v>325</v>
      </c>
      <c r="B33" s="282" t="s">
        <v>144</v>
      </c>
      <c r="C33" s="283"/>
      <c r="D33" s="327">
        <v>0</v>
      </c>
      <c r="E33" s="288"/>
      <c r="F33" s="328">
        <v>31</v>
      </c>
      <c r="G33" s="288"/>
      <c r="H33" s="328">
        <v>753</v>
      </c>
      <c r="I33" s="288"/>
      <c r="J33" s="328">
        <v>2</v>
      </c>
      <c r="K33" s="288"/>
      <c r="L33" s="328">
        <v>186</v>
      </c>
      <c r="M33" s="288"/>
      <c r="N33" s="289" t="s">
        <v>144</v>
      </c>
      <c r="O33" s="290"/>
    </row>
    <row r="34" spans="1:15" ht="9.9499999999999993" customHeight="1" x14ac:dyDescent="0.4">
      <c r="A34" s="262" t="s">
        <v>326</v>
      </c>
      <c r="B34" s="282" t="s">
        <v>145</v>
      </c>
      <c r="C34" s="283"/>
      <c r="D34" s="327">
        <v>0</v>
      </c>
      <c r="E34" s="288"/>
      <c r="F34" s="328">
        <v>0</v>
      </c>
      <c r="G34" s="288"/>
      <c r="H34" s="328">
        <v>0</v>
      </c>
      <c r="I34" s="288"/>
      <c r="J34" s="328">
        <v>0</v>
      </c>
      <c r="K34" s="288"/>
      <c r="L34" s="328">
        <v>0</v>
      </c>
      <c r="M34" s="288"/>
      <c r="N34" s="289" t="s">
        <v>145</v>
      </c>
      <c r="O34" s="290"/>
    </row>
    <row r="35" spans="1:15" ht="9.9499999999999993" customHeight="1" x14ac:dyDescent="0.4">
      <c r="A35" s="262" t="s">
        <v>327</v>
      </c>
      <c r="B35" s="282" t="s">
        <v>146</v>
      </c>
      <c r="C35" s="283"/>
      <c r="D35" s="327">
        <v>0</v>
      </c>
      <c r="E35" s="288"/>
      <c r="F35" s="328">
        <v>188211</v>
      </c>
      <c r="G35" s="288"/>
      <c r="H35" s="328">
        <v>0</v>
      </c>
      <c r="I35" s="288"/>
      <c r="J35" s="328">
        <v>4910</v>
      </c>
      <c r="K35" s="288"/>
      <c r="L35" s="328">
        <v>0</v>
      </c>
      <c r="M35" s="288"/>
      <c r="N35" s="289" t="s">
        <v>146</v>
      </c>
      <c r="O35" s="290"/>
    </row>
    <row r="36" spans="1:15" ht="9.9499999999999993" customHeight="1" x14ac:dyDescent="0.4">
      <c r="A36" s="262" t="s">
        <v>328</v>
      </c>
      <c r="B36" s="282" t="s">
        <v>147</v>
      </c>
      <c r="C36" s="283"/>
      <c r="D36" s="327">
        <v>0</v>
      </c>
      <c r="E36" s="288"/>
      <c r="F36" s="328">
        <v>782</v>
      </c>
      <c r="G36" s="288"/>
      <c r="H36" s="328">
        <v>0</v>
      </c>
      <c r="I36" s="288"/>
      <c r="J36" s="328">
        <v>117</v>
      </c>
      <c r="K36" s="288"/>
      <c r="L36" s="328">
        <v>0</v>
      </c>
      <c r="M36" s="288"/>
      <c r="N36" s="289" t="s">
        <v>147</v>
      </c>
      <c r="O36" s="290"/>
    </row>
    <row r="37" spans="1:15" ht="9.9499999999999993" customHeight="1" x14ac:dyDescent="0.4">
      <c r="A37" s="262" t="s">
        <v>329</v>
      </c>
      <c r="B37" s="282" t="s">
        <v>148</v>
      </c>
      <c r="C37" s="283"/>
      <c r="D37" s="292">
        <f>SUM(D19:D36)</f>
        <v>12300</v>
      </c>
      <c r="E37" s="288"/>
      <c r="F37" s="292">
        <f>SUM(F19:F36)</f>
        <v>600811</v>
      </c>
      <c r="G37" s="288"/>
      <c r="H37" s="292">
        <f>SUM(H19:H36)</f>
        <v>753</v>
      </c>
      <c r="I37" s="288"/>
      <c r="J37" s="292">
        <f>SUM(J19:J36)</f>
        <v>16594</v>
      </c>
      <c r="K37" s="288"/>
      <c r="L37" s="292">
        <f>SUM(L19:L36)</f>
        <v>186</v>
      </c>
      <c r="M37" s="288"/>
      <c r="N37" s="289" t="s">
        <v>148</v>
      </c>
      <c r="O37" s="290"/>
    </row>
    <row r="38" spans="1:15" ht="9.9499999999999993" customHeight="1" x14ac:dyDescent="0.4">
      <c r="A38" s="262" t="s">
        <v>330</v>
      </c>
      <c r="B38" s="278"/>
      <c r="C38" s="275"/>
      <c r="D38" s="286"/>
      <c r="E38" s="287"/>
      <c r="F38" s="286"/>
      <c r="G38" s="287"/>
      <c r="H38" s="286"/>
      <c r="I38" s="287"/>
      <c r="J38" s="286"/>
      <c r="K38" s="287"/>
      <c r="L38" s="286"/>
      <c r="M38" s="287"/>
      <c r="N38" s="277"/>
      <c r="O38" s="290"/>
    </row>
    <row r="39" spans="1:15" ht="9.9499999999999993" customHeight="1" x14ac:dyDescent="0.4">
      <c r="A39" s="262" t="s">
        <v>331</v>
      </c>
      <c r="B39" s="278"/>
      <c r="C39" s="275"/>
      <c r="D39" s="286"/>
      <c r="E39" s="287"/>
      <c r="F39" s="286"/>
      <c r="G39" s="287"/>
      <c r="H39" s="286"/>
      <c r="I39" s="287"/>
      <c r="J39" s="286"/>
      <c r="K39" s="287"/>
      <c r="L39" s="286"/>
      <c r="M39" s="287"/>
      <c r="N39" s="277"/>
      <c r="O39" s="290"/>
    </row>
    <row r="40" spans="1:15" ht="9.9499999999999993" customHeight="1" x14ac:dyDescent="0.4">
      <c r="A40" s="262" t="s">
        <v>332</v>
      </c>
      <c r="B40" s="282" t="s">
        <v>149</v>
      </c>
      <c r="C40" s="283"/>
      <c r="D40" s="327">
        <v>0</v>
      </c>
      <c r="E40" s="288"/>
      <c r="F40" s="328">
        <v>0</v>
      </c>
      <c r="G40" s="288"/>
      <c r="H40" s="328">
        <v>0</v>
      </c>
      <c r="I40" s="288"/>
      <c r="J40" s="328">
        <v>0</v>
      </c>
      <c r="K40" s="288"/>
      <c r="L40" s="328">
        <v>0</v>
      </c>
      <c r="M40" s="288"/>
      <c r="N40" s="289" t="s">
        <v>149</v>
      </c>
      <c r="O40" s="290"/>
    </row>
    <row r="41" spans="1:15" ht="9.9499999999999993" customHeight="1" x14ac:dyDescent="0.4">
      <c r="A41" s="262" t="s">
        <v>333</v>
      </c>
      <c r="B41" s="282" t="s">
        <v>150</v>
      </c>
      <c r="C41" s="283"/>
      <c r="D41" s="327">
        <v>0</v>
      </c>
      <c r="E41" s="288"/>
      <c r="F41" s="328">
        <v>0</v>
      </c>
      <c r="G41" s="288"/>
      <c r="H41" s="328">
        <v>0</v>
      </c>
      <c r="I41" s="288"/>
      <c r="J41" s="328">
        <v>0</v>
      </c>
      <c r="K41" s="288"/>
      <c r="L41" s="328">
        <v>0</v>
      </c>
      <c r="M41" s="288"/>
      <c r="N41" s="289" t="s">
        <v>150</v>
      </c>
      <c r="O41" s="290"/>
    </row>
    <row r="42" spans="1:15" ht="9.9499999999999993" customHeight="1" x14ac:dyDescent="0.4">
      <c r="A42" s="262" t="s">
        <v>334</v>
      </c>
      <c r="B42" s="282" t="s">
        <v>151</v>
      </c>
      <c r="C42" s="283"/>
      <c r="D42" s="327">
        <v>0</v>
      </c>
      <c r="E42" s="288"/>
      <c r="F42" s="328">
        <v>0</v>
      </c>
      <c r="G42" s="288"/>
      <c r="H42" s="328">
        <v>0</v>
      </c>
      <c r="I42" s="288"/>
      <c r="J42" s="328">
        <v>0</v>
      </c>
      <c r="K42" s="288"/>
      <c r="L42" s="328">
        <v>0</v>
      </c>
      <c r="M42" s="288"/>
      <c r="N42" s="289" t="s">
        <v>151</v>
      </c>
      <c r="O42" s="290"/>
    </row>
    <row r="43" spans="1:15" ht="9.9499999999999993" customHeight="1" x14ac:dyDescent="0.4">
      <c r="A43" s="262" t="s">
        <v>335</v>
      </c>
      <c r="B43" s="282" t="s">
        <v>152</v>
      </c>
      <c r="C43" s="283"/>
      <c r="D43" s="327">
        <v>0</v>
      </c>
      <c r="E43" s="288"/>
      <c r="F43" s="328">
        <v>0</v>
      </c>
      <c r="G43" s="288"/>
      <c r="H43" s="328">
        <v>0</v>
      </c>
      <c r="I43" s="288"/>
      <c r="J43" s="328">
        <v>0</v>
      </c>
      <c r="K43" s="288"/>
      <c r="L43" s="328">
        <v>0</v>
      </c>
      <c r="M43" s="288"/>
      <c r="N43" s="289" t="s">
        <v>152</v>
      </c>
      <c r="O43" s="290"/>
    </row>
    <row r="44" spans="1:15" ht="9.9499999999999993" customHeight="1" x14ac:dyDescent="0.4">
      <c r="A44" s="262" t="s">
        <v>336</v>
      </c>
      <c r="B44" s="282" t="s">
        <v>153</v>
      </c>
      <c r="C44" s="283"/>
      <c r="D44" s="327">
        <v>0</v>
      </c>
      <c r="E44" s="288"/>
      <c r="F44" s="328">
        <v>0</v>
      </c>
      <c r="G44" s="288"/>
      <c r="H44" s="328">
        <v>0</v>
      </c>
      <c r="I44" s="288"/>
      <c r="J44" s="328">
        <v>0</v>
      </c>
      <c r="K44" s="288"/>
      <c r="L44" s="328">
        <v>0</v>
      </c>
      <c r="M44" s="288"/>
      <c r="N44" s="289" t="s">
        <v>153</v>
      </c>
      <c r="O44" s="290"/>
    </row>
    <row r="45" spans="1:15" ht="9.9499999999999993" customHeight="1" x14ac:dyDescent="0.4">
      <c r="A45" s="262" t="s">
        <v>337</v>
      </c>
      <c r="B45" s="282" t="s">
        <v>154</v>
      </c>
      <c r="C45" s="283"/>
      <c r="D45" s="327">
        <v>1417</v>
      </c>
      <c r="E45" s="288"/>
      <c r="F45" s="328">
        <v>0</v>
      </c>
      <c r="G45" s="288"/>
      <c r="H45" s="328">
        <v>0</v>
      </c>
      <c r="I45" s="288"/>
      <c r="J45" s="328">
        <v>0</v>
      </c>
      <c r="K45" s="288"/>
      <c r="L45" s="328">
        <v>0</v>
      </c>
      <c r="M45" s="288"/>
      <c r="N45" s="289" t="s">
        <v>154</v>
      </c>
      <c r="O45" s="290"/>
    </row>
    <row r="46" spans="1:15" ht="9.9499999999999993" customHeight="1" x14ac:dyDescent="0.4">
      <c r="A46" s="262" t="s">
        <v>338</v>
      </c>
      <c r="B46" s="282" t="s">
        <v>155</v>
      </c>
      <c r="C46" s="283"/>
      <c r="D46" s="327">
        <v>0</v>
      </c>
      <c r="E46" s="288"/>
      <c r="F46" s="328">
        <v>0</v>
      </c>
      <c r="G46" s="288"/>
      <c r="H46" s="328">
        <v>0</v>
      </c>
      <c r="I46" s="288"/>
      <c r="J46" s="328">
        <v>0</v>
      </c>
      <c r="K46" s="288"/>
      <c r="L46" s="328">
        <v>0</v>
      </c>
      <c r="M46" s="288"/>
      <c r="N46" s="289" t="s">
        <v>155</v>
      </c>
      <c r="O46" s="290"/>
    </row>
    <row r="47" spans="1:15" ht="9.9499999999999993" customHeight="1" x14ac:dyDescent="0.4">
      <c r="A47" s="262" t="s">
        <v>339</v>
      </c>
      <c r="B47" s="282" t="s">
        <v>156</v>
      </c>
      <c r="C47" s="283"/>
      <c r="D47" s="292">
        <f>SUM(D40:D46)</f>
        <v>1417</v>
      </c>
      <c r="E47" s="288"/>
      <c r="F47" s="292">
        <f>SUM(F40:F46)</f>
        <v>0</v>
      </c>
      <c r="G47" s="288"/>
      <c r="H47" s="292">
        <f>SUM(H40:H46)</f>
        <v>0</v>
      </c>
      <c r="I47" s="288"/>
      <c r="J47" s="292">
        <f>SUM(J40:J46)</f>
        <v>0</v>
      </c>
      <c r="K47" s="288"/>
      <c r="L47" s="292">
        <f>SUM(L40:L46)</f>
        <v>0</v>
      </c>
      <c r="M47" s="288"/>
      <c r="N47" s="289" t="s">
        <v>156</v>
      </c>
      <c r="O47" s="290"/>
    </row>
    <row r="48" spans="1:15" ht="9.9499999999999993" customHeight="1" x14ac:dyDescent="0.4">
      <c r="A48" s="262" t="s">
        <v>340</v>
      </c>
      <c r="B48" s="278"/>
      <c r="C48" s="275"/>
      <c r="D48" s="286"/>
      <c r="E48" s="287"/>
      <c r="F48" s="286"/>
      <c r="G48" s="287"/>
      <c r="H48" s="286"/>
      <c r="I48" s="287"/>
      <c r="J48" s="286"/>
      <c r="K48" s="287"/>
      <c r="L48" s="286"/>
      <c r="M48" s="287"/>
      <c r="N48" s="277"/>
      <c r="O48" s="290"/>
    </row>
    <row r="49" spans="1:15" ht="9.9499999999999993" customHeight="1" x14ac:dyDescent="0.4">
      <c r="A49" s="262" t="s">
        <v>341</v>
      </c>
      <c r="B49" s="278"/>
      <c r="C49" s="275"/>
      <c r="D49" s="286"/>
      <c r="E49" s="287"/>
      <c r="F49" s="286"/>
      <c r="G49" s="287"/>
      <c r="H49" s="286"/>
      <c r="I49" s="287"/>
      <c r="J49" s="286"/>
      <c r="K49" s="287"/>
      <c r="L49" s="286"/>
      <c r="M49" s="287"/>
      <c r="N49" s="277"/>
      <c r="O49" s="290"/>
    </row>
    <row r="50" spans="1:15" ht="9.9499999999999993" customHeight="1" x14ac:dyDescent="0.4">
      <c r="A50" s="262" t="s">
        <v>342</v>
      </c>
      <c r="B50" s="282" t="s">
        <v>157</v>
      </c>
      <c r="C50" s="283"/>
      <c r="D50" s="292">
        <v>0</v>
      </c>
      <c r="E50" s="288"/>
      <c r="F50" s="292">
        <f>SUM(F129+F205+F281)</f>
        <v>0</v>
      </c>
      <c r="G50" s="288"/>
      <c r="H50" s="292">
        <f>SUM(H129+H205+H281)</f>
        <v>0</v>
      </c>
      <c r="I50" s="288"/>
      <c r="J50" s="292">
        <f>SUM(J129+J205+J281)</f>
        <v>0</v>
      </c>
      <c r="K50" s="288"/>
      <c r="L50" s="292">
        <f>SUM(L129+L205+L281)</f>
        <v>0</v>
      </c>
      <c r="M50" s="288"/>
      <c r="N50" s="289" t="s">
        <v>157</v>
      </c>
      <c r="O50" s="290"/>
    </row>
    <row r="51" spans="1:15" ht="9.9499999999999993" customHeight="1" x14ac:dyDescent="0.4">
      <c r="A51" s="262" t="s">
        <v>343</v>
      </c>
      <c r="B51" s="282" t="s">
        <v>158</v>
      </c>
      <c r="C51" s="283"/>
      <c r="D51" s="292">
        <v>0</v>
      </c>
      <c r="E51" s="288"/>
      <c r="F51" s="292">
        <f>SUM(F130+F206+F282)</f>
        <v>0</v>
      </c>
      <c r="G51" s="288"/>
      <c r="H51" s="292">
        <f>SUM(H130+H206+H282)</f>
        <v>0</v>
      </c>
      <c r="I51" s="288"/>
      <c r="J51" s="292">
        <f>SUM(J130+J206+J282)</f>
        <v>0</v>
      </c>
      <c r="K51" s="288"/>
      <c r="L51" s="292">
        <f>SUM(L130+L206+L282)</f>
        <v>0</v>
      </c>
      <c r="M51" s="288"/>
      <c r="N51" s="289" t="s">
        <v>158</v>
      </c>
      <c r="O51" s="290"/>
    </row>
    <row r="52" spans="1:15" ht="9.9499999999999993" customHeight="1" x14ac:dyDescent="0.4">
      <c r="A52" s="262" t="s">
        <v>344</v>
      </c>
      <c r="B52" s="282" t="s">
        <v>159</v>
      </c>
      <c r="C52" s="283"/>
      <c r="D52" s="292">
        <f>F50+F51</f>
        <v>0</v>
      </c>
      <c r="E52" s="288"/>
      <c r="F52" s="292">
        <f>H50+H51</f>
        <v>0</v>
      </c>
      <c r="G52" s="288" t="s">
        <v>115</v>
      </c>
      <c r="H52" s="292">
        <f>SUM(H131+H207+H283)</f>
        <v>0</v>
      </c>
      <c r="I52" s="288" t="s">
        <v>115</v>
      </c>
      <c r="J52" s="292">
        <f>L50+L51</f>
        <v>0</v>
      </c>
      <c r="K52" s="288" t="s">
        <v>115</v>
      </c>
      <c r="L52" s="292">
        <f>SUM(L131+L207+L283)</f>
        <v>0</v>
      </c>
      <c r="M52" s="288"/>
      <c r="N52" s="289" t="s">
        <v>159</v>
      </c>
      <c r="O52" s="290"/>
    </row>
    <row r="53" spans="1:15" ht="9.9499999999999993" customHeight="1" x14ac:dyDescent="0.4">
      <c r="A53" s="262" t="s">
        <v>345</v>
      </c>
      <c r="B53" s="278"/>
      <c r="C53" s="275"/>
      <c r="D53" s="286"/>
      <c r="E53" s="287"/>
      <c r="F53" s="286"/>
      <c r="G53" s="287"/>
      <c r="H53" s="286"/>
      <c r="I53" s="287"/>
      <c r="J53" s="286"/>
      <c r="K53" s="287"/>
      <c r="L53" s="286"/>
      <c r="M53" s="287"/>
      <c r="N53" s="277"/>
      <c r="O53" s="290"/>
    </row>
    <row r="54" spans="1:15" ht="9.9499999999999993" customHeight="1" x14ac:dyDescent="0.4">
      <c r="A54" s="262" t="s">
        <v>346</v>
      </c>
      <c r="B54" s="278"/>
      <c r="C54" s="275"/>
      <c r="D54" s="286"/>
      <c r="E54" s="287"/>
      <c r="F54" s="286"/>
      <c r="G54" s="287"/>
      <c r="H54" s="286"/>
      <c r="I54" s="287"/>
      <c r="J54" s="286"/>
      <c r="K54" s="287"/>
      <c r="L54" s="286"/>
      <c r="M54" s="287"/>
      <c r="N54" s="277"/>
      <c r="O54" s="290"/>
    </row>
    <row r="55" spans="1:15" ht="9.9499999999999993" customHeight="1" x14ac:dyDescent="0.4">
      <c r="A55" s="262" t="s">
        <v>347</v>
      </c>
      <c r="B55" s="282" t="s">
        <v>160</v>
      </c>
      <c r="C55" s="283"/>
      <c r="D55" s="327">
        <v>0</v>
      </c>
      <c r="E55" s="288"/>
      <c r="F55" s="328">
        <v>0</v>
      </c>
      <c r="G55" s="288"/>
      <c r="H55" s="328">
        <v>0</v>
      </c>
      <c r="I55" s="288"/>
      <c r="J55" s="328">
        <v>0</v>
      </c>
      <c r="K55" s="288"/>
      <c r="L55" s="328"/>
      <c r="M55" s="288"/>
      <c r="N55" s="289" t="s">
        <v>160</v>
      </c>
      <c r="O55" s="290"/>
    </row>
    <row r="56" spans="1:15" ht="9.9499999999999993" customHeight="1" x14ac:dyDescent="0.4">
      <c r="A56" s="262" t="s">
        <v>348</v>
      </c>
      <c r="B56" s="282" t="s">
        <v>161</v>
      </c>
      <c r="C56" s="283"/>
      <c r="D56" s="327">
        <v>0</v>
      </c>
      <c r="E56" s="288"/>
      <c r="F56" s="328">
        <v>76142</v>
      </c>
      <c r="G56" s="288"/>
      <c r="H56" s="328">
        <v>0</v>
      </c>
      <c r="I56" s="288"/>
      <c r="J56" s="328">
        <v>11137</v>
      </c>
      <c r="K56" s="288"/>
      <c r="L56" s="328"/>
      <c r="M56" s="288"/>
      <c r="N56" s="289" t="s">
        <v>161</v>
      </c>
      <c r="O56" s="290"/>
    </row>
    <row r="57" spans="1:15" ht="9.9499999999999993" customHeight="1" x14ac:dyDescent="0.4">
      <c r="A57" s="262" t="s">
        <v>349</v>
      </c>
      <c r="B57" s="282" t="s">
        <v>162</v>
      </c>
      <c r="C57" s="283"/>
      <c r="D57" s="327">
        <v>0</v>
      </c>
      <c r="E57" s="288"/>
      <c r="F57" s="328">
        <v>8480</v>
      </c>
      <c r="G57" s="288"/>
      <c r="H57" s="328">
        <v>0</v>
      </c>
      <c r="I57" s="288"/>
      <c r="J57" s="328">
        <v>165</v>
      </c>
      <c r="K57" s="288"/>
      <c r="L57" s="328"/>
      <c r="M57" s="288"/>
      <c r="N57" s="289" t="s">
        <v>162</v>
      </c>
      <c r="O57" s="290"/>
    </row>
    <row r="58" spans="1:15" ht="9.9499999999999993" customHeight="1" x14ac:dyDescent="0.4">
      <c r="A58" s="262" t="s">
        <v>350</v>
      </c>
      <c r="B58" s="282" t="s">
        <v>163</v>
      </c>
      <c r="C58" s="283"/>
      <c r="D58" s="327">
        <v>0</v>
      </c>
      <c r="E58" s="288"/>
      <c r="F58" s="328">
        <v>6363</v>
      </c>
      <c r="G58" s="288"/>
      <c r="H58" s="328">
        <v>0</v>
      </c>
      <c r="I58" s="288"/>
      <c r="J58" s="328">
        <v>125</v>
      </c>
      <c r="K58" s="288"/>
      <c r="L58" s="328"/>
      <c r="M58" s="288"/>
      <c r="N58" s="289" t="s">
        <v>163</v>
      </c>
      <c r="O58" s="290"/>
    </row>
    <row r="59" spans="1:15" ht="9.9499999999999993" customHeight="1" x14ac:dyDescent="0.4">
      <c r="A59" s="262" t="s">
        <v>351</v>
      </c>
      <c r="B59" s="282" t="s">
        <v>164</v>
      </c>
      <c r="C59" s="283"/>
      <c r="D59" s="327">
        <v>0</v>
      </c>
      <c r="E59" s="288"/>
      <c r="F59" s="328">
        <v>200</v>
      </c>
      <c r="G59" s="288"/>
      <c r="H59" s="328">
        <v>0</v>
      </c>
      <c r="I59" s="288"/>
      <c r="J59" s="328">
        <v>4</v>
      </c>
      <c r="K59" s="288"/>
      <c r="L59" s="328"/>
      <c r="M59" s="288"/>
      <c r="N59" s="289" t="s">
        <v>164</v>
      </c>
      <c r="O59" s="290"/>
    </row>
    <row r="60" spans="1:15" ht="9.9499999999999993" customHeight="1" x14ac:dyDescent="0.4">
      <c r="A60" s="262" t="s">
        <v>352</v>
      </c>
      <c r="B60" s="282" t="s">
        <v>165</v>
      </c>
      <c r="C60" s="283"/>
      <c r="D60" s="327">
        <v>3603</v>
      </c>
      <c r="E60" s="288"/>
      <c r="F60" s="328">
        <v>20306</v>
      </c>
      <c r="G60" s="288"/>
      <c r="H60" s="328">
        <v>8954</v>
      </c>
      <c r="I60" s="288"/>
      <c r="J60" s="328">
        <v>892</v>
      </c>
      <c r="K60" s="288"/>
      <c r="L60" s="328">
        <v>1693</v>
      </c>
      <c r="M60" s="288"/>
      <c r="N60" s="289" t="s">
        <v>165</v>
      </c>
      <c r="O60" s="290"/>
    </row>
    <row r="61" spans="1:15" ht="9.9499999999999993" customHeight="1" x14ac:dyDescent="0.4">
      <c r="A61" s="262" t="s">
        <v>353</v>
      </c>
      <c r="B61" s="282" t="s">
        <v>166</v>
      </c>
      <c r="C61" s="283"/>
      <c r="D61" s="292">
        <f>SUM(D55:D60)</f>
        <v>3603</v>
      </c>
      <c r="E61" s="288"/>
      <c r="F61" s="292">
        <f>SUM(F55:F60)</f>
        <v>111491</v>
      </c>
      <c r="G61" s="288"/>
      <c r="H61" s="292">
        <f>SUM(H55:H60)</f>
        <v>8954</v>
      </c>
      <c r="I61" s="288"/>
      <c r="J61" s="292">
        <f>SUM(J55:J60)</f>
        <v>12323</v>
      </c>
      <c r="K61" s="288"/>
      <c r="L61" s="292">
        <f>SUM(L55:L60)</f>
        <v>1693</v>
      </c>
      <c r="M61" s="288"/>
      <c r="N61" s="289" t="s">
        <v>166</v>
      </c>
      <c r="O61" s="290"/>
    </row>
    <row r="62" spans="1:15" ht="9.9499999999999993" customHeight="1" x14ac:dyDescent="0.4">
      <c r="A62" s="262" t="s">
        <v>354</v>
      </c>
      <c r="B62" s="278"/>
      <c r="C62" s="275"/>
      <c r="D62" s="286"/>
      <c r="E62" s="287"/>
      <c r="F62" s="286"/>
      <c r="G62" s="287"/>
      <c r="H62" s="286"/>
      <c r="I62" s="287"/>
      <c r="J62" s="286"/>
      <c r="K62" s="287"/>
      <c r="L62" s="286"/>
      <c r="M62" s="287"/>
      <c r="N62" s="277"/>
      <c r="O62" s="290"/>
    </row>
    <row r="63" spans="1:15" ht="9.9499999999999993" customHeight="1" x14ac:dyDescent="0.4">
      <c r="A63" s="262" t="s">
        <v>355</v>
      </c>
      <c r="B63" s="278" t="s">
        <v>167</v>
      </c>
      <c r="C63" s="275"/>
      <c r="D63" s="286">
        <f>D17+D37+D47+D52+D61</f>
        <v>2080</v>
      </c>
      <c r="E63" s="287"/>
      <c r="F63" s="286">
        <f>F17+F37+F47+F52+F61</f>
        <v>1506040</v>
      </c>
      <c r="G63" s="287"/>
      <c r="H63" s="286">
        <f>H17+H37+H47+H52+H61</f>
        <v>9707</v>
      </c>
      <c r="I63" s="287"/>
      <c r="J63" s="286">
        <f>J17+J37+J47+J52+J61</f>
        <v>62069</v>
      </c>
      <c r="K63" s="287"/>
      <c r="L63" s="286">
        <f>L17+L37+L47+L52+L61</f>
        <v>1879</v>
      </c>
      <c r="M63" s="287"/>
      <c r="N63" s="281" t="s">
        <v>167</v>
      </c>
      <c r="O63" s="294"/>
    </row>
    <row r="64" spans="1:15" ht="9.9499999999999993" customHeight="1" x14ac:dyDescent="0.4">
      <c r="B64" s="295"/>
      <c r="C64" s="283"/>
      <c r="D64" s="292"/>
      <c r="E64" s="288"/>
      <c r="F64" s="292"/>
      <c r="G64" s="288"/>
      <c r="H64" s="292"/>
      <c r="I64" s="288"/>
      <c r="J64" s="292"/>
      <c r="K64" s="288"/>
      <c r="L64" s="292"/>
      <c r="M64" s="288"/>
      <c r="N64" s="285"/>
    </row>
    <row r="65" spans="1:14" ht="9.9499999999999993" customHeight="1" x14ac:dyDescent="0.4">
      <c r="B65" s="296"/>
      <c r="C65" s="262"/>
      <c r="D65" s="262"/>
      <c r="E65" s="262"/>
      <c r="F65" s="286"/>
      <c r="G65" s="286"/>
      <c r="H65" s="286"/>
      <c r="I65" s="286"/>
      <c r="J65" s="286"/>
      <c r="K65" s="286"/>
      <c r="L65" s="286"/>
      <c r="M65" s="286"/>
      <c r="N65" s="277"/>
    </row>
    <row r="66" spans="1:14" ht="9.9499999999999993" customHeight="1" x14ac:dyDescent="0.4">
      <c r="B66" s="297" t="s">
        <v>124</v>
      </c>
      <c r="C66" s="262" t="s">
        <v>356</v>
      </c>
      <c r="D66" s="262"/>
      <c r="E66" s="262"/>
      <c r="F66" s="286"/>
      <c r="G66" s="286"/>
      <c r="H66" s="286"/>
      <c r="I66" s="286"/>
      <c r="J66" s="286"/>
      <c r="K66" s="286"/>
      <c r="L66" s="286"/>
      <c r="M66" s="286"/>
      <c r="N66" s="277"/>
    </row>
    <row r="67" spans="1:14" ht="9.9499999999999993" customHeight="1" x14ac:dyDescent="0.4">
      <c r="B67" s="296"/>
      <c r="C67" s="262" t="s">
        <v>357</v>
      </c>
      <c r="D67" s="262"/>
      <c r="E67" s="262"/>
      <c r="F67" s="286"/>
      <c r="G67" s="286"/>
      <c r="H67" s="286"/>
      <c r="I67" s="286"/>
      <c r="J67" s="286"/>
      <c r="K67" s="286"/>
      <c r="L67" s="286"/>
      <c r="M67" s="286"/>
      <c r="N67" s="277"/>
    </row>
    <row r="68" spans="1:14" ht="9.9499999999999993" customHeight="1" x14ac:dyDescent="0.4">
      <c r="B68" s="297" t="s">
        <v>125</v>
      </c>
      <c r="C68" s="262" t="s">
        <v>358</v>
      </c>
      <c r="D68" s="262"/>
      <c r="E68" s="262"/>
      <c r="F68" s="286"/>
      <c r="G68" s="286"/>
      <c r="H68" s="286"/>
      <c r="I68" s="286"/>
      <c r="J68" s="286"/>
      <c r="K68" s="286"/>
      <c r="L68" s="286"/>
      <c r="M68" s="286"/>
      <c r="N68" s="277"/>
    </row>
    <row r="69" spans="1:14" ht="9.9499999999999993" customHeight="1" x14ac:dyDescent="0.4">
      <c r="B69" s="296"/>
      <c r="C69" s="262" t="s">
        <v>359</v>
      </c>
      <c r="D69" s="262"/>
      <c r="E69" s="262"/>
      <c r="F69" s="286"/>
      <c r="G69" s="286"/>
      <c r="H69" s="286"/>
      <c r="I69" s="286"/>
      <c r="J69" s="286"/>
      <c r="K69" s="286"/>
      <c r="L69" s="286"/>
      <c r="M69" s="286"/>
      <c r="N69" s="277"/>
    </row>
    <row r="70" spans="1:14" ht="9.9499999999999993" customHeight="1" x14ac:dyDescent="0.4">
      <c r="B70" s="296"/>
      <c r="C70" s="262" t="s">
        <v>360</v>
      </c>
      <c r="D70" s="262"/>
      <c r="E70" s="262"/>
      <c r="F70" s="286"/>
      <c r="G70" s="286"/>
      <c r="H70" s="286"/>
      <c r="I70" s="286"/>
      <c r="J70" s="286"/>
      <c r="K70" s="286"/>
      <c r="L70" s="286"/>
      <c r="M70" s="286"/>
      <c r="N70" s="277"/>
    </row>
    <row r="71" spans="1:14" ht="9.9499999999999993" customHeight="1" x14ac:dyDescent="0.4">
      <c r="B71" s="296"/>
      <c r="C71" s="262"/>
      <c r="D71" s="262"/>
      <c r="E71" s="262"/>
      <c r="F71" s="286"/>
      <c r="G71" s="286"/>
      <c r="H71" s="286"/>
      <c r="I71" s="286"/>
      <c r="J71" s="286"/>
      <c r="K71" s="286"/>
      <c r="L71" s="286"/>
      <c r="M71" s="286"/>
      <c r="N71" s="277"/>
    </row>
    <row r="72" spans="1:14" ht="9.9499999999999993" customHeight="1" x14ac:dyDescent="0.4">
      <c r="B72" s="296"/>
      <c r="C72" s="298" t="s">
        <v>115</v>
      </c>
      <c r="D72" s="262"/>
      <c r="E72" s="262"/>
      <c r="F72" s="286"/>
      <c r="G72" s="286"/>
      <c r="H72" s="286"/>
      <c r="I72" s="286"/>
      <c r="J72" s="286"/>
      <c r="K72" s="286"/>
      <c r="L72" s="286"/>
      <c r="M72" s="286"/>
      <c r="N72" s="277"/>
    </row>
    <row r="73" spans="1:14" ht="9.9499999999999993" customHeight="1" x14ac:dyDescent="0.4">
      <c r="B73" s="296"/>
      <c r="C73" s="262"/>
      <c r="D73" s="262"/>
      <c r="E73" s="262"/>
      <c r="F73" s="286" t="s">
        <v>115</v>
      </c>
      <c r="G73" s="286"/>
      <c r="H73" s="286"/>
      <c r="I73" s="286"/>
      <c r="J73" s="286"/>
      <c r="K73" s="286"/>
      <c r="L73" s="286"/>
      <c r="M73" s="286"/>
      <c r="N73" s="277"/>
    </row>
    <row r="74" spans="1:14" ht="9.9499999999999993" customHeight="1" thickBot="1" x14ac:dyDescent="0.45">
      <c r="B74" s="299"/>
      <c r="C74" s="300"/>
      <c r="D74" s="300"/>
      <c r="E74" s="300"/>
      <c r="F74" s="301"/>
      <c r="G74" s="301"/>
      <c r="H74" s="301"/>
      <c r="I74" s="301"/>
      <c r="J74" s="301"/>
      <c r="K74" s="301"/>
      <c r="L74" s="301"/>
      <c r="M74" s="301"/>
      <c r="N74" s="302"/>
    </row>
    <row r="75" spans="1:14" ht="9.9499999999999993" customHeight="1" thickTop="1" x14ac:dyDescent="0.4">
      <c r="B75" s="261" t="s">
        <v>168</v>
      </c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</row>
    <row r="76" spans="1:14" ht="9" customHeight="1" x14ac:dyDescent="0.4">
      <c r="B76" s="262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</row>
    <row r="77" spans="1:14" s="303" customFormat="1" ht="9" customHeight="1" x14ac:dyDescent="0.4"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</row>
    <row r="78" spans="1:14" s="303" customFormat="1" ht="9" customHeight="1" x14ac:dyDescent="0.4">
      <c r="B78" s="304"/>
      <c r="C78" s="304"/>
    </row>
    <row r="79" spans="1:14" s="303" customFormat="1" ht="9" customHeight="1" x14ac:dyDescent="0.4">
      <c r="A79" s="304"/>
      <c r="B79" s="304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</row>
    <row r="80" spans="1:14" s="303" customFormat="1" ht="9" customHeight="1" x14ac:dyDescent="0.4"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5"/>
    </row>
    <row r="81" spans="1:15" s="303" customFormat="1" ht="3" customHeight="1" x14ac:dyDescent="0.4">
      <c r="B81" s="304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</row>
    <row r="82" spans="1:15" s="303" customFormat="1" ht="9.75" customHeight="1" x14ac:dyDescent="0.4"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</row>
    <row r="83" spans="1:15" s="303" customFormat="1" ht="9.75" customHeight="1" x14ac:dyDescent="0.4">
      <c r="B83" s="307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</row>
    <row r="84" spans="1:15" s="303" customFormat="1" ht="9.75" customHeight="1" x14ac:dyDescent="0.4"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</row>
    <row r="85" spans="1:15" s="303" customFormat="1" ht="9.75" customHeight="1" x14ac:dyDescent="0.4">
      <c r="B85" s="306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</row>
    <row r="86" spans="1:15" s="303" customFormat="1" ht="9.75" customHeight="1" x14ac:dyDescent="0.4">
      <c r="B86" s="304"/>
      <c r="C86" s="304"/>
      <c r="D86" s="304"/>
      <c r="E86" s="304"/>
      <c r="F86" s="306"/>
      <c r="G86" s="306"/>
      <c r="H86" s="306"/>
      <c r="I86" s="306"/>
      <c r="J86" s="306"/>
      <c r="K86" s="306"/>
      <c r="L86" s="306"/>
      <c r="M86" s="306"/>
      <c r="N86" s="304"/>
    </row>
    <row r="87" spans="1:15" s="303" customFormat="1" ht="9.75" customHeight="1" x14ac:dyDescent="0.4">
      <c r="B87" s="306"/>
      <c r="C87" s="305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5"/>
    </row>
    <row r="88" spans="1:15" s="303" customFormat="1" ht="9.75" customHeight="1" x14ac:dyDescent="0.4">
      <c r="B88" s="306"/>
      <c r="C88" s="305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5"/>
    </row>
    <row r="89" spans="1:15" s="303" customFormat="1" ht="9.75" customHeight="1" x14ac:dyDescent="0.4">
      <c r="B89" s="306"/>
      <c r="C89" s="304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4"/>
    </row>
    <row r="90" spans="1:15" s="303" customFormat="1" ht="9.75" customHeight="1" x14ac:dyDescent="0.4">
      <c r="B90" s="306"/>
      <c r="C90" s="304"/>
      <c r="D90" s="304"/>
      <c r="E90" s="304"/>
      <c r="F90" s="306"/>
      <c r="G90" s="306"/>
      <c r="H90" s="306"/>
      <c r="I90" s="306"/>
      <c r="J90" s="306"/>
      <c r="K90" s="306"/>
      <c r="L90" s="306"/>
      <c r="M90" s="306"/>
      <c r="N90" s="304"/>
    </row>
    <row r="91" spans="1:15" s="303" customFormat="1" ht="9.75" customHeight="1" x14ac:dyDescent="0.4">
      <c r="A91" s="304"/>
      <c r="B91" s="306"/>
      <c r="C91" s="304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4"/>
    </row>
    <row r="92" spans="1:15" s="303" customFormat="1" ht="9.75" customHeight="1" x14ac:dyDescent="0.4">
      <c r="A92" s="304"/>
      <c r="B92" s="306"/>
      <c r="C92" s="304"/>
      <c r="D92" s="308"/>
      <c r="E92" s="308"/>
      <c r="F92" s="164"/>
      <c r="G92" s="164"/>
      <c r="H92" s="164"/>
      <c r="I92" s="164"/>
      <c r="J92" s="164"/>
      <c r="K92" s="308"/>
      <c r="L92" s="308"/>
      <c r="M92" s="308"/>
      <c r="N92" s="305"/>
      <c r="O92" s="309"/>
    </row>
    <row r="93" spans="1:15" s="303" customFormat="1" ht="9.75" customHeight="1" x14ac:dyDescent="0.4">
      <c r="A93" s="304"/>
      <c r="B93" s="306"/>
      <c r="C93" s="304"/>
      <c r="D93" s="308"/>
      <c r="E93" s="308"/>
      <c r="F93" s="164"/>
      <c r="G93" s="164"/>
      <c r="H93" s="164"/>
      <c r="I93" s="164"/>
      <c r="J93" s="164"/>
      <c r="K93" s="308"/>
      <c r="L93" s="308"/>
      <c r="M93" s="308"/>
      <c r="N93" s="305"/>
      <c r="O93" s="310"/>
    </row>
    <row r="94" spans="1:15" s="303" customFormat="1" ht="9.75" customHeight="1" x14ac:dyDescent="0.4">
      <c r="A94" s="304"/>
      <c r="B94" s="306"/>
      <c r="C94" s="304"/>
      <c r="D94" s="308"/>
      <c r="E94" s="308"/>
      <c r="F94" s="164"/>
      <c r="G94" s="164"/>
      <c r="H94" s="164"/>
      <c r="I94" s="164"/>
      <c r="J94" s="164"/>
      <c r="K94" s="308"/>
      <c r="L94" s="308"/>
      <c r="M94" s="308"/>
      <c r="N94" s="305"/>
      <c r="O94" s="309"/>
    </row>
    <row r="95" spans="1:15" s="303" customFormat="1" ht="9.75" customHeight="1" x14ac:dyDescent="0.4">
      <c r="A95" s="304"/>
      <c r="B95" s="306"/>
      <c r="C95" s="304"/>
      <c r="D95" s="308"/>
      <c r="E95" s="308"/>
      <c r="F95" s="164"/>
      <c r="G95" s="164"/>
      <c r="H95" s="164"/>
      <c r="I95" s="164"/>
      <c r="J95" s="164"/>
      <c r="K95" s="308"/>
      <c r="L95" s="308"/>
      <c r="M95" s="308"/>
      <c r="N95" s="305"/>
      <c r="O95" s="309"/>
    </row>
    <row r="96" spans="1:15" s="303" customFormat="1" ht="9.75" customHeight="1" x14ac:dyDescent="0.4">
      <c r="A96" s="304"/>
      <c r="B96" s="306"/>
      <c r="C96" s="304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5"/>
      <c r="O96" s="309"/>
    </row>
    <row r="97" spans="1:15" s="303" customFormat="1" ht="9.75" customHeight="1" x14ac:dyDescent="0.4">
      <c r="A97" s="304"/>
      <c r="B97" s="306"/>
      <c r="C97" s="304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4"/>
      <c r="O97" s="309"/>
    </row>
    <row r="98" spans="1:15" s="303" customFormat="1" ht="9.75" customHeight="1" x14ac:dyDescent="0.4">
      <c r="A98" s="304"/>
      <c r="B98" s="306"/>
      <c r="C98" s="304"/>
      <c r="D98" s="308"/>
      <c r="E98" s="308"/>
      <c r="F98" s="164"/>
      <c r="G98" s="164"/>
      <c r="H98" s="164"/>
      <c r="I98" s="164"/>
      <c r="J98" s="164"/>
      <c r="K98" s="308"/>
      <c r="L98" s="308"/>
      <c r="M98" s="308"/>
      <c r="N98" s="305"/>
      <c r="O98" s="309"/>
    </row>
    <row r="99" spans="1:15" s="303" customFormat="1" ht="9.75" customHeight="1" x14ac:dyDescent="0.4">
      <c r="A99" s="304"/>
      <c r="B99" s="306"/>
      <c r="C99" s="304"/>
      <c r="D99" s="308"/>
      <c r="E99" s="308"/>
      <c r="F99" s="164"/>
      <c r="G99" s="164"/>
      <c r="H99" s="164"/>
      <c r="I99" s="164"/>
      <c r="J99" s="164"/>
      <c r="K99" s="308"/>
      <c r="L99" s="308"/>
      <c r="M99" s="308"/>
      <c r="N99" s="305"/>
      <c r="O99" s="309"/>
    </row>
    <row r="100" spans="1:15" s="303" customFormat="1" ht="9.75" customHeight="1" x14ac:dyDescent="0.4">
      <c r="A100" s="304"/>
      <c r="B100" s="306"/>
      <c r="C100" s="304"/>
      <c r="D100" s="308"/>
      <c r="E100" s="308"/>
      <c r="F100" s="164"/>
      <c r="G100" s="164"/>
      <c r="H100" s="164"/>
      <c r="I100" s="164"/>
      <c r="J100" s="164"/>
      <c r="K100" s="308"/>
      <c r="L100" s="308"/>
      <c r="M100" s="308"/>
      <c r="N100" s="305"/>
      <c r="O100" s="309"/>
    </row>
    <row r="101" spans="1:15" s="303" customFormat="1" ht="9.75" customHeight="1" x14ac:dyDescent="0.4">
      <c r="A101" s="304"/>
      <c r="B101" s="306"/>
      <c r="C101" s="304"/>
      <c r="D101" s="308"/>
      <c r="E101" s="308"/>
      <c r="F101" s="164"/>
      <c r="G101" s="164"/>
      <c r="H101" s="164"/>
      <c r="I101" s="164"/>
      <c r="J101" s="164"/>
      <c r="K101" s="308"/>
      <c r="L101" s="308"/>
      <c r="M101" s="308"/>
      <c r="N101" s="305"/>
      <c r="O101" s="309"/>
    </row>
    <row r="102" spans="1:15" s="303" customFormat="1" ht="9.75" customHeight="1" x14ac:dyDescent="0.4">
      <c r="A102" s="304"/>
      <c r="B102" s="306"/>
      <c r="C102" s="304"/>
      <c r="D102" s="308"/>
      <c r="E102" s="308"/>
      <c r="F102" s="164"/>
      <c r="G102" s="164"/>
      <c r="H102" s="164"/>
      <c r="I102" s="164"/>
      <c r="J102" s="164"/>
      <c r="K102" s="308"/>
      <c r="L102" s="308"/>
      <c r="M102" s="308"/>
      <c r="N102" s="305"/>
      <c r="O102" s="309"/>
    </row>
    <row r="103" spans="1:15" s="303" customFormat="1" ht="9.75" customHeight="1" x14ac:dyDescent="0.4">
      <c r="A103" s="304"/>
      <c r="B103" s="306"/>
      <c r="C103" s="304"/>
      <c r="D103" s="308"/>
      <c r="E103" s="308"/>
      <c r="F103" s="164"/>
      <c r="G103" s="164"/>
      <c r="H103" s="164"/>
      <c r="I103" s="164"/>
      <c r="J103" s="164"/>
      <c r="K103" s="308"/>
      <c r="L103" s="308"/>
      <c r="M103" s="308"/>
      <c r="N103" s="305"/>
      <c r="O103" s="309"/>
    </row>
    <row r="104" spans="1:15" s="303" customFormat="1" ht="9.75" customHeight="1" x14ac:dyDescent="0.4">
      <c r="A104" s="304"/>
      <c r="B104" s="306"/>
      <c r="C104" s="304"/>
      <c r="D104" s="308"/>
      <c r="E104" s="308"/>
      <c r="F104" s="164"/>
      <c r="G104" s="164"/>
      <c r="H104" s="164"/>
      <c r="I104" s="164"/>
      <c r="J104" s="164"/>
      <c r="K104" s="308"/>
      <c r="L104" s="308"/>
      <c r="M104" s="308"/>
      <c r="N104" s="305"/>
      <c r="O104" s="309"/>
    </row>
    <row r="105" spans="1:15" s="303" customFormat="1" ht="9.75" customHeight="1" x14ac:dyDescent="0.4">
      <c r="A105" s="304"/>
      <c r="B105" s="306"/>
      <c r="C105" s="304"/>
      <c r="D105" s="308"/>
      <c r="E105" s="308"/>
      <c r="F105" s="164"/>
      <c r="G105" s="164"/>
      <c r="H105" s="164"/>
      <c r="I105" s="164"/>
      <c r="J105" s="164"/>
      <c r="K105" s="308"/>
      <c r="L105" s="308"/>
      <c r="M105" s="308"/>
      <c r="N105" s="305"/>
      <c r="O105" s="309"/>
    </row>
    <row r="106" spans="1:15" s="303" customFormat="1" ht="9.75" customHeight="1" x14ac:dyDescent="0.4">
      <c r="A106" s="304"/>
      <c r="B106" s="306"/>
      <c r="C106" s="304"/>
      <c r="D106" s="308"/>
      <c r="E106" s="308"/>
      <c r="F106" s="164"/>
      <c r="G106" s="164"/>
      <c r="H106" s="164"/>
      <c r="I106" s="164"/>
      <c r="J106" s="164"/>
      <c r="K106" s="308"/>
      <c r="L106" s="308"/>
      <c r="M106" s="308"/>
      <c r="N106" s="305"/>
      <c r="O106" s="309"/>
    </row>
    <row r="107" spans="1:15" s="303" customFormat="1" ht="9.75" customHeight="1" x14ac:dyDescent="0.4">
      <c r="A107" s="304"/>
      <c r="B107" s="306"/>
      <c r="C107" s="304"/>
      <c r="D107" s="308"/>
      <c r="E107" s="308"/>
      <c r="F107" s="164"/>
      <c r="G107" s="164"/>
      <c r="H107" s="164"/>
      <c r="I107" s="164"/>
      <c r="J107" s="164"/>
      <c r="K107" s="308"/>
      <c r="L107" s="308"/>
      <c r="M107" s="308"/>
      <c r="N107" s="305"/>
      <c r="O107" s="309"/>
    </row>
    <row r="108" spans="1:15" s="303" customFormat="1" ht="9.75" customHeight="1" x14ac:dyDescent="0.4">
      <c r="A108" s="304"/>
      <c r="B108" s="306"/>
      <c r="C108" s="304"/>
      <c r="D108" s="308"/>
      <c r="E108" s="308"/>
      <c r="F108" s="164"/>
      <c r="G108" s="164"/>
      <c r="H108" s="164"/>
      <c r="I108" s="164"/>
      <c r="J108" s="164"/>
      <c r="K108" s="308"/>
      <c r="L108" s="308"/>
      <c r="M108" s="308"/>
      <c r="N108" s="305"/>
      <c r="O108" s="309"/>
    </row>
    <row r="109" spans="1:15" s="303" customFormat="1" ht="9.75" customHeight="1" x14ac:dyDescent="0.4">
      <c r="A109" s="304"/>
      <c r="B109" s="306"/>
      <c r="C109" s="304"/>
      <c r="D109" s="308"/>
      <c r="E109" s="308"/>
      <c r="F109" s="164"/>
      <c r="G109" s="164"/>
      <c r="H109" s="164"/>
      <c r="I109" s="164"/>
      <c r="J109" s="164"/>
      <c r="K109" s="308"/>
      <c r="L109" s="308"/>
      <c r="M109" s="308"/>
      <c r="N109" s="305"/>
      <c r="O109" s="309"/>
    </row>
    <row r="110" spans="1:15" s="303" customFormat="1" ht="9.75" customHeight="1" x14ac:dyDescent="0.4">
      <c r="A110" s="304"/>
      <c r="B110" s="306"/>
      <c r="C110" s="304"/>
      <c r="D110" s="308"/>
      <c r="E110" s="308"/>
      <c r="F110" s="164"/>
      <c r="G110" s="164"/>
      <c r="H110" s="164"/>
      <c r="I110" s="164"/>
      <c r="J110" s="164"/>
      <c r="K110" s="308"/>
      <c r="L110" s="308"/>
      <c r="M110" s="308"/>
      <c r="N110" s="305"/>
      <c r="O110" s="309"/>
    </row>
    <row r="111" spans="1:15" s="303" customFormat="1" ht="9.75" customHeight="1" x14ac:dyDescent="0.4">
      <c r="A111" s="304"/>
      <c r="B111" s="306"/>
      <c r="C111" s="304"/>
      <c r="D111" s="308"/>
      <c r="E111" s="308"/>
      <c r="F111" s="164"/>
      <c r="G111" s="164"/>
      <c r="H111" s="164"/>
      <c r="I111" s="164"/>
      <c r="J111" s="164"/>
      <c r="K111" s="308"/>
      <c r="L111" s="308"/>
      <c r="M111" s="308"/>
      <c r="N111" s="305"/>
      <c r="O111" s="309"/>
    </row>
    <row r="112" spans="1:15" s="303" customFormat="1" ht="9.75" customHeight="1" x14ac:dyDescent="0.4">
      <c r="A112" s="304"/>
      <c r="B112" s="306"/>
      <c r="C112" s="304"/>
      <c r="D112" s="308"/>
      <c r="E112" s="308"/>
      <c r="F112" s="164"/>
      <c r="G112" s="164"/>
      <c r="H112" s="164"/>
      <c r="I112" s="164"/>
      <c r="J112" s="164"/>
      <c r="K112" s="308"/>
      <c r="L112" s="308"/>
      <c r="M112" s="308"/>
      <c r="N112" s="305"/>
      <c r="O112" s="309"/>
    </row>
    <row r="113" spans="1:15" s="303" customFormat="1" ht="9.75" customHeight="1" x14ac:dyDescent="0.4">
      <c r="A113" s="304"/>
      <c r="B113" s="306"/>
      <c r="C113" s="304"/>
      <c r="D113" s="308"/>
      <c r="E113" s="308"/>
      <c r="F113" s="164"/>
      <c r="G113" s="164"/>
      <c r="H113" s="164"/>
      <c r="I113" s="164"/>
      <c r="J113" s="164"/>
      <c r="K113" s="308"/>
      <c r="L113" s="308"/>
      <c r="M113" s="308"/>
      <c r="N113" s="305"/>
      <c r="O113" s="309"/>
    </row>
    <row r="114" spans="1:15" s="303" customFormat="1" ht="9.75" customHeight="1" x14ac:dyDescent="0.4">
      <c r="A114" s="304"/>
      <c r="B114" s="306"/>
      <c r="C114" s="304"/>
      <c r="D114" s="308"/>
      <c r="E114" s="308"/>
      <c r="F114" s="164"/>
      <c r="G114" s="164"/>
      <c r="H114" s="164"/>
      <c r="I114" s="164"/>
      <c r="J114" s="164"/>
      <c r="K114" s="308"/>
      <c r="L114" s="308"/>
      <c r="M114" s="308"/>
      <c r="N114" s="305"/>
      <c r="O114" s="309"/>
    </row>
    <row r="115" spans="1:15" s="303" customFormat="1" ht="9.75" customHeight="1" x14ac:dyDescent="0.4">
      <c r="A115" s="304"/>
      <c r="B115" s="306"/>
      <c r="C115" s="304"/>
      <c r="D115" s="308"/>
      <c r="E115" s="308"/>
      <c r="F115" s="164"/>
      <c r="G115" s="164"/>
      <c r="H115" s="164"/>
      <c r="I115" s="164"/>
      <c r="J115" s="164"/>
      <c r="K115" s="308"/>
      <c r="L115" s="308"/>
      <c r="M115" s="308"/>
      <c r="N115" s="305"/>
      <c r="O115" s="309"/>
    </row>
    <row r="116" spans="1:15" s="303" customFormat="1" ht="9.75" customHeight="1" x14ac:dyDescent="0.4">
      <c r="A116" s="304"/>
      <c r="B116" s="306"/>
      <c r="C116" s="304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5"/>
      <c r="O116" s="309"/>
    </row>
    <row r="117" spans="1:15" s="303" customFormat="1" ht="9.75" customHeight="1" x14ac:dyDescent="0.4">
      <c r="A117" s="304"/>
      <c r="B117" s="306"/>
      <c r="C117" s="304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4"/>
      <c r="O117" s="309"/>
    </row>
    <row r="118" spans="1:15" s="303" customFormat="1" ht="9.75" customHeight="1" x14ac:dyDescent="0.4">
      <c r="A118" s="304"/>
      <c r="B118" s="306"/>
      <c r="C118" s="304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4"/>
      <c r="O118" s="309"/>
    </row>
    <row r="119" spans="1:15" s="303" customFormat="1" ht="9.75" customHeight="1" x14ac:dyDescent="0.4">
      <c r="A119" s="304"/>
      <c r="B119" s="306"/>
      <c r="C119" s="304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5"/>
      <c r="O119" s="309"/>
    </row>
    <row r="120" spans="1:15" s="303" customFormat="1" ht="9.75" customHeight="1" x14ac:dyDescent="0.4">
      <c r="A120" s="304"/>
      <c r="B120" s="306"/>
      <c r="C120" s="304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5"/>
      <c r="O120" s="309"/>
    </row>
    <row r="121" spans="1:15" s="303" customFormat="1" ht="9.75" customHeight="1" x14ac:dyDescent="0.4">
      <c r="A121" s="304"/>
      <c r="B121" s="306"/>
      <c r="C121" s="304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5"/>
      <c r="O121" s="309"/>
    </row>
    <row r="122" spans="1:15" s="303" customFormat="1" ht="9.75" customHeight="1" x14ac:dyDescent="0.4">
      <c r="A122" s="304"/>
      <c r="B122" s="306"/>
      <c r="C122" s="304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5"/>
      <c r="O122" s="309"/>
    </row>
    <row r="123" spans="1:15" s="303" customFormat="1" ht="9.75" customHeight="1" x14ac:dyDescent="0.4">
      <c r="A123" s="304"/>
      <c r="B123" s="306"/>
      <c r="C123" s="304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5"/>
      <c r="O123" s="309"/>
    </row>
    <row r="124" spans="1:15" s="303" customFormat="1" ht="9.75" customHeight="1" x14ac:dyDescent="0.4">
      <c r="A124" s="304"/>
      <c r="B124" s="306"/>
      <c r="C124" s="304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5"/>
      <c r="O124" s="309"/>
    </row>
    <row r="125" spans="1:15" s="303" customFormat="1" ht="9.75" customHeight="1" x14ac:dyDescent="0.4">
      <c r="A125" s="304"/>
      <c r="B125" s="306"/>
      <c r="C125" s="304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5"/>
      <c r="O125" s="309"/>
    </row>
    <row r="126" spans="1:15" s="303" customFormat="1" ht="9.75" customHeight="1" x14ac:dyDescent="0.4">
      <c r="A126" s="304"/>
      <c r="B126" s="306"/>
      <c r="C126" s="304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5"/>
      <c r="O126" s="309"/>
    </row>
    <row r="127" spans="1:15" s="303" customFormat="1" ht="9.75" customHeight="1" x14ac:dyDescent="0.4">
      <c r="A127" s="304"/>
      <c r="B127" s="306"/>
      <c r="C127" s="304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4"/>
      <c r="O127" s="309"/>
    </row>
    <row r="128" spans="1:15" s="303" customFormat="1" ht="9.75" customHeight="1" x14ac:dyDescent="0.4">
      <c r="A128" s="304"/>
      <c r="B128" s="306"/>
      <c r="C128" s="304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4"/>
      <c r="O128" s="309"/>
    </row>
    <row r="129" spans="1:15" s="303" customFormat="1" ht="9.75" customHeight="1" x14ac:dyDescent="0.4">
      <c r="A129" s="304"/>
      <c r="B129" s="306"/>
      <c r="C129" s="304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5"/>
      <c r="O129" s="309"/>
    </row>
    <row r="130" spans="1:15" s="303" customFormat="1" ht="9.75" customHeight="1" x14ac:dyDescent="0.4">
      <c r="A130" s="304"/>
      <c r="B130" s="306"/>
      <c r="C130" s="304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5"/>
      <c r="O130" s="309"/>
    </row>
    <row r="131" spans="1:15" s="303" customFormat="1" ht="9.75" customHeight="1" x14ac:dyDescent="0.4">
      <c r="A131" s="304"/>
      <c r="B131" s="306"/>
      <c r="C131" s="304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5"/>
      <c r="O131" s="309"/>
    </row>
    <row r="132" spans="1:15" s="303" customFormat="1" ht="9.75" customHeight="1" x14ac:dyDescent="0.4">
      <c r="A132" s="304"/>
      <c r="B132" s="306"/>
      <c r="C132" s="304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4"/>
      <c r="O132" s="309"/>
    </row>
    <row r="133" spans="1:15" s="303" customFormat="1" ht="9.75" customHeight="1" x14ac:dyDescent="0.4">
      <c r="A133" s="304"/>
      <c r="B133" s="306"/>
      <c r="C133" s="304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4"/>
      <c r="O133" s="309"/>
    </row>
    <row r="134" spans="1:15" s="303" customFormat="1" ht="9.75" customHeight="1" x14ac:dyDescent="0.4">
      <c r="A134" s="304"/>
      <c r="B134" s="306"/>
      <c r="C134" s="304"/>
      <c r="D134" s="308"/>
      <c r="E134" s="308"/>
      <c r="F134" s="164"/>
      <c r="G134" s="164"/>
      <c r="H134" s="164"/>
      <c r="I134" s="164"/>
      <c r="J134" s="164"/>
      <c r="K134" s="308"/>
      <c r="L134" s="308"/>
      <c r="M134" s="308"/>
      <c r="N134" s="305"/>
      <c r="O134" s="309"/>
    </row>
    <row r="135" spans="1:15" s="303" customFormat="1" ht="9.75" customHeight="1" x14ac:dyDescent="0.4">
      <c r="A135" s="304"/>
      <c r="B135" s="306"/>
      <c r="C135" s="304"/>
      <c r="D135" s="308"/>
      <c r="E135" s="308"/>
      <c r="F135" s="164"/>
      <c r="G135" s="164"/>
      <c r="H135" s="164"/>
      <c r="I135" s="164"/>
      <c r="J135" s="164"/>
      <c r="K135" s="308"/>
      <c r="L135" s="308"/>
      <c r="M135" s="308"/>
      <c r="N135" s="305"/>
      <c r="O135" s="309"/>
    </row>
    <row r="136" spans="1:15" s="303" customFormat="1" ht="9.75" customHeight="1" x14ac:dyDescent="0.4">
      <c r="A136" s="304"/>
      <c r="B136" s="306"/>
      <c r="C136" s="304"/>
      <c r="D136" s="308"/>
      <c r="E136" s="308"/>
      <c r="F136" s="164"/>
      <c r="G136" s="164"/>
      <c r="H136" s="164"/>
      <c r="I136" s="164"/>
      <c r="J136" s="164"/>
      <c r="K136" s="308"/>
      <c r="L136" s="308"/>
      <c r="M136" s="308"/>
      <c r="N136" s="305"/>
      <c r="O136" s="309"/>
    </row>
    <row r="137" spans="1:15" s="303" customFormat="1" ht="9.75" customHeight="1" x14ac:dyDescent="0.4">
      <c r="A137" s="304"/>
      <c r="B137" s="306"/>
      <c r="C137" s="304"/>
      <c r="D137" s="308"/>
      <c r="E137" s="308"/>
      <c r="F137" s="164"/>
      <c r="G137" s="164"/>
      <c r="H137" s="164"/>
      <c r="I137" s="164"/>
      <c r="J137" s="164"/>
      <c r="K137" s="308"/>
      <c r="L137" s="308"/>
      <c r="M137" s="308"/>
      <c r="N137" s="305"/>
      <c r="O137" s="309"/>
    </row>
    <row r="138" spans="1:15" s="303" customFormat="1" ht="9.75" customHeight="1" x14ac:dyDescent="0.4">
      <c r="A138" s="304"/>
      <c r="B138" s="306"/>
      <c r="C138" s="304"/>
      <c r="D138" s="308"/>
      <c r="E138" s="308"/>
      <c r="F138" s="164"/>
      <c r="G138" s="164"/>
      <c r="H138" s="164"/>
      <c r="I138" s="164"/>
      <c r="J138" s="164"/>
      <c r="K138" s="308"/>
      <c r="L138" s="308"/>
      <c r="M138" s="308"/>
      <c r="N138" s="305"/>
      <c r="O138" s="309"/>
    </row>
    <row r="139" spans="1:15" s="303" customFormat="1" ht="9.75" customHeight="1" x14ac:dyDescent="0.4">
      <c r="A139" s="304"/>
      <c r="B139" s="306"/>
      <c r="C139" s="304"/>
      <c r="D139" s="308"/>
      <c r="E139" s="308"/>
      <c r="F139" s="164"/>
      <c r="G139" s="164"/>
      <c r="H139" s="164"/>
      <c r="I139" s="164"/>
      <c r="J139" s="164"/>
      <c r="K139" s="308"/>
      <c r="L139" s="308"/>
      <c r="M139" s="308"/>
      <c r="N139" s="305"/>
      <c r="O139" s="309"/>
    </row>
    <row r="140" spans="1:15" s="303" customFormat="1" ht="9.75" customHeight="1" x14ac:dyDescent="0.4">
      <c r="A140" s="304"/>
      <c r="B140" s="306"/>
      <c r="C140" s="304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5"/>
      <c r="O140" s="309"/>
    </row>
    <row r="141" spans="1:15" s="303" customFormat="1" ht="9.75" customHeight="1" x14ac:dyDescent="0.4">
      <c r="A141" s="304"/>
      <c r="B141" s="306"/>
      <c r="C141" s="304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4"/>
      <c r="O141" s="309"/>
    </row>
    <row r="142" spans="1:15" s="303" customFormat="1" ht="9.75" customHeight="1" x14ac:dyDescent="0.4">
      <c r="A142" s="304"/>
      <c r="B142" s="306"/>
      <c r="C142" s="304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5"/>
      <c r="O142" s="309"/>
    </row>
    <row r="143" spans="1:15" s="303" customFormat="1" ht="9.75" customHeight="1" x14ac:dyDescent="0.4">
      <c r="B143" s="304"/>
      <c r="C143" s="304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4"/>
    </row>
    <row r="144" spans="1:15" s="303" customFormat="1" ht="9.75" customHeight="1" x14ac:dyDescent="0.4">
      <c r="B144" s="304"/>
      <c r="C144" s="304"/>
      <c r="D144" s="304"/>
      <c r="E144" s="304"/>
      <c r="F144" s="308"/>
      <c r="G144" s="308"/>
      <c r="H144" s="308"/>
      <c r="I144" s="308"/>
      <c r="J144" s="308"/>
      <c r="K144" s="308"/>
      <c r="L144" s="308"/>
      <c r="M144" s="308"/>
      <c r="N144" s="304"/>
    </row>
    <row r="145" spans="2:14" s="303" customFormat="1" ht="9.75" customHeight="1" x14ac:dyDescent="0.4">
      <c r="B145" s="311"/>
      <c r="C145" s="304"/>
      <c r="D145" s="304"/>
      <c r="E145" s="304"/>
      <c r="F145" s="308"/>
      <c r="G145" s="308"/>
      <c r="H145" s="308"/>
      <c r="I145" s="308"/>
      <c r="J145" s="308"/>
      <c r="K145" s="308"/>
      <c r="L145" s="308"/>
      <c r="M145" s="308"/>
      <c r="N145" s="304"/>
    </row>
    <row r="146" spans="2:14" s="303" customFormat="1" ht="9.75" customHeight="1" x14ac:dyDescent="0.4">
      <c r="B146" s="304"/>
      <c r="C146" s="304"/>
      <c r="D146" s="304"/>
      <c r="E146" s="304"/>
      <c r="F146" s="308"/>
      <c r="G146" s="308"/>
      <c r="H146" s="308"/>
      <c r="I146" s="308"/>
      <c r="J146" s="308"/>
      <c r="K146" s="308"/>
      <c r="L146" s="308"/>
      <c r="M146" s="308"/>
      <c r="N146" s="304"/>
    </row>
    <row r="147" spans="2:14" s="303" customFormat="1" ht="9.75" customHeight="1" x14ac:dyDescent="0.4">
      <c r="B147" s="311"/>
      <c r="C147" s="304"/>
      <c r="D147" s="304"/>
      <c r="E147" s="304"/>
      <c r="F147" s="308"/>
      <c r="G147" s="308"/>
      <c r="H147" s="308"/>
      <c r="I147" s="308"/>
      <c r="J147" s="308"/>
      <c r="K147" s="308"/>
      <c r="L147" s="308"/>
      <c r="M147" s="308"/>
      <c r="N147" s="304"/>
    </row>
    <row r="148" spans="2:14" s="303" customFormat="1" ht="9.75" customHeight="1" x14ac:dyDescent="0.4">
      <c r="B148" s="304"/>
      <c r="C148" s="304"/>
      <c r="D148" s="304"/>
      <c r="E148" s="304"/>
      <c r="F148" s="308"/>
      <c r="G148" s="308"/>
      <c r="H148" s="308"/>
      <c r="I148" s="308"/>
      <c r="J148" s="308"/>
      <c r="K148" s="308"/>
      <c r="L148" s="308"/>
      <c r="M148" s="308"/>
      <c r="N148" s="304"/>
    </row>
    <row r="149" spans="2:14" s="303" customFormat="1" ht="9.75" customHeight="1" x14ac:dyDescent="0.4">
      <c r="B149" s="304"/>
      <c r="C149" s="304"/>
      <c r="D149" s="304"/>
      <c r="E149" s="304"/>
      <c r="F149" s="308"/>
      <c r="G149" s="308"/>
      <c r="H149" s="308"/>
      <c r="I149" s="308"/>
      <c r="J149" s="308"/>
      <c r="K149" s="308"/>
      <c r="L149" s="308"/>
      <c r="M149" s="308"/>
      <c r="N149" s="304"/>
    </row>
    <row r="150" spans="2:14" s="303" customFormat="1" ht="9.75" customHeight="1" x14ac:dyDescent="0.4">
      <c r="B150" s="304"/>
      <c r="C150" s="304"/>
      <c r="D150" s="304"/>
      <c r="E150" s="304"/>
      <c r="F150" s="308"/>
      <c r="G150" s="308"/>
      <c r="H150" s="308"/>
      <c r="I150" s="308"/>
      <c r="J150" s="308"/>
      <c r="K150" s="308"/>
      <c r="L150" s="308"/>
      <c r="M150" s="308"/>
      <c r="N150" s="304"/>
    </row>
    <row r="151" spans="2:14" s="303" customFormat="1" ht="9.75" customHeight="1" x14ac:dyDescent="0.4">
      <c r="B151" s="304"/>
      <c r="C151" s="312"/>
      <c r="D151" s="304"/>
      <c r="E151" s="304"/>
      <c r="F151" s="308"/>
      <c r="G151" s="308"/>
      <c r="H151" s="308"/>
      <c r="I151" s="308"/>
      <c r="J151" s="308"/>
      <c r="K151" s="308"/>
      <c r="L151" s="308"/>
      <c r="M151" s="308"/>
      <c r="N151" s="304"/>
    </row>
    <row r="152" spans="2:14" s="303" customFormat="1" ht="9.75" customHeight="1" x14ac:dyDescent="0.4">
      <c r="B152" s="304"/>
      <c r="C152" s="304"/>
      <c r="D152" s="304"/>
      <c r="E152" s="304"/>
      <c r="F152" s="308"/>
      <c r="G152" s="308"/>
      <c r="H152" s="308"/>
      <c r="I152" s="308"/>
      <c r="J152" s="308"/>
      <c r="K152" s="308"/>
      <c r="L152" s="308"/>
      <c r="M152" s="308"/>
      <c r="N152" s="304"/>
    </row>
    <row r="153" spans="2:14" s="303" customFormat="1" ht="9.75" customHeight="1" x14ac:dyDescent="0.4">
      <c r="B153" s="304"/>
      <c r="C153" s="304"/>
      <c r="D153" s="304"/>
      <c r="E153" s="304"/>
      <c r="F153" s="308"/>
      <c r="G153" s="308"/>
      <c r="H153" s="308"/>
      <c r="I153" s="308"/>
      <c r="J153" s="308"/>
      <c r="K153" s="308"/>
      <c r="L153" s="308"/>
      <c r="M153" s="308"/>
      <c r="N153" s="304"/>
    </row>
    <row r="154" spans="2:14" s="303" customFormat="1" ht="9.75" customHeight="1" x14ac:dyDescent="0.4">
      <c r="B154" s="304"/>
      <c r="C154" s="304"/>
      <c r="D154" s="304"/>
      <c r="E154" s="304"/>
      <c r="F154" s="304"/>
      <c r="G154" s="304"/>
      <c r="H154" s="304"/>
      <c r="I154" s="304"/>
      <c r="J154" s="304"/>
      <c r="K154" s="304"/>
      <c r="L154" s="304"/>
      <c r="M154" s="304"/>
      <c r="N154" s="304"/>
    </row>
    <row r="155" spans="2:14" s="303" customFormat="1" x14ac:dyDescent="0.4">
      <c r="B155" s="304"/>
      <c r="C155" s="304"/>
      <c r="D155" s="304"/>
      <c r="E155" s="304"/>
      <c r="F155" s="304"/>
      <c r="G155" s="304"/>
      <c r="H155" s="304"/>
      <c r="I155" s="304"/>
      <c r="J155" s="304"/>
      <c r="K155" s="304"/>
      <c r="L155" s="304"/>
      <c r="M155" s="304"/>
      <c r="N155" s="304"/>
    </row>
    <row r="156" spans="2:14" s="303" customFormat="1" x14ac:dyDescent="0.4">
      <c r="B156" s="304"/>
      <c r="C156" s="304"/>
      <c r="D156" s="304"/>
      <c r="E156" s="304"/>
      <c r="F156" s="304"/>
      <c r="G156" s="304"/>
      <c r="H156" s="304"/>
      <c r="I156" s="304"/>
      <c r="J156" s="304"/>
      <c r="K156" s="304"/>
      <c r="L156" s="304"/>
      <c r="M156" s="304"/>
      <c r="N156" s="305"/>
    </row>
    <row r="157" spans="2:14" s="303" customFormat="1" ht="4.5" customHeight="1" x14ac:dyDescent="0.4">
      <c r="B157" s="304"/>
      <c r="C157" s="304"/>
      <c r="D157" s="304"/>
      <c r="E157" s="304"/>
      <c r="F157" s="304"/>
      <c r="G157" s="304"/>
      <c r="H157" s="304"/>
      <c r="I157" s="304"/>
      <c r="J157" s="304"/>
      <c r="K157" s="304"/>
      <c r="L157" s="304"/>
      <c r="M157" s="304"/>
      <c r="N157" s="304"/>
    </row>
    <row r="158" spans="2:14" s="303" customFormat="1" ht="9.75" customHeight="1" x14ac:dyDescent="0.4">
      <c r="B158" s="306"/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</row>
    <row r="159" spans="2:14" s="303" customFormat="1" ht="9.75" customHeight="1" x14ac:dyDescent="0.4">
      <c r="B159" s="307"/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</row>
    <row r="160" spans="2:14" s="303" customFormat="1" ht="9.75" customHeight="1" x14ac:dyDescent="0.4">
      <c r="B160" s="306"/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</row>
    <row r="161" spans="1:15" s="303" customFormat="1" ht="9.75" customHeight="1" x14ac:dyDescent="0.4">
      <c r="B161" s="306"/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</row>
    <row r="162" spans="1:15" s="303" customFormat="1" ht="9.75" customHeight="1" x14ac:dyDescent="0.4">
      <c r="B162" s="304"/>
      <c r="C162" s="304"/>
      <c r="D162" s="304"/>
      <c r="E162" s="304"/>
      <c r="F162" s="306"/>
      <c r="G162" s="306"/>
      <c r="H162" s="306"/>
      <c r="I162" s="306"/>
      <c r="J162" s="306"/>
      <c r="K162" s="306"/>
      <c r="L162" s="306"/>
      <c r="M162" s="306"/>
      <c r="N162" s="304"/>
    </row>
    <row r="163" spans="1:15" s="303" customFormat="1" ht="9.75" customHeight="1" x14ac:dyDescent="0.4">
      <c r="B163" s="306"/>
      <c r="C163" s="305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5"/>
    </row>
    <row r="164" spans="1:15" s="303" customFormat="1" ht="9.75" customHeight="1" x14ac:dyDescent="0.4">
      <c r="B164" s="306"/>
      <c r="C164" s="305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5"/>
    </row>
    <row r="165" spans="1:15" s="303" customFormat="1" ht="9.75" customHeight="1" x14ac:dyDescent="0.4">
      <c r="B165" s="306"/>
      <c r="C165" s="304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4"/>
    </row>
    <row r="166" spans="1:15" s="303" customFormat="1" ht="9.75" customHeight="1" x14ac:dyDescent="0.4">
      <c r="B166" s="306"/>
      <c r="C166" s="304"/>
      <c r="D166" s="304"/>
      <c r="E166" s="304"/>
      <c r="F166" s="306"/>
      <c r="G166" s="306"/>
      <c r="H166" s="306"/>
      <c r="I166" s="306"/>
      <c r="J166" s="306"/>
      <c r="K166" s="306"/>
      <c r="L166" s="306"/>
      <c r="M166" s="306"/>
      <c r="N166" s="304"/>
    </row>
    <row r="167" spans="1:15" s="303" customFormat="1" ht="9.75" customHeight="1" x14ac:dyDescent="0.4">
      <c r="A167" s="304"/>
      <c r="B167" s="306"/>
      <c r="C167" s="304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4"/>
    </row>
    <row r="168" spans="1:15" s="303" customFormat="1" ht="9.75" customHeight="1" x14ac:dyDescent="0.4">
      <c r="A168" s="304"/>
      <c r="B168" s="306"/>
      <c r="C168" s="304"/>
      <c r="D168" s="308"/>
      <c r="E168" s="308"/>
      <c r="F168" s="164"/>
      <c r="G168" s="164"/>
      <c r="H168" s="164"/>
      <c r="I168" s="164"/>
      <c r="J168" s="164"/>
      <c r="K168" s="308"/>
      <c r="L168" s="308"/>
      <c r="M168" s="308"/>
      <c r="N168" s="305"/>
      <c r="O168" s="309"/>
    </row>
    <row r="169" spans="1:15" s="303" customFormat="1" ht="9.75" customHeight="1" x14ac:dyDescent="0.4">
      <c r="A169" s="304"/>
      <c r="B169" s="306"/>
      <c r="C169" s="304"/>
      <c r="D169" s="308"/>
      <c r="E169" s="308"/>
      <c r="F169" s="164"/>
      <c r="G169" s="164"/>
      <c r="H169" s="164"/>
      <c r="I169" s="164"/>
      <c r="J169" s="164"/>
      <c r="K169" s="308"/>
      <c r="L169" s="308"/>
      <c r="M169" s="308"/>
      <c r="N169" s="305"/>
      <c r="O169" s="310"/>
    </row>
    <row r="170" spans="1:15" s="303" customFormat="1" ht="9.75" customHeight="1" x14ac:dyDescent="0.4">
      <c r="A170" s="304"/>
      <c r="B170" s="306"/>
      <c r="C170" s="304"/>
      <c r="D170" s="308"/>
      <c r="E170" s="308"/>
      <c r="F170" s="164"/>
      <c r="G170" s="164"/>
      <c r="H170" s="164"/>
      <c r="I170" s="164"/>
      <c r="J170" s="164"/>
      <c r="K170" s="308"/>
      <c r="L170" s="308"/>
      <c r="M170" s="308"/>
      <c r="N170" s="305"/>
      <c r="O170" s="309"/>
    </row>
    <row r="171" spans="1:15" s="303" customFormat="1" ht="9.75" customHeight="1" x14ac:dyDescent="0.4">
      <c r="A171" s="304"/>
      <c r="B171" s="306"/>
      <c r="C171" s="304"/>
      <c r="D171" s="308"/>
      <c r="E171" s="308"/>
      <c r="F171" s="164"/>
      <c r="G171" s="164"/>
      <c r="H171" s="164"/>
      <c r="I171" s="164"/>
      <c r="J171" s="164"/>
      <c r="K171" s="308"/>
      <c r="L171" s="308"/>
      <c r="M171" s="308"/>
      <c r="N171" s="305"/>
      <c r="O171" s="309"/>
    </row>
    <row r="172" spans="1:15" s="303" customFormat="1" ht="9.75" customHeight="1" x14ac:dyDescent="0.4">
      <c r="A172" s="304"/>
      <c r="B172" s="306"/>
      <c r="C172" s="304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5"/>
      <c r="O172" s="309"/>
    </row>
    <row r="173" spans="1:15" s="303" customFormat="1" ht="9.75" customHeight="1" x14ac:dyDescent="0.4">
      <c r="A173" s="304"/>
      <c r="B173" s="306"/>
      <c r="C173" s="304"/>
      <c r="D173" s="308"/>
      <c r="E173" s="308"/>
      <c r="F173" s="308"/>
      <c r="G173" s="308"/>
      <c r="H173" s="308"/>
      <c r="I173" s="308"/>
      <c r="J173" s="308"/>
      <c r="K173" s="308"/>
      <c r="L173" s="308"/>
      <c r="M173" s="308"/>
      <c r="N173" s="304"/>
      <c r="O173" s="309"/>
    </row>
    <row r="174" spans="1:15" s="303" customFormat="1" ht="9.75" customHeight="1" x14ac:dyDescent="0.4">
      <c r="A174" s="304"/>
      <c r="B174" s="306"/>
      <c r="C174" s="304"/>
      <c r="D174" s="308"/>
      <c r="E174" s="308"/>
      <c r="F174" s="164"/>
      <c r="G174" s="164"/>
      <c r="H174" s="164"/>
      <c r="I174" s="164"/>
      <c r="J174" s="164"/>
      <c r="K174" s="308"/>
      <c r="L174" s="308"/>
      <c r="M174" s="308"/>
      <c r="N174" s="305"/>
      <c r="O174" s="309"/>
    </row>
    <row r="175" spans="1:15" s="303" customFormat="1" ht="9.75" customHeight="1" x14ac:dyDescent="0.4">
      <c r="A175" s="304"/>
      <c r="B175" s="306"/>
      <c r="C175" s="304"/>
      <c r="D175" s="308"/>
      <c r="E175" s="308"/>
      <c r="F175" s="164"/>
      <c r="G175" s="164"/>
      <c r="H175" s="164"/>
      <c r="I175" s="164"/>
      <c r="J175" s="164"/>
      <c r="K175" s="308"/>
      <c r="L175" s="308"/>
      <c r="M175" s="308"/>
      <c r="N175" s="305"/>
      <c r="O175" s="309"/>
    </row>
    <row r="176" spans="1:15" s="303" customFormat="1" ht="9.75" customHeight="1" x14ac:dyDescent="0.4">
      <c r="A176" s="304"/>
      <c r="B176" s="306"/>
      <c r="C176" s="304"/>
      <c r="D176" s="308"/>
      <c r="E176" s="308"/>
      <c r="F176" s="164"/>
      <c r="G176" s="164"/>
      <c r="H176" s="164"/>
      <c r="I176" s="164"/>
      <c r="J176" s="164"/>
      <c r="K176" s="308"/>
      <c r="L176" s="308"/>
      <c r="M176" s="308"/>
      <c r="N176" s="305"/>
      <c r="O176" s="309"/>
    </row>
    <row r="177" spans="1:15" s="303" customFormat="1" ht="9.75" customHeight="1" x14ac:dyDescent="0.4">
      <c r="A177" s="304"/>
      <c r="B177" s="306"/>
      <c r="C177" s="304"/>
      <c r="D177" s="308"/>
      <c r="E177" s="308"/>
      <c r="F177" s="164"/>
      <c r="G177" s="164"/>
      <c r="H177" s="164"/>
      <c r="I177" s="164"/>
      <c r="J177" s="164"/>
      <c r="K177" s="308"/>
      <c r="L177" s="308"/>
      <c r="M177" s="308"/>
      <c r="N177" s="305"/>
      <c r="O177" s="309"/>
    </row>
    <row r="178" spans="1:15" s="303" customFormat="1" ht="9.75" customHeight="1" x14ac:dyDescent="0.4">
      <c r="A178" s="304"/>
      <c r="B178" s="306"/>
      <c r="C178" s="304"/>
      <c r="D178" s="308"/>
      <c r="E178" s="308"/>
      <c r="F178" s="164"/>
      <c r="G178" s="164"/>
      <c r="H178" s="164"/>
      <c r="I178" s="164"/>
      <c r="J178" s="164"/>
      <c r="K178" s="308"/>
      <c r="L178" s="308"/>
      <c r="M178" s="308"/>
      <c r="N178" s="305"/>
      <c r="O178" s="309"/>
    </row>
    <row r="179" spans="1:15" s="303" customFormat="1" ht="9.75" customHeight="1" x14ac:dyDescent="0.4">
      <c r="A179" s="304"/>
      <c r="B179" s="306"/>
      <c r="C179" s="304"/>
      <c r="D179" s="308"/>
      <c r="E179" s="308"/>
      <c r="F179" s="164"/>
      <c r="G179" s="164"/>
      <c r="H179" s="164"/>
      <c r="I179" s="164"/>
      <c r="J179" s="164"/>
      <c r="K179" s="308"/>
      <c r="L179" s="308"/>
      <c r="M179" s="308"/>
      <c r="N179" s="305"/>
      <c r="O179" s="309"/>
    </row>
    <row r="180" spans="1:15" s="303" customFormat="1" ht="9.75" customHeight="1" x14ac:dyDescent="0.4">
      <c r="A180" s="304"/>
      <c r="B180" s="306"/>
      <c r="C180" s="304"/>
      <c r="D180" s="308"/>
      <c r="E180" s="308"/>
      <c r="F180" s="164"/>
      <c r="G180" s="164"/>
      <c r="H180" s="164"/>
      <c r="I180" s="164"/>
      <c r="J180" s="164"/>
      <c r="K180" s="308"/>
      <c r="L180" s="308"/>
      <c r="M180" s="308"/>
      <c r="N180" s="305"/>
      <c r="O180" s="309"/>
    </row>
    <row r="181" spans="1:15" s="303" customFormat="1" ht="9.75" customHeight="1" x14ac:dyDescent="0.4">
      <c r="A181" s="304"/>
      <c r="B181" s="306"/>
      <c r="C181" s="304"/>
      <c r="D181" s="308"/>
      <c r="E181" s="308"/>
      <c r="F181" s="164"/>
      <c r="G181" s="164"/>
      <c r="H181" s="164"/>
      <c r="I181" s="164"/>
      <c r="J181" s="164"/>
      <c r="K181" s="308"/>
      <c r="L181" s="308"/>
      <c r="M181" s="308"/>
      <c r="N181" s="305"/>
      <c r="O181" s="309"/>
    </row>
    <row r="182" spans="1:15" s="303" customFormat="1" ht="9.75" customHeight="1" x14ac:dyDescent="0.4">
      <c r="A182" s="304"/>
      <c r="B182" s="306"/>
      <c r="C182" s="304"/>
      <c r="D182" s="308"/>
      <c r="E182" s="308"/>
      <c r="F182" s="164"/>
      <c r="G182" s="164"/>
      <c r="H182" s="164"/>
      <c r="I182" s="164"/>
      <c r="J182" s="164"/>
      <c r="K182" s="308"/>
      <c r="L182" s="308"/>
      <c r="M182" s="308"/>
      <c r="N182" s="305"/>
      <c r="O182" s="309"/>
    </row>
    <row r="183" spans="1:15" s="303" customFormat="1" ht="9.75" customHeight="1" x14ac:dyDescent="0.4">
      <c r="A183" s="304"/>
      <c r="B183" s="306"/>
      <c r="C183" s="304"/>
      <c r="D183" s="308"/>
      <c r="E183" s="308"/>
      <c r="F183" s="164"/>
      <c r="G183" s="164"/>
      <c r="H183" s="164"/>
      <c r="I183" s="164"/>
      <c r="J183" s="164"/>
      <c r="K183" s="308"/>
      <c r="L183" s="308"/>
      <c r="M183" s="308"/>
      <c r="N183" s="305"/>
      <c r="O183" s="309"/>
    </row>
    <row r="184" spans="1:15" s="303" customFormat="1" ht="9.75" customHeight="1" x14ac:dyDescent="0.4">
      <c r="A184" s="304"/>
      <c r="B184" s="306"/>
      <c r="C184" s="304"/>
      <c r="D184" s="308"/>
      <c r="E184" s="308"/>
      <c r="F184" s="164"/>
      <c r="G184" s="164"/>
      <c r="H184" s="164"/>
      <c r="I184" s="164"/>
      <c r="J184" s="164"/>
      <c r="K184" s="308"/>
      <c r="L184" s="308"/>
      <c r="M184" s="308"/>
      <c r="N184" s="305"/>
      <c r="O184" s="309"/>
    </row>
    <row r="185" spans="1:15" s="303" customFormat="1" ht="9.75" customHeight="1" x14ac:dyDescent="0.4">
      <c r="A185" s="304"/>
      <c r="B185" s="306"/>
      <c r="C185" s="304"/>
      <c r="D185" s="308"/>
      <c r="E185" s="308"/>
      <c r="F185" s="164"/>
      <c r="G185" s="164"/>
      <c r="H185" s="164"/>
      <c r="I185" s="164"/>
      <c r="J185" s="164"/>
      <c r="K185" s="308"/>
      <c r="L185" s="308"/>
      <c r="M185" s="308"/>
      <c r="N185" s="305"/>
      <c r="O185" s="309"/>
    </row>
    <row r="186" spans="1:15" s="303" customFormat="1" ht="9.75" customHeight="1" x14ac:dyDescent="0.4">
      <c r="A186" s="304"/>
      <c r="B186" s="306"/>
      <c r="C186" s="304"/>
      <c r="D186" s="308"/>
      <c r="E186" s="308"/>
      <c r="F186" s="164"/>
      <c r="G186" s="164"/>
      <c r="H186" s="164"/>
      <c r="I186" s="164"/>
      <c r="J186" s="164"/>
      <c r="K186" s="308"/>
      <c r="L186" s="308"/>
      <c r="M186" s="308"/>
      <c r="N186" s="305"/>
      <c r="O186" s="309"/>
    </row>
    <row r="187" spans="1:15" s="303" customFormat="1" ht="9.75" customHeight="1" x14ac:dyDescent="0.4">
      <c r="A187" s="304"/>
      <c r="B187" s="306"/>
      <c r="C187" s="304"/>
      <c r="D187" s="308"/>
      <c r="E187" s="308"/>
      <c r="F187" s="164"/>
      <c r="G187" s="164"/>
      <c r="H187" s="164"/>
      <c r="I187" s="164"/>
      <c r="J187" s="164"/>
      <c r="K187" s="308"/>
      <c r="L187" s="308"/>
      <c r="M187" s="308"/>
      <c r="N187" s="305"/>
      <c r="O187" s="309"/>
    </row>
    <row r="188" spans="1:15" s="303" customFormat="1" ht="9.75" customHeight="1" x14ac:dyDescent="0.4">
      <c r="A188" s="304"/>
      <c r="B188" s="306"/>
      <c r="C188" s="304"/>
      <c r="D188" s="308"/>
      <c r="E188" s="308"/>
      <c r="F188" s="164"/>
      <c r="G188" s="164"/>
      <c r="H188" s="164"/>
      <c r="I188" s="164"/>
      <c r="J188" s="164"/>
      <c r="K188" s="308"/>
      <c r="L188" s="308"/>
      <c r="M188" s="308"/>
      <c r="N188" s="305"/>
      <c r="O188" s="309"/>
    </row>
    <row r="189" spans="1:15" s="303" customFormat="1" ht="9.75" customHeight="1" x14ac:dyDescent="0.4">
      <c r="A189" s="304"/>
      <c r="B189" s="306"/>
      <c r="C189" s="304"/>
      <c r="D189" s="308"/>
      <c r="E189" s="308"/>
      <c r="F189" s="164"/>
      <c r="G189" s="164"/>
      <c r="H189" s="164"/>
      <c r="I189" s="164"/>
      <c r="J189" s="164"/>
      <c r="K189" s="308"/>
      <c r="L189" s="308"/>
      <c r="M189" s="308"/>
      <c r="N189" s="305"/>
      <c r="O189" s="309"/>
    </row>
    <row r="190" spans="1:15" s="303" customFormat="1" ht="9.75" customHeight="1" x14ac:dyDescent="0.4">
      <c r="A190" s="304"/>
      <c r="B190" s="306"/>
      <c r="C190" s="304"/>
      <c r="D190" s="308"/>
      <c r="E190" s="308"/>
      <c r="F190" s="164"/>
      <c r="G190" s="164"/>
      <c r="H190" s="164"/>
      <c r="I190" s="164"/>
      <c r="J190" s="164"/>
      <c r="K190" s="308"/>
      <c r="L190" s="308"/>
      <c r="M190" s="308"/>
      <c r="N190" s="305"/>
      <c r="O190" s="309"/>
    </row>
    <row r="191" spans="1:15" s="303" customFormat="1" ht="9.75" customHeight="1" x14ac:dyDescent="0.4">
      <c r="A191" s="304"/>
      <c r="B191" s="306"/>
      <c r="C191" s="304"/>
      <c r="D191" s="308"/>
      <c r="E191" s="308"/>
      <c r="F191" s="164"/>
      <c r="G191" s="164"/>
      <c r="H191" s="164"/>
      <c r="I191" s="164"/>
      <c r="J191" s="164"/>
      <c r="K191" s="308"/>
      <c r="L191" s="308"/>
      <c r="M191" s="308"/>
      <c r="N191" s="305"/>
      <c r="O191" s="309"/>
    </row>
    <row r="192" spans="1:15" s="303" customFormat="1" ht="9.75" customHeight="1" x14ac:dyDescent="0.4">
      <c r="A192" s="304"/>
      <c r="B192" s="306"/>
      <c r="C192" s="304"/>
      <c r="D192" s="308"/>
      <c r="E192" s="308"/>
      <c r="F192" s="308"/>
      <c r="G192" s="308"/>
      <c r="H192" s="308"/>
      <c r="I192" s="308"/>
      <c r="J192" s="308"/>
      <c r="K192" s="308"/>
      <c r="L192" s="308"/>
      <c r="M192" s="308"/>
      <c r="N192" s="305"/>
      <c r="O192" s="309"/>
    </row>
    <row r="193" spans="1:15" s="303" customFormat="1" ht="9.75" customHeight="1" x14ac:dyDescent="0.4">
      <c r="A193" s="304"/>
      <c r="B193" s="306"/>
      <c r="C193" s="304"/>
      <c r="D193" s="308"/>
      <c r="E193" s="308"/>
      <c r="F193" s="308"/>
      <c r="G193" s="308"/>
      <c r="H193" s="308"/>
      <c r="I193" s="308"/>
      <c r="J193" s="308"/>
      <c r="K193" s="308"/>
      <c r="L193" s="308"/>
      <c r="M193" s="308"/>
      <c r="N193" s="304"/>
      <c r="O193" s="309"/>
    </row>
    <row r="194" spans="1:15" s="303" customFormat="1" ht="9.75" customHeight="1" x14ac:dyDescent="0.4">
      <c r="A194" s="304"/>
      <c r="B194" s="306"/>
      <c r="C194" s="304"/>
      <c r="D194" s="308"/>
      <c r="E194" s="308"/>
      <c r="F194" s="308"/>
      <c r="G194" s="308"/>
      <c r="H194" s="308"/>
      <c r="I194" s="308"/>
      <c r="J194" s="308"/>
      <c r="K194" s="308"/>
      <c r="L194" s="308"/>
      <c r="M194" s="308"/>
      <c r="N194" s="304"/>
      <c r="O194" s="309"/>
    </row>
    <row r="195" spans="1:15" s="303" customFormat="1" ht="9.75" customHeight="1" x14ac:dyDescent="0.4">
      <c r="A195" s="304"/>
      <c r="B195" s="306"/>
      <c r="C195" s="304"/>
      <c r="D195" s="308"/>
      <c r="E195" s="308"/>
      <c r="F195" s="164"/>
      <c r="G195" s="164"/>
      <c r="H195" s="164"/>
      <c r="I195" s="164"/>
      <c r="J195" s="164"/>
      <c r="K195" s="308"/>
      <c r="L195" s="308"/>
      <c r="M195" s="308"/>
      <c r="N195" s="305"/>
      <c r="O195" s="309"/>
    </row>
    <row r="196" spans="1:15" s="303" customFormat="1" ht="9.75" customHeight="1" x14ac:dyDescent="0.4">
      <c r="A196" s="304"/>
      <c r="B196" s="306"/>
      <c r="C196" s="304"/>
      <c r="D196" s="308"/>
      <c r="E196" s="308"/>
      <c r="F196" s="164"/>
      <c r="G196" s="164"/>
      <c r="H196" s="164"/>
      <c r="I196" s="164"/>
      <c r="J196" s="164"/>
      <c r="K196" s="308"/>
      <c r="L196" s="308"/>
      <c r="M196" s="308"/>
      <c r="N196" s="305"/>
      <c r="O196" s="309"/>
    </row>
    <row r="197" spans="1:15" s="303" customFormat="1" ht="9.75" customHeight="1" x14ac:dyDescent="0.4">
      <c r="A197" s="304"/>
      <c r="B197" s="306"/>
      <c r="C197" s="304"/>
      <c r="D197" s="308"/>
      <c r="E197" s="308"/>
      <c r="F197" s="164"/>
      <c r="G197" s="164"/>
      <c r="H197" s="164"/>
      <c r="I197" s="164"/>
      <c r="J197" s="164"/>
      <c r="K197" s="308"/>
      <c r="L197" s="308"/>
      <c r="M197" s="308"/>
      <c r="N197" s="305"/>
      <c r="O197" s="309"/>
    </row>
    <row r="198" spans="1:15" s="303" customFormat="1" ht="9.75" customHeight="1" x14ac:dyDescent="0.4">
      <c r="A198" s="304"/>
      <c r="B198" s="306"/>
      <c r="C198" s="304"/>
      <c r="D198" s="308"/>
      <c r="E198" s="308"/>
      <c r="F198" s="164"/>
      <c r="G198" s="164"/>
      <c r="H198" s="164"/>
      <c r="I198" s="164"/>
      <c r="J198" s="164"/>
      <c r="K198" s="308"/>
      <c r="L198" s="308"/>
      <c r="M198" s="308"/>
      <c r="N198" s="305"/>
      <c r="O198" s="309"/>
    </row>
    <row r="199" spans="1:15" s="303" customFormat="1" ht="9.75" customHeight="1" x14ac:dyDescent="0.4">
      <c r="A199" s="304"/>
      <c r="B199" s="306"/>
      <c r="C199" s="304"/>
      <c r="D199" s="308"/>
      <c r="E199" s="308"/>
      <c r="F199" s="164"/>
      <c r="G199" s="164"/>
      <c r="H199" s="164"/>
      <c r="I199" s="164"/>
      <c r="J199" s="164"/>
      <c r="K199" s="308"/>
      <c r="L199" s="308"/>
      <c r="M199" s="308"/>
      <c r="N199" s="305"/>
      <c r="O199" s="309"/>
    </row>
    <row r="200" spans="1:15" s="303" customFormat="1" ht="9.75" customHeight="1" x14ac:dyDescent="0.4">
      <c r="A200" s="304"/>
      <c r="B200" s="306"/>
      <c r="C200" s="304"/>
      <c r="D200" s="308"/>
      <c r="E200" s="308"/>
      <c r="F200" s="164"/>
      <c r="G200" s="164"/>
      <c r="H200" s="164"/>
      <c r="I200" s="164"/>
      <c r="J200" s="164"/>
      <c r="K200" s="308"/>
      <c r="L200" s="308"/>
      <c r="M200" s="308"/>
      <c r="N200" s="305"/>
      <c r="O200" s="309"/>
    </row>
    <row r="201" spans="1:15" s="303" customFormat="1" ht="9.75" customHeight="1" x14ac:dyDescent="0.4">
      <c r="A201" s="304"/>
      <c r="B201" s="306"/>
      <c r="C201" s="304"/>
      <c r="D201" s="308"/>
      <c r="E201" s="308"/>
      <c r="F201" s="164"/>
      <c r="G201" s="164"/>
      <c r="H201" s="164"/>
      <c r="I201" s="164"/>
      <c r="J201" s="164"/>
      <c r="K201" s="308"/>
      <c r="L201" s="308"/>
      <c r="M201" s="308"/>
      <c r="N201" s="305"/>
      <c r="O201" s="309"/>
    </row>
    <row r="202" spans="1:15" s="303" customFormat="1" ht="9.75" customHeight="1" x14ac:dyDescent="0.4">
      <c r="A202" s="304"/>
      <c r="B202" s="306"/>
      <c r="C202" s="304"/>
      <c r="D202" s="308"/>
      <c r="E202" s="308"/>
      <c r="F202" s="308"/>
      <c r="G202" s="308"/>
      <c r="H202" s="308"/>
      <c r="I202" s="308"/>
      <c r="J202" s="308"/>
      <c r="K202" s="308"/>
      <c r="L202" s="308"/>
      <c r="M202" s="308"/>
      <c r="N202" s="305"/>
      <c r="O202" s="309"/>
    </row>
    <row r="203" spans="1:15" s="303" customFormat="1" ht="9.75" customHeight="1" x14ac:dyDescent="0.4">
      <c r="A203" s="304"/>
      <c r="B203" s="306"/>
      <c r="C203" s="304"/>
      <c r="D203" s="308"/>
      <c r="E203" s="308"/>
      <c r="F203" s="308"/>
      <c r="G203" s="308"/>
      <c r="H203" s="308"/>
      <c r="I203" s="308"/>
      <c r="J203" s="308"/>
      <c r="K203" s="308"/>
      <c r="L203" s="308"/>
      <c r="M203" s="308"/>
      <c r="N203" s="304"/>
      <c r="O203" s="309"/>
    </row>
    <row r="204" spans="1:15" s="303" customFormat="1" ht="9.75" customHeight="1" x14ac:dyDescent="0.4">
      <c r="A204" s="304"/>
      <c r="B204" s="306"/>
      <c r="C204" s="304"/>
      <c r="D204" s="308"/>
      <c r="E204" s="308"/>
      <c r="F204" s="308"/>
      <c r="G204" s="308"/>
      <c r="H204" s="308"/>
      <c r="I204" s="308"/>
      <c r="J204" s="308"/>
      <c r="K204" s="308"/>
      <c r="L204" s="308"/>
      <c r="M204" s="308"/>
      <c r="N204" s="304"/>
      <c r="O204" s="309"/>
    </row>
    <row r="205" spans="1:15" s="303" customFormat="1" ht="9.75" customHeight="1" x14ac:dyDescent="0.4">
      <c r="A205" s="304"/>
      <c r="B205" s="306"/>
      <c r="C205" s="304"/>
      <c r="D205" s="308"/>
      <c r="E205" s="308"/>
      <c r="F205" s="308"/>
      <c r="G205" s="308"/>
      <c r="H205" s="308"/>
      <c r="I205" s="308"/>
      <c r="J205" s="308"/>
      <c r="K205" s="308"/>
      <c r="L205" s="308"/>
      <c r="M205" s="308"/>
      <c r="N205" s="305"/>
      <c r="O205" s="309"/>
    </row>
    <row r="206" spans="1:15" s="303" customFormat="1" ht="9.75" customHeight="1" x14ac:dyDescent="0.4">
      <c r="A206" s="304"/>
      <c r="B206" s="306"/>
      <c r="C206" s="304"/>
      <c r="D206" s="308"/>
      <c r="E206" s="308"/>
      <c r="F206" s="308"/>
      <c r="G206" s="308"/>
      <c r="H206" s="308"/>
      <c r="I206" s="308"/>
      <c r="J206" s="308"/>
      <c r="K206" s="308"/>
      <c r="L206" s="308"/>
      <c r="M206" s="308"/>
      <c r="N206" s="305"/>
      <c r="O206" s="309"/>
    </row>
    <row r="207" spans="1:15" s="303" customFormat="1" ht="9.75" customHeight="1" x14ac:dyDescent="0.4">
      <c r="A207" s="304"/>
      <c r="B207" s="306"/>
      <c r="C207" s="304"/>
      <c r="D207" s="308"/>
      <c r="E207" s="308"/>
      <c r="F207" s="308"/>
      <c r="G207" s="308"/>
      <c r="H207" s="308"/>
      <c r="I207" s="308"/>
      <c r="J207" s="308"/>
      <c r="K207" s="308"/>
      <c r="L207" s="308"/>
      <c r="M207" s="308"/>
      <c r="N207" s="305"/>
      <c r="O207" s="309"/>
    </row>
    <row r="208" spans="1:15" s="303" customFormat="1" ht="9.75" customHeight="1" x14ac:dyDescent="0.4">
      <c r="A208" s="304"/>
      <c r="B208" s="306"/>
      <c r="C208" s="304"/>
      <c r="D208" s="308"/>
      <c r="E208" s="308"/>
      <c r="F208" s="308"/>
      <c r="G208" s="308"/>
      <c r="H208" s="308"/>
      <c r="I208" s="308"/>
      <c r="J208" s="308"/>
      <c r="K208" s="308"/>
      <c r="L208" s="308"/>
      <c r="M208" s="308"/>
      <c r="N208" s="304"/>
      <c r="O208" s="309"/>
    </row>
    <row r="209" spans="1:15" s="303" customFormat="1" ht="9.75" customHeight="1" x14ac:dyDescent="0.4">
      <c r="A209" s="304"/>
      <c r="B209" s="306"/>
      <c r="C209" s="304"/>
      <c r="D209" s="308"/>
      <c r="E209" s="308"/>
      <c r="F209" s="308"/>
      <c r="G209" s="308"/>
      <c r="H209" s="308"/>
      <c r="I209" s="308"/>
      <c r="J209" s="308"/>
      <c r="K209" s="308"/>
      <c r="L209" s="308"/>
      <c r="M209" s="308"/>
      <c r="N209" s="304"/>
      <c r="O209" s="309"/>
    </row>
    <row r="210" spans="1:15" s="303" customFormat="1" ht="9.75" customHeight="1" x14ac:dyDescent="0.4">
      <c r="A210" s="304"/>
      <c r="B210" s="306"/>
      <c r="C210" s="304"/>
      <c r="D210" s="308"/>
      <c r="E210" s="308"/>
      <c r="F210" s="164"/>
      <c r="G210" s="164"/>
      <c r="H210" s="164"/>
      <c r="I210" s="164"/>
      <c r="J210" s="164"/>
      <c r="K210" s="308"/>
      <c r="L210" s="308"/>
      <c r="M210" s="308"/>
      <c r="N210" s="305"/>
      <c r="O210" s="309"/>
    </row>
    <row r="211" spans="1:15" s="303" customFormat="1" ht="9.75" customHeight="1" x14ac:dyDescent="0.4">
      <c r="A211" s="304"/>
      <c r="B211" s="306"/>
      <c r="C211" s="304"/>
      <c r="D211" s="308"/>
      <c r="E211" s="308"/>
      <c r="F211" s="164"/>
      <c r="G211" s="164"/>
      <c r="H211" s="164"/>
      <c r="I211" s="164"/>
      <c r="J211" s="164"/>
      <c r="K211" s="308"/>
      <c r="L211" s="308"/>
      <c r="M211" s="308"/>
      <c r="N211" s="305"/>
      <c r="O211" s="309"/>
    </row>
    <row r="212" spans="1:15" s="303" customFormat="1" ht="9.75" customHeight="1" x14ac:dyDescent="0.4">
      <c r="A212" s="304"/>
      <c r="B212" s="306"/>
      <c r="C212" s="304"/>
      <c r="D212" s="308"/>
      <c r="E212" s="308"/>
      <c r="F212" s="164"/>
      <c r="G212" s="164"/>
      <c r="H212" s="164"/>
      <c r="I212" s="164"/>
      <c r="J212" s="164"/>
      <c r="K212" s="308"/>
      <c r="L212" s="308"/>
      <c r="M212" s="308"/>
      <c r="N212" s="305"/>
      <c r="O212" s="309"/>
    </row>
    <row r="213" spans="1:15" s="303" customFormat="1" ht="9.75" customHeight="1" x14ac:dyDescent="0.4">
      <c r="A213" s="304"/>
      <c r="B213" s="306"/>
      <c r="C213" s="304"/>
      <c r="D213" s="308"/>
      <c r="E213" s="308"/>
      <c r="F213" s="164"/>
      <c r="G213" s="164"/>
      <c r="H213" s="164"/>
      <c r="I213" s="164"/>
      <c r="J213" s="164"/>
      <c r="K213" s="308"/>
      <c r="L213" s="308"/>
      <c r="M213" s="308"/>
      <c r="N213" s="305"/>
      <c r="O213" s="309"/>
    </row>
    <row r="214" spans="1:15" s="303" customFormat="1" ht="9.75" customHeight="1" x14ac:dyDescent="0.4">
      <c r="A214" s="304"/>
      <c r="B214" s="306"/>
      <c r="C214" s="304"/>
      <c r="D214" s="308"/>
      <c r="E214" s="308"/>
      <c r="F214" s="164"/>
      <c r="G214" s="164"/>
      <c r="H214" s="164"/>
      <c r="I214" s="164"/>
      <c r="J214" s="164"/>
      <c r="K214" s="308"/>
      <c r="L214" s="308"/>
      <c r="M214" s="308"/>
      <c r="N214" s="305"/>
      <c r="O214" s="309"/>
    </row>
    <row r="215" spans="1:15" s="303" customFormat="1" ht="9.75" customHeight="1" x14ac:dyDescent="0.4">
      <c r="A215" s="304"/>
      <c r="B215" s="306"/>
      <c r="C215" s="304"/>
      <c r="D215" s="308"/>
      <c r="E215" s="308"/>
      <c r="F215" s="164"/>
      <c r="G215" s="164"/>
      <c r="H215" s="164"/>
      <c r="I215" s="164"/>
      <c r="J215" s="164"/>
      <c r="K215" s="308"/>
      <c r="L215" s="308"/>
      <c r="M215" s="308"/>
      <c r="N215" s="305"/>
      <c r="O215" s="309"/>
    </row>
    <row r="216" spans="1:15" s="303" customFormat="1" ht="9.75" customHeight="1" x14ac:dyDescent="0.4">
      <c r="A216" s="304"/>
      <c r="B216" s="306"/>
      <c r="C216" s="304"/>
      <c r="D216" s="308"/>
      <c r="E216" s="308"/>
      <c r="F216" s="308"/>
      <c r="G216" s="308"/>
      <c r="H216" s="308"/>
      <c r="I216" s="308"/>
      <c r="J216" s="308"/>
      <c r="K216" s="308"/>
      <c r="L216" s="308"/>
      <c r="M216" s="308"/>
      <c r="N216" s="305"/>
      <c r="O216" s="309"/>
    </row>
    <row r="217" spans="1:15" s="303" customFormat="1" ht="9.75" customHeight="1" x14ac:dyDescent="0.4">
      <c r="A217" s="304"/>
      <c r="B217" s="306"/>
      <c r="C217" s="304"/>
      <c r="D217" s="308"/>
      <c r="E217" s="308"/>
      <c r="F217" s="308"/>
      <c r="G217" s="308"/>
      <c r="H217" s="308"/>
      <c r="I217" s="308"/>
      <c r="J217" s="308"/>
      <c r="K217" s="308"/>
      <c r="L217" s="308"/>
      <c r="M217" s="308"/>
      <c r="N217" s="304"/>
      <c r="O217" s="309"/>
    </row>
    <row r="218" spans="1:15" s="303" customFormat="1" ht="9.75" customHeight="1" x14ac:dyDescent="0.4">
      <c r="A218" s="304"/>
      <c r="B218" s="306"/>
      <c r="C218" s="304"/>
      <c r="D218" s="308"/>
      <c r="E218" s="308"/>
      <c r="F218" s="308"/>
      <c r="G218" s="308"/>
      <c r="H218" s="308"/>
      <c r="I218" s="308"/>
      <c r="J218" s="308"/>
      <c r="K218" s="308"/>
      <c r="L218" s="308"/>
      <c r="M218" s="308"/>
      <c r="N218" s="305"/>
      <c r="O218" s="309"/>
    </row>
    <row r="219" spans="1:15" s="303" customFormat="1" ht="9.75" customHeight="1" x14ac:dyDescent="0.4">
      <c r="B219" s="304"/>
      <c r="C219" s="304"/>
      <c r="D219" s="308"/>
      <c r="E219" s="308"/>
      <c r="F219" s="308"/>
      <c r="G219" s="308"/>
      <c r="H219" s="308"/>
      <c r="I219" s="308"/>
      <c r="J219" s="308"/>
      <c r="K219" s="308"/>
      <c r="L219" s="308"/>
      <c r="M219" s="308"/>
      <c r="N219" s="304"/>
    </row>
    <row r="220" spans="1:15" s="303" customFormat="1" ht="9.75" customHeight="1" x14ac:dyDescent="0.4">
      <c r="B220" s="304"/>
      <c r="C220" s="304"/>
      <c r="D220" s="304"/>
      <c r="E220" s="304"/>
      <c r="F220" s="308"/>
      <c r="G220" s="308"/>
      <c r="H220" s="308"/>
      <c r="I220" s="308"/>
      <c r="J220" s="308"/>
      <c r="K220" s="308"/>
      <c r="L220" s="308"/>
      <c r="M220" s="308"/>
      <c r="N220" s="304"/>
    </row>
    <row r="221" spans="1:15" s="303" customFormat="1" ht="9.75" customHeight="1" x14ac:dyDescent="0.4">
      <c r="B221" s="311"/>
      <c r="C221" s="304"/>
      <c r="D221" s="304"/>
      <c r="E221" s="304"/>
      <c r="F221" s="308"/>
      <c r="G221" s="308"/>
      <c r="H221" s="308"/>
      <c r="I221" s="308"/>
      <c r="J221" s="308"/>
      <c r="K221" s="308"/>
      <c r="L221" s="308"/>
      <c r="M221" s="308"/>
      <c r="N221" s="304"/>
    </row>
    <row r="222" spans="1:15" s="303" customFormat="1" ht="9.75" customHeight="1" x14ac:dyDescent="0.4">
      <c r="B222" s="304"/>
      <c r="C222" s="304"/>
      <c r="D222" s="304"/>
      <c r="E222" s="304"/>
      <c r="F222" s="308"/>
      <c r="G222" s="308"/>
      <c r="H222" s="308"/>
      <c r="I222" s="308"/>
      <c r="J222" s="308"/>
      <c r="K222" s="308"/>
      <c r="L222" s="308"/>
      <c r="M222" s="308"/>
      <c r="N222" s="304"/>
    </row>
    <row r="223" spans="1:15" s="303" customFormat="1" ht="9.75" customHeight="1" x14ac:dyDescent="0.4">
      <c r="B223" s="311"/>
      <c r="C223" s="304"/>
      <c r="D223" s="304"/>
      <c r="E223" s="304"/>
      <c r="F223" s="308"/>
      <c r="G223" s="308"/>
      <c r="H223" s="308"/>
      <c r="I223" s="308"/>
      <c r="J223" s="308"/>
      <c r="K223" s="308"/>
      <c r="L223" s="308"/>
      <c r="M223" s="308"/>
      <c r="N223" s="304"/>
    </row>
    <row r="224" spans="1:15" s="303" customFormat="1" ht="9.75" customHeight="1" x14ac:dyDescent="0.4">
      <c r="B224" s="304"/>
      <c r="C224" s="304"/>
      <c r="D224" s="304"/>
      <c r="E224" s="304"/>
      <c r="F224" s="308"/>
      <c r="G224" s="308"/>
      <c r="H224" s="308"/>
      <c r="I224" s="308"/>
      <c r="J224" s="308"/>
      <c r="K224" s="308"/>
      <c r="L224" s="308"/>
      <c r="M224" s="308"/>
      <c r="N224" s="304"/>
    </row>
    <row r="225" spans="2:14" s="303" customFormat="1" ht="9.75" customHeight="1" x14ac:dyDescent="0.4">
      <c r="B225" s="304"/>
      <c r="C225" s="304"/>
      <c r="D225" s="304"/>
      <c r="E225" s="304"/>
      <c r="F225" s="308"/>
      <c r="G225" s="308"/>
      <c r="H225" s="308"/>
      <c r="I225" s="308"/>
      <c r="J225" s="308"/>
      <c r="K225" s="308"/>
      <c r="L225" s="308"/>
      <c r="M225" s="308"/>
      <c r="N225" s="304"/>
    </row>
    <row r="226" spans="2:14" s="303" customFormat="1" ht="9.75" customHeight="1" x14ac:dyDescent="0.4">
      <c r="B226" s="304"/>
      <c r="C226" s="304"/>
      <c r="D226" s="304"/>
      <c r="E226" s="304"/>
      <c r="F226" s="308"/>
      <c r="G226" s="308"/>
      <c r="H226" s="308"/>
      <c r="I226" s="308"/>
      <c r="J226" s="308"/>
      <c r="K226" s="308"/>
      <c r="L226" s="308"/>
      <c r="M226" s="308"/>
      <c r="N226" s="304"/>
    </row>
    <row r="227" spans="2:14" s="303" customFormat="1" ht="9.75" customHeight="1" x14ac:dyDescent="0.4">
      <c r="B227" s="304"/>
      <c r="C227" s="312"/>
      <c r="D227" s="304"/>
      <c r="E227" s="304"/>
      <c r="F227" s="308"/>
      <c r="G227" s="308"/>
      <c r="H227" s="308"/>
      <c r="I227" s="308"/>
      <c r="J227" s="308"/>
      <c r="K227" s="308"/>
      <c r="L227" s="308"/>
      <c r="M227" s="308"/>
      <c r="N227" s="304"/>
    </row>
    <row r="228" spans="2:14" s="303" customFormat="1" ht="9.75" customHeight="1" x14ac:dyDescent="0.4">
      <c r="B228" s="304"/>
      <c r="C228" s="304"/>
      <c r="D228" s="304"/>
      <c r="E228" s="304"/>
      <c r="F228" s="308"/>
      <c r="G228" s="308"/>
      <c r="H228" s="308"/>
      <c r="I228" s="308"/>
      <c r="J228" s="308"/>
      <c r="K228" s="308"/>
      <c r="L228" s="308"/>
      <c r="M228" s="308"/>
      <c r="N228" s="304"/>
    </row>
    <row r="229" spans="2:14" s="303" customFormat="1" ht="9.75" customHeight="1" x14ac:dyDescent="0.4">
      <c r="B229" s="304"/>
      <c r="C229" s="304"/>
      <c r="D229" s="304"/>
      <c r="E229" s="304"/>
      <c r="F229" s="308"/>
      <c r="G229" s="308"/>
      <c r="H229" s="308"/>
      <c r="I229" s="308"/>
      <c r="J229" s="308"/>
      <c r="K229" s="308"/>
      <c r="L229" s="308"/>
      <c r="M229" s="308"/>
      <c r="N229" s="304"/>
    </row>
    <row r="230" spans="2:14" s="303" customFormat="1" ht="9.75" customHeight="1" x14ac:dyDescent="0.4">
      <c r="B230" s="304"/>
      <c r="C230" s="304"/>
      <c r="D230" s="304"/>
      <c r="E230" s="304"/>
      <c r="F230" s="304"/>
      <c r="G230" s="304"/>
      <c r="H230" s="304"/>
      <c r="I230" s="304"/>
      <c r="J230" s="304"/>
      <c r="K230" s="304"/>
      <c r="L230" s="304"/>
      <c r="M230" s="304"/>
      <c r="N230" s="304"/>
    </row>
    <row r="231" spans="2:14" s="303" customFormat="1" x14ac:dyDescent="0.4">
      <c r="B231" s="304"/>
      <c r="C231" s="304"/>
      <c r="D231" s="304"/>
      <c r="E231" s="304"/>
      <c r="F231" s="304"/>
      <c r="G231" s="304"/>
      <c r="H231" s="304"/>
      <c r="I231" s="304"/>
      <c r="J231" s="304"/>
      <c r="K231" s="304"/>
      <c r="L231" s="304"/>
      <c r="M231" s="304"/>
      <c r="N231" s="304"/>
    </row>
    <row r="232" spans="2:14" s="303" customFormat="1" x14ac:dyDescent="0.4">
      <c r="B232" s="304"/>
      <c r="C232" s="304"/>
      <c r="D232" s="304"/>
      <c r="E232" s="304"/>
      <c r="F232" s="304"/>
      <c r="G232" s="304"/>
      <c r="H232" s="304"/>
      <c r="I232" s="304"/>
      <c r="J232" s="304"/>
      <c r="K232" s="304"/>
      <c r="L232" s="304"/>
      <c r="M232" s="304"/>
      <c r="N232" s="305"/>
    </row>
    <row r="233" spans="2:14" s="303" customFormat="1" ht="3" customHeight="1" x14ac:dyDescent="0.4">
      <c r="B233" s="304"/>
      <c r="C233" s="304"/>
      <c r="D233" s="304"/>
      <c r="E233" s="304"/>
      <c r="F233" s="304"/>
      <c r="G233" s="304"/>
      <c r="H233" s="304"/>
      <c r="I233" s="304"/>
      <c r="J233" s="304"/>
      <c r="K233" s="304"/>
      <c r="L233" s="304"/>
      <c r="M233" s="304"/>
      <c r="N233" s="304"/>
    </row>
    <row r="234" spans="2:14" s="303" customFormat="1" ht="9.75" customHeight="1" x14ac:dyDescent="0.4">
      <c r="B234" s="306"/>
      <c r="C234" s="306"/>
      <c r="D234" s="306"/>
      <c r="E234" s="306"/>
      <c r="F234" s="306"/>
      <c r="G234" s="306"/>
      <c r="H234" s="306"/>
      <c r="I234" s="306"/>
      <c r="J234" s="306"/>
      <c r="K234" s="306"/>
      <c r="L234" s="306"/>
      <c r="M234" s="306"/>
      <c r="N234" s="306"/>
    </row>
    <row r="235" spans="2:14" s="303" customFormat="1" ht="9.75" customHeight="1" x14ac:dyDescent="0.4">
      <c r="B235" s="307"/>
      <c r="C235" s="306"/>
      <c r="D235" s="306"/>
      <c r="E235" s="306"/>
      <c r="F235" s="306"/>
      <c r="G235" s="306"/>
      <c r="H235" s="306"/>
      <c r="I235" s="306"/>
      <c r="J235" s="306"/>
      <c r="K235" s="306"/>
      <c r="L235" s="306"/>
      <c r="M235" s="306"/>
      <c r="N235" s="306"/>
    </row>
    <row r="236" spans="2:14" s="303" customFormat="1" ht="9.75" customHeight="1" x14ac:dyDescent="0.4">
      <c r="B236" s="306"/>
      <c r="C236" s="306"/>
      <c r="D236" s="306"/>
      <c r="E236" s="306"/>
      <c r="F236" s="306"/>
      <c r="G236" s="306"/>
      <c r="H236" s="306"/>
      <c r="I236" s="306"/>
      <c r="J236" s="306"/>
      <c r="K236" s="306"/>
      <c r="L236" s="306"/>
      <c r="M236" s="306"/>
      <c r="N236" s="306"/>
    </row>
    <row r="237" spans="2:14" s="303" customFormat="1" ht="9.75" customHeight="1" x14ac:dyDescent="0.4">
      <c r="B237" s="306"/>
      <c r="C237" s="306"/>
      <c r="D237" s="306"/>
      <c r="E237" s="306"/>
      <c r="F237" s="306"/>
      <c r="G237" s="306"/>
      <c r="H237" s="306"/>
      <c r="I237" s="306"/>
      <c r="J237" s="306"/>
      <c r="K237" s="306"/>
      <c r="L237" s="306"/>
      <c r="M237" s="306"/>
      <c r="N237" s="306"/>
    </row>
    <row r="238" spans="2:14" s="303" customFormat="1" ht="9.75" customHeight="1" x14ac:dyDescent="0.4">
      <c r="B238" s="304"/>
      <c r="C238" s="304"/>
      <c r="D238" s="304"/>
      <c r="E238" s="304"/>
      <c r="F238" s="306"/>
      <c r="G238" s="306"/>
      <c r="H238" s="306"/>
      <c r="I238" s="306"/>
      <c r="J238" s="306"/>
      <c r="K238" s="306"/>
      <c r="L238" s="306"/>
      <c r="M238" s="306"/>
      <c r="N238" s="304"/>
    </row>
    <row r="239" spans="2:14" s="303" customFormat="1" ht="9.75" customHeight="1" x14ac:dyDescent="0.4">
      <c r="B239" s="306"/>
      <c r="C239" s="305"/>
      <c r="D239" s="306"/>
      <c r="E239" s="306"/>
      <c r="F239" s="306"/>
      <c r="G239" s="306"/>
      <c r="H239" s="306"/>
      <c r="I239" s="306"/>
      <c r="J239" s="306"/>
      <c r="K239" s="306"/>
      <c r="L239" s="306"/>
      <c r="M239" s="306"/>
      <c r="N239" s="305"/>
    </row>
    <row r="240" spans="2:14" s="303" customFormat="1" ht="9.75" customHeight="1" x14ac:dyDescent="0.4">
      <c r="B240" s="306"/>
      <c r="C240" s="305"/>
      <c r="D240" s="306"/>
      <c r="E240" s="306"/>
      <c r="F240" s="306"/>
      <c r="G240" s="306"/>
      <c r="H240" s="306"/>
      <c r="I240" s="306"/>
      <c r="J240" s="306"/>
      <c r="K240" s="306"/>
      <c r="L240" s="306"/>
      <c r="M240" s="306"/>
      <c r="N240" s="305"/>
    </row>
    <row r="241" spans="1:15" s="303" customFormat="1" ht="9.75" customHeight="1" x14ac:dyDescent="0.4">
      <c r="B241" s="306"/>
      <c r="C241" s="304"/>
      <c r="D241" s="306"/>
      <c r="E241" s="306"/>
      <c r="F241" s="306"/>
      <c r="G241" s="306"/>
      <c r="H241" s="306"/>
      <c r="I241" s="306"/>
      <c r="J241" s="306"/>
      <c r="K241" s="306"/>
      <c r="L241" s="306"/>
      <c r="M241" s="306"/>
      <c r="N241" s="304"/>
    </row>
    <row r="242" spans="1:15" s="303" customFormat="1" ht="9.75" customHeight="1" x14ac:dyDescent="0.4">
      <c r="B242" s="306"/>
      <c r="C242" s="304"/>
      <c r="D242" s="304"/>
      <c r="E242" s="304"/>
      <c r="F242" s="306"/>
      <c r="G242" s="306"/>
      <c r="H242" s="306"/>
      <c r="I242" s="306"/>
      <c r="J242" s="306"/>
      <c r="K242" s="306"/>
      <c r="L242" s="306"/>
      <c r="M242" s="306"/>
      <c r="N242" s="304"/>
    </row>
    <row r="243" spans="1:15" s="303" customFormat="1" ht="9.75" customHeight="1" x14ac:dyDescent="0.4">
      <c r="A243" s="304"/>
      <c r="B243" s="306"/>
      <c r="C243" s="304"/>
      <c r="D243" s="308"/>
      <c r="E243" s="308"/>
      <c r="F243" s="308"/>
      <c r="G243" s="308"/>
      <c r="H243" s="308"/>
      <c r="I243" s="308"/>
      <c r="J243" s="308"/>
      <c r="K243" s="308"/>
      <c r="L243" s="308"/>
      <c r="M243" s="308"/>
      <c r="N243" s="304"/>
    </row>
    <row r="244" spans="1:15" s="303" customFormat="1" ht="9.75" customHeight="1" x14ac:dyDescent="0.4">
      <c r="A244" s="304"/>
      <c r="B244" s="306"/>
      <c r="C244" s="304"/>
      <c r="D244" s="308"/>
      <c r="E244" s="308"/>
      <c r="F244" s="164"/>
      <c r="G244" s="308"/>
      <c r="H244" s="308"/>
      <c r="I244" s="308"/>
      <c r="J244" s="164"/>
      <c r="K244" s="308"/>
      <c r="L244" s="308"/>
      <c r="M244" s="308"/>
      <c r="N244" s="305"/>
      <c r="O244" s="309"/>
    </row>
    <row r="245" spans="1:15" s="303" customFormat="1" ht="9.75" customHeight="1" x14ac:dyDescent="0.4">
      <c r="A245" s="304"/>
      <c r="B245" s="306"/>
      <c r="C245" s="304"/>
      <c r="D245" s="308"/>
      <c r="E245" s="308"/>
      <c r="F245" s="164"/>
      <c r="G245" s="308"/>
      <c r="H245" s="308"/>
      <c r="I245" s="308"/>
      <c r="J245" s="164"/>
      <c r="K245" s="308"/>
      <c r="L245" s="308"/>
      <c r="M245" s="308"/>
      <c r="N245" s="305"/>
      <c r="O245" s="310"/>
    </row>
    <row r="246" spans="1:15" s="303" customFormat="1" ht="9.75" customHeight="1" x14ac:dyDescent="0.4">
      <c r="A246" s="304"/>
      <c r="B246" s="306"/>
      <c r="C246" s="304"/>
      <c r="D246" s="308"/>
      <c r="E246" s="308"/>
      <c r="F246" s="164"/>
      <c r="G246" s="308"/>
      <c r="H246" s="308"/>
      <c r="I246" s="308"/>
      <c r="J246" s="164"/>
      <c r="K246" s="308"/>
      <c r="L246" s="308"/>
      <c r="M246" s="308"/>
      <c r="N246" s="305"/>
      <c r="O246" s="309"/>
    </row>
    <row r="247" spans="1:15" s="303" customFormat="1" ht="9.75" customHeight="1" x14ac:dyDescent="0.4">
      <c r="A247" s="304"/>
      <c r="B247" s="306"/>
      <c r="C247" s="304"/>
      <c r="D247" s="308"/>
      <c r="E247" s="308"/>
      <c r="F247" s="164"/>
      <c r="G247" s="308"/>
      <c r="H247" s="308"/>
      <c r="I247" s="308"/>
      <c r="J247" s="164"/>
      <c r="K247" s="308"/>
      <c r="L247" s="308"/>
      <c r="M247" s="308"/>
      <c r="N247" s="305"/>
      <c r="O247" s="309"/>
    </row>
    <row r="248" spans="1:15" s="303" customFormat="1" ht="9.75" customHeight="1" x14ac:dyDescent="0.4">
      <c r="A248" s="304"/>
      <c r="B248" s="306"/>
      <c r="C248" s="304"/>
      <c r="D248" s="308"/>
      <c r="E248" s="308"/>
      <c r="F248" s="308"/>
      <c r="G248" s="308"/>
      <c r="H248" s="308"/>
      <c r="I248" s="308"/>
      <c r="J248" s="308"/>
      <c r="K248" s="308"/>
      <c r="L248" s="308"/>
      <c r="M248" s="308"/>
      <c r="N248" s="305"/>
      <c r="O248" s="309"/>
    </row>
    <row r="249" spans="1:15" s="303" customFormat="1" ht="9.75" customHeight="1" x14ac:dyDescent="0.4">
      <c r="A249" s="304"/>
      <c r="B249" s="306"/>
      <c r="C249" s="304"/>
      <c r="D249" s="308"/>
      <c r="E249" s="308"/>
      <c r="F249" s="308"/>
      <c r="G249" s="308"/>
      <c r="H249" s="308"/>
      <c r="I249" s="308"/>
      <c r="J249" s="308"/>
      <c r="K249" s="308"/>
      <c r="L249" s="308"/>
      <c r="M249" s="308"/>
      <c r="N249" s="304"/>
      <c r="O249" s="309"/>
    </row>
    <row r="250" spans="1:15" s="303" customFormat="1" ht="9.75" customHeight="1" x14ac:dyDescent="0.4">
      <c r="A250" s="304"/>
      <c r="B250" s="306"/>
      <c r="C250" s="304"/>
      <c r="D250" s="308"/>
      <c r="E250" s="308"/>
      <c r="F250" s="308"/>
      <c r="G250" s="308"/>
      <c r="H250" s="308"/>
      <c r="I250" s="308"/>
      <c r="J250" s="164"/>
      <c r="K250" s="308"/>
      <c r="L250" s="308"/>
      <c r="M250" s="308"/>
      <c r="N250" s="305"/>
      <c r="O250" s="309"/>
    </row>
    <row r="251" spans="1:15" s="303" customFormat="1" ht="9.75" customHeight="1" x14ac:dyDescent="0.4">
      <c r="A251" s="304"/>
      <c r="B251" s="306"/>
      <c r="C251" s="304"/>
      <c r="D251" s="308"/>
      <c r="E251" s="308"/>
      <c r="F251" s="308"/>
      <c r="G251" s="308"/>
      <c r="H251" s="308"/>
      <c r="I251" s="308"/>
      <c r="J251" s="164"/>
      <c r="K251" s="308"/>
      <c r="L251" s="308"/>
      <c r="M251" s="308"/>
      <c r="N251" s="305"/>
      <c r="O251" s="309"/>
    </row>
    <row r="252" spans="1:15" s="303" customFormat="1" ht="9.75" customHeight="1" x14ac:dyDescent="0.4">
      <c r="A252" s="304"/>
      <c r="B252" s="306"/>
      <c r="C252" s="304"/>
      <c r="D252" s="308"/>
      <c r="E252" s="308"/>
      <c r="F252" s="308"/>
      <c r="G252" s="308"/>
      <c r="H252" s="308"/>
      <c r="I252" s="308"/>
      <c r="J252" s="164"/>
      <c r="K252" s="308"/>
      <c r="L252" s="308"/>
      <c r="M252" s="308"/>
      <c r="N252" s="305"/>
      <c r="O252" s="309"/>
    </row>
    <row r="253" spans="1:15" s="303" customFormat="1" ht="9.75" customHeight="1" x14ac:dyDescent="0.4">
      <c r="A253" s="304"/>
      <c r="B253" s="306"/>
      <c r="C253" s="304"/>
      <c r="D253" s="308"/>
      <c r="E253" s="308"/>
      <c r="F253" s="308"/>
      <c r="G253" s="308"/>
      <c r="H253" s="308"/>
      <c r="I253" s="308"/>
      <c r="J253" s="164"/>
      <c r="K253" s="308"/>
      <c r="L253" s="308"/>
      <c r="M253" s="308"/>
      <c r="N253" s="305"/>
      <c r="O253" s="309"/>
    </row>
    <row r="254" spans="1:15" s="303" customFormat="1" ht="9.75" customHeight="1" x14ac:dyDescent="0.4">
      <c r="A254" s="304"/>
      <c r="B254" s="306"/>
      <c r="C254" s="304"/>
      <c r="D254" s="308"/>
      <c r="E254" s="308"/>
      <c r="F254" s="308"/>
      <c r="G254" s="308"/>
      <c r="H254" s="308"/>
      <c r="I254" s="308"/>
      <c r="J254" s="164"/>
      <c r="K254" s="308"/>
      <c r="L254" s="308"/>
      <c r="M254" s="308"/>
      <c r="N254" s="305"/>
      <c r="O254" s="309"/>
    </row>
    <row r="255" spans="1:15" s="303" customFormat="1" ht="9.75" customHeight="1" x14ac:dyDescent="0.4">
      <c r="A255" s="304"/>
      <c r="B255" s="306"/>
      <c r="C255" s="304"/>
      <c r="D255" s="308"/>
      <c r="E255" s="308"/>
      <c r="F255" s="308"/>
      <c r="G255" s="308"/>
      <c r="H255" s="308"/>
      <c r="I255" s="308"/>
      <c r="J255" s="164"/>
      <c r="K255" s="308"/>
      <c r="L255" s="308"/>
      <c r="M255" s="308"/>
      <c r="N255" s="305"/>
      <c r="O255" s="309"/>
    </row>
    <row r="256" spans="1:15" s="303" customFormat="1" ht="9.75" customHeight="1" x14ac:dyDescent="0.4">
      <c r="A256" s="304"/>
      <c r="B256" s="306"/>
      <c r="C256" s="304"/>
      <c r="D256" s="308"/>
      <c r="E256" s="308"/>
      <c r="F256" s="308"/>
      <c r="G256" s="308"/>
      <c r="H256" s="308"/>
      <c r="I256" s="308"/>
      <c r="J256" s="164"/>
      <c r="K256" s="308"/>
      <c r="L256" s="308"/>
      <c r="M256" s="308"/>
      <c r="N256" s="305"/>
      <c r="O256" s="309"/>
    </row>
    <row r="257" spans="1:15" s="303" customFormat="1" ht="9.75" customHeight="1" x14ac:dyDescent="0.4">
      <c r="A257" s="304"/>
      <c r="B257" s="306"/>
      <c r="C257" s="304"/>
      <c r="D257" s="308"/>
      <c r="E257" s="308"/>
      <c r="F257" s="308"/>
      <c r="G257" s="308"/>
      <c r="H257" s="308"/>
      <c r="I257" s="308"/>
      <c r="J257" s="164"/>
      <c r="K257" s="308"/>
      <c r="L257" s="308"/>
      <c r="M257" s="308"/>
      <c r="N257" s="305"/>
      <c r="O257" s="309"/>
    </row>
    <row r="258" spans="1:15" s="303" customFormat="1" ht="9.75" customHeight="1" x14ac:dyDescent="0.4">
      <c r="A258" s="304"/>
      <c r="B258" s="306"/>
      <c r="C258" s="304"/>
      <c r="D258" s="308"/>
      <c r="E258" s="308"/>
      <c r="F258" s="308"/>
      <c r="G258" s="308"/>
      <c r="H258" s="308"/>
      <c r="I258" s="308"/>
      <c r="J258" s="164"/>
      <c r="K258" s="308"/>
      <c r="L258" s="308"/>
      <c r="M258" s="308"/>
      <c r="N258" s="305"/>
      <c r="O258" s="309"/>
    </row>
    <row r="259" spans="1:15" s="303" customFormat="1" ht="9.75" customHeight="1" x14ac:dyDescent="0.4">
      <c r="A259" s="304"/>
      <c r="B259" s="306"/>
      <c r="C259" s="304"/>
      <c r="D259" s="308"/>
      <c r="E259" s="308"/>
      <c r="F259" s="308"/>
      <c r="G259" s="308"/>
      <c r="H259" s="308"/>
      <c r="I259" s="308"/>
      <c r="J259" s="164"/>
      <c r="K259" s="308"/>
      <c r="L259" s="308"/>
      <c r="M259" s="308"/>
      <c r="N259" s="305"/>
      <c r="O259" s="309"/>
    </row>
    <row r="260" spans="1:15" s="303" customFormat="1" ht="9.75" customHeight="1" x14ac:dyDescent="0.4">
      <c r="A260" s="304"/>
      <c r="B260" s="306"/>
      <c r="C260" s="304"/>
      <c r="D260" s="308"/>
      <c r="E260" s="308"/>
      <c r="F260" s="308"/>
      <c r="G260" s="308"/>
      <c r="H260" s="308"/>
      <c r="I260" s="308"/>
      <c r="J260" s="164"/>
      <c r="K260" s="308"/>
      <c r="L260" s="308"/>
      <c r="M260" s="308"/>
      <c r="N260" s="305"/>
      <c r="O260" s="309"/>
    </row>
    <row r="261" spans="1:15" s="303" customFormat="1" ht="9.75" customHeight="1" x14ac:dyDescent="0.4">
      <c r="A261" s="304"/>
      <c r="B261" s="306"/>
      <c r="C261" s="304"/>
      <c r="D261" s="308"/>
      <c r="E261" s="308"/>
      <c r="F261" s="308"/>
      <c r="G261" s="308"/>
      <c r="H261" s="308"/>
      <c r="I261" s="308"/>
      <c r="J261" s="164"/>
      <c r="K261" s="308"/>
      <c r="L261" s="308"/>
      <c r="M261" s="308"/>
      <c r="N261" s="305"/>
      <c r="O261" s="309"/>
    </row>
    <row r="262" spans="1:15" s="303" customFormat="1" ht="9.75" customHeight="1" x14ac:dyDescent="0.4">
      <c r="A262" s="304"/>
      <c r="B262" s="306"/>
      <c r="C262" s="304"/>
      <c r="D262" s="308"/>
      <c r="E262" s="308"/>
      <c r="F262" s="308"/>
      <c r="G262" s="308"/>
      <c r="H262" s="308"/>
      <c r="I262" s="308"/>
      <c r="J262" s="164"/>
      <c r="K262" s="308"/>
      <c r="L262" s="308"/>
      <c r="M262" s="308"/>
      <c r="N262" s="305"/>
      <c r="O262" s="309"/>
    </row>
    <row r="263" spans="1:15" s="303" customFormat="1" ht="9.75" customHeight="1" x14ac:dyDescent="0.4">
      <c r="A263" s="304"/>
      <c r="B263" s="306"/>
      <c r="C263" s="304"/>
      <c r="D263" s="308"/>
      <c r="E263" s="308"/>
      <c r="F263" s="308"/>
      <c r="G263" s="308"/>
      <c r="H263" s="308"/>
      <c r="I263" s="308"/>
      <c r="J263" s="164"/>
      <c r="K263" s="308"/>
      <c r="L263" s="308"/>
      <c r="M263" s="308"/>
      <c r="N263" s="305"/>
      <c r="O263" s="309"/>
    </row>
    <row r="264" spans="1:15" s="303" customFormat="1" ht="9.75" customHeight="1" x14ac:dyDescent="0.4">
      <c r="A264" s="304"/>
      <c r="B264" s="306"/>
      <c r="C264" s="304"/>
      <c r="D264" s="308"/>
      <c r="E264" s="308"/>
      <c r="F264" s="308"/>
      <c r="G264" s="308"/>
      <c r="H264" s="308"/>
      <c r="I264" s="308"/>
      <c r="J264" s="164"/>
      <c r="K264" s="308"/>
      <c r="L264" s="308"/>
      <c r="M264" s="308"/>
      <c r="N264" s="305"/>
      <c r="O264" s="309"/>
    </row>
    <row r="265" spans="1:15" s="303" customFormat="1" ht="9.75" customHeight="1" x14ac:dyDescent="0.4">
      <c r="A265" s="304"/>
      <c r="B265" s="306"/>
      <c r="C265" s="304"/>
      <c r="D265" s="308"/>
      <c r="E265" s="308"/>
      <c r="F265" s="308"/>
      <c r="G265" s="308"/>
      <c r="H265" s="308"/>
      <c r="I265" s="308"/>
      <c r="J265" s="164"/>
      <c r="K265" s="308"/>
      <c r="L265" s="308"/>
      <c r="M265" s="308"/>
      <c r="N265" s="305"/>
      <c r="O265" s="309"/>
    </row>
    <row r="266" spans="1:15" s="303" customFormat="1" ht="9.75" customHeight="1" x14ac:dyDescent="0.4">
      <c r="A266" s="304"/>
      <c r="B266" s="306"/>
      <c r="C266" s="304"/>
      <c r="D266" s="308"/>
      <c r="E266" s="308"/>
      <c r="F266" s="308"/>
      <c r="G266" s="308"/>
      <c r="H266" s="308"/>
      <c r="I266" s="308"/>
      <c r="J266" s="164"/>
      <c r="K266" s="308"/>
      <c r="L266" s="308"/>
      <c r="M266" s="308"/>
      <c r="N266" s="305"/>
      <c r="O266" s="309"/>
    </row>
    <row r="267" spans="1:15" s="303" customFormat="1" ht="9.75" customHeight="1" x14ac:dyDescent="0.4">
      <c r="A267" s="304"/>
      <c r="B267" s="306"/>
      <c r="C267" s="304"/>
      <c r="D267" s="308"/>
      <c r="E267" s="308"/>
      <c r="F267" s="308"/>
      <c r="G267" s="308"/>
      <c r="H267" s="308"/>
      <c r="I267" s="308"/>
      <c r="J267" s="164"/>
      <c r="K267" s="308"/>
      <c r="L267" s="308"/>
      <c r="M267" s="308"/>
      <c r="N267" s="305"/>
      <c r="O267" s="309"/>
    </row>
    <row r="268" spans="1:15" s="303" customFormat="1" ht="9.75" customHeight="1" x14ac:dyDescent="0.4">
      <c r="A268" s="304"/>
      <c r="B268" s="306"/>
      <c r="C268" s="304"/>
      <c r="D268" s="308"/>
      <c r="E268" s="308"/>
      <c r="F268" s="308"/>
      <c r="G268" s="308"/>
      <c r="H268" s="308"/>
      <c r="I268" s="308"/>
      <c r="J268" s="308"/>
      <c r="K268" s="308"/>
      <c r="L268" s="308"/>
      <c r="M268" s="308"/>
      <c r="N268" s="305"/>
      <c r="O268" s="309"/>
    </row>
    <row r="269" spans="1:15" s="303" customFormat="1" ht="9.75" customHeight="1" x14ac:dyDescent="0.4">
      <c r="A269" s="304"/>
      <c r="B269" s="306"/>
      <c r="C269" s="304"/>
      <c r="D269" s="308"/>
      <c r="E269" s="308"/>
      <c r="F269" s="308"/>
      <c r="G269" s="308"/>
      <c r="H269" s="308"/>
      <c r="I269" s="308"/>
      <c r="J269" s="308"/>
      <c r="K269" s="308"/>
      <c r="L269" s="308"/>
      <c r="M269" s="308"/>
      <c r="N269" s="304"/>
      <c r="O269" s="309"/>
    </row>
    <row r="270" spans="1:15" s="303" customFormat="1" ht="9.75" customHeight="1" x14ac:dyDescent="0.4">
      <c r="A270" s="304"/>
      <c r="B270" s="306"/>
      <c r="C270" s="304"/>
      <c r="D270" s="308"/>
      <c r="E270" s="308"/>
      <c r="F270" s="308"/>
      <c r="G270" s="308"/>
      <c r="H270" s="308"/>
      <c r="I270" s="308"/>
      <c r="J270" s="308"/>
      <c r="K270" s="308"/>
      <c r="L270" s="308"/>
      <c r="M270" s="308"/>
      <c r="N270" s="304"/>
      <c r="O270" s="309"/>
    </row>
    <row r="271" spans="1:15" s="303" customFormat="1" ht="9.75" customHeight="1" x14ac:dyDescent="0.4">
      <c r="A271" s="304"/>
      <c r="B271" s="306"/>
      <c r="C271" s="304"/>
      <c r="D271" s="308"/>
      <c r="E271" s="308"/>
      <c r="F271" s="308"/>
      <c r="G271" s="308"/>
      <c r="H271" s="308"/>
      <c r="I271" s="308"/>
      <c r="J271" s="308"/>
      <c r="K271" s="308"/>
      <c r="L271" s="308"/>
      <c r="M271" s="308"/>
      <c r="N271" s="305"/>
      <c r="O271" s="309"/>
    </row>
    <row r="272" spans="1:15" s="303" customFormat="1" ht="9.75" customHeight="1" x14ac:dyDescent="0.4">
      <c r="A272" s="304"/>
      <c r="B272" s="306"/>
      <c r="C272" s="304"/>
      <c r="D272" s="308"/>
      <c r="E272" s="308"/>
      <c r="F272" s="308"/>
      <c r="G272" s="308"/>
      <c r="H272" s="308"/>
      <c r="I272" s="308"/>
      <c r="J272" s="308"/>
      <c r="K272" s="308"/>
      <c r="L272" s="308"/>
      <c r="M272" s="308"/>
      <c r="N272" s="305"/>
      <c r="O272" s="309"/>
    </row>
    <row r="273" spans="1:15" s="303" customFormat="1" ht="9.75" customHeight="1" x14ac:dyDescent="0.4">
      <c r="A273" s="304"/>
      <c r="B273" s="306"/>
      <c r="C273" s="304"/>
      <c r="D273" s="308"/>
      <c r="E273" s="308"/>
      <c r="F273" s="308"/>
      <c r="G273" s="308"/>
      <c r="H273" s="308"/>
      <c r="I273" s="308"/>
      <c r="J273" s="308"/>
      <c r="K273" s="308"/>
      <c r="L273" s="308"/>
      <c r="M273" s="308"/>
      <c r="N273" s="305"/>
      <c r="O273" s="309"/>
    </row>
    <row r="274" spans="1:15" s="303" customFormat="1" ht="9.75" customHeight="1" x14ac:dyDescent="0.4">
      <c r="A274" s="304"/>
      <c r="B274" s="306"/>
      <c r="C274" s="304"/>
      <c r="D274" s="308"/>
      <c r="E274" s="308"/>
      <c r="F274" s="308"/>
      <c r="G274" s="308"/>
      <c r="H274" s="308"/>
      <c r="I274" s="308"/>
      <c r="J274" s="308"/>
      <c r="K274" s="308"/>
      <c r="L274" s="308"/>
      <c r="M274" s="308"/>
      <c r="N274" s="305"/>
      <c r="O274" s="309"/>
    </row>
    <row r="275" spans="1:15" s="303" customFormat="1" ht="9.75" customHeight="1" x14ac:dyDescent="0.4">
      <c r="A275" s="304"/>
      <c r="B275" s="306"/>
      <c r="C275" s="304"/>
      <c r="D275" s="308"/>
      <c r="E275" s="308"/>
      <c r="F275" s="308"/>
      <c r="G275" s="308"/>
      <c r="H275" s="308"/>
      <c r="I275" s="308"/>
      <c r="J275" s="308"/>
      <c r="K275" s="308"/>
      <c r="L275" s="308"/>
      <c r="M275" s="308"/>
      <c r="N275" s="305"/>
      <c r="O275" s="309"/>
    </row>
    <row r="276" spans="1:15" s="303" customFormat="1" ht="9.75" customHeight="1" x14ac:dyDescent="0.4">
      <c r="A276" s="304"/>
      <c r="B276" s="306"/>
      <c r="C276" s="304"/>
      <c r="D276" s="308"/>
      <c r="E276" s="308"/>
      <c r="F276" s="308"/>
      <c r="G276" s="308"/>
      <c r="H276" s="308"/>
      <c r="I276" s="308"/>
      <c r="J276" s="308"/>
      <c r="K276" s="308"/>
      <c r="L276" s="308"/>
      <c r="M276" s="308"/>
      <c r="N276" s="305"/>
      <c r="O276" s="309"/>
    </row>
    <row r="277" spans="1:15" s="303" customFormat="1" ht="9.75" customHeight="1" x14ac:dyDescent="0.4">
      <c r="A277" s="304"/>
      <c r="B277" s="306"/>
      <c r="C277" s="304"/>
      <c r="D277" s="308"/>
      <c r="E277" s="308"/>
      <c r="F277" s="308"/>
      <c r="G277" s="308"/>
      <c r="H277" s="308"/>
      <c r="I277" s="308"/>
      <c r="J277" s="308"/>
      <c r="K277" s="308"/>
      <c r="L277" s="308"/>
      <c r="M277" s="308"/>
      <c r="N277" s="305"/>
      <c r="O277" s="309"/>
    </row>
    <row r="278" spans="1:15" s="303" customFormat="1" ht="9.75" customHeight="1" x14ac:dyDescent="0.4">
      <c r="A278" s="304"/>
      <c r="B278" s="306"/>
      <c r="C278" s="304"/>
      <c r="D278" s="308"/>
      <c r="E278" s="308"/>
      <c r="F278" s="308"/>
      <c r="G278" s="308"/>
      <c r="H278" s="308"/>
      <c r="I278" s="308"/>
      <c r="J278" s="308"/>
      <c r="K278" s="308"/>
      <c r="L278" s="308"/>
      <c r="M278" s="308"/>
      <c r="N278" s="305"/>
      <c r="O278" s="309"/>
    </row>
    <row r="279" spans="1:15" s="303" customFormat="1" ht="9.75" customHeight="1" x14ac:dyDescent="0.4">
      <c r="A279" s="304"/>
      <c r="B279" s="306"/>
      <c r="C279" s="304"/>
      <c r="D279" s="308"/>
      <c r="E279" s="308"/>
      <c r="F279" s="308"/>
      <c r="G279" s="308"/>
      <c r="H279" s="308"/>
      <c r="I279" s="308"/>
      <c r="J279" s="308"/>
      <c r="K279" s="308"/>
      <c r="L279" s="308"/>
      <c r="M279" s="308"/>
      <c r="N279" s="304"/>
      <c r="O279" s="309"/>
    </row>
    <row r="280" spans="1:15" s="303" customFormat="1" ht="9.75" customHeight="1" x14ac:dyDescent="0.4">
      <c r="A280" s="304"/>
      <c r="B280" s="306"/>
      <c r="C280" s="304"/>
      <c r="D280" s="308"/>
      <c r="E280" s="308"/>
      <c r="F280" s="308"/>
      <c r="G280" s="308"/>
      <c r="H280" s="308"/>
      <c r="I280" s="308"/>
      <c r="J280" s="308"/>
      <c r="K280" s="308"/>
      <c r="L280" s="308"/>
      <c r="M280" s="308"/>
      <c r="N280" s="304"/>
      <c r="O280" s="309"/>
    </row>
    <row r="281" spans="1:15" s="303" customFormat="1" ht="9.75" customHeight="1" x14ac:dyDescent="0.4">
      <c r="A281" s="304"/>
      <c r="B281" s="306"/>
      <c r="C281" s="304"/>
      <c r="D281" s="308"/>
      <c r="E281" s="308"/>
      <c r="F281" s="308"/>
      <c r="G281" s="308"/>
      <c r="H281" s="308"/>
      <c r="I281" s="308"/>
      <c r="J281" s="308"/>
      <c r="K281" s="308"/>
      <c r="L281" s="308"/>
      <c r="M281" s="308"/>
      <c r="N281" s="305"/>
      <c r="O281" s="309"/>
    </row>
    <row r="282" spans="1:15" s="303" customFormat="1" ht="9.75" customHeight="1" x14ac:dyDescent="0.4">
      <c r="A282" s="304"/>
      <c r="B282" s="306"/>
      <c r="C282" s="304"/>
      <c r="D282" s="308"/>
      <c r="E282" s="308"/>
      <c r="F282" s="308"/>
      <c r="G282" s="308"/>
      <c r="H282" s="308"/>
      <c r="I282" s="308"/>
      <c r="J282" s="308"/>
      <c r="K282" s="308"/>
      <c r="L282" s="308"/>
      <c r="M282" s="308"/>
      <c r="N282" s="305"/>
      <c r="O282" s="309"/>
    </row>
    <row r="283" spans="1:15" s="303" customFormat="1" ht="9.75" customHeight="1" x14ac:dyDescent="0.4">
      <c r="A283" s="304"/>
      <c r="B283" s="306"/>
      <c r="C283" s="304"/>
      <c r="D283" s="308"/>
      <c r="E283" s="308"/>
      <c r="F283" s="308"/>
      <c r="G283" s="308"/>
      <c r="H283" s="308"/>
      <c r="I283" s="308"/>
      <c r="J283" s="308"/>
      <c r="K283" s="308"/>
      <c r="L283" s="308"/>
      <c r="M283" s="308"/>
      <c r="N283" s="305"/>
      <c r="O283" s="309"/>
    </row>
    <row r="284" spans="1:15" s="303" customFormat="1" ht="9.75" customHeight="1" x14ac:dyDescent="0.4">
      <c r="A284" s="304"/>
      <c r="B284" s="306"/>
      <c r="C284" s="304"/>
      <c r="D284" s="308"/>
      <c r="E284" s="308"/>
      <c r="F284" s="308"/>
      <c r="G284" s="308"/>
      <c r="H284" s="308"/>
      <c r="I284" s="308"/>
      <c r="J284" s="308"/>
      <c r="K284" s="308"/>
      <c r="L284" s="308"/>
      <c r="M284" s="308"/>
      <c r="N284" s="304"/>
      <c r="O284" s="309"/>
    </row>
    <row r="285" spans="1:15" s="303" customFormat="1" ht="9.75" customHeight="1" x14ac:dyDescent="0.4">
      <c r="A285" s="304"/>
      <c r="B285" s="306"/>
      <c r="C285" s="304"/>
      <c r="D285" s="308"/>
      <c r="E285" s="308"/>
      <c r="F285" s="308"/>
      <c r="G285" s="308"/>
      <c r="H285" s="308"/>
      <c r="I285" s="308"/>
      <c r="J285" s="308"/>
      <c r="K285" s="308"/>
      <c r="L285" s="308"/>
      <c r="M285" s="308"/>
      <c r="N285" s="304"/>
      <c r="O285" s="309"/>
    </row>
    <row r="286" spans="1:15" s="303" customFormat="1" ht="9.75" customHeight="1" x14ac:dyDescent="0.4">
      <c r="A286" s="304"/>
      <c r="B286" s="306"/>
      <c r="C286" s="304"/>
      <c r="D286" s="308"/>
      <c r="E286" s="308"/>
      <c r="F286" s="308"/>
      <c r="G286" s="308"/>
      <c r="H286" s="308"/>
      <c r="I286" s="308"/>
      <c r="J286" s="308"/>
      <c r="K286" s="308"/>
      <c r="L286" s="308"/>
      <c r="M286" s="308"/>
      <c r="N286" s="305"/>
      <c r="O286" s="309"/>
    </row>
    <row r="287" spans="1:15" s="303" customFormat="1" ht="9.75" customHeight="1" x14ac:dyDescent="0.4">
      <c r="A287" s="304"/>
      <c r="B287" s="306"/>
      <c r="C287" s="304"/>
      <c r="D287" s="308"/>
      <c r="E287" s="308"/>
      <c r="F287" s="164"/>
      <c r="G287" s="164"/>
      <c r="H287" s="308"/>
      <c r="I287" s="308"/>
      <c r="J287" s="164"/>
      <c r="K287" s="308"/>
      <c r="L287" s="308"/>
      <c r="M287" s="308"/>
      <c r="N287" s="305"/>
      <c r="O287" s="309"/>
    </row>
    <row r="288" spans="1:15" s="303" customFormat="1" ht="9.75" customHeight="1" x14ac:dyDescent="0.4">
      <c r="A288" s="304"/>
      <c r="B288" s="306"/>
      <c r="C288" s="304"/>
      <c r="D288" s="308"/>
      <c r="E288" s="308"/>
      <c r="F288" s="164"/>
      <c r="G288" s="164"/>
      <c r="H288" s="308"/>
      <c r="I288" s="308"/>
      <c r="J288" s="164"/>
      <c r="K288" s="308"/>
      <c r="L288" s="308"/>
      <c r="M288" s="308"/>
      <c r="N288" s="305"/>
      <c r="O288" s="309"/>
    </row>
    <row r="289" spans="1:15" s="303" customFormat="1" ht="9.75" customHeight="1" x14ac:dyDescent="0.4">
      <c r="A289" s="304"/>
      <c r="B289" s="306"/>
      <c r="C289" s="304"/>
      <c r="D289" s="308"/>
      <c r="E289" s="308"/>
      <c r="F289" s="164"/>
      <c r="G289" s="164"/>
      <c r="H289" s="308"/>
      <c r="I289" s="308"/>
      <c r="J289" s="164"/>
      <c r="K289" s="308"/>
      <c r="L289" s="308"/>
      <c r="M289" s="308"/>
      <c r="N289" s="305"/>
      <c r="O289" s="309"/>
    </row>
    <row r="290" spans="1:15" s="303" customFormat="1" ht="9.75" customHeight="1" x14ac:dyDescent="0.4">
      <c r="A290" s="304"/>
      <c r="B290" s="306"/>
      <c r="C290" s="304"/>
      <c r="D290" s="308"/>
      <c r="E290" s="308"/>
      <c r="F290" s="164"/>
      <c r="G290" s="164"/>
      <c r="H290" s="308"/>
      <c r="I290" s="308"/>
      <c r="J290" s="164"/>
      <c r="K290" s="308"/>
      <c r="L290" s="308"/>
      <c r="M290" s="308"/>
      <c r="N290" s="305"/>
      <c r="O290" s="309"/>
    </row>
    <row r="291" spans="1:15" s="303" customFormat="1" ht="9.75" customHeight="1" x14ac:dyDescent="0.4">
      <c r="A291" s="304"/>
      <c r="B291" s="306"/>
      <c r="C291" s="304"/>
      <c r="D291" s="308"/>
      <c r="E291" s="308"/>
      <c r="F291" s="164"/>
      <c r="G291" s="164"/>
      <c r="H291" s="308"/>
      <c r="I291" s="308"/>
      <c r="J291" s="164"/>
      <c r="K291" s="308"/>
      <c r="L291" s="308"/>
      <c r="M291" s="308"/>
      <c r="N291" s="305"/>
      <c r="O291" s="309"/>
    </row>
    <row r="292" spans="1:15" s="303" customFormat="1" ht="9.75" customHeight="1" x14ac:dyDescent="0.4">
      <c r="A292" s="304"/>
      <c r="B292" s="306"/>
      <c r="C292" s="304"/>
      <c r="D292" s="308"/>
      <c r="E292" s="308"/>
      <c r="F292" s="308"/>
      <c r="G292" s="308"/>
      <c r="H292" s="308"/>
      <c r="I292" s="308"/>
      <c r="J292" s="308"/>
      <c r="K292" s="308"/>
      <c r="L292" s="308"/>
      <c r="M292" s="308"/>
      <c r="N292" s="305"/>
      <c r="O292" s="309"/>
    </row>
    <row r="293" spans="1:15" s="303" customFormat="1" ht="9.75" customHeight="1" x14ac:dyDescent="0.4">
      <c r="A293" s="304"/>
      <c r="B293" s="306"/>
      <c r="C293" s="304"/>
      <c r="D293" s="308"/>
      <c r="E293" s="308"/>
      <c r="F293" s="308"/>
      <c r="G293" s="308"/>
      <c r="H293" s="308"/>
      <c r="I293" s="308"/>
      <c r="J293" s="308"/>
      <c r="K293" s="308"/>
      <c r="L293" s="308"/>
      <c r="M293" s="308"/>
      <c r="N293" s="304"/>
      <c r="O293" s="309"/>
    </row>
    <row r="294" spans="1:15" s="303" customFormat="1" ht="9.75" customHeight="1" x14ac:dyDescent="0.4">
      <c r="A294" s="304"/>
      <c r="B294" s="306"/>
      <c r="C294" s="304"/>
      <c r="D294" s="308"/>
      <c r="E294" s="308"/>
      <c r="F294" s="308"/>
      <c r="G294" s="308"/>
      <c r="H294" s="308"/>
      <c r="I294" s="308"/>
      <c r="J294" s="308"/>
      <c r="K294" s="308"/>
      <c r="L294" s="308"/>
      <c r="M294" s="308"/>
      <c r="N294" s="305"/>
      <c r="O294" s="309"/>
    </row>
    <row r="295" spans="1:15" s="303" customFormat="1" ht="9.75" customHeight="1" x14ac:dyDescent="0.4">
      <c r="B295" s="304"/>
      <c r="C295" s="304"/>
      <c r="D295" s="308"/>
      <c r="E295" s="308"/>
      <c r="F295" s="308"/>
      <c r="G295" s="308"/>
      <c r="H295" s="308"/>
      <c r="I295" s="308"/>
      <c r="J295" s="308"/>
      <c r="K295" s="308"/>
      <c r="L295" s="308"/>
      <c r="M295" s="308"/>
      <c r="N295" s="304"/>
    </row>
    <row r="296" spans="1:15" s="303" customFormat="1" ht="9.75" customHeight="1" x14ac:dyDescent="0.4">
      <c r="B296" s="304"/>
      <c r="C296" s="304"/>
      <c r="D296" s="304"/>
      <c r="E296" s="304"/>
      <c r="F296" s="308"/>
      <c r="G296" s="308"/>
      <c r="H296" s="308"/>
      <c r="I296" s="308"/>
      <c r="J296" s="308"/>
      <c r="K296" s="308"/>
      <c r="L296" s="308"/>
      <c r="M296" s="308"/>
      <c r="N296" s="304"/>
    </row>
    <row r="297" spans="1:15" s="303" customFormat="1" ht="9.75" customHeight="1" x14ac:dyDescent="0.4">
      <c r="B297" s="311"/>
      <c r="C297" s="304"/>
      <c r="D297" s="304"/>
      <c r="E297" s="304"/>
      <c r="F297" s="308"/>
      <c r="G297" s="308"/>
      <c r="H297" s="308"/>
      <c r="I297" s="308"/>
      <c r="J297" s="308"/>
      <c r="K297" s="308"/>
      <c r="L297" s="308"/>
      <c r="M297" s="308"/>
      <c r="N297" s="304"/>
    </row>
    <row r="298" spans="1:15" s="303" customFormat="1" ht="9.75" customHeight="1" x14ac:dyDescent="0.4">
      <c r="B298" s="304"/>
      <c r="C298" s="304"/>
      <c r="D298" s="304"/>
      <c r="E298" s="304"/>
      <c r="F298" s="308"/>
      <c r="G298" s="308"/>
      <c r="H298" s="308"/>
      <c r="I298" s="308"/>
      <c r="J298" s="308"/>
      <c r="K298" s="308"/>
      <c r="L298" s="308"/>
      <c r="M298" s="308"/>
      <c r="N298" s="304"/>
    </row>
    <row r="299" spans="1:15" s="303" customFormat="1" ht="9.75" customHeight="1" x14ac:dyDescent="0.4">
      <c r="B299" s="311"/>
      <c r="C299" s="304"/>
      <c r="D299" s="304"/>
      <c r="E299" s="304"/>
      <c r="F299" s="308"/>
      <c r="G299" s="308"/>
      <c r="H299" s="308"/>
      <c r="I299" s="308"/>
      <c r="J299" s="308"/>
      <c r="K299" s="308"/>
      <c r="L299" s="308"/>
      <c r="M299" s="308"/>
      <c r="N299" s="304"/>
    </row>
    <row r="300" spans="1:15" s="303" customFormat="1" ht="9.75" customHeight="1" x14ac:dyDescent="0.4">
      <c r="B300" s="304"/>
      <c r="C300" s="304"/>
      <c r="D300" s="304"/>
      <c r="E300" s="304"/>
      <c r="F300" s="308"/>
      <c r="G300" s="308"/>
      <c r="H300" s="308"/>
      <c r="I300" s="308"/>
      <c r="J300" s="308"/>
      <c r="K300" s="308"/>
      <c r="L300" s="308"/>
      <c r="M300" s="308"/>
      <c r="N300" s="304"/>
    </row>
    <row r="301" spans="1:15" s="303" customFormat="1" ht="9.75" customHeight="1" x14ac:dyDescent="0.4">
      <c r="B301" s="304"/>
      <c r="C301" s="304"/>
      <c r="D301" s="304"/>
      <c r="E301" s="304"/>
      <c r="F301" s="308"/>
      <c r="G301" s="308"/>
      <c r="H301" s="308"/>
      <c r="I301" s="308"/>
      <c r="J301" s="308"/>
      <c r="K301" s="308"/>
      <c r="L301" s="308"/>
      <c r="M301" s="308"/>
      <c r="N301" s="304"/>
    </row>
    <row r="302" spans="1:15" s="303" customFormat="1" ht="9.75" customHeight="1" x14ac:dyDescent="0.4">
      <c r="B302" s="304"/>
      <c r="C302" s="304"/>
      <c r="D302" s="304"/>
      <c r="E302" s="304"/>
      <c r="F302" s="308"/>
      <c r="G302" s="308"/>
      <c r="H302" s="308"/>
      <c r="I302" s="308"/>
      <c r="J302" s="308"/>
      <c r="K302" s="308"/>
      <c r="L302" s="308"/>
      <c r="M302" s="308"/>
      <c r="N302" s="304"/>
    </row>
    <row r="303" spans="1:15" s="303" customFormat="1" ht="9.75" customHeight="1" x14ac:dyDescent="0.4">
      <c r="B303" s="304"/>
      <c r="C303" s="312"/>
      <c r="D303" s="304"/>
      <c r="E303" s="304"/>
      <c r="F303" s="308"/>
      <c r="G303" s="308"/>
      <c r="H303" s="308"/>
      <c r="I303" s="308"/>
      <c r="J303" s="308"/>
      <c r="K303" s="308"/>
      <c r="L303" s="308"/>
      <c r="M303" s="308"/>
      <c r="N303" s="304"/>
    </row>
    <row r="304" spans="1:15" s="303" customFormat="1" ht="9.75" customHeight="1" x14ac:dyDescent="0.4">
      <c r="B304" s="304"/>
      <c r="C304" s="304"/>
      <c r="D304" s="304"/>
      <c r="E304" s="304"/>
      <c r="F304" s="308"/>
      <c r="G304" s="308"/>
      <c r="H304" s="308"/>
      <c r="I304" s="308"/>
      <c r="J304" s="308"/>
      <c r="K304" s="308"/>
      <c r="L304" s="308"/>
      <c r="M304" s="308"/>
      <c r="N304" s="304"/>
    </row>
    <row r="305" spans="1:15" s="303" customFormat="1" ht="9.75" customHeight="1" x14ac:dyDescent="0.4">
      <c r="B305" s="304"/>
      <c r="C305" s="304"/>
      <c r="D305" s="304"/>
      <c r="E305" s="304"/>
      <c r="F305" s="308"/>
      <c r="G305" s="308"/>
      <c r="H305" s="308"/>
      <c r="I305" s="308"/>
      <c r="J305" s="308"/>
      <c r="K305" s="308"/>
      <c r="L305" s="308"/>
      <c r="M305" s="308"/>
      <c r="N305" s="304"/>
    </row>
    <row r="306" spans="1:15" s="303" customFormat="1" ht="9.75" customHeight="1" x14ac:dyDescent="0.4">
      <c r="B306" s="304"/>
      <c r="C306" s="304"/>
      <c r="D306" s="304"/>
      <c r="E306" s="304"/>
      <c r="F306" s="304"/>
      <c r="G306" s="304"/>
      <c r="H306" s="304"/>
      <c r="I306" s="304"/>
      <c r="J306" s="304"/>
      <c r="K306" s="304"/>
      <c r="L306" s="304"/>
      <c r="M306" s="304"/>
      <c r="N306" s="304"/>
    </row>
    <row r="307" spans="1:15" s="303" customFormat="1" x14ac:dyDescent="0.4">
      <c r="B307" s="304"/>
      <c r="C307" s="304"/>
      <c r="D307" s="304"/>
      <c r="E307" s="304"/>
      <c r="F307" s="304"/>
      <c r="G307" s="304"/>
      <c r="H307" s="304"/>
      <c r="I307" s="304"/>
      <c r="J307" s="304"/>
      <c r="K307" s="304"/>
      <c r="L307" s="304"/>
      <c r="M307" s="304"/>
      <c r="N307" s="304"/>
    </row>
    <row r="308" spans="1:15" s="303" customFormat="1" x14ac:dyDescent="0.4">
      <c r="B308" s="304"/>
      <c r="C308" s="304"/>
      <c r="D308" s="304"/>
      <c r="E308" s="304"/>
      <c r="F308" s="304"/>
      <c r="G308" s="304"/>
      <c r="H308" s="304"/>
      <c r="I308" s="304"/>
      <c r="J308" s="304"/>
      <c r="K308" s="304"/>
      <c r="L308" s="304"/>
      <c r="M308" s="304"/>
      <c r="N308" s="305"/>
    </row>
    <row r="309" spans="1:15" s="303" customFormat="1" ht="3" customHeight="1" x14ac:dyDescent="0.4">
      <c r="B309" s="304"/>
      <c r="C309" s="304"/>
      <c r="D309" s="304"/>
      <c r="E309" s="304"/>
      <c r="F309" s="304"/>
      <c r="G309" s="304"/>
      <c r="H309" s="304"/>
      <c r="I309" s="304"/>
      <c r="J309" s="304"/>
      <c r="K309" s="304"/>
      <c r="L309" s="304"/>
      <c r="M309" s="304"/>
      <c r="N309" s="304"/>
    </row>
    <row r="310" spans="1:15" s="303" customFormat="1" ht="9.75" customHeight="1" x14ac:dyDescent="0.4">
      <c r="B310" s="306"/>
      <c r="C310" s="306"/>
      <c r="D310" s="306"/>
      <c r="E310" s="306"/>
      <c r="F310" s="306"/>
      <c r="G310" s="306"/>
      <c r="H310" s="306"/>
      <c r="I310" s="306"/>
      <c r="J310" s="306"/>
      <c r="K310" s="306"/>
      <c r="L310" s="306"/>
      <c r="M310" s="306"/>
      <c r="N310" s="306"/>
    </row>
    <row r="311" spans="1:15" s="303" customFormat="1" ht="9.75" customHeight="1" x14ac:dyDescent="0.4">
      <c r="B311" s="307"/>
      <c r="C311" s="306"/>
      <c r="D311" s="306"/>
      <c r="E311" s="306"/>
      <c r="F311" s="306"/>
      <c r="G311" s="306"/>
      <c r="H311" s="306"/>
      <c r="I311" s="306"/>
      <c r="J311" s="306"/>
      <c r="K311" s="306"/>
      <c r="L311" s="306"/>
      <c r="M311" s="306"/>
      <c r="N311" s="306"/>
    </row>
    <row r="312" spans="1:15" s="303" customFormat="1" ht="9.75" customHeight="1" x14ac:dyDescent="0.4">
      <c r="B312" s="306"/>
      <c r="C312" s="306"/>
      <c r="D312" s="306"/>
      <c r="E312" s="306"/>
      <c r="F312" s="306"/>
      <c r="G312" s="306"/>
      <c r="H312" s="306"/>
      <c r="I312" s="306"/>
      <c r="J312" s="306"/>
      <c r="K312" s="306"/>
      <c r="L312" s="306"/>
      <c r="M312" s="306"/>
      <c r="N312" s="306"/>
    </row>
    <row r="313" spans="1:15" s="303" customFormat="1" ht="9.75" customHeight="1" x14ac:dyDescent="0.4">
      <c r="B313" s="306"/>
      <c r="C313" s="306"/>
      <c r="D313" s="306"/>
      <c r="E313" s="306"/>
      <c r="F313" s="306"/>
      <c r="G313" s="306"/>
      <c r="H313" s="306"/>
      <c r="I313" s="306"/>
      <c r="J313" s="306"/>
      <c r="K313" s="306"/>
      <c r="L313" s="306"/>
      <c r="M313" s="306"/>
      <c r="N313" s="306"/>
    </row>
    <row r="314" spans="1:15" s="303" customFormat="1" ht="9.75" customHeight="1" x14ac:dyDescent="0.4">
      <c r="B314" s="304"/>
      <c r="C314" s="304"/>
      <c r="D314" s="304"/>
      <c r="E314" s="304"/>
      <c r="F314" s="306"/>
      <c r="G314" s="306"/>
      <c r="H314" s="306"/>
      <c r="I314" s="306"/>
      <c r="J314" s="306"/>
      <c r="K314" s="306"/>
      <c r="L314" s="306"/>
      <c r="M314" s="306"/>
      <c r="N314" s="304"/>
    </row>
    <row r="315" spans="1:15" s="303" customFormat="1" ht="9.75" customHeight="1" x14ac:dyDescent="0.4">
      <c r="B315" s="306"/>
      <c r="C315" s="305"/>
      <c r="D315" s="306"/>
      <c r="E315" s="306"/>
      <c r="F315" s="306"/>
      <c r="G315" s="306"/>
      <c r="H315" s="306"/>
      <c r="I315" s="306"/>
      <c r="J315" s="306"/>
      <c r="K315" s="306"/>
      <c r="L315" s="306"/>
      <c r="M315" s="306"/>
      <c r="N315" s="305"/>
    </row>
    <row r="316" spans="1:15" s="303" customFormat="1" ht="9.75" customHeight="1" x14ac:dyDescent="0.4">
      <c r="B316" s="306"/>
      <c r="C316" s="305"/>
      <c r="D316" s="306"/>
      <c r="E316" s="306"/>
      <c r="F316" s="306"/>
      <c r="G316" s="306"/>
      <c r="H316" s="306"/>
      <c r="I316" s="306"/>
      <c r="J316" s="306"/>
      <c r="K316" s="306"/>
      <c r="L316" s="306"/>
      <c r="M316" s="306"/>
      <c r="N316" s="305"/>
    </row>
    <row r="317" spans="1:15" s="303" customFormat="1" ht="9.75" customHeight="1" x14ac:dyDescent="0.4">
      <c r="B317" s="306"/>
      <c r="C317" s="304"/>
      <c r="D317" s="306"/>
      <c r="E317" s="306"/>
      <c r="F317" s="306"/>
      <c r="G317" s="306"/>
      <c r="H317" s="306"/>
      <c r="I317" s="306"/>
      <c r="J317" s="306"/>
      <c r="K317" s="306"/>
      <c r="L317" s="306"/>
      <c r="M317" s="306"/>
      <c r="N317" s="304"/>
    </row>
    <row r="318" spans="1:15" s="303" customFormat="1" ht="9.75" customHeight="1" x14ac:dyDescent="0.4">
      <c r="B318" s="306"/>
      <c r="C318" s="304"/>
      <c r="D318" s="304"/>
      <c r="E318" s="304"/>
      <c r="F318" s="306"/>
      <c r="G318" s="306"/>
      <c r="H318" s="306"/>
      <c r="I318" s="306"/>
      <c r="J318" s="306"/>
      <c r="K318" s="306"/>
      <c r="L318" s="306"/>
      <c r="M318" s="306"/>
      <c r="N318" s="304"/>
    </row>
    <row r="319" spans="1:15" s="303" customFormat="1" ht="9.75" customHeight="1" x14ac:dyDescent="0.4">
      <c r="A319" s="304"/>
      <c r="B319" s="306"/>
      <c r="C319" s="304"/>
      <c r="D319" s="308"/>
      <c r="E319" s="308"/>
      <c r="F319" s="308"/>
      <c r="G319" s="308"/>
      <c r="H319" s="308"/>
      <c r="I319" s="308"/>
      <c r="J319" s="308"/>
      <c r="K319" s="308"/>
      <c r="L319" s="308"/>
      <c r="M319" s="308"/>
      <c r="N319" s="304"/>
    </row>
    <row r="320" spans="1:15" s="303" customFormat="1" ht="9.75" customHeight="1" x14ac:dyDescent="0.4">
      <c r="A320" s="304"/>
      <c r="B320" s="306"/>
      <c r="C320" s="304"/>
      <c r="D320" s="308"/>
      <c r="E320" s="308"/>
      <c r="F320" s="308"/>
      <c r="G320" s="308"/>
      <c r="H320" s="308"/>
      <c r="I320" s="308"/>
      <c r="J320" s="308"/>
      <c r="K320" s="308"/>
      <c r="L320" s="308"/>
      <c r="M320" s="308"/>
      <c r="N320" s="305"/>
      <c r="O320" s="309"/>
    </row>
    <row r="321" spans="1:15" s="303" customFormat="1" ht="9.75" customHeight="1" x14ac:dyDescent="0.4">
      <c r="A321" s="304"/>
      <c r="B321" s="306"/>
      <c r="C321" s="304"/>
      <c r="D321" s="308"/>
      <c r="E321" s="308"/>
      <c r="F321" s="308"/>
      <c r="G321" s="308"/>
      <c r="H321" s="308"/>
      <c r="I321" s="308"/>
      <c r="J321" s="164"/>
      <c r="K321" s="308"/>
      <c r="L321" s="308"/>
      <c r="M321" s="308"/>
      <c r="N321" s="305"/>
      <c r="O321" s="310"/>
    </row>
    <row r="322" spans="1:15" s="303" customFormat="1" ht="9.75" customHeight="1" x14ac:dyDescent="0.4">
      <c r="A322" s="304"/>
      <c r="B322" s="306"/>
      <c r="C322" s="304"/>
      <c r="D322" s="308"/>
      <c r="E322" s="308"/>
      <c r="F322" s="308"/>
      <c r="G322" s="308"/>
      <c r="H322" s="308"/>
      <c r="I322" s="308"/>
      <c r="J322" s="308"/>
      <c r="K322" s="308"/>
      <c r="L322" s="308"/>
      <c r="M322" s="308"/>
      <c r="N322" s="305"/>
      <c r="O322" s="309"/>
    </row>
    <row r="323" spans="1:15" s="303" customFormat="1" ht="9.75" customHeight="1" x14ac:dyDescent="0.4">
      <c r="A323" s="304"/>
      <c r="B323" s="306"/>
      <c r="C323" s="304"/>
      <c r="D323" s="308"/>
      <c r="E323" s="308"/>
      <c r="F323" s="308"/>
      <c r="G323" s="308"/>
      <c r="H323" s="308"/>
      <c r="I323" s="308"/>
      <c r="J323" s="308"/>
      <c r="K323" s="308"/>
      <c r="L323" s="308"/>
      <c r="M323" s="308"/>
      <c r="N323" s="305"/>
      <c r="O323" s="309"/>
    </row>
    <row r="324" spans="1:15" s="303" customFormat="1" ht="9.75" customHeight="1" x14ac:dyDescent="0.4">
      <c r="A324" s="304"/>
      <c r="B324" s="306"/>
      <c r="C324" s="304"/>
      <c r="D324" s="308"/>
      <c r="E324" s="308"/>
      <c r="F324" s="308"/>
      <c r="G324" s="308"/>
      <c r="H324" s="308"/>
      <c r="I324" s="308"/>
      <c r="J324" s="308"/>
      <c r="K324" s="308"/>
      <c r="L324" s="308"/>
      <c r="M324" s="308"/>
      <c r="N324" s="305"/>
      <c r="O324" s="309"/>
    </row>
    <row r="325" spans="1:15" s="303" customFormat="1" ht="9.75" customHeight="1" x14ac:dyDescent="0.4">
      <c r="A325" s="304"/>
      <c r="B325" s="306"/>
      <c r="C325" s="304"/>
      <c r="D325" s="308"/>
      <c r="E325" s="308"/>
      <c r="F325" s="308"/>
      <c r="G325" s="308"/>
      <c r="H325" s="308"/>
      <c r="I325" s="308"/>
      <c r="J325" s="308"/>
      <c r="K325" s="308"/>
      <c r="L325" s="308"/>
      <c r="M325" s="308"/>
      <c r="N325" s="304"/>
      <c r="O325" s="309"/>
    </row>
    <row r="326" spans="1:15" s="303" customFormat="1" ht="9.75" customHeight="1" x14ac:dyDescent="0.4">
      <c r="A326" s="304"/>
      <c r="B326" s="306"/>
      <c r="C326" s="304"/>
      <c r="D326" s="308"/>
      <c r="E326" s="308"/>
      <c r="F326" s="308"/>
      <c r="G326" s="308"/>
      <c r="H326" s="308"/>
      <c r="I326" s="308"/>
      <c r="J326" s="308"/>
      <c r="K326" s="308"/>
      <c r="L326" s="308"/>
      <c r="M326" s="308"/>
      <c r="N326" s="305"/>
      <c r="O326" s="309"/>
    </row>
    <row r="327" spans="1:15" s="303" customFormat="1" ht="9.75" customHeight="1" x14ac:dyDescent="0.4">
      <c r="A327" s="304"/>
      <c r="B327" s="306"/>
      <c r="C327" s="304"/>
      <c r="D327" s="308"/>
      <c r="E327" s="308"/>
      <c r="F327" s="308"/>
      <c r="G327" s="308"/>
      <c r="H327" s="308"/>
      <c r="I327" s="308"/>
      <c r="J327" s="308"/>
      <c r="K327" s="308"/>
      <c r="L327" s="308"/>
      <c r="M327" s="308"/>
      <c r="N327" s="305"/>
      <c r="O327" s="309"/>
    </row>
    <row r="328" spans="1:15" s="303" customFormat="1" ht="9.75" customHeight="1" x14ac:dyDescent="0.4">
      <c r="A328" s="304"/>
      <c r="B328" s="306"/>
      <c r="C328" s="304"/>
      <c r="D328" s="308"/>
      <c r="E328" s="308"/>
      <c r="F328" s="308"/>
      <c r="G328" s="308"/>
      <c r="H328" s="308"/>
      <c r="I328" s="308"/>
      <c r="J328" s="308"/>
      <c r="K328" s="308"/>
      <c r="L328" s="308"/>
      <c r="M328" s="308"/>
      <c r="N328" s="305"/>
      <c r="O328" s="309"/>
    </row>
    <row r="329" spans="1:15" s="303" customFormat="1" ht="9.75" customHeight="1" x14ac:dyDescent="0.4">
      <c r="A329" s="304"/>
      <c r="B329" s="306"/>
      <c r="C329" s="304"/>
      <c r="D329" s="308"/>
      <c r="E329" s="308"/>
      <c r="F329" s="308"/>
      <c r="G329" s="308"/>
      <c r="H329" s="308"/>
      <c r="I329" s="308"/>
      <c r="J329" s="308"/>
      <c r="K329" s="308"/>
      <c r="L329" s="308"/>
      <c r="M329" s="308"/>
      <c r="N329" s="305"/>
      <c r="O329" s="309"/>
    </row>
    <row r="330" spans="1:15" s="303" customFormat="1" ht="9.75" customHeight="1" x14ac:dyDescent="0.4">
      <c r="A330" s="304"/>
      <c r="B330" s="306"/>
      <c r="C330" s="304"/>
      <c r="D330" s="308"/>
      <c r="E330" s="308"/>
      <c r="F330" s="308"/>
      <c r="G330" s="308"/>
      <c r="H330" s="308"/>
      <c r="I330" s="308"/>
      <c r="J330" s="308"/>
      <c r="K330" s="308"/>
      <c r="L330" s="308"/>
      <c r="M330" s="308"/>
      <c r="N330" s="305"/>
      <c r="O330" s="309"/>
    </row>
    <row r="331" spans="1:15" s="303" customFormat="1" ht="9.75" customHeight="1" x14ac:dyDescent="0.4">
      <c r="A331" s="304"/>
      <c r="B331" s="306"/>
      <c r="C331" s="304"/>
      <c r="D331" s="308"/>
      <c r="E331" s="308"/>
      <c r="F331" s="308"/>
      <c r="G331" s="308"/>
      <c r="H331" s="308"/>
      <c r="I331" s="308"/>
      <c r="J331" s="308"/>
      <c r="K331" s="308"/>
      <c r="L331" s="308"/>
      <c r="M331" s="308"/>
      <c r="N331" s="305"/>
      <c r="O331" s="309"/>
    </row>
    <row r="332" spans="1:15" s="303" customFormat="1" ht="9.75" customHeight="1" x14ac:dyDescent="0.4">
      <c r="A332" s="304"/>
      <c r="B332" s="306"/>
      <c r="C332" s="304"/>
      <c r="D332" s="308"/>
      <c r="E332" s="308"/>
      <c r="F332" s="308"/>
      <c r="G332" s="308"/>
      <c r="H332" s="308"/>
      <c r="I332" s="308"/>
      <c r="J332" s="308"/>
      <c r="K332" s="308"/>
      <c r="L332" s="308"/>
      <c r="M332" s="308"/>
      <c r="N332" s="305"/>
      <c r="O332" s="309"/>
    </row>
    <row r="333" spans="1:15" s="303" customFormat="1" ht="9.75" customHeight="1" x14ac:dyDescent="0.4">
      <c r="A333" s="304"/>
      <c r="B333" s="306"/>
      <c r="C333" s="304"/>
      <c r="D333" s="308"/>
      <c r="E333" s="308"/>
      <c r="F333" s="308"/>
      <c r="G333" s="308"/>
      <c r="H333" s="308"/>
      <c r="I333" s="308"/>
      <c r="J333" s="308"/>
      <c r="K333" s="308"/>
      <c r="L333" s="308"/>
      <c r="M333" s="308"/>
      <c r="N333" s="305"/>
      <c r="O333" s="309"/>
    </row>
    <row r="334" spans="1:15" s="303" customFormat="1" ht="9.75" customHeight="1" x14ac:dyDescent="0.4">
      <c r="A334" s="304"/>
      <c r="B334" s="306"/>
      <c r="C334" s="304"/>
      <c r="D334" s="308"/>
      <c r="E334" s="308"/>
      <c r="F334" s="308"/>
      <c r="G334" s="308"/>
      <c r="H334" s="308"/>
      <c r="I334" s="308"/>
      <c r="J334" s="308"/>
      <c r="K334" s="308"/>
      <c r="L334" s="308"/>
      <c r="M334" s="308"/>
      <c r="N334" s="305"/>
      <c r="O334" s="309"/>
    </row>
    <row r="335" spans="1:15" s="303" customFormat="1" ht="9.75" customHeight="1" x14ac:dyDescent="0.4">
      <c r="A335" s="304"/>
      <c r="B335" s="306"/>
      <c r="C335" s="304"/>
      <c r="D335" s="308"/>
      <c r="E335" s="308"/>
      <c r="F335" s="308"/>
      <c r="G335" s="308"/>
      <c r="H335" s="308"/>
      <c r="I335" s="308"/>
      <c r="J335" s="308"/>
      <c r="K335" s="308"/>
      <c r="L335" s="308"/>
      <c r="M335" s="308"/>
      <c r="N335" s="305"/>
      <c r="O335" s="309"/>
    </row>
    <row r="336" spans="1:15" s="303" customFormat="1" ht="9.75" customHeight="1" x14ac:dyDescent="0.4">
      <c r="A336" s="304"/>
      <c r="B336" s="306"/>
      <c r="C336" s="304"/>
      <c r="D336" s="308"/>
      <c r="E336" s="308"/>
      <c r="F336" s="308"/>
      <c r="G336" s="308"/>
      <c r="H336" s="308"/>
      <c r="I336" s="308"/>
      <c r="J336" s="308"/>
      <c r="K336" s="308"/>
      <c r="L336" s="308"/>
      <c r="M336" s="308"/>
      <c r="N336" s="305"/>
      <c r="O336" s="309"/>
    </row>
    <row r="337" spans="1:15" s="303" customFormat="1" ht="9.75" customHeight="1" x14ac:dyDescent="0.4">
      <c r="A337" s="304"/>
      <c r="B337" s="306"/>
      <c r="C337" s="304"/>
      <c r="D337" s="308"/>
      <c r="E337" s="308"/>
      <c r="F337" s="308"/>
      <c r="G337" s="308"/>
      <c r="H337" s="308"/>
      <c r="I337" s="308"/>
      <c r="J337" s="308"/>
      <c r="K337" s="308"/>
      <c r="L337" s="308"/>
      <c r="M337" s="308"/>
      <c r="N337" s="305"/>
      <c r="O337" s="309"/>
    </row>
    <row r="338" spans="1:15" s="303" customFormat="1" ht="9.75" customHeight="1" x14ac:dyDescent="0.4">
      <c r="A338" s="304"/>
      <c r="B338" s="306"/>
      <c r="C338" s="304"/>
      <c r="D338" s="308"/>
      <c r="E338" s="308"/>
      <c r="F338" s="308"/>
      <c r="G338" s="308"/>
      <c r="H338" s="308"/>
      <c r="I338" s="308"/>
      <c r="J338" s="308"/>
      <c r="K338" s="308"/>
      <c r="L338" s="308"/>
      <c r="M338" s="308"/>
      <c r="N338" s="305"/>
      <c r="O338" s="309"/>
    </row>
    <row r="339" spans="1:15" s="303" customFormat="1" ht="9.75" customHeight="1" x14ac:dyDescent="0.4">
      <c r="A339" s="304"/>
      <c r="B339" s="306"/>
      <c r="C339" s="304"/>
      <c r="D339" s="308"/>
      <c r="E339" s="308"/>
      <c r="F339" s="308"/>
      <c r="G339" s="308"/>
      <c r="H339" s="308"/>
      <c r="I339" s="308"/>
      <c r="J339" s="308"/>
      <c r="K339" s="308"/>
      <c r="L339" s="308"/>
      <c r="M339" s="308"/>
      <c r="N339" s="305"/>
      <c r="O339" s="309"/>
    </row>
    <row r="340" spans="1:15" s="303" customFormat="1" ht="9.75" customHeight="1" x14ac:dyDescent="0.4">
      <c r="A340" s="304"/>
      <c r="B340" s="306"/>
      <c r="C340" s="304"/>
      <c r="D340" s="308"/>
      <c r="E340" s="308"/>
      <c r="F340" s="308"/>
      <c r="G340" s="308"/>
      <c r="H340" s="308"/>
      <c r="I340" s="308"/>
      <c r="J340" s="308"/>
      <c r="K340" s="308"/>
      <c r="L340" s="308"/>
      <c r="M340" s="308"/>
      <c r="N340" s="305"/>
      <c r="O340" s="309"/>
    </row>
    <row r="341" spans="1:15" s="303" customFormat="1" ht="9.75" customHeight="1" x14ac:dyDescent="0.4">
      <c r="A341" s="304"/>
      <c r="B341" s="306"/>
      <c r="C341" s="304"/>
      <c r="D341" s="308"/>
      <c r="E341" s="308"/>
      <c r="F341" s="308"/>
      <c r="G341" s="308"/>
      <c r="H341" s="308"/>
      <c r="I341" s="308"/>
      <c r="J341" s="308"/>
      <c r="K341" s="308"/>
      <c r="L341" s="308"/>
      <c r="M341" s="308"/>
      <c r="N341" s="305"/>
      <c r="O341" s="309"/>
    </row>
    <row r="342" spans="1:15" s="303" customFormat="1" ht="9.75" customHeight="1" x14ac:dyDescent="0.4">
      <c r="A342" s="304"/>
      <c r="B342" s="306"/>
      <c r="C342" s="304"/>
      <c r="D342" s="308"/>
      <c r="E342" s="308"/>
      <c r="F342" s="308"/>
      <c r="G342" s="308"/>
      <c r="H342" s="308"/>
      <c r="I342" s="308"/>
      <c r="J342" s="308"/>
      <c r="K342" s="308"/>
      <c r="L342" s="308"/>
      <c r="M342" s="308"/>
      <c r="N342" s="305"/>
      <c r="O342" s="309"/>
    </row>
    <row r="343" spans="1:15" s="303" customFormat="1" ht="9.75" customHeight="1" x14ac:dyDescent="0.4">
      <c r="A343" s="304"/>
      <c r="B343" s="306"/>
      <c r="C343" s="304"/>
      <c r="D343" s="308"/>
      <c r="E343" s="308"/>
      <c r="F343" s="308"/>
      <c r="G343" s="308"/>
      <c r="H343" s="308"/>
      <c r="I343" s="308"/>
      <c r="J343" s="308"/>
      <c r="K343" s="308"/>
      <c r="L343" s="308"/>
      <c r="M343" s="308"/>
      <c r="N343" s="305"/>
      <c r="O343" s="309"/>
    </row>
    <row r="344" spans="1:15" s="303" customFormat="1" ht="9.75" customHeight="1" x14ac:dyDescent="0.4">
      <c r="A344" s="304"/>
      <c r="B344" s="306"/>
      <c r="C344" s="304"/>
      <c r="D344" s="308"/>
      <c r="E344" s="308"/>
      <c r="F344" s="308"/>
      <c r="G344" s="308"/>
      <c r="H344" s="308"/>
      <c r="I344" s="308"/>
      <c r="J344" s="308"/>
      <c r="K344" s="308"/>
      <c r="L344" s="308"/>
      <c r="M344" s="308"/>
      <c r="N344" s="305"/>
      <c r="O344" s="309"/>
    </row>
    <row r="345" spans="1:15" s="303" customFormat="1" ht="9.75" customHeight="1" x14ac:dyDescent="0.4">
      <c r="A345" s="304"/>
      <c r="B345" s="306"/>
      <c r="C345" s="304"/>
      <c r="D345" s="308"/>
      <c r="E345" s="308"/>
      <c r="F345" s="308"/>
      <c r="G345" s="308"/>
      <c r="H345" s="308"/>
      <c r="I345" s="308"/>
      <c r="J345" s="308"/>
      <c r="K345" s="308"/>
      <c r="L345" s="308"/>
      <c r="M345" s="308"/>
      <c r="N345" s="304"/>
      <c r="O345" s="309"/>
    </row>
    <row r="346" spans="1:15" s="303" customFormat="1" ht="9.75" customHeight="1" x14ac:dyDescent="0.4">
      <c r="A346" s="304"/>
      <c r="B346" s="306"/>
      <c r="C346" s="304"/>
      <c r="D346" s="308"/>
      <c r="E346" s="308"/>
      <c r="F346" s="308"/>
      <c r="G346" s="308"/>
      <c r="H346" s="308"/>
      <c r="I346" s="308"/>
      <c r="J346" s="308"/>
      <c r="K346" s="308"/>
      <c r="L346" s="308"/>
      <c r="M346" s="308"/>
      <c r="N346" s="304"/>
      <c r="O346" s="309"/>
    </row>
    <row r="347" spans="1:15" s="303" customFormat="1" ht="9.75" customHeight="1" x14ac:dyDescent="0.4">
      <c r="A347" s="304"/>
      <c r="B347" s="306"/>
      <c r="C347" s="304"/>
      <c r="D347" s="308"/>
      <c r="E347" s="308"/>
      <c r="F347" s="308"/>
      <c r="G347" s="308"/>
      <c r="H347" s="308"/>
      <c r="I347" s="308"/>
      <c r="J347" s="308"/>
      <c r="K347" s="308"/>
      <c r="L347" s="308"/>
      <c r="M347" s="308"/>
      <c r="N347" s="305"/>
      <c r="O347" s="309"/>
    </row>
    <row r="348" spans="1:15" s="303" customFormat="1" ht="9.75" customHeight="1" x14ac:dyDescent="0.4">
      <c r="A348" s="304"/>
      <c r="B348" s="306"/>
      <c r="C348" s="304"/>
      <c r="D348" s="308"/>
      <c r="E348" s="308"/>
      <c r="F348" s="308"/>
      <c r="G348" s="308"/>
      <c r="H348" s="308"/>
      <c r="I348" s="308"/>
      <c r="J348" s="308"/>
      <c r="K348" s="308"/>
      <c r="L348" s="308"/>
      <c r="M348" s="308"/>
      <c r="N348" s="305"/>
      <c r="O348" s="309"/>
    </row>
    <row r="349" spans="1:15" s="303" customFormat="1" ht="9.75" customHeight="1" x14ac:dyDescent="0.4">
      <c r="A349" s="304"/>
      <c r="B349" s="306"/>
      <c r="C349" s="304"/>
      <c r="D349" s="308"/>
      <c r="E349" s="308"/>
      <c r="F349" s="308"/>
      <c r="G349" s="308"/>
      <c r="H349" s="308"/>
      <c r="I349" s="308"/>
      <c r="J349" s="308"/>
      <c r="K349" s="308"/>
      <c r="L349" s="308"/>
      <c r="M349" s="308"/>
      <c r="N349" s="305"/>
      <c r="O349" s="309"/>
    </row>
    <row r="350" spans="1:15" s="303" customFormat="1" ht="9.75" customHeight="1" x14ac:dyDescent="0.4">
      <c r="A350" s="304"/>
      <c r="B350" s="306"/>
      <c r="C350" s="304"/>
      <c r="D350" s="308"/>
      <c r="E350" s="308"/>
      <c r="F350" s="308"/>
      <c r="G350" s="308"/>
      <c r="H350" s="308"/>
      <c r="I350" s="308"/>
      <c r="J350" s="308"/>
      <c r="K350" s="308"/>
      <c r="L350" s="308"/>
      <c r="M350" s="308"/>
      <c r="N350" s="305"/>
      <c r="O350" s="309"/>
    </row>
    <row r="351" spans="1:15" s="303" customFormat="1" ht="9.75" customHeight="1" x14ac:dyDescent="0.4">
      <c r="A351" s="304"/>
      <c r="B351" s="306"/>
      <c r="C351" s="304"/>
      <c r="D351" s="308"/>
      <c r="E351" s="308"/>
      <c r="F351" s="308"/>
      <c r="G351" s="308"/>
      <c r="H351" s="308"/>
      <c r="I351" s="308"/>
      <c r="J351" s="308"/>
      <c r="K351" s="308"/>
      <c r="L351" s="308"/>
      <c r="M351" s="308"/>
      <c r="N351" s="305"/>
      <c r="O351" s="309"/>
    </row>
    <row r="352" spans="1:15" s="303" customFormat="1" ht="9.75" customHeight="1" x14ac:dyDescent="0.4">
      <c r="A352" s="304"/>
      <c r="B352" s="306"/>
      <c r="C352" s="304"/>
      <c r="D352" s="308"/>
      <c r="E352" s="308"/>
      <c r="F352" s="308"/>
      <c r="G352" s="308"/>
      <c r="H352" s="308"/>
      <c r="I352" s="308"/>
      <c r="J352" s="308"/>
      <c r="K352" s="308"/>
      <c r="L352" s="308"/>
      <c r="M352" s="308"/>
      <c r="N352" s="305"/>
      <c r="O352" s="309"/>
    </row>
    <row r="353" spans="1:15" s="303" customFormat="1" ht="9.75" customHeight="1" x14ac:dyDescent="0.4">
      <c r="A353" s="304"/>
      <c r="B353" s="306"/>
      <c r="C353" s="304"/>
      <c r="D353" s="308"/>
      <c r="E353" s="308"/>
      <c r="F353" s="308"/>
      <c r="G353" s="308"/>
      <c r="H353" s="308"/>
      <c r="I353" s="308"/>
      <c r="J353" s="308"/>
      <c r="K353" s="308"/>
      <c r="L353" s="308"/>
      <c r="M353" s="308"/>
      <c r="N353" s="305"/>
      <c r="O353" s="309"/>
    </row>
    <row r="354" spans="1:15" s="303" customFormat="1" ht="9.75" customHeight="1" x14ac:dyDescent="0.4">
      <c r="A354" s="304"/>
      <c r="B354" s="306"/>
      <c r="C354" s="304"/>
      <c r="D354" s="308"/>
      <c r="E354" s="308"/>
      <c r="F354" s="308"/>
      <c r="G354" s="308"/>
      <c r="H354" s="308"/>
      <c r="I354" s="308"/>
      <c r="J354" s="308"/>
      <c r="K354" s="308"/>
      <c r="L354" s="308"/>
      <c r="M354" s="308"/>
      <c r="N354" s="305"/>
      <c r="O354" s="309"/>
    </row>
    <row r="355" spans="1:15" s="303" customFormat="1" ht="9.75" customHeight="1" x14ac:dyDescent="0.4">
      <c r="A355" s="304"/>
      <c r="B355" s="306"/>
      <c r="C355" s="304"/>
      <c r="D355" s="308"/>
      <c r="E355" s="308"/>
      <c r="F355" s="308"/>
      <c r="G355" s="308"/>
      <c r="H355" s="308"/>
      <c r="I355" s="308"/>
      <c r="J355" s="308"/>
      <c r="K355" s="308"/>
      <c r="L355" s="308"/>
      <c r="M355" s="308"/>
      <c r="N355" s="304"/>
      <c r="O355" s="309"/>
    </row>
    <row r="356" spans="1:15" s="303" customFormat="1" ht="9.75" customHeight="1" x14ac:dyDescent="0.4">
      <c r="A356" s="304"/>
      <c r="B356" s="306"/>
      <c r="C356" s="304"/>
      <c r="D356" s="308"/>
      <c r="E356" s="308"/>
      <c r="F356" s="308"/>
      <c r="G356" s="308"/>
      <c r="H356" s="308"/>
      <c r="I356" s="308"/>
      <c r="J356" s="308"/>
      <c r="K356" s="308"/>
      <c r="L356" s="308"/>
      <c r="M356" s="308"/>
      <c r="N356" s="304"/>
      <c r="O356" s="309"/>
    </row>
    <row r="357" spans="1:15" s="303" customFormat="1" ht="9.75" customHeight="1" x14ac:dyDescent="0.4">
      <c r="A357" s="304"/>
      <c r="B357" s="306"/>
      <c r="C357" s="304"/>
      <c r="D357" s="308"/>
      <c r="E357" s="308"/>
      <c r="F357" s="308"/>
      <c r="G357" s="308"/>
      <c r="H357" s="308"/>
      <c r="I357" s="308"/>
      <c r="J357" s="308"/>
      <c r="K357" s="308"/>
      <c r="L357" s="308"/>
      <c r="M357" s="308"/>
      <c r="N357" s="305"/>
      <c r="O357" s="309"/>
    </row>
    <row r="358" spans="1:15" s="303" customFormat="1" ht="9.75" customHeight="1" x14ac:dyDescent="0.4">
      <c r="A358" s="304"/>
      <c r="B358" s="306"/>
      <c r="C358" s="304"/>
      <c r="D358" s="308"/>
      <c r="E358" s="308"/>
      <c r="F358" s="308"/>
      <c r="G358" s="308"/>
      <c r="H358" s="308"/>
      <c r="I358" s="308"/>
      <c r="J358" s="308"/>
      <c r="K358" s="308"/>
      <c r="L358" s="308"/>
      <c r="M358" s="308"/>
      <c r="N358" s="305"/>
      <c r="O358" s="309"/>
    </row>
    <row r="359" spans="1:15" s="303" customFormat="1" ht="9.75" customHeight="1" x14ac:dyDescent="0.4">
      <c r="A359" s="304"/>
      <c r="B359" s="306"/>
      <c r="C359" s="304"/>
      <c r="D359" s="308"/>
      <c r="E359" s="308"/>
      <c r="F359" s="308"/>
      <c r="G359" s="308"/>
      <c r="H359" s="308"/>
      <c r="I359" s="308"/>
      <c r="J359" s="308"/>
      <c r="K359" s="308"/>
      <c r="L359" s="308"/>
      <c r="M359" s="308"/>
      <c r="N359" s="305"/>
      <c r="O359" s="309"/>
    </row>
    <row r="360" spans="1:15" s="303" customFormat="1" ht="9.75" customHeight="1" x14ac:dyDescent="0.4">
      <c r="A360" s="304"/>
      <c r="B360" s="306"/>
      <c r="C360" s="304"/>
      <c r="D360" s="308"/>
      <c r="E360" s="308"/>
      <c r="F360" s="308"/>
      <c r="G360" s="308"/>
      <c r="H360" s="308"/>
      <c r="I360" s="308"/>
      <c r="J360" s="308"/>
      <c r="K360" s="308"/>
      <c r="L360" s="308"/>
      <c r="M360" s="308"/>
      <c r="N360" s="304"/>
      <c r="O360" s="309"/>
    </row>
    <row r="361" spans="1:15" s="303" customFormat="1" ht="9.75" customHeight="1" x14ac:dyDescent="0.4">
      <c r="A361" s="304"/>
      <c r="B361" s="306"/>
      <c r="C361" s="304"/>
      <c r="D361" s="308"/>
      <c r="E361" s="308"/>
      <c r="F361" s="308"/>
      <c r="G361" s="308"/>
      <c r="H361" s="308"/>
      <c r="I361" s="308"/>
      <c r="J361" s="308"/>
      <c r="K361" s="308"/>
      <c r="L361" s="308"/>
      <c r="M361" s="308"/>
      <c r="N361" s="304"/>
      <c r="O361" s="309"/>
    </row>
    <row r="362" spans="1:15" s="303" customFormat="1" ht="9.75" customHeight="1" x14ac:dyDescent="0.4">
      <c r="A362" s="304"/>
      <c r="B362" s="306"/>
      <c r="C362" s="304"/>
      <c r="D362" s="308"/>
      <c r="E362" s="308"/>
      <c r="F362" s="308"/>
      <c r="G362" s="308"/>
      <c r="H362" s="308"/>
      <c r="I362" s="308"/>
      <c r="J362" s="308"/>
      <c r="K362" s="308"/>
      <c r="L362" s="308"/>
      <c r="M362" s="308"/>
      <c r="N362" s="305"/>
      <c r="O362" s="309"/>
    </row>
    <row r="363" spans="1:15" s="303" customFormat="1" ht="9.75" customHeight="1" x14ac:dyDescent="0.4">
      <c r="A363" s="304"/>
      <c r="B363" s="306"/>
      <c r="C363" s="304"/>
      <c r="D363" s="308"/>
      <c r="E363" s="308"/>
      <c r="F363" s="308"/>
      <c r="G363" s="308"/>
      <c r="H363" s="308"/>
      <c r="I363" s="308"/>
      <c r="J363" s="308"/>
      <c r="K363" s="308"/>
      <c r="L363" s="308"/>
      <c r="M363" s="308"/>
      <c r="N363" s="305"/>
      <c r="O363" s="309"/>
    </row>
    <row r="364" spans="1:15" s="303" customFormat="1" ht="9.75" customHeight="1" x14ac:dyDescent="0.4">
      <c r="A364" s="304"/>
      <c r="B364" s="306"/>
      <c r="C364" s="304"/>
      <c r="D364" s="308"/>
      <c r="E364" s="308"/>
      <c r="F364" s="308"/>
      <c r="G364" s="308"/>
      <c r="H364" s="308"/>
      <c r="I364" s="308"/>
      <c r="J364" s="308"/>
      <c r="K364" s="308"/>
      <c r="L364" s="308"/>
      <c r="M364" s="308"/>
      <c r="N364" s="305"/>
      <c r="O364" s="309"/>
    </row>
    <row r="365" spans="1:15" s="303" customFormat="1" ht="9.75" customHeight="1" x14ac:dyDescent="0.4">
      <c r="A365" s="304"/>
      <c r="B365" s="306"/>
      <c r="C365" s="304"/>
      <c r="D365" s="308"/>
      <c r="E365" s="308"/>
      <c r="F365" s="308"/>
      <c r="G365" s="308"/>
      <c r="H365" s="308"/>
      <c r="I365" s="308"/>
      <c r="J365" s="308"/>
      <c r="K365" s="308"/>
      <c r="L365" s="308"/>
      <c r="M365" s="308"/>
      <c r="N365" s="305"/>
      <c r="O365" s="309"/>
    </row>
    <row r="366" spans="1:15" s="303" customFormat="1" ht="9.75" customHeight="1" x14ac:dyDescent="0.4">
      <c r="A366" s="304"/>
      <c r="B366" s="306"/>
      <c r="C366" s="304"/>
      <c r="D366" s="308"/>
      <c r="E366" s="308"/>
      <c r="F366" s="308"/>
      <c r="G366" s="308"/>
      <c r="H366" s="308"/>
      <c r="I366" s="308"/>
      <c r="J366" s="308"/>
      <c r="K366" s="308"/>
      <c r="L366" s="308"/>
      <c r="M366" s="308"/>
      <c r="N366" s="305"/>
      <c r="O366" s="309"/>
    </row>
    <row r="367" spans="1:15" s="303" customFormat="1" ht="9.75" customHeight="1" x14ac:dyDescent="0.4">
      <c r="A367" s="304"/>
      <c r="B367" s="306"/>
      <c r="C367" s="304"/>
      <c r="D367" s="308"/>
      <c r="E367" s="308"/>
      <c r="F367" s="308"/>
      <c r="G367" s="308"/>
      <c r="H367" s="308"/>
      <c r="I367" s="308"/>
      <c r="J367" s="308"/>
      <c r="K367" s="308"/>
      <c r="L367" s="308"/>
      <c r="M367" s="308"/>
      <c r="N367" s="305"/>
      <c r="O367" s="309"/>
    </row>
    <row r="368" spans="1:15" s="303" customFormat="1" ht="9.75" customHeight="1" x14ac:dyDescent="0.4">
      <c r="A368" s="304"/>
      <c r="B368" s="306"/>
      <c r="C368" s="304"/>
      <c r="D368" s="308"/>
      <c r="E368" s="308"/>
      <c r="F368" s="308"/>
      <c r="G368" s="308"/>
      <c r="H368" s="308"/>
      <c r="I368" s="308"/>
      <c r="J368" s="308"/>
      <c r="K368" s="308"/>
      <c r="L368" s="308"/>
      <c r="M368" s="308"/>
      <c r="N368" s="305"/>
      <c r="O368" s="309"/>
    </row>
    <row r="369" spans="1:15" s="303" customFormat="1" ht="9.75" customHeight="1" x14ac:dyDescent="0.4">
      <c r="A369" s="304"/>
      <c r="B369" s="306"/>
      <c r="C369" s="304"/>
      <c r="D369" s="308"/>
      <c r="E369" s="308"/>
      <c r="F369" s="308"/>
      <c r="G369" s="308"/>
      <c r="H369" s="308"/>
      <c r="I369" s="308"/>
      <c r="J369" s="308"/>
      <c r="K369" s="308"/>
      <c r="L369" s="308"/>
      <c r="M369" s="308"/>
      <c r="N369" s="304"/>
      <c r="O369" s="309"/>
    </row>
    <row r="370" spans="1:15" s="303" customFormat="1" ht="9.75" customHeight="1" x14ac:dyDescent="0.4">
      <c r="A370" s="304"/>
      <c r="B370" s="306"/>
      <c r="C370" s="304"/>
      <c r="D370" s="308"/>
      <c r="E370" s="308"/>
      <c r="F370" s="308"/>
      <c r="G370" s="308"/>
      <c r="H370" s="308"/>
      <c r="I370" s="308"/>
      <c r="J370" s="308"/>
      <c r="K370" s="308"/>
      <c r="L370" s="308"/>
      <c r="M370" s="308"/>
      <c r="N370" s="305"/>
      <c r="O370" s="309"/>
    </row>
    <row r="371" spans="1:15" s="303" customFormat="1" ht="9.75" customHeight="1" x14ac:dyDescent="0.4">
      <c r="B371" s="304"/>
      <c r="C371" s="304"/>
      <c r="D371" s="308"/>
      <c r="E371" s="308"/>
      <c r="F371" s="308"/>
      <c r="G371" s="308"/>
      <c r="H371" s="308"/>
      <c r="I371" s="308"/>
      <c r="J371" s="308"/>
      <c r="K371" s="308"/>
      <c r="L371" s="308"/>
      <c r="M371" s="308"/>
      <c r="N371" s="304"/>
    </row>
    <row r="372" spans="1:15" s="303" customFormat="1" ht="9.75" customHeight="1" x14ac:dyDescent="0.4">
      <c r="B372" s="304"/>
      <c r="C372" s="304"/>
      <c r="D372" s="304"/>
      <c r="E372" s="304"/>
      <c r="F372" s="308"/>
      <c r="G372" s="308"/>
      <c r="H372" s="308"/>
      <c r="I372" s="308"/>
      <c r="J372" s="308"/>
      <c r="K372" s="308"/>
      <c r="L372" s="308"/>
      <c r="M372" s="308"/>
      <c r="N372" s="304"/>
    </row>
    <row r="373" spans="1:15" s="303" customFormat="1" ht="9.75" customHeight="1" x14ac:dyDescent="0.4">
      <c r="B373" s="311"/>
      <c r="C373" s="304"/>
      <c r="D373" s="304"/>
      <c r="E373" s="304"/>
      <c r="F373" s="308"/>
      <c r="G373" s="308"/>
      <c r="H373" s="308"/>
      <c r="I373" s="308"/>
      <c r="J373" s="308"/>
      <c r="K373" s="308"/>
      <c r="L373" s="308"/>
      <c r="M373" s="308"/>
      <c r="N373" s="304"/>
    </row>
    <row r="374" spans="1:15" s="303" customFormat="1" ht="9.75" customHeight="1" x14ac:dyDescent="0.4">
      <c r="B374" s="304"/>
      <c r="C374" s="304"/>
      <c r="D374" s="304"/>
      <c r="E374" s="304"/>
      <c r="F374" s="308"/>
      <c r="G374" s="308"/>
      <c r="H374" s="308"/>
      <c r="I374" s="308"/>
      <c r="J374" s="308"/>
      <c r="K374" s="308"/>
      <c r="L374" s="308"/>
      <c r="M374" s="308"/>
      <c r="N374" s="304"/>
    </row>
    <row r="375" spans="1:15" s="303" customFormat="1" ht="9.75" customHeight="1" x14ac:dyDescent="0.4">
      <c r="B375" s="311"/>
      <c r="C375" s="304"/>
      <c r="D375" s="304"/>
      <c r="E375" s="304"/>
      <c r="F375" s="308"/>
      <c r="G375" s="308"/>
      <c r="H375" s="308"/>
      <c r="I375" s="308"/>
      <c r="J375" s="308"/>
      <c r="K375" s="308"/>
      <c r="L375" s="308"/>
      <c r="M375" s="308"/>
      <c r="N375" s="304"/>
    </row>
    <row r="376" spans="1:15" s="303" customFormat="1" ht="9.75" customHeight="1" x14ac:dyDescent="0.4">
      <c r="B376" s="304"/>
      <c r="C376" s="304"/>
      <c r="D376" s="304"/>
      <c r="E376" s="304"/>
      <c r="F376" s="308"/>
      <c r="G376" s="308"/>
      <c r="H376" s="308"/>
      <c r="I376" s="308"/>
      <c r="J376" s="308"/>
      <c r="K376" s="308"/>
      <c r="L376" s="308"/>
      <c r="M376" s="308"/>
      <c r="N376" s="304"/>
    </row>
    <row r="377" spans="1:15" s="303" customFormat="1" ht="9.75" customHeight="1" x14ac:dyDescent="0.4">
      <c r="B377" s="304"/>
      <c r="C377" s="304"/>
      <c r="D377" s="304"/>
      <c r="E377" s="304"/>
      <c r="F377" s="308"/>
      <c r="G377" s="308"/>
      <c r="H377" s="308"/>
      <c r="I377" s="308"/>
      <c r="J377" s="308"/>
      <c r="K377" s="308"/>
      <c r="L377" s="308"/>
      <c r="M377" s="308"/>
      <c r="N377" s="304"/>
    </row>
    <row r="378" spans="1:15" s="303" customFormat="1" ht="9.75" customHeight="1" x14ac:dyDescent="0.4">
      <c r="B378" s="304"/>
      <c r="C378" s="304"/>
      <c r="D378" s="304"/>
      <c r="E378" s="304"/>
      <c r="F378" s="308"/>
      <c r="G378" s="308"/>
      <c r="H378" s="308"/>
      <c r="I378" s="308"/>
      <c r="J378" s="308"/>
      <c r="K378" s="308"/>
      <c r="L378" s="308"/>
      <c r="M378" s="308"/>
      <c r="N378" s="304"/>
    </row>
    <row r="379" spans="1:15" s="303" customFormat="1" ht="9.75" customHeight="1" x14ac:dyDescent="0.4">
      <c r="B379" s="304"/>
      <c r="C379" s="312"/>
      <c r="D379" s="304"/>
      <c r="E379" s="304"/>
      <c r="F379" s="308"/>
      <c r="G379" s="308"/>
      <c r="H379" s="308"/>
      <c r="I379" s="308"/>
      <c r="J379" s="308"/>
      <c r="K379" s="308"/>
      <c r="L379" s="308"/>
      <c r="M379" s="308"/>
      <c r="N379" s="304"/>
    </row>
    <row r="380" spans="1:15" s="303" customFormat="1" ht="9.75" customHeight="1" x14ac:dyDescent="0.4">
      <c r="B380" s="304"/>
      <c r="C380" s="304"/>
      <c r="D380" s="304"/>
      <c r="E380" s="304"/>
      <c r="F380" s="308"/>
      <c r="G380" s="308"/>
      <c r="H380" s="308"/>
      <c r="I380" s="308"/>
      <c r="J380" s="308"/>
      <c r="K380" s="308"/>
      <c r="L380" s="308"/>
      <c r="M380" s="308"/>
      <c r="N380" s="304"/>
    </row>
    <row r="381" spans="1:15" s="303" customFormat="1" ht="9.75" customHeight="1" x14ac:dyDescent="0.4">
      <c r="B381" s="304"/>
      <c r="C381" s="304"/>
      <c r="D381" s="304"/>
      <c r="E381" s="304"/>
      <c r="F381" s="308"/>
      <c r="G381" s="308"/>
      <c r="H381" s="308"/>
      <c r="I381" s="308"/>
      <c r="J381" s="308"/>
      <c r="K381" s="308"/>
      <c r="L381" s="308"/>
      <c r="M381" s="308"/>
      <c r="N381" s="304"/>
    </row>
    <row r="382" spans="1:15" s="303" customFormat="1" ht="9.75" customHeight="1" x14ac:dyDescent="0.4">
      <c r="B382" s="304"/>
      <c r="C382" s="304"/>
      <c r="D382" s="304"/>
      <c r="E382" s="304"/>
      <c r="F382" s="304"/>
      <c r="G382" s="304"/>
      <c r="H382" s="304"/>
      <c r="I382" s="304"/>
      <c r="J382" s="304"/>
      <c r="K382" s="304"/>
      <c r="L382" s="304"/>
      <c r="M382" s="304"/>
      <c r="N382" s="304"/>
    </row>
    <row r="383" spans="1:15" s="303" customFormat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32 S330</vt:lpstr>
      <vt:lpstr>33 S330</vt:lpstr>
      <vt:lpstr>34 S332</vt:lpstr>
      <vt:lpstr>35 S335</vt:lpstr>
      <vt:lpstr>53 S415</vt:lpstr>
      <vt:lpstr>'32 S330'!Print_Area</vt:lpstr>
      <vt:lpstr>'33 S330'!Print_Area</vt:lpstr>
      <vt:lpstr>'34 S332'!Print_Area</vt:lpstr>
      <vt:lpstr>'35 S335'!Print_Area</vt:lpstr>
      <vt:lpstr>'32 S330'!PRINT_AREA_MI</vt:lpstr>
      <vt:lpstr>'33 S330'!PRINT_AREA_MI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 Chen</dc:creator>
  <cp:lastModifiedBy>Rica Chen</cp:lastModifiedBy>
  <dcterms:created xsi:type="dcterms:W3CDTF">2024-06-28T19:59:45Z</dcterms:created>
  <dcterms:modified xsi:type="dcterms:W3CDTF">2024-06-28T20:02:04Z</dcterms:modified>
</cp:coreProperties>
</file>