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029"/>
  <workbookPr/>
  <mc:AlternateContent xmlns:mc="http://schemas.openxmlformats.org/markup-compatibility/2006">
    <mc:Choice Requires="x15">
      <x15ac:absPath xmlns:x15ac="http://schemas.microsoft.com/office/spreadsheetml/2010/11/ac" url="W:\Railroad Financial and Employment Filings\2017\STB-54\"/>
    </mc:Choice>
  </mc:AlternateContent>
  <xr:revisionPtr revIDLastSave="0" documentId="13_ncr:1_{BE045CAB-80F8-4ECF-B78D-E0379A498A3C}" xr6:coauthVersionLast="28" xr6:coauthVersionMax="28" xr10:uidLastSave="{00000000-0000-0000-0000-000000000000}"/>
  <bookViews>
    <workbookView xWindow="0" yWindow="0" windowWidth="19200" windowHeight="11505" xr2:uid="{00000000-000D-0000-FFFF-FFFF00000000}"/>
  </bookViews>
  <sheets>
    <sheet name="2017 STB-54" sheetId="1" r:id="rId1"/>
  </sheets>
  <externalReferences>
    <externalReference r:id="rId2"/>
  </externalReferences>
  <definedNames>
    <definedName name="_xlnm.Print_Area" localSheetId="0">'2017 STB-54'!$B$1:$K$53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50" i="1" l="1"/>
  <c r="J50" i="1"/>
  <c r="I50" i="1"/>
  <c r="F50" i="1"/>
  <c r="E50" i="1"/>
  <c r="D50" i="1"/>
  <c r="K49" i="1"/>
  <c r="J49" i="1"/>
  <c r="I49" i="1"/>
  <c r="F49" i="1"/>
  <c r="E49" i="1"/>
  <c r="D49" i="1"/>
  <c r="K47" i="1"/>
  <c r="J47" i="1"/>
  <c r="I47" i="1"/>
  <c r="F47" i="1"/>
  <c r="E47" i="1"/>
  <c r="D47" i="1"/>
  <c r="K46" i="1"/>
  <c r="J46" i="1"/>
  <c r="I46" i="1"/>
  <c r="F46" i="1"/>
  <c r="E46" i="1"/>
  <c r="D46" i="1"/>
  <c r="K45" i="1"/>
  <c r="J45" i="1"/>
  <c r="I45" i="1"/>
  <c r="F45" i="1"/>
  <c r="E45" i="1"/>
  <c r="D45" i="1"/>
  <c r="K44" i="1"/>
  <c r="K48" i="1" s="1"/>
  <c r="J44" i="1"/>
  <c r="J48" i="1" s="1"/>
  <c r="I44" i="1"/>
  <c r="I48" i="1" s="1"/>
  <c r="F44" i="1"/>
  <c r="F48" i="1" s="1"/>
  <c r="E44" i="1"/>
  <c r="E48" i="1" s="1"/>
  <c r="D44" i="1"/>
  <c r="D48" i="1" s="1"/>
  <c r="K42" i="1"/>
  <c r="J42" i="1"/>
  <c r="I42" i="1"/>
  <c r="F42" i="1"/>
  <c r="E42" i="1"/>
  <c r="D42" i="1"/>
  <c r="K41" i="1"/>
  <c r="K43" i="1" s="1"/>
  <c r="J41" i="1"/>
  <c r="J43" i="1" s="1"/>
  <c r="I41" i="1"/>
  <c r="I43" i="1" s="1"/>
  <c r="F41" i="1"/>
  <c r="F43" i="1" s="1"/>
  <c r="E41" i="1"/>
  <c r="E43" i="1" s="1"/>
  <c r="D41" i="1"/>
  <c r="D43" i="1" s="1"/>
  <c r="K39" i="1"/>
  <c r="J39" i="1"/>
  <c r="I39" i="1"/>
  <c r="F39" i="1"/>
  <c r="E39" i="1"/>
  <c r="D39" i="1"/>
  <c r="K38" i="1"/>
  <c r="J38" i="1"/>
  <c r="I38" i="1"/>
  <c r="F38" i="1"/>
  <c r="E38" i="1"/>
  <c r="D38" i="1"/>
  <c r="K37" i="1"/>
  <c r="J37" i="1"/>
  <c r="I37" i="1"/>
  <c r="F37" i="1"/>
  <c r="E37" i="1"/>
  <c r="D37" i="1"/>
  <c r="K36" i="1"/>
  <c r="K40" i="1" s="1"/>
  <c r="J36" i="1"/>
  <c r="J40" i="1" s="1"/>
  <c r="I36" i="1"/>
  <c r="I40" i="1" s="1"/>
  <c r="F36" i="1"/>
  <c r="F40" i="1" s="1"/>
  <c r="E36" i="1"/>
  <c r="E40" i="1" s="1"/>
  <c r="D36" i="1"/>
  <c r="D40" i="1" s="1"/>
  <c r="K34" i="1"/>
  <c r="J34" i="1"/>
  <c r="I34" i="1"/>
  <c r="F34" i="1"/>
  <c r="E34" i="1"/>
  <c r="D34" i="1"/>
  <c r="K33" i="1"/>
  <c r="J33" i="1"/>
  <c r="I33" i="1"/>
  <c r="I35" i="1" s="1"/>
  <c r="F33" i="1"/>
  <c r="F35" i="1" s="1"/>
  <c r="E33" i="1"/>
  <c r="D33" i="1"/>
  <c r="K32" i="1"/>
  <c r="K35" i="1" s="1"/>
  <c r="J32" i="1"/>
  <c r="J35" i="1" s="1"/>
  <c r="I32" i="1"/>
  <c r="F32" i="1"/>
  <c r="E32" i="1"/>
  <c r="E35" i="1" s="1"/>
  <c r="D32" i="1"/>
  <c r="D35" i="1" s="1"/>
  <c r="K30" i="1"/>
  <c r="J30" i="1"/>
  <c r="I30" i="1"/>
  <c r="F30" i="1"/>
  <c r="E30" i="1"/>
  <c r="D30" i="1"/>
  <c r="K29" i="1"/>
  <c r="K31" i="1" s="1"/>
  <c r="J29" i="1"/>
  <c r="J31" i="1" s="1"/>
  <c r="I29" i="1"/>
  <c r="I31" i="1" s="1"/>
  <c r="F29" i="1"/>
  <c r="F31" i="1" s="1"/>
  <c r="E29" i="1"/>
  <c r="E31" i="1" s="1"/>
  <c r="D29" i="1"/>
  <c r="D31" i="1" s="1"/>
  <c r="K27" i="1"/>
  <c r="J27" i="1"/>
  <c r="I27" i="1"/>
  <c r="F27" i="1"/>
  <c r="E27" i="1"/>
  <c r="D27" i="1"/>
  <c r="K25" i="1"/>
  <c r="J25" i="1"/>
  <c r="I25" i="1"/>
  <c r="F25" i="1"/>
  <c r="E25" i="1"/>
  <c r="D25" i="1"/>
  <c r="K24" i="1"/>
  <c r="J24" i="1"/>
  <c r="I24" i="1"/>
  <c r="F24" i="1"/>
  <c r="E24" i="1"/>
  <c r="D24" i="1"/>
  <c r="K23" i="1"/>
  <c r="J23" i="1"/>
  <c r="I23" i="1"/>
  <c r="F23" i="1"/>
  <c r="E23" i="1"/>
  <c r="D23" i="1"/>
  <c r="K22" i="1"/>
  <c r="K26" i="1" s="1"/>
  <c r="K28" i="1" s="1"/>
  <c r="J22" i="1"/>
  <c r="J26" i="1" s="1"/>
  <c r="J28" i="1" s="1"/>
  <c r="I22" i="1"/>
  <c r="I26" i="1" s="1"/>
  <c r="I28" i="1" s="1"/>
  <c r="F22" i="1"/>
  <c r="F26" i="1" s="1"/>
  <c r="F28" i="1" s="1"/>
  <c r="E22" i="1"/>
  <c r="E26" i="1" s="1"/>
  <c r="E28" i="1" s="1"/>
  <c r="D22" i="1"/>
  <c r="D26" i="1" s="1"/>
  <c r="D28" i="1" s="1"/>
  <c r="F51" i="1" l="1"/>
  <c r="D51" i="1"/>
  <c r="J51" i="1"/>
  <c r="I51" i="1"/>
  <c r="E51" i="1"/>
  <c r="K51" i="1"/>
</calcChain>
</file>

<file path=xl/sharedStrings.xml><?xml version="1.0" encoding="utf-8"?>
<sst xmlns="http://schemas.openxmlformats.org/spreadsheetml/2006/main" count="103" uniqueCount="57">
  <si>
    <t>SURFACE TRANSPORTATION BOARD</t>
  </si>
  <si>
    <t>ANNUAL REPORT OF CARS LOADED AND CARS TERMINATED</t>
  </si>
  <si>
    <t>(FORM STB-54)</t>
  </si>
  <si>
    <t>Total car loadings and terminations by type of car, revenue and non-revenue freight</t>
  </si>
  <si>
    <t>in revenue cars separated between railroad and private cars.</t>
  </si>
  <si>
    <t>BNSF RAILWAY</t>
  </si>
  <si>
    <t>For year ending December 30, 2017</t>
  </si>
  <si>
    <t>Section A</t>
  </si>
  <si>
    <t>Loaded</t>
  </si>
  <si>
    <t>Section B</t>
  </si>
  <si>
    <t>Terminated-on-line</t>
  </si>
  <si>
    <t>TOTAL LOADING OF</t>
  </si>
  <si>
    <t>TOTAL CARS REVENUE AND</t>
  </si>
  <si>
    <t>REVENUE FREIGHT</t>
  </si>
  <si>
    <t>NON-REVENUE FREIGHT</t>
  </si>
  <si>
    <t>CARS BY TYPE</t>
  </si>
  <si>
    <t>(See instructions on back)</t>
  </si>
  <si>
    <t>Railroad</t>
  </si>
  <si>
    <t>Private</t>
  </si>
  <si>
    <t>Total</t>
  </si>
  <si>
    <t>Cars</t>
  </si>
  <si>
    <t>(A 1)</t>
  </si>
  <si>
    <t>(A 2)</t>
  </si>
  <si>
    <t>(A 3)</t>
  </si>
  <si>
    <t>(B 1)</t>
  </si>
  <si>
    <t>(B 2)</t>
  </si>
  <si>
    <t>(B 3)</t>
  </si>
  <si>
    <t>Plain 40' Box</t>
  </si>
  <si>
    <t>Plain 50' ND Box</t>
  </si>
  <si>
    <t>Plain 50' WD Box</t>
  </si>
  <si>
    <t>Plain 60' or Longer</t>
  </si>
  <si>
    <t>TOTAL PLAIN BOX</t>
  </si>
  <si>
    <t>EQUIPPED BOX</t>
  </si>
  <si>
    <t>TOTAL BOX</t>
  </si>
  <si>
    <t>Cov Hoppers under 4000 cu</t>
  </si>
  <si>
    <t>Cov Hoppers 4000 cu &amp; over</t>
  </si>
  <si>
    <t>TOTAL COV HOPPERS</t>
  </si>
  <si>
    <t>Insulated Equipped Box</t>
  </si>
  <si>
    <t>Non-Mechanical Refgrs.</t>
  </si>
  <si>
    <t>Mechanical Refgrs.</t>
  </si>
  <si>
    <t>TOTAL REFRIGERATORS</t>
  </si>
  <si>
    <t>Plain gondolas under 61'</t>
  </si>
  <si>
    <t>Plain Gondolas 61' or over</t>
  </si>
  <si>
    <t>GT 36' &amp; over</t>
  </si>
  <si>
    <t>Equipped Gondolas</t>
  </si>
  <si>
    <t>TOTAL ALL GONDOLAS</t>
  </si>
  <si>
    <t>Hoppers (General Service)</t>
  </si>
  <si>
    <t>Hoppers (Special Service)</t>
  </si>
  <si>
    <t>TOTAL HOPPERS</t>
  </si>
  <si>
    <t>Flats (General Service)</t>
  </si>
  <si>
    <t>Flats Multi-Level (FA)</t>
  </si>
  <si>
    <t>Flats TOFC/COFC (FA) (FCA)</t>
  </si>
  <si>
    <t>Other Class “F” exc. FL</t>
  </si>
  <si>
    <t>TOTAL FLATS</t>
  </si>
  <si>
    <t>TOTAL TANKS</t>
  </si>
  <si>
    <t>ALL OTHERS</t>
  </si>
  <si>
    <t>GRAND 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</si>
</sst>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>
    <font>
      <sz val="12"/>
      <name val="Arial MT"/>
    </font>
    <font>
      <b/>
      <sz val="14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12"/>
      <name val="Arial MT"/>
    </font>
    <font>
      <sz val="10"/>
      <name val="Arial MT"/>
    </font>
    <font>
      <b/>
      <sz val="12"/>
      <name val="Arial MT"/>
    </font>
    <font>
      <sz val="8"/>
      <name val="Arial MT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37" fontId="0" fillId="0" borderId="0"/>
  </cellStyleXfs>
  <cellXfs count="35">
    <xf numFmtId="37" fontId="0" fillId="0" borderId="0" xfId="0"/>
    <xf numFmtId="37" fontId="1" fillId="0" borderId="0" xfId="0" applyFont="1" applyAlignment="1">
      <alignment horizontal="centerContinuous"/>
    </xf>
    <xf numFmtId="37" fontId="0" fillId="0" borderId="0" xfId="0" applyBorder="1" applyAlignment="1">
      <alignment horizontal="center"/>
    </xf>
    <xf numFmtId="37" fontId="2" fillId="0" borderId="0" xfId="0" applyFont="1" applyAlignment="1">
      <alignment horizontal="centerContinuous"/>
    </xf>
    <xf numFmtId="37" fontId="0" fillId="0" borderId="0" xfId="0" applyAlignment="1"/>
    <xf numFmtId="37" fontId="0" fillId="0" borderId="0" xfId="0" applyAlignment="1">
      <alignment horizontal="centerContinuous"/>
    </xf>
    <xf numFmtId="37" fontId="3" fillId="0" borderId="0" xfId="0" applyFont="1" applyAlignment="1">
      <alignment horizontal="centerContinuous"/>
    </xf>
    <xf numFmtId="37" fontId="4" fillId="0" borderId="0" xfId="0" applyFont="1" applyBorder="1" applyAlignment="1">
      <alignment horizontal="centerContinuous"/>
    </xf>
    <xf numFmtId="37" fontId="0" fillId="0" borderId="0" xfId="0" applyBorder="1" applyAlignment="1">
      <alignment horizontal="centerContinuous"/>
    </xf>
    <xf numFmtId="37" fontId="0" fillId="0" borderId="1" xfId="0" applyBorder="1" applyAlignment="1"/>
    <xf numFmtId="37" fontId="2" fillId="0" borderId="2" xfId="0" applyFont="1" applyBorder="1" applyAlignment="1">
      <alignment horizontal="centerContinuous"/>
    </xf>
    <xf numFmtId="37" fontId="2" fillId="0" borderId="3" xfId="0" applyFont="1" applyBorder="1" applyAlignment="1">
      <alignment horizontal="centerContinuous"/>
    </xf>
    <xf numFmtId="37" fontId="2" fillId="0" borderId="4" xfId="0" applyFont="1" applyBorder="1" applyAlignment="1">
      <alignment horizontal="centerContinuous"/>
    </xf>
    <xf numFmtId="37" fontId="0" fillId="0" borderId="3" xfId="0" applyBorder="1" applyAlignment="1">
      <alignment horizontal="centerContinuous"/>
    </xf>
    <xf numFmtId="37" fontId="0" fillId="0" borderId="5" xfId="0" applyBorder="1" applyAlignment="1">
      <alignment horizontal="centerContinuous"/>
    </xf>
    <xf numFmtId="37" fontId="0" fillId="0" borderId="6" xfId="0" applyBorder="1" applyAlignment="1">
      <alignment horizontal="centerContinuous"/>
    </xf>
    <xf numFmtId="37" fontId="0" fillId="0" borderId="7" xfId="0" applyBorder="1" applyAlignment="1">
      <alignment horizontal="centerContinuous"/>
    </xf>
    <xf numFmtId="37" fontId="0" fillId="0" borderId="8" xfId="0" applyBorder="1" applyAlignment="1">
      <alignment horizontal="centerContinuous"/>
    </xf>
    <xf numFmtId="37" fontId="0" fillId="0" borderId="9" xfId="0" applyBorder="1" applyAlignment="1">
      <alignment horizontal="centerContinuous"/>
    </xf>
    <xf numFmtId="37" fontId="0" fillId="0" borderId="8" xfId="0" applyBorder="1" applyAlignment="1"/>
    <xf numFmtId="37" fontId="0" fillId="0" borderId="0" xfId="0" applyBorder="1" applyAlignment="1"/>
    <xf numFmtId="37" fontId="0" fillId="0" borderId="9" xfId="0" applyBorder="1" applyAlignment="1"/>
    <xf numFmtId="37" fontId="0" fillId="0" borderId="10" xfId="0" applyBorder="1" applyAlignment="1">
      <alignment horizontal="centerContinuous"/>
    </xf>
    <xf numFmtId="37" fontId="0" fillId="0" borderId="11" xfId="0" applyBorder="1" applyAlignment="1">
      <alignment horizontal="centerContinuous"/>
    </xf>
    <xf numFmtId="37" fontId="0" fillId="0" borderId="10" xfId="0" applyBorder="1" applyAlignment="1"/>
    <xf numFmtId="37" fontId="0" fillId="0" borderId="11" xfId="0" applyBorder="1" applyAlignment="1"/>
    <xf numFmtId="37" fontId="0" fillId="0" borderId="8" xfId="0" applyBorder="1"/>
    <xf numFmtId="37" fontId="0" fillId="0" borderId="9" xfId="0" applyBorder="1"/>
    <xf numFmtId="37" fontId="0" fillId="0" borderId="12" xfId="0" applyBorder="1" applyAlignment="1">
      <alignment horizontal="center"/>
    </xf>
    <xf numFmtId="37" fontId="0" fillId="0" borderId="12" xfId="0" applyBorder="1"/>
    <xf numFmtId="37" fontId="5" fillId="0" borderId="13" xfId="0" applyFont="1" applyBorder="1" applyAlignment="1">
      <alignment horizontal="left"/>
    </xf>
    <xf numFmtId="37" fontId="5" fillId="0" borderId="13" xfId="0" applyFont="1" applyBorder="1"/>
    <xf numFmtId="37" fontId="2" fillId="0" borderId="13" xfId="0" applyFont="1" applyBorder="1"/>
    <xf numFmtId="37" fontId="6" fillId="0" borderId="13" xfId="0" applyFont="1" applyBorder="1"/>
    <xf numFmtId="37" fontId="7" fillId="0" borderId="0" xfId="0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twntfilp005\finance\CONTROLLER\Revenue%20Accounting\Reporting\STB%20Annual%20Report%20Filing\2017\STB-54%20201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7 STB-54"/>
      <sheetName val="2016 STB-54"/>
      <sheetName val="2015 STB-54"/>
      <sheetName val="2014 STB-54"/>
      <sheetName val="2013 STB-54"/>
      <sheetName val="2012 STB-54"/>
      <sheetName val="2011 STB-54"/>
      <sheetName val="2010 STB-54"/>
      <sheetName val="2009 STB-54"/>
      <sheetName val="2008 STB-54"/>
      <sheetName val="2007 STB-54"/>
      <sheetName val="2006 STB-54"/>
      <sheetName val="2005 STB-54 "/>
      <sheetName val="2004 STB-54"/>
      <sheetName val="2003 STB-54"/>
      <sheetName val="2002 STB-54"/>
      <sheetName val="2001 STB-54"/>
      <sheetName val="2000 STB-54"/>
      <sheetName val="2009 vs 2008"/>
      <sheetName val="2008 vs 2007"/>
      <sheetName val="2007 vs 2006"/>
      <sheetName val="2006 vs 2005"/>
      <sheetName val="2005 vs 2004"/>
      <sheetName val="2004 vs 2003"/>
      <sheetName val="2003 vs 2002"/>
      <sheetName val="2002 vs 2001"/>
      <sheetName val="2001 vs 2000"/>
      <sheetName val="Summary"/>
      <sheetName val="Q1"/>
      <sheetName val="Q2"/>
      <sheetName val="Q3"/>
      <sheetName val="Q4"/>
      <sheetName val="Total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>
        <row r="13">
          <cell r="B13">
            <v>0</v>
          </cell>
          <cell r="C13">
            <v>0</v>
          </cell>
          <cell r="D13">
            <v>0</v>
          </cell>
          <cell r="F13">
            <v>1</v>
          </cell>
          <cell r="G13">
            <v>0</v>
          </cell>
          <cell r="H13">
            <v>1</v>
          </cell>
        </row>
        <row r="14">
          <cell r="B14">
            <v>51</v>
          </cell>
          <cell r="C14">
            <v>1418</v>
          </cell>
          <cell r="D14">
            <v>1469</v>
          </cell>
          <cell r="F14">
            <v>425</v>
          </cell>
          <cell r="G14">
            <v>2016</v>
          </cell>
          <cell r="H14">
            <v>2441</v>
          </cell>
        </row>
        <row r="15">
          <cell r="B15">
            <v>604</v>
          </cell>
          <cell r="C15">
            <v>76</v>
          </cell>
          <cell r="D15">
            <v>680</v>
          </cell>
          <cell r="F15">
            <v>417</v>
          </cell>
          <cell r="G15">
            <v>157</v>
          </cell>
          <cell r="H15">
            <v>574</v>
          </cell>
        </row>
        <row r="16">
          <cell r="B16">
            <v>4442</v>
          </cell>
          <cell r="C16">
            <v>102</v>
          </cell>
          <cell r="D16">
            <v>4544</v>
          </cell>
          <cell r="F16">
            <v>3921</v>
          </cell>
          <cell r="G16">
            <v>32</v>
          </cell>
          <cell r="H16">
            <v>3953</v>
          </cell>
        </row>
        <row r="18">
          <cell r="B18">
            <v>74603</v>
          </cell>
          <cell r="C18">
            <v>36945</v>
          </cell>
          <cell r="D18">
            <v>111548</v>
          </cell>
          <cell r="F18">
            <v>59487</v>
          </cell>
          <cell r="G18">
            <v>33006</v>
          </cell>
          <cell r="H18">
            <v>92493</v>
          </cell>
        </row>
        <row r="20">
          <cell r="B20">
            <v>8028</v>
          </cell>
          <cell r="C20">
            <v>201154</v>
          </cell>
          <cell r="D20">
            <v>209182</v>
          </cell>
          <cell r="F20">
            <v>6183</v>
          </cell>
          <cell r="G20">
            <v>178464</v>
          </cell>
          <cell r="H20">
            <v>184647</v>
          </cell>
        </row>
        <row r="21">
          <cell r="B21">
            <v>730022</v>
          </cell>
          <cell r="C21">
            <v>261934</v>
          </cell>
          <cell r="D21">
            <v>991956</v>
          </cell>
          <cell r="F21">
            <v>572570</v>
          </cell>
          <cell r="G21">
            <v>153936</v>
          </cell>
          <cell r="H21">
            <v>726506</v>
          </cell>
        </row>
        <row r="23">
          <cell r="B23">
            <v>55629</v>
          </cell>
          <cell r="C23">
            <v>44842</v>
          </cell>
          <cell r="D23">
            <v>100471</v>
          </cell>
          <cell r="F23">
            <v>22947</v>
          </cell>
          <cell r="G23">
            <v>21953</v>
          </cell>
          <cell r="H23">
            <v>44900</v>
          </cell>
        </row>
        <row r="24">
          <cell r="B24">
            <v>29018</v>
          </cell>
          <cell r="C24">
            <v>444</v>
          </cell>
          <cell r="D24">
            <v>29462</v>
          </cell>
          <cell r="F24">
            <v>0</v>
          </cell>
          <cell r="G24">
            <v>92</v>
          </cell>
          <cell r="H24">
            <v>92</v>
          </cell>
        </row>
        <row r="25">
          <cell r="B25">
            <v>13184</v>
          </cell>
          <cell r="C25">
            <v>2612</v>
          </cell>
          <cell r="D25">
            <v>15796</v>
          </cell>
          <cell r="F25">
            <v>0</v>
          </cell>
          <cell r="G25">
            <v>1043</v>
          </cell>
          <cell r="H25">
            <v>1043</v>
          </cell>
        </row>
        <row r="27">
          <cell r="B27">
            <v>803</v>
          </cell>
          <cell r="C27">
            <v>35890</v>
          </cell>
          <cell r="D27">
            <v>36693</v>
          </cell>
          <cell r="F27">
            <v>2097</v>
          </cell>
          <cell r="G27">
            <v>28380</v>
          </cell>
          <cell r="H27">
            <v>30477</v>
          </cell>
        </row>
        <row r="28">
          <cell r="B28">
            <v>14514</v>
          </cell>
          <cell r="C28">
            <v>79765</v>
          </cell>
          <cell r="D28">
            <v>94279</v>
          </cell>
          <cell r="F28">
            <v>10224</v>
          </cell>
          <cell r="G28">
            <v>45591</v>
          </cell>
          <cell r="H28">
            <v>55815</v>
          </cell>
        </row>
        <row r="29">
          <cell r="B29">
            <v>244494</v>
          </cell>
          <cell r="C29">
            <v>801841</v>
          </cell>
          <cell r="D29">
            <v>1046335</v>
          </cell>
          <cell r="F29">
            <v>243600</v>
          </cell>
          <cell r="G29">
            <v>603309</v>
          </cell>
          <cell r="H29">
            <v>846909</v>
          </cell>
        </row>
        <row r="30">
          <cell r="B30">
            <v>52888</v>
          </cell>
          <cell r="C30">
            <v>12209</v>
          </cell>
          <cell r="D30">
            <v>65097</v>
          </cell>
          <cell r="F30">
            <v>53539</v>
          </cell>
          <cell r="G30">
            <v>11631</v>
          </cell>
          <cell r="H30">
            <v>65170</v>
          </cell>
        </row>
        <row r="32">
          <cell r="B32">
            <v>47353</v>
          </cell>
          <cell r="C32">
            <v>84642</v>
          </cell>
          <cell r="D32">
            <v>131995</v>
          </cell>
          <cell r="F32">
            <v>36151</v>
          </cell>
          <cell r="G32">
            <v>72980</v>
          </cell>
          <cell r="H32">
            <v>109131</v>
          </cell>
        </row>
        <row r="33">
          <cell r="B33">
            <v>151505</v>
          </cell>
          <cell r="C33">
            <v>619272</v>
          </cell>
          <cell r="D33">
            <v>770777</v>
          </cell>
          <cell r="F33">
            <v>124091</v>
          </cell>
          <cell r="G33">
            <v>427023</v>
          </cell>
          <cell r="H33">
            <v>551114</v>
          </cell>
        </row>
        <row r="35">
          <cell r="B35">
            <v>118</v>
          </cell>
          <cell r="C35">
            <v>462</v>
          </cell>
          <cell r="D35">
            <v>580</v>
          </cell>
          <cell r="F35">
            <v>216</v>
          </cell>
          <cell r="G35">
            <v>607</v>
          </cell>
          <cell r="H35">
            <v>823</v>
          </cell>
        </row>
        <row r="36">
          <cell r="B36">
            <v>12519</v>
          </cell>
          <cell r="C36">
            <v>111096</v>
          </cell>
          <cell r="D36">
            <v>123615</v>
          </cell>
          <cell r="F36">
            <v>23169</v>
          </cell>
          <cell r="G36">
            <v>152836</v>
          </cell>
          <cell r="H36">
            <v>176005</v>
          </cell>
        </row>
        <row r="37">
          <cell r="B37">
            <v>83990</v>
          </cell>
          <cell r="C37">
            <v>141089</v>
          </cell>
          <cell r="D37">
            <v>225079</v>
          </cell>
          <cell r="F37">
            <v>89570</v>
          </cell>
          <cell r="G37">
            <v>84027</v>
          </cell>
          <cell r="H37">
            <v>173597</v>
          </cell>
        </row>
        <row r="38">
          <cell r="B38">
            <v>65104</v>
          </cell>
          <cell r="C38">
            <v>55341</v>
          </cell>
          <cell r="D38">
            <v>120445</v>
          </cell>
          <cell r="F38">
            <v>58772</v>
          </cell>
          <cell r="G38">
            <v>44438</v>
          </cell>
          <cell r="H38">
            <v>103210</v>
          </cell>
        </row>
        <row r="40">
          <cell r="B40">
            <v>3422</v>
          </cell>
          <cell r="C40">
            <v>425574</v>
          </cell>
          <cell r="D40">
            <v>428996</v>
          </cell>
          <cell r="F40">
            <v>3116</v>
          </cell>
          <cell r="G40">
            <v>304964</v>
          </cell>
          <cell r="H40">
            <v>308080</v>
          </cell>
        </row>
        <row r="41">
          <cell r="B41">
            <v>291423</v>
          </cell>
          <cell r="C41">
            <v>575561</v>
          </cell>
          <cell r="D41">
            <v>866984</v>
          </cell>
          <cell r="F41">
            <v>223662</v>
          </cell>
          <cell r="G41">
            <v>380450</v>
          </cell>
          <cell r="H41">
            <v>604112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K53"/>
  <sheetViews>
    <sheetView tabSelected="1" topLeftCell="A31" workbookViewId="0">
      <selection activeCell="B53" sqref="B53"/>
    </sheetView>
  </sheetViews>
  <sheetFormatPr defaultRowHeight="15"/>
  <cols>
    <col min="1" max="1" width="2" customWidth="1"/>
    <col min="2" max="2" width="3.6640625" customWidth="1"/>
    <col min="3" max="3" width="24.6640625" customWidth="1"/>
    <col min="4" max="6" width="9.88671875" customWidth="1"/>
    <col min="7" max="7" width="3.6640625" customWidth="1"/>
    <col min="8" max="8" width="24.88671875" customWidth="1"/>
    <col min="9" max="11" width="9.88671875" customWidth="1"/>
  </cols>
  <sheetData>
    <row r="1" spans="2:11" ht="18">
      <c r="B1" s="1" t="s">
        <v>0</v>
      </c>
      <c r="C1" s="1"/>
      <c r="D1" s="1"/>
      <c r="E1" s="1"/>
      <c r="F1" s="1"/>
      <c r="G1" s="1"/>
      <c r="H1" s="1"/>
      <c r="I1" s="1"/>
      <c r="J1" s="1"/>
      <c r="K1" s="1"/>
    </row>
    <row r="2" spans="2:11">
      <c r="B2" s="2"/>
      <c r="C2" s="2"/>
      <c r="D2" s="2"/>
      <c r="E2" s="2"/>
      <c r="F2" s="2"/>
      <c r="G2" s="2"/>
      <c r="H2" s="2"/>
      <c r="I2" s="2"/>
      <c r="J2" s="2"/>
      <c r="K2" s="2"/>
    </row>
    <row r="3" spans="2:11" ht="18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</row>
    <row r="4" spans="2:11" ht="15.75">
      <c r="B4" s="3" t="s">
        <v>2</v>
      </c>
      <c r="C4" s="3"/>
      <c r="D4" s="3"/>
      <c r="E4" s="3"/>
      <c r="F4" s="3"/>
      <c r="G4" s="3"/>
      <c r="H4" s="3"/>
      <c r="I4" s="3"/>
      <c r="J4" s="3"/>
      <c r="K4" s="3"/>
    </row>
    <row r="5" spans="2:11">
      <c r="B5" s="4"/>
      <c r="C5" s="4"/>
      <c r="D5" s="4"/>
      <c r="E5" s="4"/>
      <c r="F5" s="4"/>
      <c r="G5" s="4"/>
      <c r="H5" s="4"/>
      <c r="I5" s="4"/>
      <c r="J5" s="4"/>
      <c r="K5" s="4"/>
    </row>
    <row r="6" spans="2:11">
      <c r="B6" s="5" t="s">
        <v>3</v>
      </c>
      <c r="C6" s="5"/>
      <c r="D6" s="5"/>
      <c r="E6" s="5"/>
      <c r="F6" s="5"/>
      <c r="G6" s="5"/>
      <c r="H6" s="5"/>
      <c r="I6" s="5"/>
      <c r="J6" s="5"/>
      <c r="K6" s="5"/>
    </row>
    <row r="7" spans="2:11">
      <c r="B7" s="5" t="s">
        <v>4</v>
      </c>
      <c r="C7" s="5"/>
      <c r="D7" s="5"/>
      <c r="E7" s="5"/>
      <c r="F7" s="5"/>
      <c r="G7" s="5"/>
      <c r="H7" s="5"/>
      <c r="I7" s="5"/>
      <c r="J7" s="5"/>
      <c r="K7" s="5"/>
    </row>
    <row r="8" spans="2:11">
      <c r="B8" s="4"/>
      <c r="C8" s="4"/>
      <c r="D8" s="4"/>
      <c r="E8" s="4"/>
      <c r="F8" s="4"/>
      <c r="G8" s="4"/>
      <c r="H8" s="4"/>
      <c r="I8" s="4"/>
      <c r="J8" s="4"/>
      <c r="K8" s="4"/>
    </row>
    <row r="9" spans="2:11" ht="18">
      <c r="B9" s="1" t="s">
        <v>5</v>
      </c>
      <c r="C9" s="6"/>
      <c r="D9" s="6"/>
      <c r="E9" s="6"/>
      <c r="F9" s="6"/>
      <c r="G9" s="6"/>
      <c r="H9" s="6"/>
      <c r="I9" s="6"/>
      <c r="J9" s="6"/>
      <c r="K9" s="6"/>
    </row>
    <row r="10" spans="2:11">
      <c r="B10" s="4"/>
      <c r="C10" s="4"/>
      <c r="D10" s="4"/>
      <c r="E10" s="4"/>
      <c r="F10" s="4"/>
      <c r="G10" s="4"/>
      <c r="H10" s="4"/>
      <c r="I10" s="4"/>
      <c r="J10" s="4"/>
      <c r="K10" s="4"/>
    </row>
    <row r="11" spans="2:11" ht="15.75">
      <c r="B11" s="7" t="s">
        <v>6</v>
      </c>
      <c r="C11" s="8"/>
      <c r="D11" s="8"/>
      <c r="E11" s="8"/>
      <c r="F11" s="8"/>
      <c r="G11" s="8"/>
      <c r="H11" s="8"/>
      <c r="I11" s="8"/>
      <c r="J11" s="8"/>
      <c r="K11" s="8"/>
    </row>
    <row r="12" spans="2:11">
      <c r="B12" s="9"/>
      <c r="C12" s="9"/>
      <c r="D12" s="9"/>
      <c r="E12" s="9"/>
      <c r="F12" s="9"/>
      <c r="G12" s="9"/>
      <c r="H12" s="9"/>
      <c r="I12" s="9"/>
      <c r="J12" s="9"/>
      <c r="K12" s="9"/>
    </row>
    <row r="13" spans="2:11" ht="15.75">
      <c r="B13" s="10" t="s">
        <v>7</v>
      </c>
      <c r="C13" s="11"/>
      <c r="D13" s="10" t="s">
        <v>8</v>
      </c>
      <c r="E13" s="12"/>
      <c r="F13" s="13"/>
      <c r="G13" s="10" t="s">
        <v>9</v>
      </c>
      <c r="H13" s="11"/>
      <c r="I13" s="10" t="s">
        <v>10</v>
      </c>
      <c r="J13" s="12"/>
      <c r="K13" s="13"/>
    </row>
    <row r="14" spans="2:11">
      <c r="B14" s="14" t="s">
        <v>11</v>
      </c>
      <c r="C14" s="15"/>
      <c r="D14" s="14" t="s">
        <v>12</v>
      </c>
      <c r="E14" s="16"/>
      <c r="F14" s="15"/>
      <c r="G14" s="14" t="s">
        <v>11</v>
      </c>
      <c r="H14" s="15"/>
      <c r="I14" s="14" t="s">
        <v>12</v>
      </c>
      <c r="J14" s="16"/>
      <c r="K14" s="15"/>
    </row>
    <row r="15" spans="2:11">
      <c r="B15" s="17" t="s">
        <v>13</v>
      </c>
      <c r="C15" s="18"/>
      <c r="D15" s="17" t="s">
        <v>14</v>
      </c>
      <c r="E15" s="8"/>
      <c r="F15" s="18"/>
      <c r="G15" s="17" t="s">
        <v>13</v>
      </c>
      <c r="H15" s="18"/>
      <c r="I15" s="17" t="s">
        <v>14</v>
      </c>
      <c r="J15" s="8"/>
      <c r="K15" s="18"/>
    </row>
    <row r="16" spans="2:11">
      <c r="B16" s="17" t="s">
        <v>15</v>
      </c>
      <c r="C16" s="18"/>
      <c r="D16" s="19"/>
      <c r="E16" s="20"/>
      <c r="F16" s="18"/>
      <c r="G16" s="17" t="s">
        <v>15</v>
      </c>
      <c r="H16" s="18"/>
      <c r="I16" s="19"/>
      <c r="J16" s="20"/>
      <c r="K16" s="21"/>
    </row>
    <row r="17" spans="2:11">
      <c r="B17" s="22" t="s">
        <v>16</v>
      </c>
      <c r="C17" s="23"/>
      <c r="D17" s="24"/>
      <c r="E17" s="9"/>
      <c r="F17" s="25"/>
      <c r="G17" s="22" t="s">
        <v>16</v>
      </c>
      <c r="H17" s="23"/>
      <c r="I17" s="24"/>
      <c r="J17" s="9"/>
      <c r="K17" s="25"/>
    </row>
    <row r="18" spans="2:11">
      <c r="B18" s="26"/>
      <c r="C18" s="27"/>
      <c r="D18" s="28" t="s">
        <v>17</v>
      </c>
      <c r="E18" s="28" t="s">
        <v>18</v>
      </c>
      <c r="F18" s="28" t="s">
        <v>19</v>
      </c>
      <c r="G18" s="26"/>
      <c r="H18" s="27"/>
      <c r="I18" s="28" t="s">
        <v>17</v>
      </c>
      <c r="J18" s="28" t="s">
        <v>18</v>
      </c>
      <c r="K18" s="28" t="s">
        <v>19</v>
      </c>
    </row>
    <row r="19" spans="2:11">
      <c r="B19" s="26"/>
      <c r="C19" s="27"/>
      <c r="D19" s="28" t="s">
        <v>20</v>
      </c>
      <c r="E19" s="28" t="s">
        <v>20</v>
      </c>
      <c r="F19" s="28" t="s">
        <v>20</v>
      </c>
      <c r="G19" s="26"/>
      <c r="H19" s="27"/>
      <c r="I19" s="28" t="s">
        <v>20</v>
      </c>
      <c r="J19" s="28" t="s">
        <v>20</v>
      </c>
      <c r="K19" s="28" t="s">
        <v>20</v>
      </c>
    </row>
    <row r="20" spans="2:11">
      <c r="B20" s="26"/>
      <c r="C20" s="27"/>
      <c r="D20" s="29"/>
      <c r="E20" s="29"/>
      <c r="F20" s="28" t="s">
        <v>8</v>
      </c>
      <c r="G20" s="26"/>
      <c r="H20" s="27"/>
      <c r="I20" s="29"/>
      <c r="J20" s="29"/>
      <c r="K20" s="28" t="s">
        <v>8</v>
      </c>
    </row>
    <row r="21" spans="2:11">
      <c r="B21" s="26"/>
      <c r="C21" s="27"/>
      <c r="D21" s="28" t="s">
        <v>21</v>
      </c>
      <c r="E21" s="28" t="s">
        <v>22</v>
      </c>
      <c r="F21" s="28" t="s">
        <v>23</v>
      </c>
      <c r="G21" s="26"/>
      <c r="H21" s="27"/>
      <c r="I21" s="28" t="s">
        <v>24</v>
      </c>
      <c r="J21" s="28" t="s">
        <v>25</v>
      </c>
      <c r="K21" s="28" t="s">
        <v>26</v>
      </c>
    </row>
    <row r="22" spans="2:11" ht="20.100000000000001" customHeight="1">
      <c r="B22" s="30">
        <v>1</v>
      </c>
      <c r="C22" s="31" t="s">
        <v>27</v>
      </c>
      <c r="D22" s="31">
        <f>[1]Total!B13</f>
        <v>0</v>
      </c>
      <c r="E22" s="31">
        <f>[1]Total!C13</f>
        <v>0</v>
      </c>
      <c r="F22" s="31">
        <f>[1]Total!D13</f>
        <v>0</v>
      </c>
      <c r="G22" s="30">
        <v>1</v>
      </c>
      <c r="H22" s="31" t="s">
        <v>27</v>
      </c>
      <c r="I22" s="31">
        <f>[1]Total!F13</f>
        <v>1</v>
      </c>
      <c r="J22" s="31">
        <f>[1]Total!G13</f>
        <v>0</v>
      </c>
      <c r="K22" s="31">
        <f>[1]Total!H13</f>
        <v>1</v>
      </c>
    </row>
    <row r="23" spans="2:11" ht="20.100000000000001" customHeight="1">
      <c r="B23" s="30">
        <v>2</v>
      </c>
      <c r="C23" s="31" t="s">
        <v>28</v>
      </c>
      <c r="D23" s="31">
        <f>[1]Total!B14</f>
        <v>51</v>
      </c>
      <c r="E23" s="31">
        <f>[1]Total!C14</f>
        <v>1418</v>
      </c>
      <c r="F23" s="31">
        <f>[1]Total!D14</f>
        <v>1469</v>
      </c>
      <c r="G23" s="30">
        <v>2</v>
      </c>
      <c r="H23" s="31" t="s">
        <v>28</v>
      </c>
      <c r="I23" s="31">
        <f>[1]Total!F14</f>
        <v>425</v>
      </c>
      <c r="J23" s="31">
        <f>[1]Total!G14</f>
        <v>2016</v>
      </c>
      <c r="K23" s="31">
        <f>[1]Total!H14</f>
        <v>2441</v>
      </c>
    </row>
    <row r="24" spans="2:11" ht="20.100000000000001" customHeight="1">
      <c r="B24" s="30">
        <v>3</v>
      </c>
      <c r="C24" s="31" t="s">
        <v>29</v>
      </c>
      <c r="D24" s="31">
        <f>[1]Total!B15</f>
        <v>604</v>
      </c>
      <c r="E24" s="31">
        <f>[1]Total!C15</f>
        <v>76</v>
      </c>
      <c r="F24" s="31">
        <f>[1]Total!D15</f>
        <v>680</v>
      </c>
      <c r="G24" s="30">
        <v>3</v>
      </c>
      <c r="H24" s="31" t="s">
        <v>29</v>
      </c>
      <c r="I24" s="31">
        <f>[1]Total!F15</f>
        <v>417</v>
      </c>
      <c r="J24" s="31">
        <f>[1]Total!G15</f>
        <v>157</v>
      </c>
      <c r="K24" s="31">
        <f>[1]Total!H15</f>
        <v>574</v>
      </c>
    </row>
    <row r="25" spans="2:11" ht="20.100000000000001" customHeight="1">
      <c r="B25" s="30">
        <v>4</v>
      </c>
      <c r="C25" s="31" t="s">
        <v>30</v>
      </c>
      <c r="D25" s="31">
        <f>[1]Total!B16</f>
        <v>4442</v>
      </c>
      <c r="E25" s="31">
        <f>[1]Total!C16</f>
        <v>102</v>
      </c>
      <c r="F25" s="31">
        <f>[1]Total!D16</f>
        <v>4544</v>
      </c>
      <c r="G25" s="30">
        <v>4</v>
      </c>
      <c r="H25" s="31" t="s">
        <v>30</v>
      </c>
      <c r="I25" s="31">
        <f>[1]Total!F16</f>
        <v>3921</v>
      </c>
      <c r="J25" s="31">
        <f>[1]Total!G16</f>
        <v>32</v>
      </c>
      <c r="K25" s="31">
        <f>[1]Total!H16</f>
        <v>3953</v>
      </c>
    </row>
    <row r="26" spans="2:11" ht="20.100000000000001" customHeight="1">
      <c r="B26" s="30">
        <v>5</v>
      </c>
      <c r="C26" s="32" t="s">
        <v>31</v>
      </c>
      <c r="D26" s="33">
        <f>SUM(D22:D25)</f>
        <v>5097</v>
      </c>
      <c r="E26" s="33">
        <f>SUM(E22:E25)</f>
        <v>1596</v>
      </c>
      <c r="F26" s="33">
        <f>SUM(F22:F25)</f>
        <v>6693</v>
      </c>
      <c r="G26" s="30">
        <v>5</v>
      </c>
      <c r="H26" s="32" t="s">
        <v>31</v>
      </c>
      <c r="I26" s="33">
        <f>SUM(I22:I25)</f>
        <v>4764</v>
      </c>
      <c r="J26" s="33">
        <f>SUM(J22:J25)</f>
        <v>2205</v>
      </c>
      <c r="K26" s="33">
        <f>SUM(K22:K25)</f>
        <v>6969</v>
      </c>
    </row>
    <row r="27" spans="2:11" ht="20.100000000000001" customHeight="1">
      <c r="B27" s="30">
        <v>6</v>
      </c>
      <c r="C27" s="31" t="s">
        <v>32</v>
      </c>
      <c r="D27" s="31">
        <f>[1]Total!B18</f>
        <v>74603</v>
      </c>
      <c r="E27" s="31">
        <f>[1]Total!C18</f>
        <v>36945</v>
      </c>
      <c r="F27" s="31">
        <f>[1]Total!D18</f>
        <v>111548</v>
      </c>
      <c r="G27" s="30">
        <v>6</v>
      </c>
      <c r="H27" s="31" t="s">
        <v>32</v>
      </c>
      <c r="I27" s="31">
        <f>[1]Total!F18</f>
        <v>59487</v>
      </c>
      <c r="J27" s="31">
        <f>[1]Total!G18</f>
        <v>33006</v>
      </c>
      <c r="K27" s="31">
        <f>[1]Total!H18</f>
        <v>92493</v>
      </c>
    </row>
    <row r="28" spans="2:11" ht="20.100000000000001" customHeight="1">
      <c r="B28" s="30">
        <v>7</v>
      </c>
      <c r="C28" s="32" t="s">
        <v>33</v>
      </c>
      <c r="D28" s="33">
        <f>SUM(D27)+D26</f>
        <v>79700</v>
      </c>
      <c r="E28" s="33">
        <f>SUM(E27)+E26</f>
        <v>38541</v>
      </c>
      <c r="F28" s="33">
        <f>SUM(F27)+F26</f>
        <v>118241</v>
      </c>
      <c r="G28" s="30">
        <v>7</v>
      </c>
      <c r="H28" s="32" t="s">
        <v>33</v>
      </c>
      <c r="I28" s="33">
        <f>SUM(I27)+I26</f>
        <v>64251</v>
      </c>
      <c r="J28" s="33">
        <f>SUM(J27)+J26</f>
        <v>35211</v>
      </c>
      <c r="K28" s="33">
        <f>SUM(K27)+K26</f>
        <v>99462</v>
      </c>
    </row>
    <row r="29" spans="2:11" ht="20.100000000000001" customHeight="1">
      <c r="B29" s="30">
        <v>8</v>
      </c>
      <c r="C29" s="31" t="s">
        <v>34</v>
      </c>
      <c r="D29" s="31">
        <f>[1]Total!B20</f>
        <v>8028</v>
      </c>
      <c r="E29" s="31">
        <f>[1]Total!C20</f>
        <v>201154</v>
      </c>
      <c r="F29" s="31">
        <f>[1]Total!D20</f>
        <v>209182</v>
      </c>
      <c r="G29" s="30">
        <v>8</v>
      </c>
      <c r="H29" s="31" t="s">
        <v>34</v>
      </c>
      <c r="I29" s="31">
        <f>[1]Total!F20</f>
        <v>6183</v>
      </c>
      <c r="J29" s="31">
        <f>[1]Total!G20</f>
        <v>178464</v>
      </c>
      <c r="K29" s="31">
        <f>[1]Total!H20</f>
        <v>184647</v>
      </c>
    </row>
    <row r="30" spans="2:11" ht="20.100000000000001" customHeight="1">
      <c r="B30" s="30">
        <v>9</v>
      </c>
      <c r="C30" s="31" t="s">
        <v>35</v>
      </c>
      <c r="D30" s="31">
        <f>[1]Total!B21</f>
        <v>730022</v>
      </c>
      <c r="E30" s="31">
        <f>[1]Total!C21</f>
        <v>261934</v>
      </c>
      <c r="F30" s="31">
        <f>[1]Total!D21</f>
        <v>991956</v>
      </c>
      <c r="G30" s="30">
        <v>9</v>
      </c>
      <c r="H30" s="31" t="s">
        <v>35</v>
      </c>
      <c r="I30" s="31">
        <f>[1]Total!F21</f>
        <v>572570</v>
      </c>
      <c r="J30" s="31">
        <f>[1]Total!G21</f>
        <v>153936</v>
      </c>
      <c r="K30" s="31">
        <f>[1]Total!H21</f>
        <v>726506</v>
      </c>
    </row>
    <row r="31" spans="2:11" ht="20.100000000000001" customHeight="1">
      <c r="B31" s="30">
        <v>10</v>
      </c>
      <c r="C31" s="32" t="s">
        <v>36</v>
      </c>
      <c r="D31" s="33">
        <f>SUM(D29:D30)</f>
        <v>738050</v>
      </c>
      <c r="E31" s="33">
        <f>SUM(E29:E30)</f>
        <v>463088</v>
      </c>
      <c r="F31" s="33">
        <f>SUM(F29:F30)</f>
        <v>1201138</v>
      </c>
      <c r="G31" s="30">
        <v>10</v>
      </c>
      <c r="H31" s="32" t="s">
        <v>36</v>
      </c>
      <c r="I31" s="33">
        <f>SUM(I29:I30)</f>
        <v>578753</v>
      </c>
      <c r="J31" s="33">
        <f>SUM(J29:J30)</f>
        <v>332400</v>
      </c>
      <c r="K31" s="33">
        <f>SUM(K29:K30)</f>
        <v>911153</v>
      </c>
    </row>
    <row r="32" spans="2:11" ht="20.100000000000001" customHeight="1">
      <c r="B32" s="30">
        <v>11</v>
      </c>
      <c r="C32" s="31" t="s">
        <v>37</v>
      </c>
      <c r="D32" s="31">
        <f>[1]Total!B23</f>
        <v>55629</v>
      </c>
      <c r="E32" s="31">
        <f>[1]Total!C23</f>
        <v>44842</v>
      </c>
      <c r="F32" s="31">
        <f>[1]Total!D23</f>
        <v>100471</v>
      </c>
      <c r="G32" s="30">
        <v>11</v>
      </c>
      <c r="H32" s="31" t="s">
        <v>37</v>
      </c>
      <c r="I32" s="31">
        <f>[1]Total!F23</f>
        <v>22947</v>
      </c>
      <c r="J32" s="31">
        <f>[1]Total!G23</f>
        <v>21953</v>
      </c>
      <c r="K32" s="31">
        <f>[1]Total!H23</f>
        <v>44900</v>
      </c>
    </row>
    <row r="33" spans="2:11" ht="20.100000000000001" customHeight="1">
      <c r="B33" s="30">
        <v>12</v>
      </c>
      <c r="C33" s="31" t="s">
        <v>38</v>
      </c>
      <c r="D33" s="31">
        <f>[1]Total!B24</f>
        <v>29018</v>
      </c>
      <c r="E33" s="31">
        <f>[1]Total!C24</f>
        <v>444</v>
      </c>
      <c r="F33" s="31">
        <f>[1]Total!D24</f>
        <v>29462</v>
      </c>
      <c r="G33" s="30">
        <v>12</v>
      </c>
      <c r="H33" s="31" t="s">
        <v>38</v>
      </c>
      <c r="I33" s="31">
        <f>[1]Total!F24</f>
        <v>0</v>
      </c>
      <c r="J33" s="31">
        <f>[1]Total!G24</f>
        <v>92</v>
      </c>
      <c r="K33" s="31">
        <f>[1]Total!H24</f>
        <v>92</v>
      </c>
    </row>
    <row r="34" spans="2:11" ht="20.100000000000001" customHeight="1">
      <c r="B34" s="30">
        <v>13</v>
      </c>
      <c r="C34" s="31" t="s">
        <v>39</v>
      </c>
      <c r="D34" s="31">
        <f>[1]Total!B25</f>
        <v>13184</v>
      </c>
      <c r="E34" s="31">
        <f>[1]Total!C25</f>
        <v>2612</v>
      </c>
      <c r="F34" s="31">
        <f>[1]Total!D25</f>
        <v>15796</v>
      </c>
      <c r="G34" s="30">
        <v>13</v>
      </c>
      <c r="H34" s="31" t="s">
        <v>39</v>
      </c>
      <c r="I34" s="31">
        <f>[1]Total!F25</f>
        <v>0</v>
      </c>
      <c r="J34" s="31">
        <f>[1]Total!G25</f>
        <v>1043</v>
      </c>
      <c r="K34" s="31">
        <f>[1]Total!H25</f>
        <v>1043</v>
      </c>
    </row>
    <row r="35" spans="2:11" ht="20.100000000000001" customHeight="1">
      <c r="B35" s="30">
        <v>14</v>
      </c>
      <c r="C35" s="32" t="s">
        <v>40</v>
      </c>
      <c r="D35" s="33">
        <f>SUM(D32:D34)</f>
        <v>97831</v>
      </c>
      <c r="E35" s="33">
        <f>SUM(E32:E34)</f>
        <v>47898</v>
      </c>
      <c r="F35" s="33">
        <f>SUM(F32:F34)</f>
        <v>145729</v>
      </c>
      <c r="G35" s="30">
        <v>14</v>
      </c>
      <c r="H35" s="32" t="s">
        <v>40</v>
      </c>
      <c r="I35" s="33">
        <f>SUM(I32:I34)</f>
        <v>22947</v>
      </c>
      <c r="J35" s="33">
        <f>SUM(J32:J34)</f>
        <v>23088</v>
      </c>
      <c r="K35" s="33">
        <f>SUM(K32:K34)</f>
        <v>46035</v>
      </c>
    </row>
    <row r="36" spans="2:11" ht="20.100000000000001" customHeight="1">
      <c r="B36" s="30">
        <v>15</v>
      </c>
      <c r="C36" s="31" t="s">
        <v>41</v>
      </c>
      <c r="D36" s="31">
        <f>[1]Total!B27</f>
        <v>803</v>
      </c>
      <c r="E36" s="31">
        <f>[1]Total!C27</f>
        <v>35890</v>
      </c>
      <c r="F36" s="31">
        <f>[1]Total!D27</f>
        <v>36693</v>
      </c>
      <c r="G36" s="30">
        <v>15</v>
      </c>
      <c r="H36" s="31" t="s">
        <v>41</v>
      </c>
      <c r="I36" s="31">
        <f>[1]Total!F27</f>
        <v>2097</v>
      </c>
      <c r="J36" s="31">
        <f>[1]Total!G27</f>
        <v>28380</v>
      </c>
      <c r="K36" s="31">
        <f>[1]Total!H27</f>
        <v>30477</v>
      </c>
    </row>
    <row r="37" spans="2:11" ht="20.100000000000001" customHeight="1">
      <c r="B37" s="30">
        <v>16</v>
      </c>
      <c r="C37" s="31" t="s">
        <v>42</v>
      </c>
      <c r="D37" s="31">
        <f>[1]Total!B28</f>
        <v>14514</v>
      </c>
      <c r="E37" s="31">
        <f>[1]Total!C28</f>
        <v>79765</v>
      </c>
      <c r="F37" s="31">
        <f>[1]Total!D28</f>
        <v>94279</v>
      </c>
      <c r="G37" s="30">
        <v>16</v>
      </c>
      <c r="H37" s="31" t="s">
        <v>42</v>
      </c>
      <c r="I37" s="31">
        <f>[1]Total!F28</f>
        <v>10224</v>
      </c>
      <c r="J37" s="31">
        <f>[1]Total!G28</f>
        <v>45591</v>
      </c>
      <c r="K37" s="31">
        <f>[1]Total!H28</f>
        <v>55815</v>
      </c>
    </row>
    <row r="38" spans="2:11" ht="20.100000000000001" customHeight="1">
      <c r="B38" s="30">
        <v>17</v>
      </c>
      <c r="C38" s="31" t="s">
        <v>43</v>
      </c>
      <c r="D38" s="31">
        <f>[1]Total!B29</f>
        <v>244494</v>
      </c>
      <c r="E38" s="31">
        <f>[1]Total!C29</f>
        <v>801841</v>
      </c>
      <c r="F38" s="31">
        <f>[1]Total!D29</f>
        <v>1046335</v>
      </c>
      <c r="G38" s="30">
        <v>17</v>
      </c>
      <c r="H38" s="31" t="s">
        <v>43</v>
      </c>
      <c r="I38" s="31">
        <f>[1]Total!F29</f>
        <v>243600</v>
      </c>
      <c r="J38" s="31">
        <f>[1]Total!G29</f>
        <v>603309</v>
      </c>
      <c r="K38" s="31">
        <f>[1]Total!H29</f>
        <v>846909</v>
      </c>
    </row>
    <row r="39" spans="2:11" ht="20.100000000000001" customHeight="1">
      <c r="B39" s="30">
        <v>18</v>
      </c>
      <c r="C39" s="31" t="s">
        <v>44</v>
      </c>
      <c r="D39" s="31">
        <f>[1]Total!B30</f>
        <v>52888</v>
      </c>
      <c r="E39" s="31">
        <f>[1]Total!C30</f>
        <v>12209</v>
      </c>
      <c r="F39" s="31">
        <f>[1]Total!D30</f>
        <v>65097</v>
      </c>
      <c r="G39" s="30">
        <v>18</v>
      </c>
      <c r="H39" s="31" t="s">
        <v>44</v>
      </c>
      <c r="I39" s="31">
        <f>[1]Total!F30</f>
        <v>53539</v>
      </c>
      <c r="J39" s="31">
        <f>[1]Total!G30</f>
        <v>11631</v>
      </c>
      <c r="K39" s="31">
        <f>[1]Total!H30</f>
        <v>65170</v>
      </c>
    </row>
    <row r="40" spans="2:11" ht="20.100000000000001" customHeight="1">
      <c r="B40" s="30">
        <v>19</v>
      </c>
      <c r="C40" s="32" t="s">
        <v>45</v>
      </c>
      <c r="D40" s="33">
        <f>SUM(D36:D39)</f>
        <v>312699</v>
      </c>
      <c r="E40" s="33">
        <f>SUM(E36:E39)</f>
        <v>929705</v>
      </c>
      <c r="F40" s="33">
        <f>SUM(F36:F39)</f>
        <v>1242404</v>
      </c>
      <c r="G40" s="30">
        <v>19</v>
      </c>
      <c r="H40" s="32" t="s">
        <v>45</v>
      </c>
      <c r="I40" s="33">
        <f>SUM(I36:I39)</f>
        <v>309460</v>
      </c>
      <c r="J40" s="33">
        <f>SUM(J36:J39)</f>
        <v>688911</v>
      </c>
      <c r="K40" s="33">
        <f>SUM(K36:K39)</f>
        <v>998371</v>
      </c>
    </row>
    <row r="41" spans="2:11" ht="20.100000000000001" customHeight="1">
      <c r="B41" s="30">
        <v>20</v>
      </c>
      <c r="C41" s="31" t="s">
        <v>46</v>
      </c>
      <c r="D41" s="31">
        <f>[1]Total!B32</f>
        <v>47353</v>
      </c>
      <c r="E41" s="31">
        <f>[1]Total!C32</f>
        <v>84642</v>
      </c>
      <c r="F41" s="31">
        <f>[1]Total!D32</f>
        <v>131995</v>
      </c>
      <c r="G41" s="30">
        <v>20</v>
      </c>
      <c r="H41" s="31" t="s">
        <v>46</v>
      </c>
      <c r="I41" s="31">
        <f>[1]Total!F32</f>
        <v>36151</v>
      </c>
      <c r="J41" s="31">
        <f>[1]Total!G32</f>
        <v>72980</v>
      </c>
      <c r="K41" s="31">
        <f>[1]Total!H32</f>
        <v>109131</v>
      </c>
    </row>
    <row r="42" spans="2:11" ht="20.100000000000001" customHeight="1">
      <c r="B42" s="30">
        <v>21</v>
      </c>
      <c r="C42" s="31" t="s">
        <v>47</v>
      </c>
      <c r="D42" s="31">
        <f>[1]Total!B33</f>
        <v>151505</v>
      </c>
      <c r="E42" s="31">
        <f>[1]Total!C33</f>
        <v>619272</v>
      </c>
      <c r="F42" s="31">
        <f>[1]Total!D33</f>
        <v>770777</v>
      </c>
      <c r="G42" s="30">
        <v>21</v>
      </c>
      <c r="H42" s="31" t="s">
        <v>47</v>
      </c>
      <c r="I42" s="31">
        <f>[1]Total!F33</f>
        <v>124091</v>
      </c>
      <c r="J42" s="31">
        <f>[1]Total!G33</f>
        <v>427023</v>
      </c>
      <c r="K42" s="31">
        <f>[1]Total!H33</f>
        <v>551114</v>
      </c>
    </row>
    <row r="43" spans="2:11" ht="20.100000000000001" customHeight="1">
      <c r="B43" s="30">
        <v>22</v>
      </c>
      <c r="C43" s="32" t="s">
        <v>48</v>
      </c>
      <c r="D43" s="33">
        <f>SUM(D41:D42)</f>
        <v>198858</v>
      </c>
      <c r="E43" s="33">
        <f>SUM(E41:E42)</f>
        <v>703914</v>
      </c>
      <c r="F43" s="33">
        <f>SUM(F41:F42)</f>
        <v>902772</v>
      </c>
      <c r="G43" s="30">
        <v>22</v>
      </c>
      <c r="H43" s="32" t="s">
        <v>48</v>
      </c>
      <c r="I43" s="33">
        <f>SUM(I41:I42)</f>
        <v>160242</v>
      </c>
      <c r="J43" s="33">
        <f>SUM(J41:J42)</f>
        <v>500003</v>
      </c>
      <c r="K43" s="33">
        <f>SUM(K41:K42)</f>
        <v>660245</v>
      </c>
    </row>
    <row r="44" spans="2:11" ht="20.100000000000001" customHeight="1">
      <c r="B44" s="30">
        <v>23</v>
      </c>
      <c r="C44" s="31" t="s">
        <v>49</v>
      </c>
      <c r="D44" s="31">
        <f>[1]Total!B35</f>
        <v>118</v>
      </c>
      <c r="E44" s="31">
        <f>[1]Total!C35</f>
        <v>462</v>
      </c>
      <c r="F44" s="31">
        <f>[1]Total!D35</f>
        <v>580</v>
      </c>
      <c r="G44" s="30">
        <v>23</v>
      </c>
      <c r="H44" s="31" t="s">
        <v>49</v>
      </c>
      <c r="I44" s="31">
        <f>[1]Total!F35</f>
        <v>216</v>
      </c>
      <c r="J44" s="31">
        <f>[1]Total!G35</f>
        <v>607</v>
      </c>
      <c r="K44" s="31">
        <f>[1]Total!H35</f>
        <v>823</v>
      </c>
    </row>
    <row r="45" spans="2:11" ht="20.100000000000001" customHeight="1">
      <c r="B45" s="30">
        <v>24</v>
      </c>
      <c r="C45" s="31" t="s">
        <v>50</v>
      </c>
      <c r="D45" s="31">
        <f>[1]Total!B36</f>
        <v>12519</v>
      </c>
      <c r="E45" s="31">
        <f>[1]Total!C36</f>
        <v>111096</v>
      </c>
      <c r="F45" s="31">
        <f>[1]Total!D36</f>
        <v>123615</v>
      </c>
      <c r="G45" s="30">
        <v>24</v>
      </c>
      <c r="H45" s="31" t="s">
        <v>50</v>
      </c>
      <c r="I45" s="31">
        <f>[1]Total!F36</f>
        <v>23169</v>
      </c>
      <c r="J45" s="31">
        <f>[1]Total!G36</f>
        <v>152836</v>
      </c>
      <c r="K45" s="31">
        <f>[1]Total!H36</f>
        <v>176005</v>
      </c>
    </row>
    <row r="46" spans="2:11" ht="20.100000000000001" customHeight="1">
      <c r="B46" s="30">
        <v>25</v>
      </c>
      <c r="C46" s="31" t="s">
        <v>51</v>
      </c>
      <c r="D46" s="31">
        <f>[1]Total!B37</f>
        <v>83990</v>
      </c>
      <c r="E46" s="31">
        <f>[1]Total!C37</f>
        <v>141089</v>
      </c>
      <c r="F46" s="31">
        <f>[1]Total!D37</f>
        <v>225079</v>
      </c>
      <c r="G46" s="30">
        <v>25</v>
      </c>
      <c r="H46" s="31" t="s">
        <v>51</v>
      </c>
      <c r="I46" s="31">
        <f>[1]Total!F37</f>
        <v>89570</v>
      </c>
      <c r="J46" s="31">
        <f>[1]Total!G37</f>
        <v>84027</v>
      </c>
      <c r="K46" s="31">
        <f>[1]Total!H37</f>
        <v>173597</v>
      </c>
    </row>
    <row r="47" spans="2:11" ht="20.100000000000001" customHeight="1">
      <c r="B47" s="30">
        <v>26</v>
      </c>
      <c r="C47" s="31" t="s">
        <v>52</v>
      </c>
      <c r="D47" s="31">
        <f>[1]Total!B38</f>
        <v>65104</v>
      </c>
      <c r="E47" s="31">
        <f>[1]Total!C38</f>
        <v>55341</v>
      </c>
      <c r="F47" s="31">
        <f>[1]Total!D38</f>
        <v>120445</v>
      </c>
      <c r="G47" s="30">
        <v>26</v>
      </c>
      <c r="H47" s="31" t="s">
        <v>52</v>
      </c>
      <c r="I47" s="31">
        <f>[1]Total!F38</f>
        <v>58772</v>
      </c>
      <c r="J47" s="31">
        <f>[1]Total!G38</f>
        <v>44438</v>
      </c>
      <c r="K47" s="31">
        <f>[1]Total!H38</f>
        <v>103210</v>
      </c>
    </row>
    <row r="48" spans="2:11" ht="20.100000000000001" customHeight="1">
      <c r="B48" s="30">
        <v>27</v>
      </c>
      <c r="C48" s="32" t="s">
        <v>53</v>
      </c>
      <c r="D48" s="33">
        <f>SUM(D44:D47)</f>
        <v>161731</v>
      </c>
      <c r="E48" s="33">
        <f>SUM(E44:E47)</f>
        <v>307988</v>
      </c>
      <c r="F48" s="33">
        <f>SUM(F44:F47)</f>
        <v>469719</v>
      </c>
      <c r="G48" s="30">
        <v>27</v>
      </c>
      <c r="H48" s="32" t="s">
        <v>53</v>
      </c>
      <c r="I48" s="33">
        <f>SUM(I44:I47)</f>
        <v>171727</v>
      </c>
      <c r="J48" s="33">
        <f>SUM(J44:J47)</f>
        <v>281908</v>
      </c>
      <c r="K48" s="33">
        <f>SUM(K44:K47)</f>
        <v>453635</v>
      </c>
    </row>
    <row r="49" spans="2:11" ht="20.100000000000001" customHeight="1">
      <c r="B49" s="30">
        <v>28</v>
      </c>
      <c r="C49" s="31" t="s">
        <v>54</v>
      </c>
      <c r="D49" s="31">
        <f>[1]Total!B40</f>
        <v>3422</v>
      </c>
      <c r="E49" s="31">
        <f>[1]Total!C40</f>
        <v>425574</v>
      </c>
      <c r="F49" s="31">
        <f>[1]Total!D40</f>
        <v>428996</v>
      </c>
      <c r="G49" s="30">
        <v>28</v>
      </c>
      <c r="H49" s="31" t="s">
        <v>54</v>
      </c>
      <c r="I49" s="31">
        <f>[1]Total!F40</f>
        <v>3116</v>
      </c>
      <c r="J49" s="31">
        <f>[1]Total!G40</f>
        <v>304964</v>
      </c>
      <c r="K49" s="31">
        <f>[1]Total!H40</f>
        <v>308080</v>
      </c>
    </row>
    <row r="50" spans="2:11" ht="20.100000000000001" customHeight="1">
      <c r="B50" s="30">
        <v>29</v>
      </c>
      <c r="C50" s="31" t="s">
        <v>55</v>
      </c>
      <c r="D50" s="31">
        <f>[1]Total!B41</f>
        <v>291423</v>
      </c>
      <c r="E50" s="31">
        <f>[1]Total!C41</f>
        <v>575561</v>
      </c>
      <c r="F50" s="31">
        <f>[1]Total!D41</f>
        <v>866984</v>
      </c>
      <c r="G50" s="30">
        <v>29</v>
      </c>
      <c r="H50" s="31" t="s">
        <v>55</v>
      </c>
      <c r="I50" s="31">
        <f>[1]Total!F41</f>
        <v>223662</v>
      </c>
      <c r="J50" s="31">
        <f>[1]Total!G41</f>
        <v>380450</v>
      </c>
      <c r="K50" s="31">
        <f>[1]Total!H41</f>
        <v>604112</v>
      </c>
    </row>
    <row r="51" spans="2:11" ht="20.100000000000001" customHeight="1">
      <c r="B51" s="30">
        <v>30</v>
      </c>
      <c r="C51" s="32" t="s">
        <v>56</v>
      </c>
      <c r="D51" s="33">
        <f>SUM(D50,D49,D48,D43,D40,D35,D31,D28)</f>
        <v>1883714</v>
      </c>
      <c r="E51" s="33">
        <f>SUM(E50,E49,E48,E43,E40,E35,E31,E28)</f>
        <v>3492269</v>
      </c>
      <c r="F51" s="33">
        <f>SUM(F50,F49,F48,F43,F40,F35,F31,F28)</f>
        <v>5375983</v>
      </c>
      <c r="G51" s="30">
        <v>30</v>
      </c>
      <c r="H51" s="32" t="s">
        <v>56</v>
      </c>
      <c r="I51" s="33">
        <f>SUM(I50,I49,I48,I43,I40,I35,I31,I28)</f>
        <v>1534158</v>
      </c>
      <c r="J51" s="33">
        <f>SUM(J50,J49,J48,J43,J40,J35,J31,J28)</f>
        <v>2546935</v>
      </c>
      <c r="K51" s="33">
        <f>SUM(K50,K49,K48,K43,K40,K35,K31,K28)</f>
        <v>4081093</v>
      </c>
    </row>
    <row r="53" spans="2:11">
      <c r="B53" s="34"/>
    </row>
  </sheetData>
  <printOptions horizontalCentered="1"/>
  <pageMargins left="0.5" right="0.5" top="0.5" bottom="0.5" header="0.5" footer="0.5"/>
  <pageSetup scale="6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2017 STB-54</vt:lpstr>
      <vt:lpstr>'2017 STB-54'!Print_Area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Berkstresser, John D</dc:creator>
  <cp:lastModifiedBy>Government of the United States</cp:lastModifiedBy>
  <dcterms:created xsi:type="dcterms:W3CDTF">2018-01-30T22:09:09Z</dcterms:created>
  <dcterms:modified xsi:type="dcterms:W3CDTF">2018-04-02T19:36:54Z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