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GY_GCS\Regulatory Financial Reporting\US DEPARTMENT OF COMMERCE REPORTING\STB54 AAR Count by Car Type\"/>
    </mc:Choice>
  </mc:AlternateContent>
  <bookViews>
    <workbookView xWindow="0" yWindow="0" windowWidth="23040" windowHeight="8904"/>
  </bookViews>
  <sheets>
    <sheet name="2018 SLC" sheetId="1" r:id="rId1"/>
  </sheets>
  <externalReferences>
    <externalReference r:id="rId2"/>
  </externalReferences>
  <definedNames>
    <definedName name="_xlnm.Print_Area" localSheetId="0">'2018 SLC'!$A$1:$F$97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4" i="1" l="1"/>
  <c r="B94" i="1"/>
  <c r="C92" i="1" l="1"/>
  <c r="D92" i="1"/>
  <c r="B92" i="1"/>
  <c r="C89" i="1"/>
  <c r="D89" i="1"/>
  <c r="B89" i="1"/>
  <c r="D83" i="1"/>
  <c r="D84" i="1"/>
  <c r="D85" i="1"/>
  <c r="D82" i="1"/>
  <c r="D86" i="1" s="1"/>
  <c r="C86" i="1"/>
  <c r="B86" i="1"/>
  <c r="D79" i="1"/>
  <c r="D78" i="1"/>
  <c r="D80" i="1" s="1"/>
  <c r="C80" i="1"/>
  <c r="B80" i="1"/>
  <c r="D73" i="1"/>
  <c r="D74" i="1"/>
  <c r="D75" i="1"/>
  <c r="D72" i="1"/>
  <c r="C76" i="1"/>
  <c r="B76" i="1"/>
  <c r="D68" i="1"/>
  <c r="D69" i="1"/>
  <c r="D67" i="1"/>
  <c r="C70" i="1"/>
  <c r="B70" i="1"/>
  <c r="C65" i="1"/>
  <c r="B65" i="1"/>
  <c r="D64" i="1"/>
  <c r="D63" i="1"/>
  <c r="D65" i="1" s="1"/>
  <c r="D60" i="1"/>
  <c r="D61" i="1" s="1"/>
  <c r="C61" i="1"/>
  <c r="B61" i="1"/>
  <c r="D56" i="1"/>
  <c r="D57" i="1"/>
  <c r="D55" i="1"/>
  <c r="C58" i="1"/>
  <c r="B58" i="1"/>
  <c r="D46" i="1"/>
  <c r="D47" i="1" s="1"/>
  <c r="C47" i="1"/>
  <c r="B47" i="1"/>
  <c r="D41" i="1"/>
  <c r="D42" i="1"/>
  <c r="D43" i="1"/>
  <c r="D40" i="1"/>
  <c r="C44" i="1"/>
  <c r="B44" i="1"/>
  <c r="D37" i="1"/>
  <c r="D36" i="1"/>
  <c r="C38" i="1"/>
  <c r="B38" i="1"/>
  <c r="D31" i="1"/>
  <c r="D32" i="1"/>
  <c r="D33" i="1"/>
  <c r="D30" i="1"/>
  <c r="C34" i="1"/>
  <c r="B34" i="1"/>
  <c r="D26" i="1"/>
  <c r="D27" i="1"/>
  <c r="D25" i="1"/>
  <c r="C28" i="1"/>
  <c r="B28" i="1"/>
  <c r="D22" i="1"/>
  <c r="D21" i="1"/>
  <c r="C23" i="1"/>
  <c r="B23" i="1"/>
  <c r="D18" i="1"/>
  <c r="D19" i="1" s="1"/>
  <c r="C19" i="1"/>
  <c r="C52" i="1" s="1"/>
  <c r="B19" i="1"/>
  <c r="D14" i="1"/>
  <c r="D15" i="1"/>
  <c r="D13" i="1"/>
  <c r="C16" i="1"/>
  <c r="B16" i="1"/>
  <c r="B52" i="1" s="1"/>
  <c r="D94" i="1" l="1"/>
  <c r="C95" i="1"/>
  <c r="B95" i="1"/>
  <c r="D23" i="1"/>
  <c r="D34" i="1"/>
  <c r="D58" i="1"/>
  <c r="D70" i="1"/>
  <c r="D76" i="1"/>
  <c r="D28" i="1"/>
  <c r="D44" i="1"/>
  <c r="D38" i="1"/>
  <c r="D16" i="1"/>
  <c r="D95" i="1" l="1"/>
  <c r="D52" i="1"/>
</calcChain>
</file>

<file path=xl/sharedStrings.xml><?xml version="1.0" encoding="utf-8"?>
<sst xmlns="http://schemas.openxmlformats.org/spreadsheetml/2006/main" count="91" uniqueCount="32">
  <si>
    <t/>
  </si>
  <si>
    <t>Railroad Cars</t>
  </si>
  <si>
    <t>Private Cars</t>
  </si>
  <si>
    <t>Total Cars</t>
  </si>
  <si>
    <t>Section A - Loaded</t>
  </si>
  <si>
    <t>01 - PLAIN 40’ BOX</t>
  </si>
  <si>
    <t>02 - PLAIN 50’ ND BOX</t>
  </si>
  <si>
    <t>03 - PLAIN 50’ WD BOX</t>
  </si>
  <si>
    <t>04 - PLAIN 60’ OR LONGER</t>
  </si>
  <si>
    <t>06 - EQUIPPED BOX</t>
  </si>
  <si>
    <t>08 - COV HOPPERS UNDER 4000CU</t>
  </si>
  <si>
    <t>09 - COV HOPPERS 4000CU &amp; OVER</t>
  </si>
  <si>
    <t>11 - D TOTAL REFRIGERATORS</t>
  </si>
  <si>
    <t>12 - NON-MECHANICAL REFGRS.</t>
  </si>
  <si>
    <t>13 - MECHANICAL REFGRS.</t>
  </si>
  <si>
    <t>15 - PLAIN GONDOLAS UNDER 61’</t>
  </si>
  <si>
    <t>16 - PLAIN GONDOLAS 61’ OR LONGER</t>
  </si>
  <si>
    <t>17 - GT 36’ &amp; OVER</t>
  </si>
  <si>
    <t>18 - E TOTAL ALL GONDOLAS</t>
  </si>
  <si>
    <t>20 - HOPPERS (GENERAL SERVICE)</t>
  </si>
  <si>
    <t>21 - HOPPERS (SPECIAL SERVICE)</t>
  </si>
  <si>
    <t>23 - FLATS (GENERAL SERVICE)</t>
  </si>
  <si>
    <t>24 - FLATS MULTI-LEVEL (FA)</t>
  </si>
  <si>
    <t>25 - FLATS TOFC/COFC (FC) (FCA)</t>
  </si>
  <si>
    <t>26 - OTHER CLASS “F” EXC. FL</t>
  </si>
  <si>
    <t>28 - TANKS</t>
  </si>
  <si>
    <t>29 - ALL OTHERS</t>
  </si>
  <si>
    <t>TOTAL</t>
  </si>
  <si>
    <t>Section B - Terminated</t>
  </si>
  <si>
    <t>GRAND TOTAL</t>
  </si>
  <si>
    <t>Actual Date Range: January 2018..December 2018</t>
  </si>
  <si>
    <t>Yearly AAR  Counts by Car type SOO LINE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</si>
</sst>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rgb="FFC00000"/>
      <name val="Arial Black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31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7">
    <xf numFmtId="0" fontId="0" fillId="0" borderId="0"/>
    <xf numFmtId="0" fontId="2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4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/>
    </xf>
    <xf numFmtId="0" fontId="3" fillId="5" borderId="1" applyNumberFormat="0" applyProtection="0">
      <alignment horizontal="left" vertical="center" indent="1"/>
    </xf>
    <xf numFmtId="43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1" fillId="0" borderId="0" xfId="0" applyFont="1"/>
    <xf numFmtId="0" fontId="3" fillId="4" borderId="1" xfId="3" quotePrefix="1" applyAlignment="1">
      <alignment horizontal="left" vertical="center" indent="2"/>
    </xf>
    <xf numFmtId="0" fontId="4" fillId="0" borderId="1" xfId="4" applyNumberFormat="1">
      <alignment horizontal="right" vertical="center"/>
    </xf>
    <xf numFmtId="0" fontId="3" fillId="5" borderId="1" xfId="5" quotePrefix="1" applyAlignment="1">
      <alignment horizontal="left" vertical="center" indent="3"/>
    </xf>
    <xf numFmtId="3" fontId="4" fillId="0" borderId="1" xfId="4" applyNumberFormat="1">
      <alignment horizontal="right" vertical="center"/>
    </xf>
    <xf numFmtId="0" fontId="5" fillId="0" borderId="0" xfId="0" quotePrefix="1" applyFont="1" applyProtection="1">
      <protection locked="0"/>
    </xf>
    <xf numFmtId="0" fontId="4" fillId="0" borderId="2" xfId="4" applyNumberFormat="1" applyBorder="1">
      <alignment horizontal="right" vertical="center"/>
    </xf>
    <xf numFmtId="0" fontId="6" fillId="6" borderId="4" xfId="1" quotePrefix="1" applyFont="1" applyFill="1" applyBorder="1">
      <alignment horizontal="left" vertical="center" indent="1"/>
    </xf>
    <xf numFmtId="0" fontId="6" fillId="7" borderId="3" xfId="2" quotePrefix="1" applyFont="1" applyFill="1" applyBorder="1">
      <alignment horizontal="left" vertical="center" indent="1"/>
    </xf>
    <xf numFmtId="3" fontId="4" fillId="0" borderId="1" xfId="4" applyNumberFormat="1" applyFill="1">
      <alignment horizontal="right" vertical="center"/>
    </xf>
    <xf numFmtId="164" fontId="4" fillId="0" borderId="1" xfId="6" applyNumberFormat="1" applyFont="1" applyBorder="1" applyAlignment="1">
      <alignment horizontal="right" vertical="center"/>
    </xf>
  </cellXfs>
  <cellStyles count="7">
    <cellStyle name="Comma" xfId="6" builtinId="3"/>
    <cellStyle name="Normal" xfId="0" builtinId="0"/>
    <cellStyle name="SAPBEXchaText" xfId="1"/>
    <cellStyle name="SAPBEXHLevel0" xfId="3"/>
    <cellStyle name="SAPBEXHLevel1" xfId="5"/>
    <cellStyle name="SAPBEXstdData" xfId="4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2875280</xdr:colOff>
      <xdr:row>5</xdr:row>
      <xdr:rowOff>208280</xdr:rowOff>
    </xdr:to>
    <xdr:pic macro="[1]!DesignIconClicked">
      <xdr:nvPicPr>
        <xdr:cNvPr id="3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975360"/>
          <a:ext cx="2875280" cy="20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3</xdr:col>
      <xdr:colOff>1061720</xdr:colOff>
      <xdr:row>94</xdr:row>
      <xdr:rowOff>154939</xdr:rowOff>
    </xdr:to>
    <xdr:pic macro="[1]!DesignIconClicked">
      <xdr:nvPicPr>
        <xdr:cNvPr id="4" name="BExMATI8KAVE35Y8D5H5Y03SE0A4" descr="analysis_prev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767840"/>
          <a:ext cx="6098540" cy="14404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10</xdr:row>
      <xdr:rowOff>0</xdr:rowOff>
    </xdr:from>
    <xdr:to>
      <xdr:col>0</xdr:col>
      <xdr:colOff>139700</xdr:colOff>
      <xdr:row>10</xdr:row>
      <xdr:rowOff>127000</xdr:rowOff>
    </xdr:to>
    <xdr:pic macro="[1]!DesignIconClicked">
      <xdr:nvPicPr>
        <xdr:cNvPr id="5" name="BEx1N8AYA05AHTNWACYFGQIIRFB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" y="193548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52</xdr:row>
      <xdr:rowOff>0</xdr:rowOff>
    </xdr:from>
    <xdr:to>
      <xdr:col>0</xdr:col>
      <xdr:colOff>139700</xdr:colOff>
      <xdr:row>52</xdr:row>
      <xdr:rowOff>127000</xdr:rowOff>
    </xdr:to>
    <xdr:pic macro="[1]!DesignIconClicked">
      <xdr:nvPicPr>
        <xdr:cNvPr id="6" name="BExS1AGHML663SGJNXEW25U8W7Y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" y="897636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365760</xdr:colOff>
      <xdr:row>2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7086600" cy="33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95"/>
  <sheetViews>
    <sheetView tabSelected="1" topLeftCell="A80" workbookViewId="0">
      <selection activeCell="B94" sqref="B94:C94"/>
    </sheetView>
  </sheetViews>
  <sheetFormatPr defaultRowHeight="14.4" x14ac:dyDescent="0.3"/>
  <cols>
    <col min="1" max="1" width="46.109375" customWidth="1"/>
    <col min="2" max="4" width="15.6640625" customWidth="1"/>
  </cols>
  <sheetData>
    <row r="4" spans="1:4" x14ac:dyDescent="0.3">
      <c r="A4" s="1"/>
      <c r="B4" s="1"/>
      <c r="C4" s="2"/>
      <c r="D4" s="1"/>
    </row>
    <row r="5" spans="1:4" x14ac:dyDescent="0.3">
      <c r="A5" s="1"/>
      <c r="B5" s="1"/>
      <c r="C5" s="2"/>
      <c r="D5" s="1"/>
    </row>
    <row r="6" spans="1:4" ht="21" x14ac:dyDescent="0.5">
      <c r="A6" s="8" t="s">
        <v>31</v>
      </c>
      <c r="B6" s="2"/>
      <c r="C6" s="2"/>
      <c r="D6" s="1"/>
    </row>
    <row r="7" spans="1:4" x14ac:dyDescent="0.3">
      <c r="A7" s="3" t="s">
        <v>30</v>
      </c>
      <c r="B7" s="1"/>
      <c r="C7" s="2"/>
      <c r="D7" s="1"/>
    </row>
    <row r="8" spans="1:4" ht="14.4" customHeight="1" x14ac:dyDescent="0.3">
      <c r="A8" s="1"/>
    </row>
    <row r="9" spans="1:4" ht="15" customHeight="1" x14ac:dyDescent="0.3">
      <c r="A9" s="1"/>
    </row>
    <row r="10" spans="1:4" x14ac:dyDescent="0.3">
      <c r="A10" s="10" t="s">
        <v>0</v>
      </c>
      <c r="B10" s="11" t="s">
        <v>1</v>
      </c>
      <c r="C10" s="11" t="s">
        <v>2</v>
      </c>
      <c r="D10" s="11" t="s">
        <v>3</v>
      </c>
    </row>
    <row r="11" spans="1:4" x14ac:dyDescent="0.3">
      <c r="A11" s="4" t="s">
        <v>4</v>
      </c>
      <c r="B11" s="9"/>
      <c r="C11" s="9"/>
      <c r="D11" s="9"/>
    </row>
    <row r="12" spans="1:4" x14ac:dyDescent="0.3">
      <c r="A12" s="6" t="s">
        <v>5</v>
      </c>
      <c r="B12" s="5"/>
      <c r="C12" s="5"/>
      <c r="D12" s="5"/>
    </row>
    <row r="13" spans="1:4" x14ac:dyDescent="0.3">
      <c r="A13" s="6" t="s">
        <v>6</v>
      </c>
      <c r="B13" s="7">
        <v>1</v>
      </c>
      <c r="C13" s="7">
        <v>36</v>
      </c>
      <c r="D13" s="7">
        <f>B13+C13</f>
        <v>37</v>
      </c>
    </row>
    <row r="14" spans="1:4" x14ac:dyDescent="0.3">
      <c r="A14" s="6" t="s">
        <v>7</v>
      </c>
      <c r="B14" s="7">
        <v>1</v>
      </c>
      <c r="C14" s="7">
        <v>2</v>
      </c>
      <c r="D14" s="7">
        <f t="shared" ref="D14:D15" si="0">B14+C14</f>
        <v>3</v>
      </c>
    </row>
    <row r="15" spans="1:4" x14ac:dyDescent="0.3">
      <c r="A15" s="6" t="s">
        <v>8</v>
      </c>
      <c r="B15" s="7">
        <v>35</v>
      </c>
      <c r="C15" s="5">
        <v>0</v>
      </c>
      <c r="D15" s="7">
        <f t="shared" si="0"/>
        <v>35</v>
      </c>
    </row>
    <row r="16" spans="1:4" x14ac:dyDescent="0.3">
      <c r="A16" s="6" t="s">
        <v>0</v>
      </c>
      <c r="B16" s="7">
        <f>SUM(B13:B15)</f>
        <v>37</v>
      </c>
      <c r="C16" s="7">
        <f t="shared" ref="C16:D16" si="1">SUM(C13:C15)</f>
        <v>38</v>
      </c>
      <c r="D16" s="7">
        <f t="shared" si="1"/>
        <v>75</v>
      </c>
    </row>
    <row r="17" spans="1:4" x14ac:dyDescent="0.3">
      <c r="A17" s="6" t="s">
        <v>0</v>
      </c>
      <c r="B17" s="5"/>
      <c r="C17" s="5"/>
      <c r="D17" s="5"/>
    </row>
    <row r="18" spans="1:4" x14ac:dyDescent="0.3">
      <c r="A18" s="6" t="s">
        <v>9</v>
      </c>
      <c r="B18" s="7">
        <v>997</v>
      </c>
      <c r="C18" s="7">
        <v>2250</v>
      </c>
      <c r="D18" s="7">
        <f>C18+B18</f>
        <v>3247</v>
      </c>
    </row>
    <row r="19" spans="1:4" x14ac:dyDescent="0.3">
      <c r="A19" s="6" t="s">
        <v>0</v>
      </c>
      <c r="B19" s="12">
        <f>B18</f>
        <v>997</v>
      </c>
      <c r="C19" s="12">
        <f t="shared" ref="C19:D19" si="2">C18</f>
        <v>2250</v>
      </c>
      <c r="D19" s="12">
        <f t="shared" si="2"/>
        <v>3247</v>
      </c>
    </row>
    <row r="20" spans="1:4" x14ac:dyDescent="0.3">
      <c r="A20" s="6" t="s">
        <v>0</v>
      </c>
      <c r="B20" s="5"/>
      <c r="C20" s="5"/>
      <c r="D20" s="5"/>
    </row>
    <row r="21" spans="1:4" x14ac:dyDescent="0.3">
      <c r="A21" s="6" t="s">
        <v>10</v>
      </c>
      <c r="B21" s="7">
        <v>31</v>
      </c>
      <c r="C21" s="7">
        <v>81758</v>
      </c>
      <c r="D21" s="7">
        <f>B21+C21</f>
        <v>81789</v>
      </c>
    </row>
    <row r="22" spans="1:4" x14ac:dyDescent="0.3">
      <c r="A22" s="6" t="s">
        <v>11</v>
      </c>
      <c r="B22" s="7">
        <v>91940</v>
      </c>
      <c r="C22" s="7">
        <v>39246</v>
      </c>
      <c r="D22" s="7">
        <f>B22+C22</f>
        <v>131186</v>
      </c>
    </row>
    <row r="23" spans="1:4" x14ac:dyDescent="0.3">
      <c r="A23" s="6" t="s">
        <v>0</v>
      </c>
      <c r="B23" s="7">
        <f>B21+B22</f>
        <v>91971</v>
      </c>
      <c r="C23" s="7">
        <f t="shared" ref="C23:D23" si="3">C21+C22</f>
        <v>121004</v>
      </c>
      <c r="D23" s="7">
        <f t="shared" si="3"/>
        <v>212975</v>
      </c>
    </row>
    <row r="24" spans="1:4" x14ac:dyDescent="0.3">
      <c r="A24" s="6" t="s">
        <v>0</v>
      </c>
      <c r="B24" s="5"/>
      <c r="C24" s="5"/>
      <c r="D24" s="5"/>
    </row>
    <row r="25" spans="1:4" x14ac:dyDescent="0.3">
      <c r="A25" s="6" t="s">
        <v>12</v>
      </c>
      <c r="B25" s="5">
        <v>0</v>
      </c>
      <c r="C25" s="7">
        <v>1</v>
      </c>
      <c r="D25" s="7">
        <f>B25+C25</f>
        <v>1</v>
      </c>
    </row>
    <row r="26" spans="1:4" x14ac:dyDescent="0.3">
      <c r="A26" s="6" t="s">
        <v>13</v>
      </c>
      <c r="B26" s="7">
        <v>3</v>
      </c>
      <c r="C26" s="7">
        <v>12</v>
      </c>
      <c r="D26" s="7">
        <f t="shared" ref="D26:D27" si="4">B26+C26</f>
        <v>15</v>
      </c>
    </row>
    <row r="27" spans="1:4" x14ac:dyDescent="0.3">
      <c r="A27" s="6" t="s">
        <v>14</v>
      </c>
      <c r="B27" s="7">
        <v>32</v>
      </c>
      <c r="C27" s="7">
        <v>150</v>
      </c>
      <c r="D27" s="7">
        <f t="shared" si="4"/>
        <v>182</v>
      </c>
    </row>
    <row r="28" spans="1:4" x14ac:dyDescent="0.3">
      <c r="A28" s="6" t="s">
        <v>0</v>
      </c>
      <c r="B28" s="7">
        <f>SUM(B25:B27)</f>
        <v>35</v>
      </c>
      <c r="C28" s="7">
        <f t="shared" ref="C28:D28" si="5">SUM(C25:C27)</f>
        <v>163</v>
      </c>
      <c r="D28" s="7">
        <f t="shared" si="5"/>
        <v>198</v>
      </c>
    </row>
    <row r="29" spans="1:4" x14ac:dyDescent="0.3">
      <c r="A29" s="6" t="s">
        <v>0</v>
      </c>
      <c r="B29" s="5"/>
      <c r="C29" s="5"/>
      <c r="D29" s="5"/>
    </row>
    <row r="30" spans="1:4" x14ac:dyDescent="0.3">
      <c r="A30" s="6" t="s">
        <v>15</v>
      </c>
      <c r="B30" s="7">
        <v>477</v>
      </c>
      <c r="C30" s="7">
        <v>2112</v>
      </c>
      <c r="D30" s="7">
        <f>B30+C30</f>
        <v>2589</v>
      </c>
    </row>
    <row r="31" spans="1:4" x14ac:dyDescent="0.3">
      <c r="A31" s="6" t="s">
        <v>16</v>
      </c>
      <c r="B31" s="7">
        <v>3260</v>
      </c>
      <c r="C31" s="7">
        <v>158</v>
      </c>
      <c r="D31" s="7">
        <f t="shared" ref="D31:D33" si="6">B31+C31</f>
        <v>3418</v>
      </c>
    </row>
    <row r="32" spans="1:4" x14ac:dyDescent="0.3">
      <c r="A32" s="6" t="s">
        <v>17</v>
      </c>
      <c r="B32" s="5">
        <v>0</v>
      </c>
      <c r="C32" s="7">
        <v>3141</v>
      </c>
      <c r="D32" s="7">
        <f t="shared" si="6"/>
        <v>3141</v>
      </c>
    </row>
    <row r="33" spans="1:4" x14ac:dyDescent="0.3">
      <c r="A33" s="6" t="s">
        <v>18</v>
      </c>
      <c r="B33" s="7">
        <v>4218</v>
      </c>
      <c r="C33" s="7">
        <v>3783</v>
      </c>
      <c r="D33" s="7">
        <f t="shared" si="6"/>
        <v>8001</v>
      </c>
    </row>
    <row r="34" spans="1:4" x14ac:dyDescent="0.3">
      <c r="A34" s="6" t="s">
        <v>0</v>
      </c>
      <c r="B34" s="7">
        <f>SUM(B30:B33)</f>
        <v>7955</v>
      </c>
      <c r="C34" s="7">
        <f t="shared" ref="C34:D34" si="7">SUM(C30:C33)</f>
        <v>9194</v>
      </c>
      <c r="D34" s="7">
        <f t="shared" si="7"/>
        <v>17149</v>
      </c>
    </row>
    <row r="35" spans="1:4" x14ac:dyDescent="0.3">
      <c r="A35" s="6" t="s">
        <v>0</v>
      </c>
      <c r="B35" s="5"/>
      <c r="C35" s="5"/>
      <c r="D35" s="5"/>
    </row>
    <row r="36" spans="1:4" x14ac:dyDescent="0.3">
      <c r="A36" s="6" t="s">
        <v>19</v>
      </c>
      <c r="B36" s="5">
        <v>0</v>
      </c>
      <c r="C36" s="7">
        <v>2473</v>
      </c>
      <c r="D36" s="7">
        <f>B36+C36</f>
        <v>2473</v>
      </c>
    </row>
    <row r="37" spans="1:4" x14ac:dyDescent="0.3">
      <c r="A37" s="6" t="s">
        <v>20</v>
      </c>
      <c r="B37" s="5">
        <v>0</v>
      </c>
      <c r="C37" s="5">
        <v>0</v>
      </c>
      <c r="D37" s="7">
        <f>B37+C37</f>
        <v>0</v>
      </c>
    </row>
    <row r="38" spans="1:4" x14ac:dyDescent="0.3">
      <c r="A38" s="6" t="s">
        <v>0</v>
      </c>
      <c r="B38" s="5">
        <f>SUM(B36:B37)</f>
        <v>0</v>
      </c>
      <c r="C38" s="5">
        <f t="shared" ref="C38:D38" si="8">SUM(C36:C37)</f>
        <v>2473</v>
      </c>
      <c r="D38" s="5">
        <f t="shared" si="8"/>
        <v>2473</v>
      </c>
    </row>
    <row r="39" spans="1:4" x14ac:dyDescent="0.3">
      <c r="A39" s="6" t="s">
        <v>0</v>
      </c>
      <c r="B39" s="5"/>
      <c r="C39" s="5"/>
      <c r="D39" s="5"/>
    </row>
    <row r="40" spans="1:4" x14ac:dyDescent="0.3">
      <c r="A40" s="6" t="s">
        <v>21</v>
      </c>
      <c r="B40" s="7">
        <v>320</v>
      </c>
      <c r="C40" s="5">
        <v>0</v>
      </c>
      <c r="D40" s="7">
        <f>B40+C40</f>
        <v>320</v>
      </c>
    </row>
    <row r="41" spans="1:4" x14ac:dyDescent="0.3">
      <c r="A41" s="6" t="s">
        <v>22</v>
      </c>
      <c r="B41" s="7">
        <v>501</v>
      </c>
      <c r="C41" s="7">
        <v>3390</v>
      </c>
      <c r="D41" s="7">
        <f t="shared" ref="D41:D43" si="9">B41+C41</f>
        <v>3891</v>
      </c>
    </row>
    <row r="42" spans="1:4" x14ac:dyDescent="0.3">
      <c r="A42" s="6" t="s">
        <v>23</v>
      </c>
      <c r="B42" s="5">
        <v>0</v>
      </c>
      <c r="C42" s="5">
        <v>0</v>
      </c>
      <c r="D42" s="7">
        <f t="shared" si="9"/>
        <v>0</v>
      </c>
    </row>
    <row r="43" spans="1:4" x14ac:dyDescent="0.3">
      <c r="A43" s="6" t="s">
        <v>24</v>
      </c>
      <c r="B43" s="7">
        <v>4453</v>
      </c>
      <c r="C43" s="7">
        <v>2274</v>
      </c>
      <c r="D43" s="7">
        <f t="shared" si="9"/>
        <v>6727</v>
      </c>
    </row>
    <row r="44" spans="1:4" x14ac:dyDescent="0.3">
      <c r="A44" s="6" t="s">
        <v>0</v>
      </c>
      <c r="B44" s="7">
        <f>SUM(B40:B43)</f>
        <v>5274</v>
      </c>
      <c r="C44" s="7">
        <f t="shared" ref="C44:D44" si="10">SUM(C40:C43)</f>
        <v>5664</v>
      </c>
      <c r="D44" s="7">
        <f t="shared" si="10"/>
        <v>10938</v>
      </c>
    </row>
    <row r="45" spans="1:4" x14ac:dyDescent="0.3">
      <c r="A45" s="6" t="s">
        <v>0</v>
      </c>
      <c r="B45" s="5"/>
      <c r="C45" s="5"/>
      <c r="D45" s="5"/>
    </row>
    <row r="46" spans="1:4" x14ac:dyDescent="0.3">
      <c r="A46" s="6" t="s">
        <v>25</v>
      </c>
      <c r="B46" s="5">
        <v>0</v>
      </c>
      <c r="C46" s="7">
        <v>70102</v>
      </c>
      <c r="D46" s="7">
        <f>C46+B46</f>
        <v>70102</v>
      </c>
    </row>
    <row r="47" spans="1:4" x14ac:dyDescent="0.3">
      <c r="A47" s="6" t="s">
        <v>0</v>
      </c>
      <c r="B47" s="5">
        <f>B46</f>
        <v>0</v>
      </c>
      <c r="C47" s="13">
        <f t="shared" ref="C47:D47" si="11">C46</f>
        <v>70102</v>
      </c>
      <c r="D47" s="13">
        <f t="shared" si="11"/>
        <v>70102</v>
      </c>
    </row>
    <row r="48" spans="1:4" x14ac:dyDescent="0.3">
      <c r="A48" s="6" t="s">
        <v>0</v>
      </c>
      <c r="B48" s="5"/>
      <c r="C48" s="5"/>
      <c r="D48" s="5"/>
    </row>
    <row r="49" spans="1:4" x14ac:dyDescent="0.3">
      <c r="A49" s="6" t="s">
        <v>26</v>
      </c>
      <c r="B49" s="5">
        <v>0</v>
      </c>
      <c r="C49" s="5">
        <v>0</v>
      </c>
      <c r="D49" s="5">
        <v>0</v>
      </c>
    </row>
    <row r="50" spans="1:4" x14ac:dyDescent="0.3">
      <c r="A50" s="6" t="s">
        <v>0</v>
      </c>
      <c r="B50" s="5"/>
      <c r="C50" s="5"/>
      <c r="D50" s="5"/>
    </row>
    <row r="51" spans="1:4" x14ac:dyDescent="0.3">
      <c r="A51" s="6" t="s">
        <v>0</v>
      </c>
      <c r="B51" s="5"/>
      <c r="C51" s="5"/>
      <c r="D51" s="5"/>
    </row>
    <row r="52" spans="1:4" x14ac:dyDescent="0.3">
      <c r="A52" s="6" t="s">
        <v>27</v>
      </c>
      <c r="B52" s="7">
        <f>B16+B19+B23+B28+B34+B38+B44+B47+B49</f>
        <v>106269</v>
      </c>
      <c r="C52" s="7">
        <f t="shared" ref="C52:D52" si="12">C16+C19+C23+C28+C34+C38+C44+C47+C49</f>
        <v>210888</v>
      </c>
      <c r="D52" s="7">
        <f t="shared" si="12"/>
        <v>317157</v>
      </c>
    </row>
    <row r="53" spans="1:4" x14ac:dyDescent="0.3">
      <c r="A53" s="4" t="s">
        <v>28</v>
      </c>
      <c r="B53" s="5"/>
      <c r="C53" s="5"/>
      <c r="D53" s="5"/>
    </row>
    <row r="54" spans="1:4" x14ac:dyDescent="0.3">
      <c r="A54" s="6" t="s">
        <v>5</v>
      </c>
      <c r="B54" s="5"/>
      <c r="C54" s="5"/>
      <c r="D54" s="5"/>
    </row>
    <row r="55" spans="1:4" x14ac:dyDescent="0.3">
      <c r="A55" s="6" t="s">
        <v>6</v>
      </c>
      <c r="B55" s="7">
        <v>195</v>
      </c>
      <c r="C55" s="7">
        <v>578</v>
      </c>
      <c r="D55" s="7">
        <f>B55+C55</f>
        <v>773</v>
      </c>
    </row>
    <row r="56" spans="1:4" x14ac:dyDescent="0.3">
      <c r="A56" s="6" t="s">
        <v>7</v>
      </c>
      <c r="B56" s="7">
        <v>81</v>
      </c>
      <c r="C56" s="7">
        <v>36</v>
      </c>
      <c r="D56" s="7">
        <f t="shared" ref="D56:D57" si="13">B56+C56</f>
        <v>117</v>
      </c>
    </row>
    <row r="57" spans="1:4" x14ac:dyDescent="0.3">
      <c r="A57" s="6" t="s">
        <v>8</v>
      </c>
      <c r="B57" s="7">
        <v>168</v>
      </c>
      <c r="C57" s="7">
        <v>41</v>
      </c>
      <c r="D57" s="7">
        <f t="shared" si="13"/>
        <v>209</v>
      </c>
    </row>
    <row r="58" spans="1:4" x14ac:dyDescent="0.3">
      <c r="A58" s="6" t="s">
        <v>0</v>
      </c>
      <c r="B58" s="7">
        <f>SUM(B55:B57)</f>
        <v>444</v>
      </c>
      <c r="C58" s="7">
        <f t="shared" ref="C58:D58" si="14">SUM(C55:C57)</f>
        <v>655</v>
      </c>
      <c r="D58" s="7">
        <f t="shared" si="14"/>
        <v>1099</v>
      </c>
    </row>
    <row r="59" spans="1:4" x14ac:dyDescent="0.3">
      <c r="A59" s="6" t="s">
        <v>0</v>
      </c>
      <c r="B59" s="5"/>
      <c r="C59" s="5"/>
      <c r="D59" s="5"/>
    </row>
    <row r="60" spans="1:4" x14ac:dyDescent="0.3">
      <c r="A60" s="6" t="s">
        <v>9</v>
      </c>
      <c r="B60" s="7">
        <v>10080</v>
      </c>
      <c r="C60" s="7">
        <v>2289</v>
      </c>
      <c r="D60" s="7">
        <f>C60+B60</f>
        <v>12369</v>
      </c>
    </row>
    <row r="61" spans="1:4" x14ac:dyDescent="0.3">
      <c r="A61" s="6" t="s">
        <v>0</v>
      </c>
      <c r="B61" s="7">
        <f>B60</f>
        <v>10080</v>
      </c>
      <c r="C61" s="7">
        <f t="shared" ref="C61:D61" si="15">C60</f>
        <v>2289</v>
      </c>
      <c r="D61" s="7">
        <f t="shared" si="15"/>
        <v>12369</v>
      </c>
    </row>
    <row r="62" spans="1:4" x14ac:dyDescent="0.3">
      <c r="A62" s="6" t="s">
        <v>0</v>
      </c>
      <c r="B62" s="5"/>
      <c r="C62" s="5"/>
      <c r="D62" s="5"/>
    </row>
    <row r="63" spans="1:4" x14ac:dyDescent="0.3">
      <c r="A63" s="6" t="s">
        <v>10</v>
      </c>
      <c r="B63" s="7">
        <v>243</v>
      </c>
      <c r="C63" s="7">
        <v>10505</v>
      </c>
      <c r="D63" s="7">
        <f>C63+B63</f>
        <v>10748</v>
      </c>
    </row>
    <row r="64" spans="1:4" x14ac:dyDescent="0.3">
      <c r="A64" s="6" t="s">
        <v>11</v>
      </c>
      <c r="B64" s="7">
        <v>26062</v>
      </c>
      <c r="C64" s="7">
        <v>69605</v>
      </c>
      <c r="D64" s="7">
        <f>C64+B64</f>
        <v>95667</v>
      </c>
    </row>
    <row r="65" spans="1:4" x14ac:dyDescent="0.3">
      <c r="A65" s="6" t="s">
        <v>0</v>
      </c>
      <c r="B65" s="7">
        <f>B63+B64</f>
        <v>26305</v>
      </c>
      <c r="C65" s="7">
        <f>C63+C64</f>
        <v>80110</v>
      </c>
      <c r="D65" s="7">
        <f>D63+D64</f>
        <v>106415</v>
      </c>
    </row>
    <row r="66" spans="1:4" x14ac:dyDescent="0.3">
      <c r="A66" s="6" t="s">
        <v>0</v>
      </c>
      <c r="B66" s="5"/>
      <c r="C66" s="5"/>
      <c r="D66" s="5"/>
    </row>
    <row r="67" spans="1:4" x14ac:dyDescent="0.3">
      <c r="A67" s="6" t="s">
        <v>12</v>
      </c>
      <c r="B67" s="7">
        <v>1</v>
      </c>
      <c r="C67" s="7">
        <v>6</v>
      </c>
      <c r="D67" s="7">
        <f>C67+B67</f>
        <v>7</v>
      </c>
    </row>
    <row r="68" spans="1:4" x14ac:dyDescent="0.3">
      <c r="A68" s="6" t="s">
        <v>13</v>
      </c>
      <c r="B68" s="7">
        <v>11</v>
      </c>
      <c r="C68" s="7">
        <v>31</v>
      </c>
      <c r="D68" s="7">
        <f t="shared" ref="D68:D69" si="16">C68+B68</f>
        <v>42</v>
      </c>
    </row>
    <row r="69" spans="1:4" x14ac:dyDescent="0.3">
      <c r="A69" s="6" t="s">
        <v>14</v>
      </c>
      <c r="B69" s="7">
        <v>107</v>
      </c>
      <c r="C69" s="7">
        <v>3151</v>
      </c>
      <c r="D69" s="7">
        <f t="shared" si="16"/>
        <v>3258</v>
      </c>
    </row>
    <row r="70" spans="1:4" x14ac:dyDescent="0.3">
      <c r="A70" s="6" t="s">
        <v>0</v>
      </c>
      <c r="B70" s="7">
        <f>SUM(B67:B69)</f>
        <v>119</v>
      </c>
      <c r="C70" s="7">
        <f t="shared" ref="C70:D70" si="17">SUM(C67:C69)</f>
        <v>3188</v>
      </c>
      <c r="D70" s="7">
        <f t="shared" si="17"/>
        <v>3307</v>
      </c>
    </row>
    <row r="71" spans="1:4" x14ac:dyDescent="0.3">
      <c r="A71" s="6" t="s">
        <v>0</v>
      </c>
      <c r="B71" s="5"/>
      <c r="C71" s="5"/>
      <c r="D71" s="5"/>
    </row>
    <row r="72" spans="1:4" x14ac:dyDescent="0.3">
      <c r="A72" s="6" t="s">
        <v>15</v>
      </c>
      <c r="B72" s="7">
        <v>480</v>
      </c>
      <c r="C72" s="7">
        <v>399</v>
      </c>
      <c r="D72" s="7">
        <f>C72+B72</f>
        <v>879</v>
      </c>
    </row>
    <row r="73" spans="1:4" x14ac:dyDescent="0.3">
      <c r="A73" s="6" t="s">
        <v>16</v>
      </c>
      <c r="B73" s="7">
        <v>1105</v>
      </c>
      <c r="C73" s="7">
        <v>869</v>
      </c>
      <c r="D73" s="7">
        <f t="shared" ref="D73:D75" si="18">C73+B73</f>
        <v>1974</v>
      </c>
    </row>
    <row r="74" spans="1:4" x14ac:dyDescent="0.3">
      <c r="A74" s="6" t="s">
        <v>17</v>
      </c>
      <c r="B74" s="7">
        <v>1634</v>
      </c>
      <c r="C74" s="7">
        <v>46345</v>
      </c>
      <c r="D74" s="7">
        <f t="shared" si="18"/>
        <v>47979</v>
      </c>
    </row>
    <row r="75" spans="1:4" x14ac:dyDescent="0.3">
      <c r="A75" s="6" t="s">
        <v>18</v>
      </c>
      <c r="B75" s="7">
        <v>4114</v>
      </c>
      <c r="C75" s="7">
        <v>2657</v>
      </c>
      <c r="D75" s="7">
        <f t="shared" si="18"/>
        <v>6771</v>
      </c>
    </row>
    <row r="76" spans="1:4" x14ac:dyDescent="0.3">
      <c r="A76" s="6" t="s">
        <v>0</v>
      </c>
      <c r="B76" s="7">
        <f>SUM(B72:B75)</f>
        <v>7333</v>
      </c>
      <c r="C76" s="7">
        <f t="shared" ref="C76:D76" si="19">SUM(C72:C75)</f>
        <v>50270</v>
      </c>
      <c r="D76" s="7">
        <f t="shared" si="19"/>
        <v>57603</v>
      </c>
    </row>
    <row r="77" spans="1:4" x14ac:dyDescent="0.3">
      <c r="A77" s="6" t="s">
        <v>0</v>
      </c>
      <c r="B77" s="5"/>
      <c r="C77" s="5"/>
      <c r="D77" s="5"/>
    </row>
    <row r="78" spans="1:4" x14ac:dyDescent="0.3">
      <c r="A78" s="6" t="s">
        <v>19</v>
      </c>
      <c r="B78" s="7">
        <v>668</v>
      </c>
      <c r="C78" s="7">
        <v>92</v>
      </c>
      <c r="D78" s="7">
        <f>C78+B78</f>
        <v>760</v>
      </c>
    </row>
    <row r="79" spans="1:4" x14ac:dyDescent="0.3">
      <c r="A79" s="6" t="s">
        <v>20</v>
      </c>
      <c r="B79" s="5">
        <v>0</v>
      </c>
      <c r="C79" s="5">
        <v>0</v>
      </c>
      <c r="D79" s="7">
        <f>C79+B79</f>
        <v>0</v>
      </c>
    </row>
    <row r="80" spans="1:4" x14ac:dyDescent="0.3">
      <c r="A80" s="6" t="s">
        <v>0</v>
      </c>
      <c r="B80" s="7">
        <f>SUM(B78:B79)</f>
        <v>668</v>
      </c>
      <c r="C80" s="7">
        <f t="shared" ref="C80:D80" si="20">SUM(C78:C79)</f>
        <v>92</v>
      </c>
      <c r="D80" s="7">
        <f t="shared" si="20"/>
        <v>760</v>
      </c>
    </row>
    <row r="81" spans="1:4" x14ac:dyDescent="0.3">
      <c r="A81" s="6" t="s">
        <v>0</v>
      </c>
      <c r="B81" s="5"/>
      <c r="C81" s="5"/>
      <c r="D81" s="5"/>
    </row>
    <row r="82" spans="1:4" x14ac:dyDescent="0.3">
      <c r="A82" s="6" t="s">
        <v>21</v>
      </c>
      <c r="B82" s="7">
        <v>21</v>
      </c>
      <c r="C82" s="5">
        <v>0</v>
      </c>
      <c r="D82" s="7">
        <f>C82+B82</f>
        <v>21</v>
      </c>
    </row>
    <row r="83" spans="1:4" x14ac:dyDescent="0.3">
      <c r="A83" s="6" t="s">
        <v>22</v>
      </c>
      <c r="B83" s="7">
        <v>5941</v>
      </c>
      <c r="C83" s="7">
        <v>38893</v>
      </c>
      <c r="D83" s="7">
        <f t="shared" ref="D83:D85" si="21">C83+B83</f>
        <v>44834</v>
      </c>
    </row>
    <row r="84" spans="1:4" x14ac:dyDescent="0.3">
      <c r="A84" s="6" t="s">
        <v>23</v>
      </c>
      <c r="B84" s="5">
        <v>0</v>
      </c>
      <c r="C84" s="7">
        <v>6</v>
      </c>
      <c r="D84" s="7">
        <f t="shared" si="21"/>
        <v>6</v>
      </c>
    </row>
    <row r="85" spans="1:4" x14ac:dyDescent="0.3">
      <c r="A85" s="6" t="s">
        <v>24</v>
      </c>
      <c r="B85" s="7">
        <v>11134</v>
      </c>
      <c r="C85" s="7">
        <v>4435</v>
      </c>
      <c r="D85" s="7">
        <f t="shared" si="21"/>
        <v>15569</v>
      </c>
    </row>
    <row r="86" spans="1:4" x14ac:dyDescent="0.3">
      <c r="A86" s="6" t="s">
        <v>0</v>
      </c>
      <c r="B86" s="7">
        <f>SUM(B82:B85)</f>
        <v>17096</v>
      </c>
      <c r="C86" s="7">
        <f t="shared" ref="C86:D86" si="22">SUM(C82:C85)</f>
        <v>43334</v>
      </c>
      <c r="D86" s="7">
        <f t="shared" si="22"/>
        <v>60430</v>
      </c>
    </row>
    <row r="87" spans="1:4" x14ac:dyDescent="0.3">
      <c r="A87" s="6" t="s">
        <v>0</v>
      </c>
      <c r="B87" s="5"/>
      <c r="C87" s="5"/>
      <c r="D87" s="5"/>
    </row>
    <row r="88" spans="1:4" x14ac:dyDescent="0.3">
      <c r="A88" s="6" t="s">
        <v>25</v>
      </c>
      <c r="B88" s="7">
        <v>3</v>
      </c>
      <c r="C88" s="7">
        <v>123266</v>
      </c>
      <c r="D88" s="7">
        <v>123269</v>
      </c>
    </row>
    <row r="89" spans="1:4" x14ac:dyDescent="0.3">
      <c r="A89" s="6" t="s">
        <v>0</v>
      </c>
      <c r="B89" s="7">
        <f>B88</f>
        <v>3</v>
      </c>
      <c r="C89" s="7">
        <f t="shared" ref="C89:D89" si="23">C88</f>
        <v>123266</v>
      </c>
      <c r="D89" s="7">
        <f t="shared" si="23"/>
        <v>123269</v>
      </c>
    </row>
    <row r="90" spans="1:4" x14ac:dyDescent="0.3">
      <c r="A90" s="6" t="s">
        <v>0</v>
      </c>
      <c r="B90" s="5"/>
      <c r="C90" s="5"/>
      <c r="D90" s="5"/>
    </row>
    <row r="91" spans="1:4" x14ac:dyDescent="0.3">
      <c r="A91" s="6" t="s">
        <v>26</v>
      </c>
      <c r="B91" s="7">
        <v>1</v>
      </c>
      <c r="C91" s="7">
        <v>17</v>
      </c>
      <c r="D91" s="7">
        <v>18</v>
      </c>
    </row>
    <row r="92" spans="1:4" x14ac:dyDescent="0.3">
      <c r="A92" s="6" t="s">
        <v>0</v>
      </c>
      <c r="B92" s="7">
        <f>B91</f>
        <v>1</v>
      </c>
      <c r="C92" s="7">
        <f t="shared" ref="C92:D92" si="24">C91</f>
        <v>17</v>
      </c>
      <c r="D92" s="7">
        <f t="shared" si="24"/>
        <v>18</v>
      </c>
    </row>
    <row r="93" spans="1:4" x14ac:dyDescent="0.3">
      <c r="A93" s="6" t="s">
        <v>0</v>
      </c>
      <c r="B93" s="5"/>
      <c r="C93" s="5"/>
      <c r="D93" s="5"/>
    </row>
    <row r="94" spans="1:4" x14ac:dyDescent="0.3">
      <c r="A94" s="6" t="s">
        <v>27</v>
      </c>
      <c r="B94" s="12">
        <f>B58+B65+B70+B76+B80+B86+B89+B92+B61</f>
        <v>62049</v>
      </c>
      <c r="C94" s="12">
        <f>C58+C65+C70+C76+C80+C86+C89+C92+C61</f>
        <v>303221</v>
      </c>
      <c r="D94" s="7">
        <f>C94+B94</f>
        <v>365270</v>
      </c>
    </row>
    <row r="95" spans="1:4" x14ac:dyDescent="0.3">
      <c r="A95" s="6" t="s">
        <v>29</v>
      </c>
      <c r="B95" s="7">
        <f>B94+B52</f>
        <v>168318</v>
      </c>
      <c r="C95" s="7">
        <f t="shared" ref="C95:D95" si="25">C94+C52</f>
        <v>514109</v>
      </c>
      <c r="D95" s="7">
        <f t="shared" si="25"/>
        <v>682427</v>
      </c>
    </row>
  </sheetData>
  <printOptions horizontalCentered="1"/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SLC</vt:lpstr>
      <vt:lpstr>'2018 SLC'!Print_Area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Krisztina Glaser-Koltai</dc:creator>
  <cp:lastModifiedBy>Krisztina Glaser-Koltai</cp:lastModifiedBy>
  <cp:lastPrinted>2019-04-02T18:03:26Z</cp:lastPrinted>
  <dcterms:created xsi:type="dcterms:W3CDTF">2019-04-02T17:41:23Z</dcterms:created>
  <dcterms:modified xsi:type="dcterms:W3CDTF">2019-04-11T15:37:31Z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 SLC STB54 filing.xlsx</vt:lpwstr>
  </property>
</Properties>
</file>