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Quarter\2023\Updated Quarterly Reports\"/>
    </mc:Choice>
  </mc:AlternateContent>
  <xr:revisionPtr revIDLastSave="0" documentId="13_ncr:1_{7EFB39CB-69E2-4E63-9DB5-855728679518}" xr6:coauthVersionLast="47" xr6:coauthVersionMax="47" xr10:uidLastSave="{00000000-0000-0000-0000-000000000000}"/>
  <bookViews>
    <workbookView xWindow="-120" yWindow="-120" windowWidth="25440" windowHeight="15390" activeTab="1" xr2:uid="{EA2E99F5-F21E-4E5C-8A09-DAEF640FD91E}"/>
  </bookViews>
  <sheets>
    <sheet name="Form A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R16" i="2"/>
  <c r="N16" i="2"/>
  <c r="I16" i="2"/>
  <c r="F16" i="2"/>
  <c r="U15" i="2"/>
  <c r="R15" i="2"/>
  <c r="N15" i="2"/>
  <c r="I15" i="2"/>
  <c r="F15" i="2"/>
  <c r="V9" i="2"/>
  <c r="R9" i="2"/>
  <c r="M9" i="2"/>
  <c r="J9" i="2"/>
  <c r="G9" i="2"/>
  <c r="E9" i="2"/>
  <c r="D9" i="2"/>
  <c r="V8" i="2"/>
  <c r="R8" i="2"/>
  <c r="M8" i="2"/>
  <c r="J8" i="2"/>
  <c r="G8" i="2"/>
  <c r="E8" i="2"/>
  <c r="D8" i="2"/>
  <c r="R13" i="1"/>
  <c r="O13" i="1"/>
  <c r="H13" i="1"/>
  <c r="G13" i="1"/>
  <c r="E13" i="1"/>
  <c r="D13" i="1"/>
  <c r="C13" i="1"/>
  <c r="R12" i="1"/>
  <c r="O12" i="1"/>
  <c r="I12" i="1"/>
  <c r="H12" i="1"/>
  <c r="G12" i="1"/>
  <c r="E12" i="1"/>
  <c r="D12" i="1"/>
  <c r="C12" i="1"/>
  <c r="R11" i="1"/>
  <c r="O11" i="1"/>
  <c r="I11" i="1"/>
  <c r="H11" i="1"/>
  <c r="G11" i="1"/>
  <c r="E11" i="1"/>
  <c r="D11" i="1"/>
  <c r="C11" i="1"/>
  <c r="R10" i="1"/>
  <c r="O10" i="1"/>
  <c r="I10" i="1"/>
  <c r="H10" i="1"/>
  <c r="G10" i="1"/>
  <c r="E10" i="1"/>
  <c r="D10" i="1"/>
  <c r="C10" i="1"/>
  <c r="R9" i="1"/>
  <c r="O9" i="1"/>
  <c r="I9" i="1"/>
  <c r="H9" i="1"/>
  <c r="G9" i="1"/>
  <c r="E9" i="1"/>
  <c r="D9" i="1"/>
  <c r="C9" i="1"/>
  <c r="R8" i="1"/>
  <c r="O8" i="1"/>
  <c r="I8" i="1"/>
  <c r="I13" i="1" s="1"/>
  <c r="H8" i="1"/>
  <c r="G8" i="1"/>
  <c r="E8" i="1"/>
  <c r="D8" i="1"/>
  <c r="C8" i="1"/>
  <c r="D16" i="2" l="1"/>
  <c r="S11" i="1" l="1"/>
  <c r="S12" i="1"/>
  <c r="S10" i="1"/>
  <c r="K15" i="2"/>
  <c r="S9" i="1"/>
  <c r="K16" i="2"/>
  <c r="D15" i="2" l="1"/>
  <c r="S8" i="1"/>
  <c r="K10" i="1"/>
  <c r="K9" i="1"/>
  <c r="K12" i="1"/>
  <c r="K13" i="1"/>
  <c r="K8" i="1"/>
  <c r="K11" i="1"/>
  <c r="S13" i="1"/>
</calcChain>
</file>

<file path=xl/sharedStrings.xml><?xml version="1.0" encoding="utf-8"?>
<sst xmlns="http://schemas.openxmlformats.org/spreadsheetml/2006/main" count="96" uniqueCount="58">
  <si>
    <t>Quarterly Report of Railroad Employees, Services, and Compensation</t>
  </si>
  <si>
    <t>Q3</t>
  </si>
  <si>
    <t>Union Pacific Railroad Company</t>
  </si>
  <si>
    <t>For:</t>
  </si>
  <si>
    <t>Q2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</si>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</sst>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0" fontId="2" fillId="0" borderId="0" xfId="1" applyFont="1" applyAlignment="1">
      <alignment vertical="top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10" fillId="0" borderId="5" xfId="1" applyFont="1" applyBorder="1" applyAlignment="1">
      <alignment horizontal="center" wrapText="1"/>
    </xf>
    <xf numFmtId="166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</cellXfs>
  <cellStyles count="2">
    <cellStyle name="Normal" xfId="0" builtinId="0"/>
    <cellStyle name="Normal 2" xfId="1" xr:uid="{AF7F82BB-5D33-4F3B-B6C0-A49AAF027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3\Updated%20Quarterly%20Reports\A&amp;B%20Report%20-%20Qtr2%202023%20with%20Bonuses.xlsx" TargetMode="External"/><Relationship Id="rId1" Type="http://schemas.openxmlformats.org/officeDocument/2006/relationships/externalLinkPath" Target="A&amp;B%20Report%20-%20Qtr2%202023%20with%20Bon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A"/>
      <sheetName val="5A"/>
      <sheetName val="6A"/>
      <sheetName val="Form A"/>
      <sheetName val="4B"/>
      <sheetName val="5B"/>
      <sheetName val="6B"/>
      <sheetName val="Form B"/>
    </sheetNames>
    <sheetDataSet>
      <sheetData sheetId="0">
        <row r="8">
          <cell r="C8">
            <v>3178</v>
          </cell>
          <cell r="D8">
            <v>3182</v>
          </cell>
          <cell r="E8">
            <v>571520.19999999995</v>
          </cell>
          <cell r="F8">
            <v>45.18</v>
          </cell>
          <cell r="G8">
            <v>34558.629999999997</v>
          </cell>
          <cell r="H8">
            <v>606124.01</v>
          </cell>
          <cell r="J8">
            <v>31059264.969999999</v>
          </cell>
          <cell r="M8">
            <v>1314.56</v>
          </cell>
          <cell r="O8">
            <v>2337776.92</v>
          </cell>
          <cell r="P8">
            <v>33398356.449999999</v>
          </cell>
        </row>
        <row r="9">
          <cell r="C9">
            <v>1964</v>
          </cell>
          <cell r="D9">
            <v>1970</v>
          </cell>
          <cell r="E9">
            <v>310609.17</v>
          </cell>
          <cell r="F9">
            <v>12617.8</v>
          </cell>
          <cell r="G9">
            <v>35382.129999999997</v>
          </cell>
          <cell r="H9">
            <v>358609.1</v>
          </cell>
          <cell r="J9">
            <v>14360063.390000001</v>
          </cell>
          <cell r="M9">
            <v>635900.28</v>
          </cell>
          <cell r="O9">
            <v>1496384.12</v>
          </cell>
          <cell r="P9">
            <v>16492347.790000001</v>
          </cell>
        </row>
        <row r="10">
          <cell r="C10">
            <v>8042</v>
          </cell>
          <cell r="D10">
            <v>8113</v>
          </cell>
          <cell r="E10">
            <v>1237560.45</v>
          </cell>
          <cell r="F10">
            <v>133216.22</v>
          </cell>
          <cell r="G10">
            <v>186845.6</v>
          </cell>
          <cell r="H10">
            <v>1557622.27</v>
          </cell>
          <cell r="J10">
            <v>47049782.460000001</v>
          </cell>
          <cell r="M10">
            <v>7694751.5099999998</v>
          </cell>
          <cell r="O10">
            <v>7311964.9900000002</v>
          </cell>
          <cell r="P10">
            <v>62056498.960000001</v>
          </cell>
        </row>
        <row r="11">
          <cell r="C11">
            <v>4946</v>
          </cell>
          <cell r="D11">
            <v>4983</v>
          </cell>
          <cell r="E11">
            <v>736013.08</v>
          </cell>
          <cell r="F11">
            <v>64166.22</v>
          </cell>
          <cell r="G11">
            <v>116336.72</v>
          </cell>
          <cell r="H11">
            <v>916516.02</v>
          </cell>
          <cell r="J11">
            <v>28160160.559999999</v>
          </cell>
          <cell r="M11">
            <v>3568074.03</v>
          </cell>
          <cell r="O11">
            <v>4721810.37</v>
          </cell>
          <cell r="P11">
            <v>36450044.960000001</v>
          </cell>
        </row>
        <row r="12">
          <cell r="C12">
            <v>870</v>
          </cell>
          <cell r="D12">
            <v>872</v>
          </cell>
          <cell r="E12">
            <v>154979.79</v>
          </cell>
          <cell r="F12">
            <v>5876.88</v>
          </cell>
          <cell r="G12">
            <v>11353.72</v>
          </cell>
          <cell r="H12">
            <v>172210.39</v>
          </cell>
          <cell r="J12">
            <v>7251323.5899999999</v>
          </cell>
          <cell r="M12">
            <v>286020.67</v>
          </cell>
          <cell r="O12">
            <v>515453.75</v>
          </cell>
          <cell r="P12">
            <v>8052798.0099999998</v>
          </cell>
        </row>
        <row r="13">
          <cell r="C13">
            <v>19000</v>
          </cell>
          <cell r="D13">
            <v>19120</v>
          </cell>
          <cell r="E13">
            <v>3010682.69</v>
          </cell>
          <cell r="F13">
            <v>215922.3</v>
          </cell>
          <cell r="G13">
            <v>384476.8</v>
          </cell>
          <cell r="J13">
            <v>127880594.97000001</v>
          </cell>
          <cell r="M13">
            <v>12186061.050000001</v>
          </cell>
          <cell r="O13">
            <v>16383390.15</v>
          </cell>
          <cell r="P13">
            <v>156450046.16999999</v>
          </cell>
        </row>
      </sheetData>
      <sheetData sheetId="1">
        <row r="8">
          <cell r="C8">
            <v>3162</v>
          </cell>
          <cell r="D8">
            <v>3208</v>
          </cell>
          <cell r="E8">
            <v>613362.59</v>
          </cell>
          <cell r="F8">
            <v>32.380000000000003</v>
          </cell>
          <cell r="G8">
            <v>45784.17</v>
          </cell>
          <cell r="H8">
            <v>659179.14</v>
          </cell>
          <cell r="J8">
            <v>30593265.289999999</v>
          </cell>
          <cell r="M8">
            <v>1580.25</v>
          </cell>
          <cell r="O8">
            <v>2995430.62</v>
          </cell>
          <cell r="P8">
            <v>33590276.159999996</v>
          </cell>
        </row>
        <row r="9">
          <cell r="C9">
            <v>1969</v>
          </cell>
          <cell r="D9">
            <v>1977</v>
          </cell>
          <cell r="E9">
            <v>339052.96</v>
          </cell>
          <cell r="F9">
            <v>13178.15</v>
          </cell>
          <cell r="G9">
            <v>42932.15</v>
          </cell>
          <cell r="H9">
            <v>395163.26</v>
          </cell>
          <cell r="J9">
            <v>14479529.199999999</v>
          </cell>
          <cell r="M9">
            <v>655630.67000000004</v>
          </cell>
          <cell r="O9">
            <v>1887725.32</v>
          </cell>
          <cell r="P9">
            <v>17022885.190000001</v>
          </cell>
        </row>
        <row r="10">
          <cell r="C10">
            <v>8123</v>
          </cell>
          <cell r="D10">
            <v>8151</v>
          </cell>
          <cell r="E10">
            <v>1369024.93</v>
          </cell>
          <cell r="F10">
            <v>128604</v>
          </cell>
          <cell r="G10">
            <v>189634.08</v>
          </cell>
          <cell r="H10">
            <v>1687263.01</v>
          </cell>
          <cell r="J10">
            <v>51184900.609999999</v>
          </cell>
          <cell r="M10">
            <v>7391483.79</v>
          </cell>
          <cell r="O10">
            <v>7356074.2300000004</v>
          </cell>
          <cell r="P10">
            <v>65932458.629999995</v>
          </cell>
        </row>
        <row r="11">
          <cell r="C11">
            <v>4965</v>
          </cell>
          <cell r="D11">
            <v>4997</v>
          </cell>
          <cell r="E11">
            <v>781241.29</v>
          </cell>
          <cell r="F11">
            <v>54191.79</v>
          </cell>
          <cell r="G11">
            <v>126112.26</v>
          </cell>
          <cell r="H11">
            <v>961545.34</v>
          </cell>
          <cell r="J11">
            <v>29478453.240000002</v>
          </cell>
          <cell r="M11">
            <v>2993109.63</v>
          </cell>
          <cell r="O11">
            <v>4813403.1500000004</v>
          </cell>
          <cell r="P11">
            <v>37284966.020000003</v>
          </cell>
        </row>
        <row r="12">
          <cell r="C12">
            <v>862</v>
          </cell>
          <cell r="D12">
            <v>866</v>
          </cell>
          <cell r="E12">
            <v>159854.03</v>
          </cell>
          <cell r="F12">
            <v>5745.51</v>
          </cell>
          <cell r="G12">
            <v>15859.7</v>
          </cell>
          <cell r="H12">
            <v>181459.24</v>
          </cell>
          <cell r="J12">
            <v>6773708.46</v>
          </cell>
          <cell r="M12">
            <v>273406.84999999998</v>
          </cell>
          <cell r="O12">
            <v>698345.34</v>
          </cell>
          <cell r="P12">
            <v>7745460.6500000004</v>
          </cell>
        </row>
        <row r="13">
          <cell r="C13">
            <v>19081</v>
          </cell>
          <cell r="D13">
            <v>19199</v>
          </cell>
          <cell r="E13">
            <v>3262535.8</v>
          </cell>
          <cell r="F13">
            <v>201751.83</v>
          </cell>
          <cell r="G13">
            <v>420322.36</v>
          </cell>
          <cell r="J13">
            <v>132509856.8</v>
          </cell>
          <cell r="M13">
            <v>11315211.189999999</v>
          </cell>
          <cell r="O13">
            <v>17750978.66</v>
          </cell>
          <cell r="P13">
            <v>161576046.65000001</v>
          </cell>
        </row>
      </sheetData>
      <sheetData sheetId="2">
        <row r="8">
          <cell r="C8">
            <v>3197</v>
          </cell>
          <cell r="D8">
            <v>3205</v>
          </cell>
          <cell r="E8">
            <v>590346.37</v>
          </cell>
          <cell r="F8">
            <v>36.01</v>
          </cell>
          <cell r="G8">
            <v>59059.63</v>
          </cell>
          <cell r="H8">
            <v>649442.01</v>
          </cell>
          <cell r="J8">
            <v>29782769.620000001</v>
          </cell>
          <cell r="M8">
            <v>2195.6</v>
          </cell>
          <cell r="O8">
            <v>3884767.44</v>
          </cell>
          <cell r="P8">
            <v>33669732.659999996</v>
          </cell>
        </row>
        <row r="9">
          <cell r="C9">
            <v>1960</v>
          </cell>
          <cell r="D9">
            <v>1968</v>
          </cell>
          <cell r="E9">
            <v>326016.09999999998</v>
          </cell>
          <cell r="F9">
            <v>11694.21</v>
          </cell>
          <cell r="G9">
            <v>38997.9</v>
          </cell>
          <cell r="H9">
            <v>376708.21</v>
          </cell>
          <cell r="J9">
            <v>14516302.59</v>
          </cell>
          <cell r="M9">
            <v>596875.34</v>
          </cell>
          <cell r="O9">
            <v>1814763.16</v>
          </cell>
          <cell r="P9">
            <v>16927941.09</v>
          </cell>
        </row>
        <row r="10">
          <cell r="C10">
            <v>8103</v>
          </cell>
          <cell r="D10">
            <v>8153</v>
          </cell>
          <cell r="E10">
            <v>1352748.81</v>
          </cell>
          <cell r="F10">
            <v>130084.38</v>
          </cell>
          <cell r="G10">
            <v>148605.91</v>
          </cell>
          <cell r="H10">
            <v>1631439.1</v>
          </cell>
          <cell r="J10">
            <v>50238606.170000002</v>
          </cell>
          <cell r="M10">
            <v>7635733.3499999996</v>
          </cell>
          <cell r="O10">
            <v>6248249.8300000001</v>
          </cell>
          <cell r="P10">
            <v>64122589.350000001</v>
          </cell>
        </row>
        <row r="11">
          <cell r="C11">
            <v>4982</v>
          </cell>
          <cell r="D11">
            <v>5014</v>
          </cell>
          <cell r="E11">
            <v>754505.36</v>
          </cell>
          <cell r="F11">
            <v>39517.800000000003</v>
          </cell>
          <cell r="G11">
            <v>117284.83</v>
          </cell>
          <cell r="H11">
            <v>911307.99</v>
          </cell>
          <cell r="J11">
            <v>28569277.539999999</v>
          </cell>
          <cell r="M11">
            <v>2169168.3199999998</v>
          </cell>
          <cell r="O11">
            <v>4576686.7</v>
          </cell>
          <cell r="P11">
            <v>35315132.560000002</v>
          </cell>
        </row>
        <row r="12">
          <cell r="C12">
            <v>841</v>
          </cell>
          <cell r="D12">
            <v>843</v>
          </cell>
          <cell r="E12">
            <v>150175.26999999999</v>
          </cell>
          <cell r="F12">
            <v>4974.37</v>
          </cell>
          <cell r="G12">
            <v>17308.84</v>
          </cell>
          <cell r="H12">
            <v>172458.48</v>
          </cell>
          <cell r="J12">
            <v>6563619.9199999999</v>
          </cell>
          <cell r="M12">
            <v>228736.53</v>
          </cell>
          <cell r="O12">
            <v>819451.32</v>
          </cell>
          <cell r="P12">
            <v>7611807.7699999996</v>
          </cell>
        </row>
        <row r="13">
          <cell r="C13">
            <v>19083</v>
          </cell>
          <cell r="D13">
            <v>19183</v>
          </cell>
          <cell r="E13">
            <v>3173791.91</v>
          </cell>
          <cell r="F13">
            <v>186306.77</v>
          </cell>
          <cell r="G13">
            <v>381257.11</v>
          </cell>
          <cell r="J13">
            <v>129670575.84</v>
          </cell>
          <cell r="M13">
            <v>10632709.140000001</v>
          </cell>
          <cell r="O13">
            <v>17343918.449999999</v>
          </cell>
          <cell r="P13">
            <v>157647203.43000001</v>
          </cell>
        </row>
      </sheetData>
      <sheetData sheetId="3"/>
      <sheetData sheetId="4">
        <row r="9">
          <cell r="D9">
            <v>14520</v>
          </cell>
          <cell r="E9">
            <v>14879</v>
          </cell>
          <cell r="G9">
            <v>1875693.7</v>
          </cell>
          <cell r="I9">
            <v>2231111.36</v>
          </cell>
          <cell r="L9">
            <v>258582.93</v>
          </cell>
          <cell r="P9">
            <v>541894.06000000006</v>
          </cell>
          <cell r="S9">
            <v>3031588.35</v>
          </cell>
        </row>
        <row r="10">
          <cell r="D10">
            <v>33520</v>
          </cell>
          <cell r="E10">
            <v>33999</v>
          </cell>
          <cell r="G10">
            <v>4886376.3899999997</v>
          </cell>
          <cell r="I10">
            <v>5241794.05</v>
          </cell>
          <cell r="L10">
            <v>474505.23</v>
          </cell>
          <cell r="P10">
            <v>926370.86</v>
          </cell>
          <cell r="S10">
            <v>6642670.1399999997</v>
          </cell>
        </row>
        <row r="17">
          <cell r="D17">
            <v>87906999.390000001</v>
          </cell>
          <cell r="F17">
            <v>14467004.15</v>
          </cell>
          <cell r="H17">
            <v>31578118.489999998</v>
          </cell>
          <cell r="J17">
            <v>133952122.03</v>
          </cell>
          <cell r="M17">
            <v>32521622</v>
          </cell>
          <cell r="P17">
            <v>888340</v>
          </cell>
          <cell r="R17">
            <v>202371</v>
          </cell>
        </row>
        <row r="18">
          <cell r="D18">
            <v>215787594.35999998</v>
          </cell>
          <cell r="F18">
            <v>26653065.199999999</v>
          </cell>
          <cell r="H18">
            <v>47961508.640000001</v>
          </cell>
          <cell r="J18">
            <v>290402168.20000005</v>
          </cell>
          <cell r="M18">
            <v>32521622</v>
          </cell>
          <cell r="P18">
            <v>888340</v>
          </cell>
          <cell r="R18">
            <v>202371</v>
          </cell>
        </row>
      </sheetData>
      <sheetData sheetId="5">
        <row r="9">
          <cell r="D9">
            <v>14756</v>
          </cell>
          <cell r="E9">
            <v>15086</v>
          </cell>
          <cell r="G9">
            <v>1936272.84</v>
          </cell>
          <cell r="I9">
            <v>2298146.7799999998</v>
          </cell>
          <cell r="L9">
            <v>262896.78999999998</v>
          </cell>
          <cell r="P9">
            <v>600687.9</v>
          </cell>
          <cell r="S9">
            <v>3161731.47</v>
          </cell>
        </row>
        <row r="10">
          <cell r="D10">
            <v>33837</v>
          </cell>
          <cell r="E10">
            <v>34285</v>
          </cell>
          <cell r="G10">
            <v>5198808.6399999997</v>
          </cell>
          <cell r="I10">
            <v>5560682.5800000001</v>
          </cell>
          <cell r="L10">
            <v>464648.62</v>
          </cell>
          <cell r="P10">
            <v>1021010.26</v>
          </cell>
          <cell r="S10">
            <v>7046341.46</v>
          </cell>
        </row>
        <row r="17">
          <cell r="D17">
            <v>91457584.5</v>
          </cell>
          <cell r="F17">
            <v>14635580.210000001</v>
          </cell>
          <cell r="H17">
            <v>34081774.560000002</v>
          </cell>
          <cell r="J17">
            <v>140174939.27000001</v>
          </cell>
          <cell r="M17">
            <v>33666629</v>
          </cell>
          <cell r="P17">
            <v>917001</v>
          </cell>
          <cell r="R17">
            <v>210625</v>
          </cell>
        </row>
        <row r="18">
          <cell r="D18">
            <v>223967441.30000001</v>
          </cell>
          <cell r="F18">
            <v>25950791.399999999</v>
          </cell>
          <cell r="H18">
            <v>51832753.219999999</v>
          </cell>
          <cell r="J18">
            <v>301750985.91999996</v>
          </cell>
          <cell r="M18">
            <v>33666629</v>
          </cell>
          <cell r="P18">
            <v>917001</v>
          </cell>
          <cell r="R18">
            <v>210625</v>
          </cell>
        </row>
      </sheetData>
      <sheetData sheetId="6">
        <row r="9">
          <cell r="D9">
            <v>14935</v>
          </cell>
          <cell r="E9">
            <v>15043</v>
          </cell>
          <cell r="G9">
            <v>1864721.51</v>
          </cell>
          <cell r="I9">
            <v>2208157.79</v>
          </cell>
          <cell r="L9">
            <v>242663.97</v>
          </cell>
          <cell r="P9">
            <v>562769.39</v>
          </cell>
          <cell r="S9">
            <v>3013591.15</v>
          </cell>
        </row>
        <row r="10">
          <cell r="D10">
            <v>34018</v>
          </cell>
          <cell r="E10">
            <v>34226</v>
          </cell>
          <cell r="G10">
            <v>5038513.42</v>
          </cell>
          <cell r="I10">
            <v>5381949.7000000002</v>
          </cell>
          <cell r="L10">
            <v>428970.74</v>
          </cell>
          <cell r="P10">
            <v>944026.5</v>
          </cell>
          <cell r="S10">
            <v>6754946.9400000004</v>
          </cell>
        </row>
        <row r="17">
          <cell r="D17">
            <v>149342888.22</v>
          </cell>
          <cell r="F17">
            <v>13375317.24</v>
          </cell>
          <cell r="H17">
            <v>33800946.590000004</v>
          </cell>
          <cell r="J17">
            <v>196519152.04999998</v>
          </cell>
          <cell r="M17">
            <v>32221820</v>
          </cell>
          <cell r="P17">
            <v>889567</v>
          </cell>
          <cell r="R17">
            <v>201533</v>
          </cell>
        </row>
        <row r="18">
          <cell r="D18">
            <v>279013464.06</v>
          </cell>
          <cell r="F18">
            <v>24008026.379999999</v>
          </cell>
          <cell r="H18">
            <v>51144865.039999999</v>
          </cell>
          <cell r="J18">
            <v>354166355.48000002</v>
          </cell>
          <cell r="M18">
            <v>32221820</v>
          </cell>
          <cell r="P18">
            <v>889567</v>
          </cell>
          <cell r="R18">
            <v>201533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439E-5DE5-4A1D-93F5-50B191F57890}">
  <sheetPr>
    <tabColor rgb="FFFFFF00"/>
    <outlinePr summaryBelow="0" summaryRight="0"/>
  </sheetPr>
  <dimension ref="A1:U14"/>
  <sheetViews>
    <sheetView showGridLines="0" workbookViewId="0">
      <selection activeCell="G23" sqref="G23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384" width="9.140625" style="2"/>
  </cols>
  <sheetData>
    <row r="1" spans="1:21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1" ht="22.5" x14ac:dyDescent="0.2">
      <c r="A3" s="13" t="s">
        <v>2</v>
      </c>
      <c r="B3" s="13"/>
      <c r="C3" s="13"/>
      <c r="D3" s="13"/>
      <c r="E3" s="13"/>
      <c r="F3" s="1"/>
      <c r="G3" s="1"/>
      <c r="H3" s="1"/>
      <c r="I3" s="1"/>
      <c r="J3" s="21" t="s">
        <v>3</v>
      </c>
      <c r="K3" s="21"/>
      <c r="L3" s="4" t="s">
        <v>4</v>
      </c>
      <c r="M3" s="1"/>
      <c r="N3" s="22" t="s">
        <v>5</v>
      </c>
      <c r="O3" s="22"/>
      <c r="P3" s="22"/>
      <c r="Q3" s="20">
        <v>2023</v>
      </c>
      <c r="R3" s="20"/>
      <c r="S3" s="20"/>
      <c r="T3" s="20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  <c r="Q4" s="20"/>
      <c r="R4" s="20"/>
      <c r="S4" s="20"/>
      <c r="T4" s="1"/>
      <c r="U4" s="1"/>
    </row>
    <row r="5" spans="1:21" ht="19.350000000000001" customHeight="1" thickBot="1" x14ac:dyDescent="0.3">
      <c r="A5" s="17" t="s">
        <v>6</v>
      </c>
      <c r="B5" s="17"/>
      <c r="C5" s="17"/>
      <c r="D5" s="17"/>
      <c r="E5" s="18" t="s">
        <v>7</v>
      </c>
      <c r="F5" s="18"/>
      <c r="G5" s="18"/>
      <c r="H5" s="18"/>
      <c r="I5" s="18"/>
      <c r="J5" s="18"/>
      <c r="K5" s="18" t="s">
        <v>8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">
      <c r="A6" s="5" t="s">
        <v>9</v>
      </c>
      <c r="B6" s="5" t="s">
        <v>10</v>
      </c>
      <c r="C6" s="5" t="s">
        <v>11</v>
      </c>
      <c r="D6" s="5" t="s">
        <v>12</v>
      </c>
      <c r="E6" s="19" t="s">
        <v>13</v>
      </c>
      <c r="F6" s="19"/>
      <c r="G6" s="5" t="s">
        <v>14</v>
      </c>
      <c r="H6" s="5" t="s">
        <v>15</v>
      </c>
      <c r="I6" s="19" t="s">
        <v>16</v>
      </c>
      <c r="J6" s="19"/>
      <c r="K6" s="19" t="s">
        <v>13</v>
      </c>
      <c r="L6" s="19"/>
      <c r="M6" s="19"/>
      <c r="N6" s="19"/>
      <c r="O6" s="19" t="s">
        <v>14</v>
      </c>
      <c r="P6" s="19"/>
      <c r="Q6" s="19"/>
      <c r="R6" s="5" t="s">
        <v>17</v>
      </c>
      <c r="S6" s="19" t="s">
        <v>18</v>
      </c>
      <c r="T6" s="19"/>
      <c r="U6" s="19"/>
    </row>
    <row r="7" spans="1:21" ht="13.5" thickBot="1" x14ac:dyDescent="0.25">
      <c r="A7" s="6"/>
      <c r="B7" s="6" t="s">
        <v>19</v>
      </c>
      <c r="C7" s="6" t="s">
        <v>20</v>
      </c>
      <c r="D7" s="6" t="s">
        <v>21</v>
      </c>
      <c r="E7" s="16" t="s">
        <v>22</v>
      </c>
      <c r="F7" s="16"/>
      <c r="G7" s="6" t="s">
        <v>23</v>
      </c>
      <c r="H7" s="6" t="s">
        <v>24</v>
      </c>
      <c r="I7" s="16" t="s">
        <v>25</v>
      </c>
      <c r="J7" s="16"/>
      <c r="K7" s="16" t="s">
        <v>26</v>
      </c>
      <c r="L7" s="16"/>
      <c r="M7" s="16"/>
      <c r="N7" s="16"/>
      <c r="O7" s="16" t="s">
        <v>27</v>
      </c>
      <c r="P7" s="16"/>
      <c r="Q7" s="16"/>
      <c r="R7" s="6" t="s">
        <v>28</v>
      </c>
      <c r="S7" s="16" t="s">
        <v>29</v>
      </c>
      <c r="T7" s="16"/>
      <c r="U7" s="16"/>
    </row>
    <row r="8" spans="1:21" ht="23.25" thickBot="1" x14ac:dyDescent="0.25">
      <c r="A8" s="7">
        <v>100</v>
      </c>
      <c r="B8" s="8" t="s">
        <v>30</v>
      </c>
      <c r="C8" s="9">
        <f>('[1]4A'!C8+'[1]6A'!C8+'[1]5A'!C8)/3</f>
        <v>3179</v>
      </c>
      <c r="D8" s="9">
        <f>('[1]4A'!D8+'[1]6A'!D8+'[1]5A'!D8)/3</f>
        <v>3198.3333333333335</v>
      </c>
      <c r="E8" s="14">
        <f>'[1]4A'!E8+'[1]5A'!E8+'[1]6A'!E8</f>
        <v>1775229.1600000001</v>
      </c>
      <c r="F8" s="14"/>
      <c r="G8" s="9">
        <f>'[1]4A'!F8+'[1]5A'!F8+'[1]6A'!F8</f>
        <v>113.57</v>
      </c>
      <c r="H8" s="9">
        <f>'[1]4A'!G8+'[1]5A'!G8+'[1]6A'!G8</f>
        <v>139402.43</v>
      </c>
      <c r="I8" s="14">
        <f>'[1]4A'!H8+'[1]5A'!H8+'[1]6A'!H8</f>
        <v>1914745.16</v>
      </c>
      <c r="J8" s="14"/>
      <c r="K8" s="15">
        <f>'[1]4A'!J8+'[1]5A'!J8+'[1]6A'!J8</f>
        <v>91435299.879999995</v>
      </c>
      <c r="L8" s="15"/>
      <c r="M8" s="15"/>
      <c r="N8" s="15"/>
      <c r="O8" s="15">
        <f>'[1]4A'!M8+'[1]5A'!M8+'[1]6A'!M8</f>
        <v>5090.41</v>
      </c>
      <c r="P8" s="15"/>
      <c r="Q8" s="15"/>
      <c r="R8" s="10">
        <f>'[1]4A'!O8+'[1]5A'!O8+'[1]6A'!O8</f>
        <v>9217974.9800000004</v>
      </c>
      <c r="S8" s="15">
        <f>'[1]4A'!P8+'[1]5A'!P8+'[1]6A'!P8</f>
        <v>100658365.27</v>
      </c>
      <c r="T8" s="15"/>
      <c r="U8" s="15"/>
    </row>
    <row r="9" spans="1:21" ht="23.25" thickBot="1" x14ac:dyDescent="0.25">
      <c r="A9" s="7">
        <v>200</v>
      </c>
      <c r="B9" s="8" t="s">
        <v>31</v>
      </c>
      <c r="C9" s="9">
        <f>('[1]4A'!C9+'[1]6A'!C9+'[1]5A'!C9)/3</f>
        <v>1964.3333333333333</v>
      </c>
      <c r="D9" s="9">
        <f>('[1]4A'!D9+'[1]6A'!D9+'[1]5A'!D9)/3</f>
        <v>1971.6666666666667</v>
      </c>
      <c r="E9" s="14">
        <f>'[1]4A'!E9+'[1]5A'!E9+'[1]6A'!E9</f>
        <v>975678.23</v>
      </c>
      <c r="F9" s="14"/>
      <c r="G9" s="9">
        <f>'[1]4A'!F9+'[1]5A'!F9+'[1]6A'!F9</f>
        <v>37490.159999999996</v>
      </c>
      <c r="H9" s="9">
        <f>'[1]4A'!G9+'[1]5A'!G9+'[1]6A'!G9</f>
        <v>117312.18</v>
      </c>
      <c r="I9" s="14">
        <f>'[1]4A'!H9+'[1]5A'!H9+'[1]6A'!H9</f>
        <v>1130480.57</v>
      </c>
      <c r="J9" s="14"/>
      <c r="K9" s="15">
        <f>'[1]4A'!J9+'[1]5A'!J9+'[1]6A'!J9</f>
        <v>43355895.18</v>
      </c>
      <c r="L9" s="15"/>
      <c r="M9" s="15"/>
      <c r="N9" s="15"/>
      <c r="O9" s="15">
        <f>'[1]4A'!M9+'[1]5A'!M9+'[1]6A'!M9</f>
        <v>1888406.29</v>
      </c>
      <c r="P9" s="15"/>
      <c r="Q9" s="15"/>
      <c r="R9" s="10">
        <f>'[1]4A'!O9+'[1]5A'!O9+'[1]6A'!O9</f>
        <v>5198872.6000000006</v>
      </c>
      <c r="S9" s="15">
        <f>'[1]4A'!P9+'[1]5A'!P9+'[1]6A'!P9</f>
        <v>50443174.070000008</v>
      </c>
      <c r="T9" s="15"/>
      <c r="U9" s="15"/>
    </row>
    <row r="10" spans="1:21" ht="23.25" thickBot="1" x14ac:dyDescent="0.25">
      <c r="A10" s="7">
        <v>300</v>
      </c>
      <c r="B10" s="8" t="s">
        <v>32</v>
      </c>
      <c r="C10" s="9">
        <f>('[1]4A'!C10+'[1]6A'!C10+'[1]5A'!C10)/3</f>
        <v>8089.333333333333</v>
      </c>
      <c r="D10" s="9">
        <f>('[1]4A'!D10+'[1]6A'!D10+'[1]5A'!D10)/3</f>
        <v>8139</v>
      </c>
      <c r="E10" s="14">
        <f>'[1]4A'!E10+'[1]5A'!E10+'[1]6A'!E10</f>
        <v>3959334.19</v>
      </c>
      <c r="F10" s="14"/>
      <c r="G10" s="9">
        <f>'[1]4A'!F10+'[1]5A'!F10+'[1]6A'!F10</f>
        <v>391904.6</v>
      </c>
      <c r="H10" s="9">
        <f>'[1]4A'!G10+'[1]5A'!G10+'[1]6A'!G10</f>
        <v>525085.59</v>
      </c>
      <c r="I10" s="14">
        <f>'[1]4A'!H10+'[1]5A'!H10+'[1]6A'!H10</f>
        <v>4876324.3800000008</v>
      </c>
      <c r="J10" s="14"/>
      <c r="K10" s="15">
        <f>'[1]4A'!J10+'[1]5A'!J10+'[1]6A'!J10</f>
        <v>148473289.24000001</v>
      </c>
      <c r="L10" s="15"/>
      <c r="M10" s="15"/>
      <c r="N10" s="15"/>
      <c r="O10" s="15">
        <f>'[1]4A'!M10+'[1]5A'!M10+'[1]6A'!M10</f>
        <v>22721968.649999999</v>
      </c>
      <c r="P10" s="15"/>
      <c r="Q10" s="15"/>
      <c r="R10" s="10">
        <f>'[1]4A'!O10+'[1]5A'!O10+'[1]6A'!O10</f>
        <v>20916289.050000001</v>
      </c>
      <c r="S10" s="15">
        <f>'[1]4A'!P10+'[1]5A'!P10+'[1]6A'!P10</f>
        <v>192111546.94</v>
      </c>
      <c r="T10" s="15"/>
      <c r="U10" s="15"/>
    </row>
    <row r="11" spans="1:21" ht="23.25" thickBot="1" x14ac:dyDescent="0.25">
      <c r="A11" s="7">
        <v>400</v>
      </c>
      <c r="B11" s="8" t="s">
        <v>33</v>
      </c>
      <c r="C11" s="9">
        <f>('[1]4A'!C11+'[1]6A'!C11+'[1]5A'!C11)/3</f>
        <v>4964.333333333333</v>
      </c>
      <c r="D11" s="9">
        <f>('[1]4A'!D11+'[1]6A'!D11+'[1]5A'!D11)/3</f>
        <v>4998</v>
      </c>
      <c r="E11" s="14">
        <f>'[1]4A'!E11+'[1]5A'!E11+'[1]6A'!E11</f>
        <v>2271759.73</v>
      </c>
      <c r="F11" s="14"/>
      <c r="G11" s="9">
        <f>'[1]4A'!F11+'[1]5A'!F11+'[1]6A'!F11</f>
        <v>157875.81</v>
      </c>
      <c r="H11" s="9">
        <f>'[1]4A'!G11+'[1]5A'!G11+'[1]6A'!G11</f>
        <v>359733.81</v>
      </c>
      <c r="I11" s="14">
        <f>'[1]4A'!H11+'[1]5A'!H11+'[1]6A'!H11</f>
        <v>2789369.3499999996</v>
      </c>
      <c r="J11" s="14"/>
      <c r="K11" s="15">
        <f>'[1]4A'!J11+'[1]5A'!J11+'[1]6A'!J11</f>
        <v>86207891.340000004</v>
      </c>
      <c r="L11" s="15"/>
      <c r="M11" s="15"/>
      <c r="N11" s="15"/>
      <c r="O11" s="15">
        <f>'[1]4A'!M11+'[1]5A'!M11+'[1]6A'!M11</f>
        <v>8730351.9800000004</v>
      </c>
      <c r="P11" s="15"/>
      <c r="Q11" s="15"/>
      <c r="R11" s="10">
        <f>'[1]4A'!O11+'[1]5A'!O11+'[1]6A'!O11</f>
        <v>14111900.219999999</v>
      </c>
      <c r="S11" s="15">
        <f>'[1]4A'!P11+'[1]5A'!P11+'[1]6A'!P11</f>
        <v>109050143.54000001</v>
      </c>
      <c r="T11" s="15"/>
      <c r="U11" s="15"/>
    </row>
    <row r="12" spans="1:21" ht="23.25" thickBot="1" x14ac:dyDescent="0.25">
      <c r="A12" s="7">
        <v>500</v>
      </c>
      <c r="B12" s="8" t="s">
        <v>34</v>
      </c>
      <c r="C12" s="9">
        <f>('[1]4A'!C12+'[1]6A'!C12+'[1]5A'!C12)/3</f>
        <v>857.66666666666663</v>
      </c>
      <c r="D12" s="9">
        <f>('[1]4A'!D12+'[1]6A'!D12+'[1]5A'!D12)/3</f>
        <v>860.33333333333337</v>
      </c>
      <c r="E12" s="14">
        <f>'[1]4A'!E12+'[1]5A'!E12+'[1]6A'!E12</f>
        <v>465009.08999999997</v>
      </c>
      <c r="F12" s="14"/>
      <c r="G12" s="9">
        <f>'[1]4A'!F12+'[1]5A'!F12+'[1]6A'!F12</f>
        <v>16596.759999999998</v>
      </c>
      <c r="H12" s="9">
        <f>'[1]4A'!G12+'[1]5A'!G12+'[1]6A'!G12</f>
        <v>44522.259999999995</v>
      </c>
      <c r="I12" s="14">
        <f>'[1]4A'!H12+'[1]5A'!H12+'[1]6A'!H12</f>
        <v>526128.11</v>
      </c>
      <c r="J12" s="14"/>
      <c r="K12" s="15">
        <f>'[1]4A'!J12+'[1]5A'!J12+'[1]6A'!J12</f>
        <v>20588651.969999999</v>
      </c>
      <c r="L12" s="15"/>
      <c r="M12" s="15"/>
      <c r="N12" s="15"/>
      <c r="O12" s="15">
        <f>'[1]4A'!M12+'[1]5A'!M12+'[1]6A'!M12</f>
        <v>788164.05</v>
      </c>
      <c r="P12" s="15"/>
      <c r="Q12" s="15"/>
      <c r="R12" s="10">
        <f>'[1]4A'!O12+'[1]5A'!O12+'[1]6A'!O12</f>
        <v>2033250.4099999997</v>
      </c>
      <c r="S12" s="15">
        <f>'[1]4A'!P12+'[1]5A'!P12+'[1]6A'!P12</f>
        <v>23410066.43</v>
      </c>
      <c r="T12" s="15"/>
      <c r="U12" s="15"/>
    </row>
    <row r="13" spans="1:21" ht="23.25" thickBot="1" x14ac:dyDescent="0.25">
      <c r="A13" s="7">
        <v>550</v>
      </c>
      <c r="B13" s="8" t="s">
        <v>35</v>
      </c>
      <c r="C13" s="9">
        <f>('[1]4A'!C13+'[1]6A'!C13+'[1]5A'!C13)/3</f>
        <v>19054.666666666668</v>
      </c>
      <c r="D13" s="9">
        <f>('[1]4A'!D13+'[1]6A'!D13+'[1]5A'!D13)/3</f>
        <v>19167.333333333332</v>
      </c>
      <c r="E13" s="14">
        <f>'[1]4A'!E13+'[1]5A'!E13+'[1]6A'!E13</f>
        <v>9447010.4000000004</v>
      </c>
      <c r="F13" s="14"/>
      <c r="G13" s="9">
        <f>'[1]4A'!F13+'[1]5A'!F13+'[1]6A'!F13</f>
        <v>603980.9</v>
      </c>
      <c r="H13" s="9">
        <f>'[1]4A'!G13+'[1]5A'!G13+'[1]6A'!G13</f>
        <v>1186056.27</v>
      </c>
      <c r="I13" s="14">
        <f>SUM(I8:J12)</f>
        <v>11237047.57</v>
      </c>
      <c r="J13" s="14"/>
      <c r="K13" s="15">
        <f>'[1]4A'!J13+'[1]5A'!J13+'[1]6A'!J13</f>
        <v>390061027.61000001</v>
      </c>
      <c r="L13" s="15"/>
      <c r="M13" s="15"/>
      <c r="N13" s="15"/>
      <c r="O13" s="15">
        <f>'[1]4A'!M13+'[1]5A'!M13+'[1]6A'!M13</f>
        <v>34133981.380000003</v>
      </c>
      <c r="P13" s="15"/>
      <c r="Q13" s="15"/>
      <c r="R13" s="10">
        <f>'[1]4A'!O13+'[1]5A'!O13+'[1]6A'!O13</f>
        <v>51478287.260000005</v>
      </c>
      <c r="S13" s="15">
        <f>'[1]4A'!P13+'[1]5A'!P13+'[1]6A'!P13</f>
        <v>475673296.25</v>
      </c>
      <c r="T13" s="15"/>
      <c r="U13" s="15"/>
    </row>
    <row r="14" spans="1:21" ht="23.8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"/>
    </row>
  </sheetData>
  <mergeCells count="50">
    <mergeCell ref="P4:S4"/>
    <mergeCell ref="A1:T1"/>
    <mergeCell ref="A3:E3"/>
    <mergeCell ref="J3:K3"/>
    <mergeCell ref="N3:P3"/>
    <mergeCell ref="Q3:T3"/>
    <mergeCell ref="A5:D5"/>
    <mergeCell ref="E5:J5"/>
    <mergeCell ref="K5:U5"/>
    <mergeCell ref="E6:F6"/>
    <mergeCell ref="I6:J6"/>
    <mergeCell ref="K6:N6"/>
    <mergeCell ref="O6:Q6"/>
    <mergeCell ref="S6:U6"/>
    <mergeCell ref="E8:F8"/>
    <mergeCell ref="I8:J8"/>
    <mergeCell ref="K8:N8"/>
    <mergeCell ref="O8:Q8"/>
    <mergeCell ref="S8:U8"/>
    <mergeCell ref="E7:F7"/>
    <mergeCell ref="I7:J7"/>
    <mergeCell ref="K7:N7"/>
    <mergeCell ref="O7:Q7"/>
    <mergeCell ref="S7:U7"/>
    <mergeCell ref="E10:F10"/>
    <mergeCell ref="I10:J10"/>
    <mergeCell ref="K10:N10"/>
    <mergeCell ref="O10:Q10"/>
    <mergeCell ref="S10:U10"/>
    <mergeCell ref="E9:F9"/>
    <mergeCell ref="I9:J9"/>
    <mergeCell ref="K9:N9"/>
    <mergeCell ref="O9:Q9"/>
    <mergeCell ref="S9:U9"/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A8E5-AB36-4444-B9F1-0F133C78A881}">
  <sheetPr>
    <tabColor rgb="FFFFFF00"/>
    <outlinePr summaryBelow="0" summaryRight="0"/>
  </sheetPr>
  <dimension ref="A1:X17"/>
  <sheetViews>
    <sheetView showGridLines="0" tabSelected="1" workbookViewId="0">
      <selection activeCell="T23" sqref="T23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2" style="2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2" style="2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2" style="2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2" style="2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2" style="2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2" style="2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2" style="2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2" style="2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2" style="2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2" style="2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2" style="2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2" style="2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2" style="2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2" style="2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2" style="2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2" style="2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2" style="2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2" style="2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2" style="2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2" style="2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2" style="2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2" style="2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2" style="2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2" style="2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2" style="2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2" style="2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2" style="2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2" style="2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2" style="2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2" style="2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2" style="2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2" style="2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2" style="2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2" style="2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2" style="2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2" style="2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2" style="2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2" style="2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2" style="2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2" style="2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2" style="2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2" style="2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2" style="2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2" style="2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2" style="2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2" style="2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2" style="2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2" style="2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2" style="2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2" style="2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2" style="2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2" style="2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2" style="2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2" style="2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2" style="2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2" style="2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2" style="2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2" style="2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2" style="2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2" style="2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2" style="2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2" style="2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2" style="2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2" style="2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384" width="9.140625" style="2"/>
  </cols>
  <sheetData>
    <row r="1" spans="1:24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3" t="s">
        <v>2</v>
      </c>
      <c r="B3" s="13"/>
      <c r="C3" s="13"/>
      <c r="D3" s="13"/>
      <c r="E3" s="13"/>
      <c r="F3" s="13"/>
      <c r="G3" s="13"/>
      <c r="H3" s="11"/>
      <c r="I3" s="11"/>
      <c r="J3" s="11"/>
      <c r="K3" s="11"/>
      <c r="L3" s="21" t="s">
        <v>3</v>
      </c>
      <c r="M3" s="21"/>
      <c r="N3" s="21"/>
      <c r="O3" s="4" t="s">
        <v>4</v>
      </c>
      <c r="P3" s="11"/>
      <c r="Q3" s="22" t="s">
        <v>5</v>
      </c>
      <c r="R3" s="22"/>
      <c r="S3" s="22"/>
      <c r="T3" s="20">
        <v>2023</v>
      </c>
      <c r="U3" s="20"/>
      <c r="V3" s="20"/>
      <c r="W3" s="20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20"/>
      <c r="T4" s="20"/>
      <c r="U4" s="20"/>
      <c r="V4" s="20"/>
      <c r="W4" s="11"/>
      <c r="X4" s="11"/>
    </row>
    <row r="5" spans="1:24" ht="19.350000000000001" customHeight="1" thickBot="1" x14ac:dyDescent="0.3">
      <c r="A5" s="11"/>
      <c r="B5" s="17" t="s">
        <v>36</v>
      </c>
      <c r="C5" s="17"/>
      <c r="D5" s="17"/>
      <c r="E5" s="17"/>
      <c r="F5" s="17"/>
      <c r="G5" s="18" t="s">
        <v>7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">
      <c r="A6" s="11"/>
      <c r="B6" s="5" t="s">
        <v>9</v>
      </c>
      <c r="C6" s="5" t="s">
        <v>10</v>
      </c>
      <c r="D6" s="5" t="s">
        <v>11</v>
      </c>
      <c r="E6" s="19" t="s">
        <v>12</v>
      </c>
      <c r="F6" s="19"/>
      <c r="G6" s="19" t="s">
        <v>37</v>
      </c>
      <c r="H6" s="19"/>
      <c r="I6" s="19"/>
      <c r="J6" s="19" t="s">
        <v>13</v>
      </c>
      <c r="K6" s="19"/>
      <c r="L6" s="19"/>
      <c r="M6" s="19" t="s">
        <v>14</v>
      </c>
      <c r="N6" s="19"/>
      <c r="O6" s="19"/>
      <c r="P6" s="19"/>
      <c r="Q6" s="19"/>
      <c r="R6" s="19" t="s">
        <v>15</v>
      </c>
      <c r="S6" s="19"/>
      <c r="T6" s="19"/>
      <c r="U6" s="19"/>
      <c r="V6" s="19" t="s">
        <v>16</v>
      </c>
      <c r="W6" s="19"/>
      <c r="X6" s="11"/>
    </row>
    <row r="7" spans="1:24" ht="14.25" thickBot="1" x14ac:dyDescent="0.25">
      <c r="A7" s="11"/>
      <c r="B7" s="6"/>
      <c r="C7" s="6" t="s">
        <v>19</v>
      </c>
      <c r="D7" s="6" t="s">
        <v>20</v>
      </c>
      <c r="E7" s="16" t="s">
        <v>21</v>
      </c>
      <c r="F7" s="16"/>
      <c r="G7" s="16" t="s">
        <v>22</v>
      </c>
      <c r="H7" s="16"/>
      <c r="I7" s="16"/>
      <c r="J7" s="16" t="s">
        <v>23</v>
      </c>
      <c r="K7" s="16"/>
      <c r="L7" s="16"/>
      <c r="M7" s="16" t="s">
        <v>24</v>
      </c>
      <c r="N7" s="16"/>
      <c r="O7" s="16"/>
      <c r="P7" s="16"/>
      <c r="Q7" s="16"/>
      <c r="R7" s="16" t="s">
        <v>25</v>
      </c>
      <c r="S7" s="16"/>
      <c r="T7" s="16"/>
      <c r="U7" s="16"/>
      <c r="V7" s="16" t="s">
        <v>26</v>
      </c>
      <c r="W7" s="16"/>
      <c r="X7" s="11"/>
    </row>
    <row r="8" spans="1:24" ht="23.25" thickBot="1" x14ac:dyDescent="0.25">
      <c r="A8" s="11"/>
      <c r="B8" s="7">
        <v>600</v>
      </c>
      <c r="C8" s="8" t="s">
        <v>38</v>
      </c>
      <c r="D8" s="9">
        <f>('[1]4B'!D9+'[1]5B'!D9+'[1]6B'!D9)/3</f>
        <v>14737</v>
      </c>
      <c r="E8" s="14">
        <f>('[1]4B'!E9+'[1]5B'!E9+'[1]6B'!E9)/3</f>
        <v>15002.666666666666</v>
      </c>
      <c r="F8" s="14"/>
      <c r="G8" s="14">
        <f>'[1]4B'!G9+'[1]5B'!G9+'[1]6B'!G9</f>
        <v>5676688.0499999998</v>
      </c>
      <c r="H8" s="14"/>
      <c r="I8" s="14"/>
      <c r="J8" s="14">
        <f>'[1]4B'!I9+'[1]5B'!I9+'[1]6B'!I9</f>
        <v>6737415.9299999997</v>
      </c>
      <c r="K8" s="14"/>
      <c r="L8" s="14"/>
      <c r="M8" s="14">
        <f>'[1]4B'!L9+'[1]5B'!L9+'[1]6B'!L9</f>
        <v>764143.69</v>
      </c>
      <c r="N8" s="14"/>
      <c r="O8" s="14"/>
      <c r="P8" s="14"/>
      <c r="Q8" s="14"/>
      <c r="R8" s="14">
        <f>'[1]4B'!P9+'[1]5B'!P9+'[1]6B'!P9</f>
        <v>1705351.35</v>
      </c>
      <c r="S8" s="14"/>
      <c r="T8" s="14"/>
      <c r="U8" s="14"/>
      <c r="V8" s="14">
        <f>'[1]4B'!S9+'[1]5B'!S9+'[1]6B'!S9</f>
        <v>9206910.9700000007</v>
      </c>
      <c r="W8" s="14"/>
      <c r="X8" s="11"/>
    </row>
    <row r="9" spans="1:24" ht="13.5" thickBot="1" x14ac:dyDescent="0.25">
      <c r="A9" s="11"/>
      <c r="B9" s="7">
        <v>700</v>
      </c>
      <c r="C9" s="8" t="s">
        <v>39</v>
      </c>
      <c r="D9" s="9">
        <f>('[1]4B'!D10+'[1]5B'!D10+'[1]6B'!D10)/3</f>
        <v>33791.666666666664</v>
      </c>
      <c r="E9" s="14">
        <f>('[1]4B'!E10+'[1]5B'!E10+'[1]6B'!E10)/3</f>
        <v>34170</v>
      </c>
      <c r="F9" s="14"/>
      <c r="G9" s="14">
        <f>'[1]4B'!G10+'[1]5B'!G10+'[1]6B'!G10</f>
        <v>15123698.449999999</v>
      </c>
      <c r="H9" s="14"/>
      <c r="I9" s="14"/>
      <c r="J9" s="14">
        <f>'[1]4B'!I10+'[1]5B'!I10+'[1]6B'!I10</f>
        <v>16184426.329999998</v>
      </c>
      <c r="K9" s="14"/>
      <c r="L9" s="14"/>
      <c r="M9" s="14">
        <f>'[1]4B'!L10+'[1]5B'!L10+'[1]6B'!L10</f>
        <v>1368124.5899999999</v>
      </c>
      <c r="N9" s="14"/>
      <c r="O9" s="14"/>
      <c r="P9" s="14"/>
      <c r="Q9" s="14"/>
      <c r="R9" s="14">
        <f>'[1]4B'!P10+'[1]5B'!P10+'[1]6B'!P10</f>
        <v>2891407.62</v>
      </c>
      <c r="S9" s="14"/>
      <c r="T9" s="14"/>
      <c r="U9" s="14"/>
      <c r="V9" s="14">
        <f>'[1]4B'!S10+'[1]5B'!S10+'[1]6B'!S10</f>
        <v>20443958.539999999</v>
      </c>
      <c r="W9" s="14"/>
      <c r="X9" s="11"/>
    </row>
    <row r="10" spans="1:24" ht="24.75" customHeight="1" thickBot="1" x14ac:dyDescent="0.25">
      <c r="A10" s="11"/>
      <c r="B10" s="12"/>
      <c r="C10" s="12"/>
      <c r="D10" s="12"/>
      <c r="E10" s="25"/>
      <c r="F10" s="25"/>
      <c r="G10" s="23" t="s">
        <v>40</v>
      </c>
      <c r="H10" s="23"/>
      <c r="I10" s="23"/>
      <c r="J10" s="23" t="s">
        <v>41</v>
      </c>
      <c r="K10" s="23"/>
      <c r="L10" s="23"/>
      <c r="M10" s="23" t="s">
        <v>42</v>
      </c>
      <c r="N10" s="23"/>
      <c r="O10" s="23"/>
      <c r="P10" s="23"/>
      <c r="Q10" s="23"/>
      <c r="R10" s="23" t="s">
        <v>43</v>
      </c>
      <c r="S10" s="23"/>
      <c r="T10" s="23"/>
      <c r="U10" s="23"/>
      <c r="V10" s="23" t="s">
        <v>44</v>
      </c>
      <c r="W10" s="2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26" t="s">
        <v>45</v>
      </c>
      <c r="C12" s="26"/>
      <c r="D12" s="18" t="s">
        <v>8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">
      <c r="A13" s="11"/>
      <c r="B13" s="5" t="s">
        <v>9</v>
      </c>
      <c r="C13" s="5" t="s">
        <v>10</v>
      </c>
      <c r="D13" s="19" t="s">
        <v>13</v>
      </c>
      <c r="E13" s="19"/>
      <c r="F13" s="19" t="s">
        <v>14</v>
      </c>
      <c r="G13" s="19"/>
      <c r="H13" s="19"/>
      <c r="I13" s="19" t="s">
        <v>17</v>
      </c>
      <c r="J13" s="19"/>
      <c r="K13" s="19" t="s">
        <v>18</v>
      </c>
      <c r="L13" s="19"/>
      <c r="M13" s="19"/>
      <c r="N13" s="19" t="s">
        <v>47</v>
      </c>
      <c r="O13" s="19"/>
      <c r="P13" s="19"/>
      <c r="Q13" s="19"/>
      <c r="R13" s="19" t="s">
        <v>48</v>
      </c>
      <c r="S13" s="19"/>
      <c r="T13" s="19"/>
      <c r="U13" s="19" t="s">
        <v>49</v>
      </c>
      <c r="V13" s="19"/>
      <c r="W13" s="19"/>
      <c r="X13" s="19"/>
    </row>
    <row r="14" spans="1:24" ht="14.25" thickBot="1" x14ac:dyDescent="0.25">
      <c r="A14" s="11"/>
      <c r="B14" s="6"/>
      <c r="C14" s="6" t="s">
        <v>19</v>
      </c>
      <c r="D14" s="16" t="s">
        <v>27</v>
      </c>
      <c r="E14" s="16"/>
      <c r="F14" s="16" t="s">
        <v>28</v>
      </c>
      <c r="G14" s="16"/>
      <c r="H14" s="16"/>
      <c r="I14" s="16" t="s">
        <v>29</v>
      </c>
      <c r="J14" s="16"/>
      <c r="K14" s="16" t="s">
        <v>50</v>
      </c>
      <c r="L14" s="16"/>
      <c r="M14" s="16"/>
      <c r="N14" s="16" t="s">
        <v>51</v>
      </c>
      <c r="O14" s="16"/>
      <c r="P14" s="16"/>
      <c r="Q14" s="16"/>
      <c r="R14" s="16" t="s">
        <v>52</v>
      </c>
      <c r="S14" s="16"/>
      <c r="T14" s="16"/>
      <c r="U14" s="16" t="s">
        <v>53</v>
      </c>
      <c r="V14" s="16"/>
      <c r="W14" s="16"/>
      <c r="X14" s="16"/>
    </row>
    <row r="15" spans="1:24" ht="23.25" thickBot="1" x14ac:dyDescent="0.25">
      <c r="A15" s="11"/>
      <c r="B15" s="7">
        <v>600</v>
      </c>
      <c r="C15" s="8" t="s">
        <v>38</v>
      </c>
      <c r="D15" s="15">
        <f>'[1]4B'!D17+'[1]5B'!D17+'[1]6B'!D17</f>
        <v>328707472.11000001</v>
      </c>
      <c r="E15" s="15"/>
      <c r="F15" s="15">
        <f>'[1]4B'!F17+'[1]5B'!F17+'[1]6B'!F17</f>
        <v>42477901.600000001</v>
      </c>
      <c r="G15" s="15"/>
      <c r="H15" s="15"/>
      <c r="I15" s="15">
        <f>'[1]4B'!H17+'[1]5B'!H17+'[1]6B'!H17</f>
        <v>99460839.640000001</v>
      </c>
      <c r="J15" s="15"/>
      <c r="K15" s="15">
        <f>'[1]4B'!J17+'[1]5B'!J17+'[1]6B'!J17</f>
        <v>470646213.35000002</v>
      </c>
      <c r="L15" s="15"/>
      <c r="M15" s="15"/>
      <c r="N15" s="14">
        <f>'[1]4B'!M17+'[1]5B'!M17+'[1]6B'!M17</f>
        <v>98410071</v>
      </c>
      <c r="O15" s="14"/>
      <c r="P15" s="14"/>
      <c r="Q15" s="14"/>
      <c r="R15" s="14">
        <f>'[1]4B'!P17+'[1]5B'!P17+'[1]6B'!P17</f>
        <v>2694908</v>
      </c>
      <c r="S15" s="14"/>
      <c r="T15" s="14"/>
      <c r="U15" s="14">
        <f>'[1]4B'!R17+'[1]5B'!R17+'[1]6B'!R17</f>
        <v>614529</v>
      </c>
      <c r="V15" s="14"/>
      <c r="W15" s="14"/>
      <c r="X15" s="14"/>
    </row>
    <row r="16" spans="1:24" ht="21" customHeight="1" thickBot="1" x14ac:dyDescent="0.25">
      <c r="A16" s="11"/>
      <c r="B16" s="7">
        <v>700</v>
      </c>
      <c r="C16" s="8" t="s">
        <v>39</v>
      </c>
      <c r="D16" s="15">
        <f>'[1]4B'!D18+'[1]5B'!D18+'[1]6B'!D18</f>
        <v>718768499.72000003</v>
      </c>
      <c r="E16" s="15"/>
      <c r="F16" s="15">
        <f>'[1]4B'!F18+'[1]5B'!F18+'[1]6B'!F18</f>
        <v>76611882.979999989</v>
      </c>
      <c r="G16" s="15"/>
      <c r="H16" s="15"/>
      <c r="I16" s="15">
        <f>'[1]4B'!H18+'[1]5B'!H18+'[1]6B'!H18</f>
        <v>150939126.90000001</v>
      </c>
      <c r="J16" s="15"/>
      <c r="K16" s="15">
        <f>'[1]4B'!J18+'[1]5B'!J18+'[1]6B'!J18</f>
        <v>946319509.60000002</v>
      </c>
      <c r="L16" s="15"/>
      <c r="M16" s="15"/>
      <c r="N16" s="14">
        <f>'[1]4B'!M18+'[1]5B'!M18+'[1]6B'!M18</f>
        <v>98410071</v>
      </c>
      <c r="O16" s="14"/>
      <c r="P16" s="14"/>
      <c r="Q16" s="14"/>
      <c r="R16" s="14">
        <f>'[1]4B'!P18+'[1]5B'!P18+'[1]6B'!P18</f>
        <v>2694908</v>
      </c>
      <c r="S16" s="14"/>
      <c r="T16" s="14"/>
      <c r="U16" s="14">
        <f>'[1]4B'!R18+'[1]5B'!R18+'[1]6B'!R18</f>
        <v>614529</v>
      </c>
      <c r="V16" s="14"/>
      <c r="W16" s="14"/>
      <c r="X16" s="14"/>
    </row>
    <row r="17" spans="1:24" ht="24" customHeight="1" thickBot="1" x14ac:dyDescent="0.25">
      <c r="A17" s="11"/>
      <c r="B17" s="12"/>
      <c r="C17" s="12"/>
      <c r="D17" s="23" t="s">
        <v>54</v>
      </c>
      <c r="E17" s="23"/>
      <c r="F17" s="23" t="s">
        <v>55</v>
      </c>
      <c r="G17" s="23"/>
      <c r="H17" s="23"/>
      <c r="I17" s="23" t="s">
        <v>56</v>
      </c>
      <c r="J17" s="23"/>
      <c r="K17" s="23" t="s">
        <v>57</v>
      </c>
      <c r="L17" s="23"/>
      <c r="M17" s="23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5"/>
    </row>
  </sheetData>
  <mergeCells count="76">
    <mergeCell ref="S4:V4"/>
    <mergeCell ref="A1:T1"/>
    <mergeCell ref="A3:G3"/>
    <mergeCell ref="L3:N3"/>
    <mergeCell ref="Q3:S3"/>
    <mergeCell ref="T3:W3"/>
    <mergeCell ref="B5:F5"/>
    <mergeCell ref="G5:W5"/>
    <mergeCell ref="E6:F6"/>
    <mergeCell ref="G6:I6"/>
    <mergeCell ref="J6:L6"/>
    <mergeCell ref="M6:Q6"/>
    <mergeCell ref="R6:U6"/>
    <mergeCell ref="V6:W6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Ashley Marshall</cp:lastModifiedBy>
  <dcterms:created xsi:type="dcterms:W3CDTF">2024-02-12T22:56:42Z</dcterms:created>
  <dcterms:modified xsi:type="dcterms:W3CDTF">2024-02-15T17:43:34Z</dcterms:modified>
</cp:coreProperties>
</file>