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75MF\Desktop\2018Q4\STB\"/>
    </mc:Choice>
  </mc:AlternateContent>
  <bookViews>
    <workbookView xWindow="4650" yWindow="690" windowWidth="9450" windowHeight="6720" tabRatio="900" activeTab="1"/>
  </bookViews>
  <sheets>
    <sheet name="CBS pg 1" sheetId="142" r:id="rId1"/>
    <sheet name="CBS pg 2" sheetId="141" r:id="rId2"/>
    <sheet name="CBS R-1 Additions Q3" sheetId="108" state="hidden" r:id="rId3"/>
    <sheet name="1c rev tons 3Q2017" sheetId="116" state="hidden" r:id="rId4"/>
    <sheet name="4 - Summary" sheetId="131" state="hidden" r:id="rId5"/>
    <sheet name="4 - Summary Q3" sheetId="105" state="hidden" r:id="rId6"/>
    <sheet name="4a - Summary Q3" sheetId="106" state="hidden" r:id="rId7"/>
    <sheet name="8 - NSC STOCK Q3" sheetId="109" state="hidden" r:id="rId8"/>
    <sheet name="9 - COLI LEAD Q3" sheetId="110" state="hidden" r:id="rId9"/>
    <sheet name="10 - Intercompany bonds" sheetId="73" state="hidden" r:id="rId10"/>
    <sheet name="09-17" sheetId="10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OCT95" localSheetId="9">#REF!</definedName>
    <definedName name="______OCT95">#REF!</definedName>
    <definedName name="_____NSO546" localSheetId="9">#REF!</definedName>
    <definedName name="_____NSO546">#REF!</definedName>
    <definedName name="_____NSO547" localSheetId="9">#REF!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 localSheetId="4">#REF!</definedName>
    <definedName name="_OCT95" localSheetId="5">#REF!</definedName>
    <definedName name="_OCT95" localSheetId="6">#REF!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9">'[1]Invoice Report'!#REF!</definedName>
    <definedName name="ADDITIONRECON" localSheetId="4">'[1]Invoice Report'!#REF!</definedName>
    <definedName name="ADDITIONRECON" localSheetId="5">'[1]Invoice Report'!#REF!</definedName>
    <definedName name="ADDITIONRECON" localSheetId="6">'[1]Invoice Report'!#REF!</definedName>
    <definedName name="ADDITIONRECON">'[1]Invoice Report'!#REF!</definedName>
    <definedName name="Analytic">#REF!</definedName>
    <definedName name="APRIL" localSheetId="9">#REF!</definedName>
    <definedName name="APRIL" localSheetId="4">#REF!</definedName>
    <definedName name="APRIL" localSheetId="5">#REF!</definedName>
    <definedName name="APRIL" localSheetId="6">#REF!</definedName>
    <definedName name="APRIL">#REF!</definedName>
    <definedName name="ASSETPRT">#REF!</definedName>
    <definedName name="ATTENTION">#REF!</definedName>
    <definedName name="ATTENTION3">#REF!</definedName>
    <definedName name="AUGTHRUDEC" localSheetId="9">#REF!</definedName>
    <definedName name="AUGTHRUDEC" localSheetId="4">#REF!</definedName>
    <definedName name="AUGTHRUDEC" localSheetId="5">#REF!</definedName>
    <definedName name="AUGTHRUDEC" localSheetId="6">#REF!</definedName>
    <definedName name="AUGTHRUDEC">#REF!</definedName>
    <definedName name="AUGYTD" localSheetId="9">#REF!</definedName>
    <definedName name="AUGYTD" localSheetId="4">#REF!</definedName>
    <definedName name="AUGYTD" localSheetId="5">#REF!</definedName>
    <definedName name="AUGYTD" localSheetId="6">#REF!</definedName>
    <definedName name="AUGYTD">#REF!</definedName>
    <definedName name="Beg_Bal">#REF!</definedName>
    <definedName name="DEC" localSheetId="4">#REF!</definedName>
    <definedName name="DEC" localSheetId="5">#REF!</definedName>
    <definedName name="DEC" localSheetId="6">#REF!</definedName>
    <definedName name="DEC">#REF!</definedName>
    <definedName name="December" localSheetId="4">#REF!</definedName>
    <definedName name="December" localSheetId="5">#REF!</definedName>
    <definedName name="December" localSheetId="6">#REF!</definedName>
    <definedName name="December">#REF!</definedName>
    <definedName name="DECYTD" localSheetId="4">#REF!</definedName>
    <definedName name="DECYTD" localSheetId="5">#REF!</definedName>
    <definedName name="DECYTD" localSheetId="6">#REF!</definedName>
    <definedName name="DECYTD">#REF!</definedName>
    <definedName name="DEPREC">#REF!</definedName>
    <definedName name="DERPPRT">#REF!</definedName>
    <definedName name="detail_330" localSheetId="4">#REF!</definedName>
    <definedName name="detail_330" localSheetId="5">#REF!</definedName>
    <definedName name="detail_330" localSheetId="6">#REF!</definedName>
    <definedName name="detail_330">#REF!</definedName>
    <definedName name="details_342" localSheetId="4">#REF!</definedName>
    <definedName name="details_342" localSheetId="5">#REF!</definedName>
    <definedName name="details_342" localSheetId="6">#REF!</definedName>
    <definedName name="details_342">#REF!</definedName>
    <definedName name="draft" localSheetId="9">'[2]Int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 localSheetId="9">#REF!</definedName>
    <definedName name="FEB" localSheetId="4">#REF!</definedName>
    <definedName name="FEB" localSheetId="5">#REF!</definedName>
    <definedName name="FEB" localSheetId="6">#REF!</definedName>
    <definedName name="FEB">#REF!</definedName>
    <definedName name="form_342" localSheetId="9">#REF!</definedName>
    <definedName name="form_342" localSheetId="4">#REF!</definedName>
    <definedName name="form_342" localSheetId="5">#REF!</definedName>
    <definedName name="form_342" localSheetId="6">#REF!</definedName>
    <definedName name="form_342">#REF!</definedName>
    <definedName name="form_with_data" localSheetId="9">#REF!</definedName>
    <definedName name="form_with_data" localSheetId="4">#REF!</definedName>
    <definedName name="form_with_data" localSheetId="5">#REF!</definedName>
    <definedName name="form_with_data" localSheetId="6">#REF!</definedName>
    <definedName name="form_with_data">#REF!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 localSheetId="4">#REF!</definedName>
    <definedName name="JAN" localSheetId="5">#REF!</definedName>
    <definedName name="JAN" localSheetId="6">#REF!</definedName>
    <definedName name="JAN">#REF!</definedName>
    <definedName name="jlajsdflasj">#REF!</definedName>
    <definedName name="June" localSheetId="4">#REF!</definedName>
    <definedName name="June" localSheetId="5">#REF!</definedName>
    <definedName name="June" localSheetId="6">#REF!</definedName>
    <definedName name="June">#REF!</definedName>
    <definedName name="june2004">#REF!</definedName>
    <definedName name="JUNYTD" localSheetId="4">#REF!</definedName>
    <definedName name="JUNYTD" localSheetId="5">#REF!</definedName>
    <definedName name="JUNYTD" localSheetId="6">#REF!</definedName>
    <definedName name="JUNYTD">#REF!</definedName>
    <definedName name="KPMGDecember" localSheetId="4">#REF!</definedName>
    <definedName name="KPMGDecember" localSheetId="5">#REF!</definedName>
    <definedName name="KPMGDecember" localSheetId="6">#REF!</definedName>
    <definedName name="KPMGDecember">#REF!</definedName>
    <definedName name="KPMGJune" localSheetId="4">#REF!</definedName>
    <definedName name="KPMGJune" localSheetId="5">#REF!</definedName>
    <definedName name="KPMGJune" localSheetId="6">#REF!</definedName>
    <definedName name="KPMGJune">#REF!</definedName>
    <definedName name="KPMGMarch" localSheetId="4">#REF!</definedName>
    <definedName name="KPMGMarch" localSheetId="5">#REF!</definedName>
    <definedName name="KPMGMarch" localSheetId="6">#REF!</definedName>
    <definedName name="KPMGMarch">#REF!</definedName>
    <definedName name="KPMGSeptember" localSheetId="4">#REF!</definedName>
    <definedName name="KPMGSeptember" localSheetId="5">#REF!</definedName>
    <definedName name="KPMGSeptember" localSheetId="6">#REF!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 localSheetId="4">#REF!</definedName>
    <definedName name="MAR" localSheetId="5">#REF!</definedName>
    <definedName name="MAR" localSheetId="6">#REF!</definedName>
    <definedName name="MAR">#REF!</definedName>
    <definedName name="March" localSheetId="4">#REF!</definedName>
    <definedName name="March" localSheetId="5">#REF!</definedName>
    <definedName name="March" localSheetId="6">#REF!</definedName>
    <definedName name="March">#REF!</definedName>
    <definedName name="march2006">#REF!</definedName>
    <definedName name="march2007">#REF!</definedName>
    <definedName name="MAY" localSheetId="4">#REF!</definedName>
    <definedName name="MAY" localSheetId="5">#REF!</definedName>
    <definedName name="MAY" localSheetId="6">#REF!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 localSheetId="4">#REF!</definedName>
    <definedName name="NOV" localSheetId="5">#REF!</definedName>
    <definedName name="NOV" localSheetId="6">#REF!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 localSheetId="9">#REF!</definedName>
    <definedName name="NSOTOT">#REF!</definedName>
    <definedName name="nsotot1" localSheetId="9">#REF!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 localSheetId="9">#REF!</definedName>
    <definedName name="NWTOT">#REF!</definedName>
    <definedName name="OCT" localSheetId="4">#REF!</definedName>
    <definedName name="OCT" localSheetId="5">#REF!</definedName>
    <definedName name="OCT" localSheetId="6">#REF!</definedName>
    <definedName name="OCT">#REF!</definedName>
    <definedName name="OCTYTD" localSheetId="4">#REF!</definedName>
    <definedName name="OCTYTD" localSheetId="5">#REF!</definedName>
    <definedName name="OCTYTD" localSheetId="6">#REF!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3">'1c rev tons 3Q2017'!$A$1:$J$33</definedName>
    <definedName name="_xlnm.Print_Area" localSheetId="7">'8 - NSC STOCK Q3'!$A$1:$Q$39</definedName>
    <definedName name="_xlnm.Print_Area" localSheetId="0">'CBS pg 1'!$A$1:$G$47</definedName>
    <definedName name="_xlnm.Print_Area" localSheetId="1">'CBS pg 2'!$A$1:$F$20</definedName>
    <definedName name="_xlnm.Print_Titles" localSheetId="9">'10 - Intercompany bonds'!$1:$5</definedName>
    <definedName name="_xlnm.Print_Titles">[4]Sheet1!#REF!</definedName>
    <definedName name="RR_Annual_Report">#REF!</definedName>
    <definedName name="Rwyschedule" localSheetId="9">'[5]R-1 Rdwy Schedule 330'!#REF!</definedName>
    <definedName name="Rwyschedule" localSheetId="4">'[5]R-1 Rdwy Schedule 330'!#REF!</definedName>
    <definedName name="Rwyschedule" localSheetId="5">'[5]R-1 Rdwy Schedule 330'!#REF!</definedName>
    <definedName name="Rwyschedule" localSheetId="6">'[5]R-1 Rdwy Schedule 330'!#REF!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 localSheetId="9">#REF!</definedName>
    <definedName name="SCHEDULE330" localSheetId="4">#REF!</definedName>
    <definedName name="SCHEDULE330" localSheetId="5">#REF!</definedName>
    <definedName name="SCHEDULE330" localSheetId="6">#REF!</definedName>
    <definedName name="SCHEDULE330">#REF!</definedName>
    <definedName name="SEP" localSheetId="9">#REF!</definedName>
    <definedName name="SEP" localSheetId="4">#REF!</definedName>
    <definedName name="SEP" localSheetId="5">#REF!</definedName>
    <definedName name="SEP" localSheetId="6">#REF!</definedName>
    <definedName name="SEP">#REF!</definedName>
    <definedName name="Sept2002">#REF!</definedName>
    <definedName name="sept2003">#REF!</definedName>
    <definedName name="sept2004">#REF!</definedName>
    <definedName name="September" localSheetId="9">#REF!</definedName>
    <definedName name="September" localSheetId="4">#REF!</definedName>
    <definedName name="September" localSheetId="5">#REF!</definedName>
    <definedName name="September" localSheetId="6">#REF!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 localSheetId="9">#REF!</definedName>
    <definedName name="SRTOT">#REF!</definedName>
    <definedName name="STDEBT">#REF!</definedName>
    <definedName name="TMaccur" localSheetId="4">#REF!</definedName>
    <definedName name="TMaccur" localSheetId="5">#REF!</definedName>
    <definedName name="TMaccur" localSheetId="6">#REF!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9" hidden="1">{#N/A,#N/A,FALSE,"R1 ROAD 330";#N/A,#N/A,FALSE,"R1 BEGINNING";#N/A,#N/A,FALSE,"R1 ENDING";#N/A,#N/A,FALSE,"R1 ADDITIONS";#N/A,#N/A,FALSE,"R1 RETIREMENTS";#N/A,#N/A,FALSE,"R1 OTHER";#N/A,#N/A,FALSE,"rds 50, 93, 96"}</definedName>
    <definedName name="wrn.ALLSHEETS." localSheetId="4"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localSheetId="6"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'[6]Int Exp NSC'!#REF!</definedName>
    <definedName name="xx">'[6]Int Exp NSC'!#REF!</definedName>
    <definedName name="xxx">'[6]Int Exp NSC'!#REF!</definedName>
    <definedName name="xxxx">'[6]Int Exp NSC'!#REF!</definedName>
    <definedName name="xxxxx">'[6]Int Exp NSC'!#REF!</definedName>
    <definedName name="YEAREND" localSheetId="9">#REF!</definedName>
    <definedName name="YEAREND" localSheetId="4">#REF!</definedName>
    <definedName name="YEAREND" localSheetId="5">#REF!</definedName>
    <definedName name="YEAREND" localSheetId="6">#REF!</definedName>
    <definedName name="YEAREND">#REF!</definedName>
    <definedName name="YTDJUNE" localSheetId="9">#REF!</definedName>
    <definedName name="YTDJUNE" localSheetId="4">#REF!</definedName>
    <definedName name="YTDJUNE" localSheetId="5">#REF!</definedName>
    <definedName name="YTDJUNE" localSheetId="6">#REF!</definedName>
    <definedName name="YTDJUNE">#REF!</definedName>
  </definedNames>
  <calcPr calcId="152511"/>
</workbook>
</file>

<file path=xl/calcChain.xml><?xml version="1.0" encoding="utf-8"?>
<calcChain xmlns="http://schemas.openxmlformats.org/spreadsheetml/2006/main">
  <c r="D37" i="131" l="1"/>
  <c r="D38" i="131" s="1"/>
  <c r="D27" i="131"/>
  <c r="D24" i="131"/>
  <c r="D18" i="131"/>
  <c r="F35" i="131" l="1"/>
  <c r="E35" i="131"/>
  <c r="D35" i="131"/>
  <c r="C33" i="131"/>
  <c r="G33" i="131" s="1"/>
  <c r="C32" i="131"/>
  <c r="G32" i="131" s="1"/>
  <c r="F23" i="131"/>
  <c r="E23" i="131"/>
  <c r="D23" i="131"/>
  <c r="C22" i="131"/>
  <c r="G22" i="131" s="1"/>
  <c r="C21" i="131"/>
  <c r="F17" i="131"/>
  <c r="F26" i="131" s="1"/>
  <c r="D17" i="131"/>
  <c r="D26" i="131" s="1"/>
  <c r="F15" i="131"/>
  <c r="E15" i="131"/>
  <c r="E17" i="131" s="1"/>
  <c r="D15" i="131"/>
  <c r="G14" i="131"/>
  <c r="G13" i="131"/>
  <c r="G12" i="131"/>
  <c r="C11" i="131"/>
  <c r="C15" i="131" s="1"/>
  <c r="C9" i="131"/>
  <c r="G9" i="131" s="1"/>
  <c r="C23" i="131" l="1"/>
  <c r="C24" i="131" s="1"/>
  <c r="E26" i="131"/>
  <c r="G11" i="131"/>
  <c r="G15" i="131" s="1"/>
  <c r="G17" i="131" s="1"/>
  <c r="G18" i="131" s="1"/>
  <c r="G35" i="131"/>
  <c r="C17" i="131"/>
  <c r="G21" i="131"/>
  <c r="G23" i="131" s="1"/>
  <c r="G24" i="131" s="1"/>
  <c r="F37" i="131"/>
  <c r="C35" i="131"/>
  <c r="G37" i="131" l="1"/>
  <c r="G38" i="131" s="1"/>
  <c r="C26" i="131"/>
  <c r="C18" i="131"/>
  <c r="G26" i="131"/>
  <c r="G27" i="131" s="1"/>
  <c r="C37" i="131" l="1"/>
  <c r="C38" i="131" s="1"/>
  <c r="C27" i="131"/>
  <c r="D22" i="116" l="1"/>
  <c r="D20" i="116"/>
  <c r="D18" i="116"/>
  <c r="G18" i="116" s="1"/>
  <c r="D17" i="116"/>
  <c r="G17" i="116" s="1"/>
  <c r="D11" i="116"/>
  <c r="G11" i="116" s="1"/>
  <c r="D9" i="116"/>
  <c r="D7" i="116"/>
  <c r="G7" i="116" s="1"/>
  <c r="D6" i="116"/>
  <c r="G6" i="116" s="1"/>
  <c r="G9" i="116" l="1"/>
  <c r="D8" i="116"/>
  <c r="D10" i="116" s="1"/>
  <c r="G22" i="116"/>
  <c r="D19" i="116"/>
  <c r="G19" i="116" s="1"/>
  <c r="G20" i="116"/>
  <c r="G10" i="116" l="1"/>
  <c r="G8" i="116"/>
  <c r="D12" i="116"/>
  <c r="G12" i="116" s="1"/>
  <c r="D21" i="116"/>
  <c r="G21" i="116" l="1"/>
  <c r="D23" i="116"/>
  <c r="G23" i="116" s="1"/>
  <c r="G54" i="110" l="1"/>
  <c r="G46" i="110"/>
  <c r="G36" i="110"/>
  <c r="G25" i="110"/>
  <c r="G19" i="110"/>
  <c r="F30" i="109" l="1"/>
  <c r="F31" i="109" s="1"/>
  <c r="M32" i="109"/>
  <c r="O21" i="109"/>
  <c r="K21" i="109"/>
  <c r="I14" i="109"/>
  <c r="O10" i="109"/>
  <c r="I10" i="109"/>
  <c r="I11" i="109" s="1"/>
  <c r="G9" i="109"/>
  <c r="G20" i="109" s="1"/>
  <c r="G8" i="109"/>
  <c r="G37" i="109" s="1"/>
  <c r="G7" i="109"/>
  <c r="G18" i="109" s="1"/>
  <c r="G6" i="109"/>
  <c r="G17" i="109" s="1"/>
  <c r="G5" i="109"/>
  <c r="K5" i="109" s="1"/>
  <c r="K7" i="109" l="1"/>
  <c r="M7" i="109" s="1"/>
  <c r="I18" i="109" s="1"/>
  <c r="M18" i="109" s="1"/>
  <c r="Q18" i="109" s="1"/>
  <c r="K6" i="109"/>
  <c r="M6" i="109" s="1"/>
  <c r="Q6" i="109" s="1"/>
  <c r="K8" i="109"/>
  <c r="M8" i="109" s="1"/>
  <c r="I19" i="109" s="1"/>
  <c r="M19" i="109" s="1"/>
  <c r="Q19" i="109" s="1"/>
  <c r="M5" i="109"/>
  <c r="K9" i="109"/>
  <c r="M9" i="109" s="1"/>
  <c r="G10" i="109"/>
  <c r="M34" i="109" s="1"/>
  <c r="G16" i="109"/>
  <c r="G19" i="109"/>
  <c r="I17" i="109" l="1"/>
  <c r="M17" i="109" s="1"/>
  <c r="Q17" i="109" s="1"/>
  <c r="Q7" i="109"/>
  <c r="S7" i="109" s="1"/>
  <c r="Q8" i="109"/>
  <c r="S8" i="109" s="1"/>
  <c r="I16" i="109"/>
  <c r="M10" i="109"/>
  <c r="Q5" i="109"/>
  <c r="K10" i="109"/>
  <c r="Q9" i="109"/>
  <c r="S9" i="109" s="1"/>
  <c r="I20" i="109"/>
  <c r="M20" i="109" s="1"/>
  <c r="Q20" i="109" s="1"/>
  <c r="G21" i="109"/>
  <c r="S10" i="109" l="1"/>
  <c r="K11" i="109"/>
  <c r="Q10" i="109"/>
  <c r="S5" i="109"/>
  <c r="M16" i="109"/>
  <c r="I21" i="109"/>
  <c r="M21" i="109" l="1"/>
  <c r="M22" i="109" s="1"/>
  <c r="Q16" i="109"/>
  <c r="Q21" i="109" s="1"/>
  <c r="R22" i="109" l="1"/>
  <c r="D19" i="108" l="1"/>
  <c r="E19" i="108"/>
  <c r="F19" i="108"/>
  <c r="G19" i="108"/>
  <c r="C19" i="108"/>
  <c r="D17" i="108"/>
  <c r="E17" i="108"/>
  <c r="F17" i="108"/>
  <c r="G17" i="108"/>
  <c r="C17" i="108"/>
  <c r="D10" i="108"/>
  <c r="E10" i="108"/>
  <c r="F10" i="108"/>
  <c r="G10" i="108"/>
  <c r="C10" i="108"/>
  <c r="H107" i="107" l="1"/>
  <c r="D89" i="107"/>
  <c r="D82" i="107"/>
  <c r="D77" i="107"/>
  <c r="D70" i="107"/>
  <c r="D65" i="107"/>
  <c r="D59" i="107"/>
  <c r="D54" i="107"/>
  <c r="D40" i="107"/>
  <c r="D41" i="107" s="1"/>
  <c r="D31" i="107"/>
  <c r="D32" i="107" s="1"/>
  <c r="D24" i="107"/>
  <c r="D14" i="107"/>
  <c r="D8" i="107"/>
  <c r="D94" i="107" l="1"/>
  <c r="D96" i="107" s="1"/>
  <c r="H37" i="106"/>
  <c r="F35" i="106"/>
  <c r="E34" i="106"/>
  <c r="G34" i="106" s="1"/>
  <c r="E33" i="106"/>
  <c r="G33" i="106" s="1"/>
  <c r="F15" i="106"/>
  <c r="F17" i="106" s="1"/>
  <c r="F36" i="106" s="1"/>
  <c r="G14" i="106"/>
  <c r="G13" i="106"/>
  <c r="G12" i="106"/>
  <c r="E11" i="106"/>
  <c r="E15" i="106" s="1"/>
  <c r="E9" i="106"/>
  <c r="F35" i="105"/>
  <c r="E33" i="105"/>
  <c r="G33" i="105" s="1"/>
  <c r="E32" i="105"/>
  <c r="G32" i="105" s="1"/>
  <c r="F23" i="105"/>
  <c r="E22" i="105"/>
  <c r="G22" i="105" s="1"/>
  <c r="E21" i="105"/>
  <c r="G21" i="105" s="1"/>
  <c r="F15" i="105"/>
  <c r="F17" i="105" s="1"/>
  <c r="F26" i="105" s="1"/>
  <c r="G14" i="105"/>
  <c r="G13" i="105"/>
  <c r="G12" i="105"/>
  <c r="E11" i="105"/>
  <c r="E15" i="105" s="1"/>
  <c r="E9" i="105"/>
  <c r="G9" i="105" s="1"/>
  <c r="G35" i="106" l="1"/>
  <c r="H35" i="106" s="1"/>
  <c r="G23" i="105"/>
  <c r="G24" i="105" s="1"/>
  <c r="G11" i="106"/>
  <c r="G15" i="106" s="1"/>
  <c r="G11" i="105"/>
  <c r="G15" i="105" s="1"/>
  <c r="G17" i="105" s="1"/>
  <c r="E17" i="105"/>
  <c r="E18" i="105" s="1"/>
  <c r="E17" i="106"/>
  <c r="E18" i="106" s="1"/>
  <c r="G9" i="106"/>
  <c r="E35" i="106"/>
  <c r="G35" i="105"/>
  <c r="E23" i="105"/>
  <c r="E35" i="105"/>
  <c r="F37" i="105"/>
  <c r="G17" i="106" l="1"/>
  <c r="G18" i="106" s="1"/>
  <c r="G26" i="105"/>
  <c r="G27" i="105" s="1"/>
  <c r="G18" i="105"/>
  <c r="E26" i="105"/>
  <c r="E37" i="105" s="1"/>
  <c r="E38" i="105" s="1"/>
  <c r="E36" i="106"/>
  <c r="G37" i="105"/>
  <c r="G38" i="105" s="1"/>
  <c r="G36" i="106" l="1"/>
  <c r="G28" i="106"/>
  <c r="H28" i="106" s="1"/>
  <c r="J53" i="73" l="1"/>
  <c r="J55" i="73" s="1"/>
  <c r="J49" i="73"/>
  <c r="J38" i="73"/>
</calcChain>
</file>

<file path=xl/comments1.xml><?xml version="1.0" encoding="utf-8"?>
<comments xmlns="http://schemas.openxmlformats.org/spreadsheetml/2006/main">
  <authors>
    <author>Matthew Swecker</author>
  </authors>
  <commentList>
    <comment ref="D6" authorId="0" shapeId="0">
      <text>
        <r>
          <rPr>
            <b/>
            <sz val="8"/>
            <color indexed="81"/>
            <rFont val="Tahoma"/>
            <family val="2"/>
          </rPr>
          <t>Matthew Swecker:</t>
        </r>
        <r>
          <rPr>
            <sz val="8"/>
            <color indexed="81"/>
            <rFont val="Tahoma"/>
            <family val="2"/>
          </rPr>
          <t xml:space="preserve">
Comes from the respective quarter in the QCS folder.</t>
        </r>
      </text>
    </comment>
  </commentList>
</comments>
</file>

<file path=xl/comments2.xml><?xml version="1.0" encoding="utf-8"?>
<comments xmlns="http://schemas.openxmlformats.org/spreadsheetml/2006/main">
  <authors>
    <author>H8F5C</author>
  </authors>
  <commentList>
    <comment ref="C27" authorId="0" shapeId="0">
      <text>
        <r>
          <rPr>
            <b/>
            <sz val="9"/>
            <color indexed="81"/>
            <rFont val="Tahoma"/>
            <family val="2"/>
          </rPr>
          <t>H8F5C:</t>
        </r>
        <r>
          <rPr>
            <sz val="9"/>
            <color indexed="81"/>
            <rFont val="Tahoma"/>
            <family val="2"/>
          </rPr>
          <t xml:space="preserve">
-1000 rounding to foot</t>
        </r>
      </text>
    </comment>
  </commentList>
</comments>
</file>

<file path=xl/comments3.xml><?xml version="1.0" encoding="utf-8"?>
<comments xmlns="http://schemas.openxmlformats.org/spreadsheetml/2006/main">
  <authors>
    <author>*******</author>
  </authors>
  <commentList>
    <comment ref="O4" authorId="0" shapeId="0">
      <text>
        <r>
          <rPr>
            <b/>
            <sz val="8"/>
            <color indexed="81"/>
            <rFont val="Tahoma"/>
            <family val="2"/>
          </rPr>
          <t xml:space="preserve">Sherry Chambers provides
</t>
        </r>
      </text>
    </comment>
  </commentList>
</comments>
</file>

<file path=xl/comments4.xml><?xml version="1.0" encoding="utf-8"?>
<comments xmlns="http://schemas.openxmlformats.org/spreadsheetml/2006/main">
  <authors>
    <author>i3emp</author>
  </authors>
  <commentList>
    <comment ref="J27" authorId="0" shapeId="0">
      <text>
        <r>
          <rPr>
            <b/>
            <sz val="9"/>
            <color indexed="81"/>
            <rFont val="Tahoma"/>
            <family val="2"/>
          </rPr>
          <t>i3emp:</t>
        </r>
        <r>
          <rPr>
            <sz val="9"/>
            <color indexed="81"/>
            <rFont val="Tahoma"/>
            <family val="2"/>
          </rPr>
          <t xml:space="preserve">
note - due to an error in the original entry of the 3K, this had to be done in 2 pieces, for 9K &amp; 6K
instead of 12 &amp; 3.
</t>
        </r>
      </text>
    </comment>
    <comment ref="O31" authorId="0" shapeId="0">
      <text>
        <r>
          <rPr>
            <b/>
            <sz val="9"/>
            <color indexed="81"/>
            <rFont val="Tahoma"/>
            <family val="2"/>
          </rPr>
          <t>i3emp:</t>
        </r>
        <r>
          <rPr>
            <sz val="9"/>
            <color indexed="81"/>
            <rFont val="Tahoma"/>
            <family val="2"/>
          </rPr>
          <t xml:space="preserve">
error in t/p on one N001 side.  This document reversed on 1200019995
</t>
        </r>
      </text>
    </comment>
  </commentList>
</comments>
</file>

<file path=xl/sharedStrings.xml><?xml version="1.0" encoding="utf-8"?>
<sst xmlns="http://schemas.openxmlformats.org/spreadsheetml/2006/main" count="623" uniqueCount="359">
  <si>
    <t>NSR</t>
  </si>
  <si>
    <t>Total</t>
  </si>
  <si>
    <t>*</t>
  </si>
  <si>
    <t>Equipment</t>
  </si>
  <si>
    <t xml:space="preserve"> </t>
  </si>
  <si>
    <t>Depreciation</t>
  </si>
  <si>
    <t>NSC</t>
  </si>
  <si>
    <t>PRR</t>
  </si>
  <si>
    <t>T</t>
  </si>
  <si>
    <t>N001</t>
  </si>
  <si>
    <t>diff</t>
  </si>
  <si>
    <t>rounding</t>
  </si>
  <si>
    <t>prior</t>
  </si>
  <si>
    <t>Interest Expense - 72568000</t>
  </si>
  <si>
    <t>Provident</t>
  </si>
  <si>
    <t>Great West</t>
  </si>
  <si>
    <t>Metlife - VUL</t>
  </si>
  <si>
    <t>Metlife - UL</t>
  </si>
  <si>
    <t>Interest Expense</t>
  </si>
  <si>
    <t>Insurance Proceeds - 71539000</t>
  </si>
  <si>
    <t>Insurance Proceeds:</t>
  </si>
  <si>
    <t>CSV Growth - 71537000</t>
  </si>
  <si>
    <t>ITT-Hartford</t>
  </si>
  <si>
    <t>Pacific Mutual</t>
  </si>
  <si>
    <t>Cash Surrender Value Growth:</t>
  </si>
  <si>
    <t>Interest Payable Subtotal</t>
  </si>
  <si>
    <t>Interest payable - Great West</t>
  </si>
  <si>
    <t>Interest payable - Metlife - VUL</t>
  </si>
  <si>
    <t>Loan subtotal</t>
  </si>
  <si>
    <t>Loan - Metlife - VUL</t>
  </si>
  <si>
    <t>Loan - Great West</t>
  </si>
  <si>
    <t>CSV subtotal</t>
  </si>
  <si>
    <t>CSV - Metlife - VUL</t>
  </si>
  <si>
    <t>CSV - Pac Mutual COLI</t>
  </si>
  <si>
    <t>CSV - ITT Hartford</t>
  </si>
  <si>
    <t>CSV - Metlife - UL</t>
  </si>
  <si>
    <t>CSV - Great West</t>
  </si>
  <si>
    <t>CSV - Provident</t>
  </si>
  <si>
    <t>Description</t>
  </si>
  <si>
    <t>Acct. No</t>
  </si>
  <si>
    <t>Balance</t>
  </si>
  <si>
    <t>NSC STOCK</t>
  </si>
  <si>
    <t>Deferred Tax</t>
  </si>
  <si>
    <t>Book Value</t>
  </si>
  <si>
    <t>Market Value</t>
  </si>
  <si>
    <t>Cumulative</t>
  </si>
  <si>
    <t>Check figure</t>
  </si>
  <si>
    <t>No. Shares</t>
  </si>
  <si>
    <t>(Cost)</t>
  </si>
  <si>
    <t>Gain</t>
  </si>
  <si>
    <t>Dr. (Cr.)</t>
  </si>
  <si>
    <t>Net of Tax</t>
  </si>
  <si>
    <t>= 0.00</t>
  </si>
  <si>
    <t>Norfolk Southern Railway Co. and its subs</t>
  </si>
  <si>
    <t>CNOTP LLC N101</t>
  </si>
  <si>
    <t>GSFR LLC N108</t>
  </si>
  <si>
    <t>HPRASR LLC N107</t>
  </si>
  <si>
    <t>RIC LLC N102</t>
  </si>
  <si>
    <t>Yadkin Inv LLC N104</t>
  </si>
  <si>
    <t xml:space="preserve">        </t>
  </si>
  <si>
    <t>Cumulative Gain/(Loss)</t>
  </si>
  <si>
    <t>Gain/(Loss)</t>
  </si>
  <si>
    <t>(Dr.)/ Cr.</t>
  </si>
  <si>
    <t>I</t>
  </si>
  <si>
    <t>O</t>
  </si>
  <si>
    <t>J</t>
  </si>
  <si>
    <t>P</t>
  </si>
  <si>
    <t>K</t>
  </si>
  <si>
    <t>Q</t>
  </si>
  <si>
    <t>L</t>
  </si>
  <si>
    <t>R</t>
  </si>
  <si>
    <t>M</t>
  </si>
  <si>
    <t>S</t>
  </si>
  <si>
    <t>N</t>
  </si>
  <si>
    <t>CHECK TOTALS</t>
  </si>
  <si>
    <t>Proof:</t>
  </si>
  <si>
    <t>current closing</t>
  </si>
  <si>
    <t>.</t>
  </si>
  <si>
    <t>gain/loss</t>
  </si>
  <si>
    <t>Dividend</t>
  </si>
  <si>
    <t>CSV - GW Agency Media</t>
  </si>
  <si>
    <t>CSV - Western Reserve</t>
  </si>
  <si>
    <t>Loan - Agency Media</t>
  </si>
  <si>
    <t>Interest payable - GW Agency Media</t>
  </si>
  <si>
    <t>Great West - Agency Media</t>
  </si>
  <si>
    <t>rounded</t>
  </si>
  <si>
    <t>Roadway</t>
  </si>
  <si>
    <t>2nd Quarter</t>
  </si>
  <si>
    <t>3rd Quarter</t>
  </si>
  <si>
    <t>4th Quarter</t>
  </si>
  <si>
    <t>NSC 731-190</t>
  </si>
  <si>
    <t>NSR 731-190</t>
  </si>
  <si>
    <t>TW Roadway</t>
  </si>
  <si>
    <t>TCIS Roadway</t>
  </si>
  <si>
    <t xml:space="preserve">   Total Roadway</t>
  </si>
  <si>
    <t>NSC 731-292</t>
  </si>
  <si>
    <t>NSR 731-292</t>
  </si>
  <si>
    <t>TW Equip</t>
  </si>
  <si>
    <t>TCIS Equip</t>
  </si>
  <si>
    <t xml:space="preserve">   Total Equipment</t>
  </si>
  <si>
    <t>Total R-1 Additions</t>
  </si>
  <si>
    <t>Excludes non-op, PLC/PDC, &amp; Improvements to non-owned (741119, 741122)</t>
  </si>
  <si>
    <t>Loan - Metlife - UL</t>
  </si>
  <si>
    <t>Interest payable - Metlife - UL</t>
  </si>
  <si>
    <t>Western Reserve</t>
  </si>
  <si>
    <t>Rounded</t>
  </si>
  <si>
    <t>Impact of Cost to Remove Adjustments</t>
  </si>
  <si>
    <t>(Reversal FAS 143)</t>
  </si>
  <si>
    <t>Add back year-to-date expenses:</t>
  </si>
  <si>
    <t>1st qtr *</t>
  </si>
  <si>
    <t>2nd qtr</t>
  </si>
  <si>
    <t>3rd qtr</t>
  </si>
  <si>
    <t>4th qtr</t>
  </si>
  <si>
    <t>line 136 sched 410 USOA 621100</t>
  </si>
  <si>
    <t>Amortization</t>
  </si>
  <si>
    <t>Ties</t>
  </si>
  <si>
    <t>Locomotive 52%</t>
  </si>
  <si>
    <t>line 213 sched 410 USOA 622100</t>
  </si>
  <si>
    <t>Freight Cars 43%</t>
  </si>
  <si>
    <t>line 232 sched 410 USOA 622200</t>
  </si>
  <si>
    <t>Other 5%</t>
  </si>
  <si>
    <t>line 317 sched 410 USOA 622300</t>
  </si>
  <si>
    <t>Less: Current cost-to-remove</t>
  </si>
  <si>
    <t>expenses year-to-date</t>
  </si>
  <si>
    <t>Cost-to-remove expenses</t>
  </si>
  <si>
    <t>Cost to Remove Expense worksheet</t>
  </si>
  <si>
    <t>Additives</t>
  </si>
  <si>
    <t>line 136 sched 410 USOA 621100**</t>
  </si>
  <si>
    <t>Net P&amp;L adjustment</t>
  </si>
  <si>
    <t>Total NSR CSV &amp; Loans</t>
  </si>
  <si>
    <t>C176 Accounting</t>
  </si>
  <si>
    <t>Interest Payments</t>
  </si>
  <si>
    <t>N096</t>
  </si>
  <si>
    <t>dr</t>
  </si>
  <si>
    <t>cr</t>
  </si>
  <si>
    <t>CUSIP</t>
  </si>
  <si>
    <t>Due</t>
  </si>
  <si>
    <t>Payee</t>
  </si>
  <si>
    <t>Interest</t>
  </si>
  <si>
    <t>C176</t>
  </si>
  <si>
    <t>F-30 done?</t>
  </si>
  <si>
    <t>Bonds and Notes</t>
  </si>
  <si>
    <t>NSC 3.85% due 2024</t>
  </si>
  <si>
    <t>655844bp2</t>
  </si>
  <si>
    <t>U.S. Bank Trust</t>
  </si>
  <si>
    <t>yes</t>
  </si>
  <si>
    <t>NSC 4.8% Due 2043</t>
  </si>
  <si>
    <t>655844bn7</t>
  </si>
  <si>
    <t>U. S. Bank Trust</t>
  </si>
  <si>
    <t>NSC - Note 3.0% NTS Due 2022</t>
  </si>
  <si>
    <t>655844bj6</t>
  </si>
  <si>
    <t xml:space="preserve">U.S. Bank Trust National </t>
  </si>
  <si>
    <t>NSC - Note 3.95% NTS Due 2042</t>
  </si>
  <si>
    <t>655844bm9</t>
  </si>
  <si>
    <t>$400ml 6% due May 23,2111</t>
  </si>
  <si>
    <t>655844bd9</t>
  </si>
  <si>
    <t>$100ml 6% due May 23,2111</t>
  </si>
  <si>
    <t>655844bf4</t>
  </si>
  <si>
    <t>$500m 3.25% due 12/01/2021</t>
  </si>
  <si>
    <t>655844bg2</t>
  </si>
  <si>
    <t>NSC 3.85%</t>
  </si>
  <si>
    <t>NSC 4.80%</t>
  </si>
  <si>
    <t>$600m 3% due 04/01/2022</t>
  </si>
  <si>
    <t>$600m 3.95% due 2042</t>
  </si>
  <si>
    <t xml:space="preserve">     Interest on note ($400,000,000.00)</t>
  </si>
  <si>
    <t>Norfolk Southern Corporation</t>
  </si>
  <si>
    <t xml:space="preserve">     Interest on note ($100,000,000.00)</t>
  </si>
  <si>
    <t>$500m 4.45% due 12/15/2045</t>
  </si>
  <si>
    <t>655844bq0</t>
  </si>
  <si>
    <t>NEW Debt Issuances</t>
  </si>
  <si>
    <t>$600m 4.65% due 1/15/2046</t>
  </si>
  <si>
    <t>655844br8</t>
  </si>
  <si>
    <t>Total interest payments for which F-30 was not done</t>
  </si>
  <si>
    <t>Total debt proceeds for which F-30 was not done</t>
  </si>
  <si>
    <t xml:space="preserve">     Total</t>
  </si>
  <si>
    <t>Interest payment decreases N001 23757800  and decreases N096 13708500</t>
  </si>
  <si>
    <t>Debt issuance increases N001 23757800 and increases N096 13708500</t>
  </si>
  <si>
    <t xml:space="preserve">Rationale for F-30 or manual adjustment:  </t>
  </si>
  <si>
    <t xml:space="preserve">   When we initially record the debt or interest payment on N096 where the money goes/comes from N001, SAP generates settlements between the companies.  When we push the debt down to N001 doing the C176 entry, the settlements again are generated, and are doubled.  The settlement accounts cannot be cleared because a journal entry cannot be done to the settlement accounts.  So either F-30 can be used to offset the settlement accounts on both sides, or we can manually remove on the CBS schedule.  This is not an issue for SEC reporting because the intercompany A/R &amp; A/P are netted and so the settlements offset.</t>
  </si>
  <si>
    <t>Gross Expenditures for Additions and Betterments (Accounts 731 and 732)</t>
  </si>
  <si>
    <t>CBS Report – Lines 27-29</t>
  </si>
  <si>
    <t>Interco A/P</t>
  </si>
  <si>
    <t>Interco N/R</t>
  </si>
  <si>
    <t>Interco A/R</t>
  </si>
  <si>
    <t>LT Advances</t>
  </si>
  <si>
    <t>Total of interest payments and debt proceeds for which F-30 was not done</t>
  </si>
  <si>
    <t>to A/C 36796115</t>
  </si>
  <si>
    <t>entry - corrected in Jan</t>
  </si>
  <si>
    <t xml:space="preserve">note; error in tax </t>
  </si>
  <si>
    <t>PY</t>
  </si>
  <si>
    <t>Retained Income/Current Liab</t>
  </si>
  <si>
    <t>Pacific Life</t>
  </si>
  <si>
    <t>March '15</t>
  </si>
  <si>
    <t>June '15</t>
  </si>
  <si>
    <t>May '15</t>
  </si>
  <si>
    <t>Data for CBS report to Surface Transportation Board</t>
  </si>
  <si>
    <t>Revenue Tons</t>
  </si>
  <si>
    <t>Variance From Prior Year</t>
  </si>
  <si>
    <t>1st Qtr.</t>
  </si>
  <si>
    <t>2nd Qtr.</t>
  </si>
  <si>
    <t>6 Mos.</t>
  </si>
  <si>
    <t>3rd Qtr.</t>
  </si>
  <si>
    <t>9 Mos.</t>
  </si>
  <si>
    <t>4th Qtr.</t>
  </si>
  <si>
    <t>Year</t>
  </si>
  <si>
    <t>Revenue Tons Carried One Mile (thousands)</t>
  </si>
  <si>
    <t>REI Wp</t>
  </si>
  <si>
    <t>Added column</t>
  </si>
  <si>
    <t>NSR Rounded</t>
  </si>
  <si>
    <t>F-30 date</t>
  </si>
  <si>
    <t>F-30 Doc #s</t>
  </si>
  <si>
    <t>$600m 2.90% due 6/15/2026</t>
  </si>
  <si>
    <t>655844bs6</t>
  </si>
  <si>
    <t>655844bp2 &amp; br8</t>
  </si>
  <si>
    <t>2 above - entered erroneously</t>
  </si>
  <si>
    <t>reverse above</t>
  </si>
  <si>
    <t>**    There was an error in the trading partner on F-30 entry for N001 1200019977, so the entry was reversed.  The F-30 for N096 was entered successfully. A permanent</t>
  </si>
  <si>
    <t>adjustment of $27,230,000 to debit account 23757800 (payables) and credit 13708500 on N001 is necessary to eliminate the duplicate settlements.</t>
  </si>
  <si>
    <t>SETTLEMENT ACCOUNT DIFFERENCES</t>
  </si>
  <si>
    <t>N001-13708556</t>
  </si>
  <si>
    <t>LPD</t>
  </si>
  <si>
    <t>N096-13708556</t>
  </si>
  <si>
    <t>N056-23757813</t>
  </si>
  <si>
    <t>N001-13708595</t>
  </si>
  <si>
    <t xml:space="preserve">     Difference</t>
  </si>
  <si>
    <t>N001-13708593</t>
  </si>
  <si>
    <t>N093-13708595</t>
  </si>
  <si>
    <t>N093-23757819</t>
  </si>
  <si>
    <t>Relates to a timing issue.  NPBL records a payroll disbursement in current month</t>
  </si>
  <si>
    <t xml:space="preserve">that was not received and recorded by NSR until subsequent month.  </t>
  </si>
  <si>
    <t>N001-13708519</t>
  </si>
  <si>
    <t>N165-13708595</t>
  </si>
  <si>
    <t>N165-23757813</t>
  </si>
  <si>
    <t>Relates to a timing issue. NS records the receivable in the current month, however,</t>
  </si>
  <si>
    <t>TWS doesn't always send the payment in the same month.</t>
  </si>
  <si>
    <t>N001-13708650</t>
  </si>
  <si>
    <t>N165-23757650</t>
  </si>
  <si>
    <t>Relates to the difference in NSR freight receivables and TCS freight payables.</t>
  </si>
  <si>
    <t>N001-13708651</t>
  </si>
  <si>
    <t>N145-23757650</t>
  </si>
  <si>
    <t>N145-23757819</t>
  </si>
  <si>
    <t>N125-13708595</t>
  </si>
  <si>
    <t>N001-23757819</t>
  </si>
  <si>
    <t>Relates to the difference in NSR freight receivables and TWS freight payables.</t>
  </si>
  <si>
    <t>N001-13708500</t>
  </si>
  <si>
    <t>N002-13708500</t>
  </si>
  <si>
    <t>N080-13708500</t>
  </si>
  <si>
    <t>N001-23757800</t>
  </si>
  <si>
    <t>N002-23757800</t>
  </si>
  <si>
    <t>N001-13708414</t>
  </si>
  <si>
    <t>X014</t>
  </si>
  <si>
    <t>N001-13708495</t>
  </si>
  <si>
    <t>X095</t>
  </si>
  <si>
    <t>N093-13708499</t>
  </si>
  <si>
    <t>These accounts are paired with non-consolidated entities.</t>
  </si>
  <si>
    <t>* Per Donna Coleman, this balance respresents items NPBL bills to CSX (office rent, turning engines, etc)</t>
  </si>
  <si>
    <t>N152 23757819</t>
  </si>
  <si>
    <t>Relates to a timing difference of a tax payment accrual for General Security Insurance Company, Ltd. (N152)</t>
  </si>
  <si>
    <t>GL</t>
  </si>
  <si>
    <t>Sum of 1070 on Cons BS</t>
  </si>
  <si>
    <t>Diff</t>
  </si>
  <si>
    <t>Total NS</t>
  </si>
  <si>
    <t>Rounded NS</t>
  </si>
  <si>
    <t>Total PRR</t>
  </si>
  <si>
    <t>Rounded PRR</t>
  </si>
  <si>
    <t>Total Depr &amp; Amort</t>
  </si>
  <si>
    <t>Rounded Total Depr &amp; Amort</t>
  </si>
  <si>
    <t>Total Expenses</t>
  </si>
  <si>
    <t>Rounded Net Adustment</t>
  </si>
  <si>
    <t>N164-23757819</t>
  </si>
  <si>
    <t>N080-23757800</t>
  </si>
  <si>
    <t>N027-23757813</t>
  </si>
  <si>
    <t>Relates to TCS Leasing, Inc. merger into NSR - these balances were previously in SAP automatcially generated settlement accounts.</t>
  </si>
  <si>
    <t>N001-13708501</t>
  </si>
  <si>
    <t>N123-13708595</t>
  </si>
  <si>
    <t>N145-23757813</t>
  </si>
  <si>
    <t>temp TDIS per unit accrual should clear next month</t>
  </si>
  <si>
    <t>YTD 3/31/17</t>
  </si>
  <si>
    <t>YTD 6/30/17</t>
  </si>
  <si>
    <t>YTD 9/30/17</t>
  </si>
  <si>
    <t>YTD 12/31/17</t>
  </si>
  <si>
    <t>Source: Erica Scott, Capital</t>
  </si>
  <si>
    <t>Source: Meagan Miltier, Corporate Accounting</t>
  </si>
  <si>
    <t>Source: Alberto Rios, Corporate</t>
  </si>
  <si>
    <t>N145-13708595</t>
  </si>
  <si>
    <t>3rd qtr 2017</t>
  </si>
  <si>
    <t>Source: Michael Schmidt, Capital</t>
  </si>
  <si>
    <t>Year-to-Date</t>
  </si>
  <si>
    <t>1st qtr 2018</t>
  </si>
  <si>
    <t>SURFACE TRANSPORTATION BOARD</t>
  </si>
  <si>
    <r>
      <rPr>
        <b/>
        <sz val="8"/>
        <rFont val="Arial"/>
        <family val="34"/>
      </rPr>
      <t>QUARTERLY CONDENSED BALANCE SHEET - RAILROADS</t>
    </r>
  </si>
  <si>
    <t>OMB Clearance No. 2140-0012</t>
  </si>
  <si>
    <t>Expiration Date 10-31-2018</t>
  </si>
  <si>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</si>
  <si>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</si>
  <si>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</si>
  <si>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</si>
  <si>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</si>
  <si>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</si>
  <si>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</si>
  <si>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</si>
  <si>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</si>
  <si>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</si>
  <si>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</si>
  <si>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</si>
  <si>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</si>
  <si>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</si>
  <si>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</si>
  <si>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</si>
  <si>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</si>
  <si>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</si>
  <si>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</si>
  <si>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</si>
  <si>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</si>
  <si>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</si>
  <si>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</si>
  <si>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</si>
  <si>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</si>
  <si>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</si>
  <si>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</si>
  <si>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</si>
  <si>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</si>
  <si>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</si>
  <si>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</si>
  <si>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</si>
  <si>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</si>
  <si>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</si>
  <si>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</si>
  <si>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</si>
  <si>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</si>
  <si>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</si>
  <si>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</si>
  <si>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</si>
  <si>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</si>
  <si>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</si>
  <si>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</si>
  <si>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r>
      <rPr>
        <sz val="7"/>
        <rFont val="Arial"/>
        <family val="34"/>
      </rPr>
      <t>Number of Revenue Tons Carried</t>
    </r>
  </si>
  <si>
    <r>
      <rPr>
        <sz val="7"/>
        <rFont val="Arial"/>
        <family val="34"/>
      </rPr>
      <t>Number of Revenue Tons Carried One Mile (Thousands)</t>
    </r>
  </si>
  <si>
    <r>
      <rPr>
        <sz val="7"/>
        <rFont val="Arial"/>
        <family val="34"/>
      </rPr>
      <t>Page 1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</si>
  <si>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</si>
  <si>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</si>
  <si>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</si>
  <si>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</si>
  <si>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</si>
  <si>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</si>
  <si>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</si>
  <si>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</si>
  <si>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Signature______________________________________________</t>
  </si>
  <si>
    <r>
      <rPr>
        <sz val="7"/>
        <rFont val="Arial"/>
        <family val="34"/>
      </rPr>
      <t>Page 2 of 2</t>
    </r>
  </si>
  <si>
    <r>
      <t>Year_</t>
    </r>
    <r>
      <rPr>
        <b/>
        <u/>
        <sz val="7"/>
        <color rgb="FF000000"/>
        <rFont val="Times New Roman"/>
        <family val="1"/>
      </rPr>
      <t>2018</t>
    </r>
    <r>
      <rPr>
        <b/>
        <sz val="7"/>
        <color rgb="FF000000"/>
        <rFont val="Times New Roman"/>
        <family val="1"/>
      </rPr>
      <t>_</t>
    </r>
  </si>
  <si>
    <r>
      <t xml:space="preserve">Form CBS        Railroad </t>
    </r>
    <r>
      <rPr>
        <b/>
        <u/>
        <sz val="7"/>
        <rFont val="Arial"/>
        <family val="2"/>
      </rPr>
      <t>Norfolk Southern Combined Railroad Subsidiaries         </t>
    </r>
    <r>
      <rPr>
        <b/>
        <u/>
        <sz val="7"/>
        <rFont val="Arial"/>
        <family val="34"/>
      </rPr>
      <t>   </t>
    </r>
  </si>
  <si>
    <r>
      <t>Name (Printed) ___</t>
    </r>
    <r>
      <rPr>
        <u/>
        <sz val="7"/>
        <rFont val="Arial"/>
        <family val="2"/>
      </rPr>
      <t>Meredith Woods_</t>
    </r>
    <r>
      <rPr>
        <sz val="7"/>
        <rFont val="Arial"/>
        <family val="34"/>
      </rPr>
      <t>__________________________________________________________</t>
    </r>
  </si>
  <si>
    <r>
      <t>Telephone Number___</t>
    </r>
    <r>
      <rPr>
        <u/>
        <sz val="7"/>
        <color rgb="FF000000"/>
        <rFont val="Times New Roman"/>
        <family val="1"/>
      </rPr>
      <t>757-629-2689</t>
    </r>
    <r>
      <rPr>
        <sz val="7"/>
        <color rgb="FF000000"/>
        <rFont val="Times New Roman"/>
        <family val="1"/>
      </rPr>
      <t>_____</t>
    </r>
  </si>
  <si>
    <r>
      <t xml:space="preserve">Title   </t>
    </r>
    <r>
      <rPr>
        <u/>
        <sz val="7"/>
        <rFont val="Arial"/>
        <family val="2"/>
      </rPr>
      <t xml:space="preserve">Assistant Manager, Corporate Accounting  </t>
    </r>
    <r>
      <rPr>
        <u/>
        <sz val="7"/>
        <rFont val="Arial"/>
        <family val="34"/>
      </rPr>
      <t>                                                                                                                                                                    </t>
    </r>
  </si>
  <si>
    <r>
      <t xml:space="preserve">Date </t>
    </r>
    <r>
      <rPr>
        <u/>
        <sz val="7"/>
        <rFont val="Arial"/>
        <family val="34"/>
      </rPr>
      <t>  10/30/2018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</si>
  <si>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Quarter__3__</t>
  </si>
  <si>
    <t>Cumulative Figures</t>
  </si>
  <si>
    <r>
      <t xml:space="preserve">FORM CBS                QUARTER    1 [   ]    2 [   ]    3 [x]    4 [   ]       YEAR </t>
    </r>
    <r>
      <rPr>
        <u/>
        <sz val="7"/>
        <rFont val="Arial"/>
        <family val="34"/>
      </rPr>
      <t> 2018                </t>
    </r>
    <r>
      <rPr>
        <sz val="7"/>
        <rFont val="Arial"/>
        <family val="34"/>
      </rPr>
      <t xml:space="preserve">       AMENDED:  YES [ x ]    NO [  ]</t>
    </r>
  </si>
  <si>
    <t>Amended__yes__</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</si>
</sst>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 numFmtId="167" formatCode="mm/dd/yy"/>
    <numFmt numFmtId="168" formatCode="###0;###0"/>
    <numFmt numFmtId="169" formatCode="#,##0.0000"/>
    <numFmt numFmtId="170" formatCode="_(* #,##0.000000_);_(* \(#,##0.000000\);_(* &quot;-&quot;??_);_(@_)"/>
    <numFmt numFmtId="171" formatCode="_(* #,##0.00_);_(* &quot;\&quot;&quot;\&quot;&quot;\&quot;&quot;\&quot;&quot;\&quot;&quot;\&quot;&quot;\&quot;\(#,##0.00&quot;\&quot;&quot;\&quot;&quot;\&quot;&quot;\&quot;&quot;\&quot;&quot;\&quot;&quot;\&quot;\);_(* &quot;-&quot;??_);_(@_)"/>
    <numFmt numFmtId="172" formatCode="_ &quot;\&quot;* #,##0_ ;_ &quot;\&quot;* &quot;\&quot;&quot;\&quot;&quot;\&quot;&quot;\&quot;&quot;\&quot;&quot;\&quot;&quot;\&quot;&quot;\&quot;\-#,##0_ ;_ &quot;\&quot;* &quot;-&quot;_ ;_ @_ "/>
    <numFmt numFmtId="173" formatCode="_ * #,##0_ ;_ * &quot;\&quot;&quot;\&quot;&quot;\&quot;&quot;\&quot;&quot;\&quot;&quot;\&quot;&quot;\&quot;&quot;\&quot;\-#,##0_ ;_ * &quot;-&quot;_ ;_ @_ "/>
    <numFmt numFmtId="174" formatCode="&quot;\&quot;#,##0;&quot;\&quot;&quot;\&quot;&quot;\&quot;&quot;\&quot;&quot;\&quot;&quot;\&quot;&quot;\&quot;&quot;\&quot;&quot;\&quot;\-#,##0"/>
    <numFmt numFmtId="175" formatCode="0.000_)"/>
    <numFmt numFmtId="176" formatCode="[$-409]mmmm\-yy;@"/>
    <numFmt numFmtId="177" formatCode="_ * #,##0.00_ ;_ * \-#,##0.00_ ;_ * &quot;-&quot;??_ ;_ @_ "/>
    <numFmt numFmtId="178" formatCode="_-* #,##0.00_-;\-* #,##0.00_-;_-* &quot;-&quot;??_-;_-@_-"/>
    <numFmt numFmtId="179" formatCode="_ * #,##0_ ;_ * \-#,##0_ ;_ * &quot;-&quot;_ ;_ @_ "/>
    <numFmt numFmtId="180" formatCode="* \(#,##0\);* #,##0_);&quot;-&quot;??_);@"/>
    <numFmt numFmtId="181" formatCode="&quot;DDDD&quot;"/>
    <numFmt numFmtId="182" formatCode="* #,##0_);* \(#,##0\);&quot;-&quot;??_);@"/>
    <numFmt numFmtId="183" formatCode="#,##0.000000_);[Red]\(#,##0.000000\)"/>
    <numFmt numFmtId="184" formatCode="0_);[Red]\(0\)"/>
    <numFmt numFmtId="185" formatCode="General_)"/>
    <numFmt numFmtId="186" formatCode="0.00_);\(0.00\)"/>
    <numFmt numFmtId="187" formatCode="_-* #,##0.00\ [$€]_-;\-* #,##0.00\ [$€]_-;_-* &quot;-&quot;??\ [$€]_-;_-@_-"/>
    <numFmt numFmtId="188" formatCode="&quot;$&quot;#,##0;[Red]\-&quot;$&quot;#,##0"/>
    <numFmt numFmtId="189" formatCode="&quot;$&quot;#,##0.00;[Red]\-&quot;$&quot;#,##0.00"/>
    <numFmt numFmtId="190" formatCode="0.00_)"/>
    <numFmt numFmtId="191" formatCode="#,##0.00_);\(#,###.00\);\-_)"/>
    <numFmt numFmtId="192" formatCode="#,##0.0000_);\(#,##0.0000\);\-_)"/>
    <numFmt numFmtId="193" formatCode="#,##0.00;[Red]\(#,##0.00\)"/>
    <numFmt numFmtId="194" formatCode="0_)%;\(0\)%"/>
    <numFmt numFmtId="195" formatCode="#,##0.00_);\(#,##0.00\);\-"/>
    <numFmt numFmtId="196" formatCode="#,##0.00\ &quot;zl&quot;_);[Red]\(#,##0.00\ &quot;zl&quot;\)"/>
    <numFmt numFmtId="197" formatCode="_ * #,##0.00_)\ _z_l_ ;_ * \(#,##0.00\)\ _z_l_ ;_ * &quot;-&quot;??_)\ _z_l_ ;_ @_ "/>
    <numFmt numFmtId="198" formatCode="#,##0.0_);\(#,##0.0\);\-"/>
    <numFmt numFmtId="199" formatCode="_-* #,##0\ _k_r_-;\-* #,##0\ _k_r_-;_-* &quot;-&quot;\ _k_r_-;_-@_-"/>
    <numFmt numFmtId="200" formatCode="_-* #,##0\ &quot;kr&quot;_-;\-* #,##0\ &quot;kr&quot;_-;_-* &quot;-&quot;\ &quot;kr&quot;_-;_-@_-"/>
    <numFmt numFmtId="201" formatCode="_-&quot;£&quot;* #,##0_-;\-&quot;£&quot;* #,##0_-;_-&quot;£&quot;* &quot;-&quot;_-;_-@_-"/>
    <numFmt numFmtId="202" formatCode="_-&quot;£&quot;* #,##0.00_-;\-&quot;£&quot;* #,##0.00_-;_-&quot;£&quot;* &quot;-&quot;??_-;_-@_-"/>
    <numFmt numFmtId="203" formatCode="#,###.00;#,###.00\-;.00"/>
    <numFmt numFmtId="204" formatCode="_-* #,##0_-;\-* #,##0_-;_-* &quot;-&quot;_-;_-@_-"/>
    <numFmt numFmtId="205" formatCode="_-&quot;$&quot;* #,##0_-;\-&quot;$&quot;* #,##0_-;_-&quot;$&quot;* &quot;-&quot;_-;_-@_-"/>
    <numFmt numFmtId="206" formatCode="_-&quot;$&quot;* #,##0.00_-;\-&quot;$&quot;* #,##0.00_-;_-&quot;$&quot;* &quot;-&quot;??_-;_-@_-"/>
    <numFmt numFmtId="207" formatCode="mm/dd/yy;@"/>
    <numFmt numFmtId="208" formatCode="mmmm\ d\,\ yyyy"/>
    <numFmt numFmtId="209" formatCode="_(* #,##0.0_);_(* \(#,##0.0\);_(* &quot;-&quot;_);_(@_)"/>
    <numFmt numFmtId="210" formatCode="#,##0;[Red]\(#,##0\)"/>
    <numFmt numFmtId="211" formatCode="_-&quot;｣&quot;* #,##0.00_-;\-&quot;｣&quot;* #,##0.00_-;_-&quot;｣&quot;* &quot;-&quot;??_-;_-@_-"/>
    <numFmt numFmtId="212" formatCode="mmm\-yyyy"/>
    <numFmt numFmtId="213" formatCode="&quot;$&quot;#,##0\ ;\(&quot;$&quot;#,##0\)"/>
    <numFmt numFmtId="214" formatCode="#,###;\(#,###\);"/>
    <numFmt numFmtId="215" formatCode="[$-409]mmm\-yy;@"/>
    <numFmt numFmtId="216" formatCode="00"/>
    <numFmt numFmtId="217" formatCode="m/d"/>
    <numFmt numFmtId="218" formatCode="mm/dd"/>
    <numFmt numFmtId="219" formatCode="#,##0.00\ ;\(#,##0.00\)"/>
    <numFmt numFmtId="220" formatCode="0.0%"/>
    <numFmt numFmtId="221" formatCode="0_);\(0\)"/>
    <numFmt numFmtId="222" formatCode="&quot;$&quot;#,##0.00"/>
    <numFmt numFmtId="223" formatCode="#,##0,"/>
    <numFmt numFmtId="224" formatCode="#,##0.0"/>
    <numFmt numFmtId="225" formatCode="_-* #,##0.00\ _P_t_s_-;\-* #,##0.00\ _P_t_s_-;_-* &quot;-&quot;??\ _P_t_s_-;_-@_-"/>
  </numFmts>
  <fonts count="22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ont>
    <font>
      <sz val="10"/>
      <name val="N Helvetica Narrow"/>
    </font>
    <font>
      <sz val="10"/>
      <name val="Arial"/>
      <family val="2"/>
    </font>
    <font>
      <sz val="10"/>
      <name val="Univers Condensed"/>
      <family val="2"/>
    </font>
    <font>
      <sz val="8"/>
      <color indexed="81"/>
      <name val="Tahoma"/>
      <family val="2"/>
    </font>
    <font>
      <b/>
      <sz val="10"/>
      <name val="Arial"/>
      <family val="2"/>
    </font>
    <font>
      <b/>
      <sz val="8"/>
      <color indexed="81"/>
      <name val="Tahoma"/>
      <family val="2"/>
    </font>
    <font>
      <sz val="12"/>
      <name val="Arial"/>
      <family val="2"/>
    </font>
    <font>
      <sz val="11"/>
      <color theme="1"/>
      <name val="Calibri"/>
      <family val="2"/>
      <scheme val="minor"/>
    </font>
    <font>
      <b/>
      <sz val="11"/>
      <color theme="1"/>
      <name val="Calibri"/>
      <family val="2"/>
      <scheme val="minor"/>
    </font>
    <font>
      <sz val="10"/>
      <color rgb="FF000000"/>
      <name val="Times New Roman"/>
      <family val="1"/>
    </font>
    <font>
      <b/>
      <sz val="8"/>
      <name val="Arial"/>
      <family val="34"/>
    </font>
    <font>
      <sz val="7"/>
      <name val="Arial"/>
      <family val="34"/>
    </font>
    <font>
      <b/>
      <sz val="7"/>
      <name val="Arial"/>
      <family val="34"/>
    </font>
    <font>
      <sz val="7"/>
      <color rgb="FF000000"/>
      <name val="Arial"/>
      <family val="2"/>
    </font>
    <font>
      <sz val="7"/>
      <color rgb="FF000000"/>
      <name val="Times New Roman"/>
      <family val="1"/>
    </font>
    <font>
      <sz val="10"/>
      <name val="Arial"/>
      <family val="2"/>
    </font>
    <font>
      <sz val="10"/>
      <name val="Geneva"/>
    </font>
    <font>
      <sz val="10"/>
      <name val="Univers Cd (W1)"/>
      <family val="2"/>
    </font>
    <font>
      <b/>
      <sz val="10"/>
      <name val="Univers Cd (W1)"/>
      <family val="2"/>
    </font>
    <font>
      <sz val="10"/>
      <color theme="0"/>
      <name val="Univers Cd (W1)"/>
      <family val="2"/>
    </font>
    <font>
      <b/>
      <sz val="10"/>
      <name val="Univers Cd (W1)"/>
    </font>
    <font>
      <sz val="10"/>
      <name val="Univers Cd (W1)"/>
    </font>
    <font>
      <b/>
      <sz val="10"/>
      <color theme="0"/>
      <name val="Univers Cd (W1)"/>
    </font>
    <font>
      <sz val="11"/>
      <color indexed="8"/>
      <name val="Calibri"/>
      <family val="2"/>
    </font>
    <font>
      <sz val="11"/>
      <color indexed="9"/>
      <name val="Calibri"/>
      <family val="2"/>
    </font>
    <font>
      <sz val="8"/>
      <name val="Times New Roman"/>
      <family val="1"/>
    </font>
    <font>
      <sz val="12"/>
      <name val="Tms Rmn"/>
    </font>
    <font>
      <sz val="11"/>
      <color indexed="17"/>
      <name val="Calibri"/>
      <family val="2"/>
    </font>
    <font>
      <sz val="10"/>
      <name val="Helv"/>
    </font>
    <font>
      <b/>
      <sz val="11"/>
      <color indexed="52"/>
      <name val="Calibri"/>
      <family val="2"/>
    </font>
    <font>
      <b/>
      <sz val="11"/>
      <color indexed="9"/>
      <name val="Calibri"/>
      <family val="2"/>
    </font>
    <font>
      <sz val="11"/>
      <color indexed="52"/>
      <name val="Calibri"/>
      <family val="2"/>
    </font>
    <font>
      <b/>
      <sz val="5"/>
      <color indexed="9"/>
      <name val="Arial"/>
      <family val="2"/>
    </font>
    <font>
      <u/>
      <sz val="10"/>
      <color indexed="12"/>
      <name val="Arial"/>
      <family val="2"/>
    </font>
    <font>
      <u/>
      <sz val="10"/>
      <color indexed="36"/>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ms Rmn"/>
      <family val="1"/>
    </font>
    <font>
      <sz val="10"/>
      <color indexed="8"/>
      <name val="Calibri"/>
      <family val="2"/>
    </font>
    <font>
      <sz val="11"/>
      <color indexed="8"/>
      <name val="Arial"/>
      <family val="2"/>
    </font>
    <font>
      <b/>
      <sz val="9"/>
      <color indexed="81"/>
      <name val="Tahoma"/>
      <family val="2"/>
    </font>
    <font>
      <sz val="8.0500000000000007"/>
      <color indexed="8"/>
      <name val="Arial"/>
      <family val="2"/>
    </font>
    <font>
      <sz val="10"/>
      <color indexed="22"/>
      <name val="MS Sans Serif"/>
      <family val="2"/>
    </font>
    <font>
      <sz val="10"/>
      <name val="MS Serif"/>
      <family val="1"/>
    </font>
    <font>
      <sz val="10"/>
      <name val="Courier"/>
      <family val="3"/>
    </font>
    <font>
      <sz val="12"/>
      <name val="Courier"/>
      <family val="3"/>
    </font>
    <font>
      <sz val="10"/>
      <color indexed="8"/>
      <name val="Arial"/>
      <family val="2"/>
    </font>
    <font>
      <sz val="11"/>
      <name val="Arial Narrow"/>
      <family val="2"/>
    </font>
    <font>
      <b/>
      <sz val="11"/>
      <color indexed="56"/>
      <name val="Calibri"/>
      <family val="2"/>
    </font>
    <font>
      <sz val="9"/>
      <name val="Times New Roman"/>
      <family val="1"/>
    </font>
    <font>
      <sz val="10"/>
      <color indexed="16"/>
      <name val="MS Serif"/>
      <family val="1"/>
    </font>
    <font>
      <sz val="11"/>
      <color indexed="62"/>
      <name val="Calibri"/>
      <family val="2"/>
    </font>
    <font>
      <i/>
      <sz val="11"/>
      <color rgb="FF7F7F7F"/>
      <name val="Arial"/>
      <family val="2"/>
    </font>
    <font>
      <sz val="8"/>
      <name val="Arial"/>
      <family val="2"/>
    </font>
    <font>
      <b/>
      <sz val="12"/>
      <name val="Arial"/>
      <family val="2"/>
    </font>
    <font>
      <b/>
      <sz val="10"/>
      <name val="Ottawa"/>
    </font>
    <font>
      <u/>
      <sz val="10"/>
      <color indexed="20"/>
      <name val="Arial"/>
      <family val="2"/>
    </font>
    <font>
      <sz val="11"/>
      <color indexed="20"/>
      <name val="Calibri"/>
      <family val="2"/>
    </font>
    <font>
      <sz val="12"/>
      <name val="Times New Roman"/>
      <family val="1"/>
    </font>
    <font>
      <u/>
      <sz val="8.25"/>
      <color indexed="36"/>
      <name val="Arial Narrow"/>
      <family val="2"/>
    </font>
    <font>
      <u/>
      <sz val="8"/>
      <color indexed="12"/>
      <name val="Times New Roman"/>
      <family val="1"/>
    </font>
    <font>
      <b/>
      <sz val="10"/>
      <color indexed="8"/>
      <name val="Arial"/>
      <family val="2"/>
    </font>
    <font>
      <sz val="10"/>
      <name val="Times New Roman"/>
      <family val="1"/>
    </font>
    <font>
      <sz val="10"/>
      <name val="MS Sans Serif"/>
      <family val="2"/>
    </font>
    <font>
      <sz val="7"/>
      <name val="Small Fonts"/>
      <family val="2"/>
    </font>
    <font>
      <b/>
      <i/>
      <sz val="16"/>
      <name val="Helv"/>
    </font>
    <font>
      <sz val="10"/>
      <color theme="1"/>
      <name val="Calibri"/>
      <family val="2"/>
    </font>
    <font>
      <sz val="11"/>
      <color theme="1"/>
      <name val="Times New Roman"/>
      <family val="2"/>
    </font>
    <font>
      <sz val="10"/>
      <name val="Helvetica"/>
      <family val="2"/>
    </font>
    <font>
      <b/>
      <i/>
      <sz val="10"/>
      <color indexed="8"/>
      <name val="Arial"/>
      <family val="2"/>
    </font>
    <font>
      <b/>
      <sz val="10"/>
      <color indexed="17"/>
      <name val="Arial"/>
      <family val="2"/>
    </font>
    <font>
      <b/>
      <sz val="10"/>
      <color indexed="13"/>
      <name val="Arial"/>
      <family val="2"/>
    </font>
    <font>
      <b/>
      <sz val="10"/>
      <name val="MS Sans Serif"/>
      <family val="2"/>
    </font>
    <font>
      <b/>
      <sz val="12"/>
      <color indexed="8"/>
      <name val="Arial"/>
      <family val="2"/>
    </font>
    <font>
      <sz val="8"/>
      <name val="Helv"/>
    </font>
    <font>
      <sz val="8"/>
      <color indexed="8"/>
      <name val="Arial"/>
      <family val="2"/>
    </font>
    <font>
      <b/>
      <sz val="11"/>
      <color indexed="63"/>
      <name val="Calibri"/>
      <family val="2"/>
    </font>
    <font>
      <sz val="8"/>
      <color indexed="12"/>
      <name val="Arial"/>
      <family val="2"/>
    </font>
    <font>
      <b/>
      <sz val="8"/>
      <color indexed="8"/>
      <name val="Helv"/>
    </font>
    <font>
      <sz val="11"/>
      <color indexed="10"/>
      <name val="Calibri"/>
      <family val="2"/>
    </font>
    <font>
      <i/>
      <sz val="11"/>
      <color indexed="23"/>
      <name val="Calibri"/>
      <family val="2"/>
    </font>
    <font>
      <sz val="10"/>
      <name val="Ottawa"/>
    </font>
    <font>
      <b/>
      <sz val="10"/>
      <color indexed="10"/>
      <name val="Arial"/>
      <family val="2"/>
    </font>
    <font>
      <b/>
      <sz val="18"/>
      <color indexed="56"/>
      <name val="Cambria"/>
      <family val="2"/>
    </font>
    <font>
      <b/>
      <sz val="15"/>
      <color indexed="56"/>
      <name val="Calibri"/>
      <family val="2"/>
    </font>
    <font>
      <b/>
      <sz val="13"/>
      <color indexed="56"/>
      <name val="Calibri"/>
      <family val="2"/>
    </font>
    <font>
      <sz val="8"/>
      <color indexed="8"/>
      <name val="Wingdings"/>
      <charset val="2"/>
    </font>
    <font>
      <sz val="9"/>
      <color indexed="81"/>
      <name val="Tahoma"/>
      <family val="2"/>
    </font>
    <font>
      <b/>
      <sz val="10"/>
      <name val="Geneva"/>
      <family val="2"/>
    </font>
    <font>
      <sz val="10"/>
      <name val="Geneva"/>
      <family val="2"/>
    </font>
    <font>
      <i/>
      <sz val="9"/>
      <name val="Arial"/>
      <family val="2"/>
    </font>
    <font>
      <sz val="10"/>
      <color indexed="12"/>
      <name val="Arial"/>
      <family val="2"/>
    </font>
    <font>
      <b/>
      <u/>
      <sz val="10"/>
      <name val="Geneva"/>
      <family val="2"/>
    </font>
    <font>
      <b/>
      <sz val="8"/>
      <name val="Arial"/>
      <family val="2"/>
    </font>
    <font>
      <sz val="10"/>
      <name val="Tms Rmn"/>
      <family val="1"/>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b/>
      <sz val="14.05"/>
      <color indexed="8"/>
      <name val="Times New Roman"/>
      <family val="1"/>
    </font>
    <font>
      <i/>
      <sz val="10"/>
      <color indexed="23"/>
      <name val="Tahoma"/>
      <family val="2"/>
    </font>
    <font>
      <sz val="10"/>
      <color indexed="17"/>
      <name val="Tahoma"/>
      <family val="2"/>
    </font>
    <font>
      <b/>
      <sz val="18"/>
      <name val="Arial"/>
      <family val="2"/>
    </font>
    <font>
      <b/>
      <sz val="11"/>
      <color indexed="56"/>
      <name val="Tahoma"/>
      <family val="2"/>
    </font>
    <font>
      <sz val="10"/>
      <color indexed="62"/>
      <name val="Tahoma"/>
      <family val="2"/>
    </font>
    <font>
      <sz val="10"/>
      <color indexed="52"/>
      <name val="Tahoma"/>
      <family val="2"/>
    </font>
    <font>
      <sz val="11"/>
      <color indexed="60"/>
      <name val="Calibri"/>
      <family val="2"/>
    </font>
    <font>
      <sz val="10"/>
      <color indexed="60"/>
      <name val="Tahoma"/>
      <family val="2"/>
    </font>
    <font>
      <b/>
      <sz val="10"/>
      <color indexed="63"/>
      <name val="Tahoma"/>
      <family val="2"/>
    </font>
    <font>
      <b/>
      <sz val="10"/>
      <color indexed="9"/>
      <name val="Verdana"/>
      <family val="2"/>
    </font>
    <font>
      <sz val="10"/>
      <color indexed="9"/>
      <name val="Arial"/>
      <family val="2"/>
    </font>
    <font>
      <sz val="10"/>
      <color indexed="8"/>
      <name val="Verdana"/>
      <family val="2"/>
    </font>
    <font>
      <b/>
      <sz val="11"/>
      <color indexed="8"/>
      <name val="Calibri"/>
      <family val="2"/>
    </font>
    <font>
      <sz val="10"/>
      <color indexed="10"/>
      <name val="Tahoma"/>
      <family val="2"/>
    </font>
    <font>
      <sz val="48"/>
      <name val="Geneva"/>
    </font>
    <font>
      <sz val="10"/>
      <color indexed="8"/>
      <name val="MS Sans Serif"/>
      <family val="2"/>
    </font>
    <font>
      <sz val="10"/>
      <name val="Times New Roman"/>
      <family val="1"/>
    </font>
    <font>
      <b/>
      <sz val="14"/>
      <name val="Univers Condensed"/>
      <family val="2"/>
    </font>
    <font>
      <b/>
      <sz val="12"/>
      <name val="Univers Condensed"/>
      <family val="2"/>
    </font>
    <font>
      <b/>
      <u/>
      <sz val="10"/>
      <name val="Univers Condensed"/>
      <family val="2"/>
    </font>
    <font>
      <b/>
      <sz val="10"/>
      <name val="Univers Condensed"/>
      <family val="2"/>
    </font>
    <font>
      <sz val="11"/>
      <color rgb="FF1F497D"/>
      <name val="Calibri"/>
      <family val="2"/>
      <scheme val="minor"/>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Univers Cd (W1)"/>
    </font>
    <font>
      <sz val="10"/>
      <color theme="1"/>
      <name val="Arial"/>
      <family val="2"/>
    </font>
    <font>
      <u/>
      <sz val="9"/>
      <color indexed="12"/>
      <name val="Verdana"/>
      <family val="2"/>
    </font>
    <font>
      <u/>
      <sz val="10"/>
      <color indexed="12"/>
      <name val="MS Sans Serif"/>
      <family val="2"/>
    </font>
    <font>
      <sz val="9"/>
      <name val="Verdana"/>
      <family val="2"/>
    </font>
    <font>
      <b/>
      <sz val="18"/>
      <color indexed="62"/>
      <name val="Cambria"/>
      <family val="2"/>
    </font>
    <font>
      <sz val="14"/>
      <name val="Arial"/>
      <family val="2"/>
    </font>
    <font>
      <sz val="10"/>
      <color theme="0"/>
      <name val="Arial"/>
      <family val="2"/>
    </font>
    <font>
      <sz val="12"/>
      <color theme="0"/>
      <name val="Arial"/>
      <family val="2"/>
    </font>
    <font>
      <sz val="10"/>
      <name val="Times New Roman"/>
      <family val="1"/>
    </font>
    <font>
      <b/>
      <sz val="11"/>
      <name val="Times New Roman"/>
      <family val="1"/>
    </font>
    <font>
      <b/>
      <sz val="10"/>
      <name val="Times New Roman"/>
      <family val="1"/>
    </font>
    <font>
      <sz val="10"/>
      <name val="Arial"/>
      <family val="2"/>
    </font>
    <font>
      <sz val="10"/>
      <name val="Times New Roman"/>
      <family val="1"/>
    </font>
    <font>
      <sz val="10"/>
      <name val="Arial"/>
      <family val="2"/>
    </font>
    <font>
      <sz val="10"/>
      <color rgb="FF000000"/>
      <name val="Times New Roman"/>
      <family val="1"/>
    </font>
    <font>
      <sz val="8"/>
      <color rgb="FF000000"/>
      <name val="Times New Roman"/>
      <family val="1"/>
    </font>
    <font>
      <sz val="10"/>
      <name val="Times New Roman"/>
      <family val="1"/>
    </font>
    <font>
      <sz val="10"/>
      <color rgb="FF000000"/>
      <name val="Times New Roman"/>
      <family val="1"/>
    </font>
    <font>
      <sz val="10"/>
      <name val="Times New Roman"/>
      <family val="1"/>
    </font>
    <font>
      <sz val="10"/>
      <color rgb="FF000000"/>
      <name val="Times New Roman"/>
      <family val="1"/>
    </font>
    <font>
      <sz val="10"/>
      <color rgb="FFFF0000"/>
      <name val="Times New Roman"/>
      <family val="1"/>
    </font>
    <font>
      <b/>
      <sz val="10"/>
      <color rgb="FF000000"/>
      <name val="Times New Roman"/>
      <family val="1"/>
    </font>
    <font>
      <b/>
      <sz val="7"/>
      <color rgb="FF000000"/>
      <name val="Times New Roman"/>
      <family val="1"/>
    </font>
    <font>
      <sz val="10"/>
      <name val="Arial"/>
      <family val="2"/>
    </font>
    <font>
      <sz val="10"/>
      <name val="Arial"/>
      <family val="2"/>
    </font>
    <font>
      <sz val="10"/>
      <name val="Times New Roman"/>
      <family val="1"/>
    </font>
    <font>
      <sz val="10"/>
      <name val="Arial"/>
      <family val="2"/>
    </font>
    <font>
      <sz val="10"/>
      <color rgb="FF000000"/>
      <name val="Times New Roman"/>
      <family val="1"/>
    </font>
    <font>
      <sz val="10"/>
      <name val="Arial"/>
      <family val="2"/>
    </font>
    <font>
      <sz val="10"/>
      <name val="Times New Roman"/>
      <family val="1"/>
    </font>
    <font>
      <u/>
      <sz val="7"/>
      <name val="Arial"/>
      <family val="34"/>
    </font>
    <font>
      <b/>
      <u/>
      <sz val="7"/>
      <name val="Arial"/>
      <family val="34"/>
    </font>
    <font>
      <u/>
      <sz val="7"/>
      <name val="Arial"/>
      <family val="2"/>
    </font>
    <font>
      <b/>
      <u/>
      <sz val="7"/>
      <color rgb="FF000000"/>
      <name val="Times New Roman"/>
      <family val="1"/>
    </font>
    <font>
      <u/>
      <sz val="7"/>
      <color rgb="FF000000"/>
      <name val="Times New Roman"/>
      <family val="1"/>
    </font>
    <font>
      <b/>
      <u/>
      <sz val="7"/>
      <name val="Arial"/>
      <family val="2"/>
    </font>
    <font>
      <sz val="7"/>
      <name val="Times New Roman"/>
      <family val="1"/>
    </font>
    <font>
      <sz val="18"/>
      <name val="Arial"/>
      <family val="2"/>
    </font>
    <font>
      <sz val="11"/>
      <name val="Times New Roman"/>
      <family val="1"/>
    </font>
    <font>
      <b/>
      <sz val="10"/>
      <name val="N Helvetica Narrow"/>
    </font>
    <font>
      <sz val="11"/>
      <color rgb="FF000000"/>
      <name val="Calibri"/>
      <family val="2"/>
      <scheme val="minor"/>
    </font>
    <font>
      <sz val="10"/>
      <color rgb="FF000000"/>
      <name val="Times New Roman"/>
      <family val="1"/>
    </font>
    <font>
      <sz val="10"/>
      <name val="Arial"/>
      <family val="2"/>
    </font>
  </fonts>
  <fills count="7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12"/>
      </patternFill>
    </fill>
    <fill>
      <patternFill patternType="solid">
        <f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13"/>
      </patternFill>
    </fill>
    <fill>
      <patternFill patternType="solid">
        <fgColor indexed="17"/>
      </patternFill>
    </fill>
    <fill>
      <patternFill patternType="mediumGray">
        <fgColor indexed="22"/>
      </patternFill>
    </fill>
    <fill>
      <patternFill patternType="solid">
        <fgColor indexed="43"/>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21"/>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s>
  <borders count="6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indexed="9"/>
      </left>
      <right style="thick">
        <color indexed="9"/>
      </right>
      <top/>
      <bottom/>
      <diagonal/>
    </border>
    <border>
      <left/>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double">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32431">
    <xf numFmtId="0" fontId="0" fillId="0" borderId="0"/>
    <xf numFmtId="43" fontId="38" fillId="0" borderId="0" applyFont="0" applyFill="0" applyBorder="0" applyAlignment="0" applyProtection="0"/>
    <xf numFmtId="43" fontId="45" fillId="0" borderId="0" applyFont="0" applyFill="0" applyBorder="0" applyAlignment="0" applyProtection="0"/>
    <xf numFmtId="0" fontId="45" fillId="0" borderId="0"/>
    <xf numFmtId="43" fontId="36"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47"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8"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3" fillId="0" borderId="0"/>
    <xf numFmtId="0" fontId="29" fillId="0" borderId="0"/>
    <xf numFmtId="0" fontId="39" fillId="0" borderId="0"/>
    <xf numFmtId="0" fontId="39" fillId="0" borderId="0"/>
    <xf numFmtId="0" fontId="61" fillId="4"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2" fillId="14"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3" fillId="0" borderId="0">
      <alignment horizontal="center" wrapText="1"/>
      <protection locked="0"/>
    </xf>
    <xf numFmtId="0" fontId="63" fillId="0" borderId="0">
      <alignment horizontal="center" wrapText="1"/>
      <protection locked="0"/>
    </xf>
    <xf numFmtId="0" fontId="63" fillId="0" borderId="0">
      <alignment horizontal="center" wrapText="1"/>
      <protection locked="0"/>
    </xf>
    <xf numFmtId="0" fontId="64" fillId="0" borderId="0" applyNumberFormat="0" applyFill="0" applyBorder="0" applyAlignment="0" applyProtection="0"/>
    <xf numFmtId="0" fontId="65" fillId="6" borderId="0" applyNumberFormat="0" applyBorder="0" applyAlignment="0" applyProtection="0"/>
    <xf numFmtId="170" fontId="39" fillId="0" borderId="0" applyFill="0" applyBorder="0" applyAlignment="0"/>
    <xf numFmtId="170" fontId="39" fillId="0" borderId="0" applyFill="0" applyBorder="0" applyAlignment="0"/>
    <xf numFmtId="170" fontId="39" fillId="0" borderId="0" applyFill="0" applyBorder="0" applyAlignment="0"/>
    <xf numFmtId="171" fontId="39" fillId="0" borderId="0" applyFill="0" applyBorder="0" applyAlignment="0"/>
    <xf numFmtId="171" fontId="39" fillId="0" borderId="0" applyFill="0" applyBorder="0" applyAlignment="0"/>
    <xf numFmtId="171" fontId="39" fillId="0" borderId="0" applyFill="0" applyBorder="0" applyAlignment="0"/>
    <xf numFmtId="165" fontId="66" fillId="0" borderId="0" applyFill="0" applyBorder="0" applyAlignment="0"/>
    <xf numFmtId="172" fontId="39" fillId="0" borderId="0" applyFill="0" applyBorder="0" applyAlignment="0"/>
    <xf numFmtId="172" fontId="39" fillId="0" borderId="0" applyFill="0" applyBorder="0" applyAlignment="0"/>
    <xf numFmtId="172" fontId="39" fillId="0" borderId="0" applyFill="0" applyBorder="0" applyAlignment="0"/>
    <xf numFmtId="173" fontId="39" fillId="0" borderId="0" applyFill="0" applyBorder="0" applyAlignment="0"/>
    <xf numFmtId="173" fontId="39" fillId="0" borderId="0" applyFill="0" applyBorder="0" applyAlignment="0"/>
    <xf numFmtId="173" fontId="39" fillId="0" borderId="0" applyFill="0" applyBorder="0" applyAlignment="0"/>
    <xf numFmtId="44" fontId="66"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1" fontId="39" fillId="0" borderId="0" applyFill="0" applyBorder="0" applyAlignment="0"/>
    <xf numFmtId="171" fontId="39" fillId="0" borderId="0" applyFill="0" applyBorder="0" applyAlignment="0"/>
    <xf numFmtId="171" fontId="39" fillId="0" borderId="0" applyFill="0" applyBorder="0" applyAlignment="0"/>
    <xf numFmtId="0" fontId="67" fillId="18" borderId="21" applyNumberFormat="0" applyAlignment="0" applyProtection="0"/>
    <xf numFmtId="0" fontId="68" fillId="19" borderId="22" applyNumberFormat="0" applyAlignment="0" applyProtection="0"/>
    <xf numFmtId="0" fontId="69" fillId="0" borderId="23" applyNumberFormat="0" applyFill="0" applyAlignment="0" applyProtection="0"/>
    <xf numFmtId="0" fontId="70" fillId="20" borderId="24">
      <alignment horizontal="center"/>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21" borderId="0">
      <alignment horizontal="left"/>
    </xf>
    <xf numFmtId="0" fontId="74" fillId="21" borderId="0">
      <alignment horizontal="right"/>
    </xf>
    <xf numFmtId="0" fontId="75" fillId="22" borderId="0">
      <alignment horizontal="center"/>
    </xf>
    <xf numFmtId="0" fontId="74" fillId="21" borderId="0">
      <alignment horizontal="right"/>
    </xf>
    <xf numFmtId="0" fontId="76" fillId="22" borderId="0">
      <alignment horizontal="left"/>
    </xf>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175" fontId="77" fillId="0" borderId="0"/>
    <xf numFmtId="41" fontId="39" fillId="0" borderId="0" applyFont="0" applyFill="0" applyBorder="0" applyAlignment="0" applyProtection="0"/>
    <xf numFmtId="44" fontId="66" fillId="0" borderId="0" applyFont="0" applyFill="0" applyBorder="0" applyAlignment="0" applyProtection="0"/>
    <xf numFmtId="43" fontId="3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7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39" fillId="0" borderId="0" applyFont="0" applyFill="0" applyBorder="0" applyAlignment="0" applyProtection="0"/>
    <xf numFmtId="177" fontId="39"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7" fontId="39"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178" fontId="39" fillId="0" borderId="0" applyFont="0" applyFill="0" applyBorder="0" applyAlignment="0" applyProtection="0"/>
    <xf numFmtId="179" fontId="39" fillId="0" borderId="0" applyFont="0" applyFill="0" applyBorder="0" applyAlignment="0" applyProtection="0"/>
    <xf numFmtId="43" fontId="81" fillId="0" borderId="0" applyFont="0" applyFill="0" applyBorder="0" applyAlignment="0" applyProtection="0"/>
    <xf numFmtId="3" fontId="82" fillId="0" borderId="0" applyFont="0" applyFill="0" applyBorder="0" applyAlignment="0" applyProtection="0"/>
    <xf numFmtId="0" fontId="80" fillId="0" borderId="0" applyNumberFormat="0" applyFill="0" applyBorder="0" applyAlignment="0" applyProtection="0"/>
    <xf numFmtId="0" fontId="83" fillId="0" borderId="0" applyNumberFormat="0" applyAlignment="0">
      <alignment horizontal="left"/>
    </xf>
    <xf numFmtId="0" fontId="83" fillId="0" borderId="0" applyNumberFormat="0" applyAlignment="0">
      <alignment horizontal="left"/>
    </xf>
    <xf numFmtId="0" fontId="83" fillId="0" borderId="0" applyNumberFormat="0" applyAlignment="0">
      <alignment horizontal="left"/>
    </xf>
    <xf numFmtId="0" fontId="84" fillId="0" borderId="0" applyNumberFormat="0" applyAlignment="0"/>
    <xf numFmtId="0" fontId="84" fillId="0" borderId="0" applyNumberFormat="0" applyAlignment="0"/>
    <xf numFmtId="0" fontId="84" fillId="0" borderId="0" applyNumberFormat="0" applyAlignment="0"/>
    <xf numFmtId="180" fontId="80" fillId="0" borderId="0" applyFill="0" applyBorder="0" applyProtection="0"/>
    <xf numFmtId="180" fontId="80" fillId="0" borderId="1" applyFill="0" applyProtection="0"/>
    <xf numFmtId="180" fontId="80" fillId="0" borderId="9" applyFill="0" applyProtection="0"/>
    <xf numFmtId="0" fontId="80" fillId="0" borderId="0" applyFill="0" applyBorder="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1" fontId="85" fillId="0" borderId="0" applyFont="0" applyFill="0" applyBorder="0" applyAlignment="0" applyProtection="0"/>
    <xf numFmtId="14" fontId="86" fillId="0" borderId="0" applyFill="0" applyBorder="0" applyAlignment="0"/>
    <xf numFmtId="182" fontId="80" fillId="0" borderId="0" applyFill="0" applyBorder="0" applyProtection="0"/>
    <xf numFmtId="182" fontId="80" fillId="0" borderId="1" applyFill="0" applyProtection="0"/>
    <xf numFmtId="182" fontId="80" fillId="0" borderId="9" applyFill="0" applyProtection="0"/>
    <xf numFmtId="183" fontId="87" fillId="0" borderId="25">
      <alignment vertical="center"/>
    </xf>
    <xf numFmtId="178" fontId="39" fillId="0" borderId="0" applyFont="0" applyFill="0" applyBorder="0" applyAlignment="0" applyProtection="0"/>
    <xf numFmtId="0" fontId="88" fillId="0" borderId="0" applyNumberFormat="0" applyFill="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26" borderId="0" applyNumberFormat="0" applyBorder="0" applyAlignment="0" applyProtection="0"/>
    <xf numFmtId="184" fontId="39" fillId="0" borderId="0" applyFill="0" applyBorder="0" applyAlignment="0"/>
    <xf numFmtId="185" fontId="89" fillId="0" borderId="0" applyFill="0" applyBorder="0" applyAlignment="0"/>
    <xf numFmtId="184" fontId="39" fillId="0" borderId="0" applyFill="0" applyBorder="0" applyAlignment="0"/>
    <xf numFmtId="186" fontId="39" fillId="0" borderId="0" applyFill="0" applyBorder="0" applyAlignment="0"/>
    <xf numFmtId="185" fontId="89" fillId="0" borderId="0" applyFill="0" applyBorder="0" applyAlignment="0"/>
    <xf numFmtId="0" fontId="90" fillId="0" borderId="0" applyNumberFormat="0" applyAlignment="0">
      <alignment horizontal="left"/>
    </xf>
    <xf numFmtId="0" fontId="91" fillId="9" borderId="21" applyNumberFormat="0" applyAlignment="0" applyProtection="0"/>
    <xf numFmtId="187" fontId="39" fillId="0" borderId="0" applyFont="0" applyFill="0" applyBorder="0" applyAlignment="0" applyProtection="0"/>
    <xf numFmtId="0" fontId="39" fillId="0" borderId="0" applyFont="0" applyFill="0" applyBorder="0" applyAlignment="0" applyProtection="0"/>
    <xf numFmtId="187" fontId="39" fillId="0" borderId="0" applyFont="0" applyFill="0" applyBorder="0" applyAlignment="0" applyProtection="0"/>
    <xf numFmtId="0" fontId="92" fillId="0" borderId="0" applyNumberFormat="0" applyFill="0" applyBorder="0" applyAlignment="0" applyProtection="0"/>
    <xf numFmtId="0" fontId="80" fillId="0" borderId="0" applyProtection="0"/>
    <xf numFmtId="38" fontId="93" fillId="27" borderId="0" applyNumberFormat="0" applyBorder="0" applyAlignment="0" applyProtection="0"/>
    <xf numFmtId="0" fontId="94" fillId="0" borderId="26" applyNumberFormat="0" applyAlignment="0" applyProtection="0">
      <alignment horizontal="left" vertical="center"/>
    </xf>
    <xf numFmtId="0" fontId="94" fillId="0" borderId="2">
      <alignment horizontal="left" vertical="center"/>
    </xf>
    <xf numFmtId="0" fontId="95" fillId="0" borderId="27"/>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7" fillId="5" borderId="0" applyNumberFormat="0" applyBorder="0" applyAlignment="0" applyProtection="0"/>
    <xf numFmtId="10" fontId="93" fillId="28" borderId="27" applyNumberFormat="0" applyBorder="0" applyAlignment="0" applyProtection="0"/>
    <xf numFmtId="0" fontId="39" fillId="0" borderId="0"/>
    <xf numFmtId="0" fontId="39" fillId="0" borderId="0" applyFont="0" applyFill="0" applyBorder="0" applyAlignment="0" applyProtection="0"/>
    <xf numFmtId="185" fontId="98" fillId="0" borderId="28"/>
    <xf numFmtId="0" fontId="71"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73" fillId="21" borderId="0">
      <alignment horizontal="left"/>
    </xf>
    <xf numFmtId="0" fontId="101" fillId="22" borderId="0">
      <alignment horizontal="left"/>
    </xf>
    <xf numFmtId="184" fontId="39" fillId="0" borderId="0" applyFill="0" applyBorder="0" applyAlignment="0"/>
    <xf numFmtId="185" fontId="89" fillId="0" borderId="0" applyFill="0" applyBorder="0" applyAlignment="0"/>
    <xf numFmtId="184" fontId="39" fillId="0" borderId="0" applyFill="0" applyBorder="0" applyAlignment="0"/>
    <xf numFmtId="186" fontId="39" fillId="0" borderId="0" applyFill="0" applyBorder="0" applyAlignment="0"/>
    <xf numFmtId="185" fontId="89" fillId="0" borderId="0" applyFill="0" applyBorder="0" applyAlignment="0"/>
    <xf numFmtId="179" fontId="102" fillId="0" borderId="0" applyFont="0" applyFill="0" applyBorder="0" applyAlignment="0" applyProtection="0"/>
    <xf numFmtId="177" fontId="102"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2" fontId="102" fillId="0" borderId="0" applyFont="0" applyFill="0" applyBorder="0" applyAlignment="0" applyProtection="0"/>
    <xf numFmtId="44" fontId="102" fillId="0" borderId="0" applyFont="0" applyFill="0" applyBorder="0" applyAlignment="0" applyProtection="0"/>
    <xf numFmtId="42" fontId="39" fillId="0" borderId="0" applyFont="0" applyFill="0" applyBorder="0" applyAlignment="0" applyProtection="0"/>
    <xf numFmtId="44" fontId="39" fillId="0" borderId="0" applyFont="0" applyFill="0" applyBorder="0" applyAlignment="0" applyProtection="0"/>
    <xf numFmtId="188" fontId="103" fillId="0" borderId="0" applyFont="0" applyFill="0" applyBorder="0" applyAlignment="0" applyProtection="0"/>
    <xf numFmtId="189" fontId="103" fillId="0" borderId="0" applyFont="0" applyFill="0" applyBorder="0" applyAlignment="0" applyProtection="0"/>
    <xf numFmtId="37" fontId="104" fillId="0" borderId="0"/>
    <xf numFmtId="0" fontId="66" fillId="0" borderId="0"/>
    <xf numFmtId="0" fontId="80" fillId="0" borderId="0"/>
    <xf numFmtId="190" fontId="105" fillId="0" borderId="0"/>
    <xf numFmtId="0" fontId="28" fillId="0" borderId="0"/>
    <xf numFmtId="0" fontId="28" fillId="0" borderId="0"/>
    <xf numFmtId="0" fontId="106" fillId="0" borderId="0"/>
    <xf numFmtId="0" fontId="28" fillId="0" borderId="0"/>
    <xf numFmtId="0" fontId="106" fillId="0" borderId="0"/>
    <xf numFmtId="0" fontId="28" fillId="0" borderId="0"/>
    <xf numFmtId="0" fontId="28"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28" fillId="0" borderId="0"/>
    <xf numFmtId="0" fontId="106" fillId="0" borderId="0"/>
    <xf numFmtId="0" fontId="28" fillId="0" borderId="0"/>
    <xf numFmtId="0" fontId="28" fillId="0" borderId="0"/>
    <xf numFmtId="0" fontId="39" fillId="0" borderId="0"/>
    <xf numFmtId="0" fontId="28" fillId="0" borderId="0"/>
    <xf numFmtId="0" fontId="28"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0" fillId="0" borderId="0"/>
    <xf numFmtId="0" fontId="80" fillId="0" borderId="0"/>
    <xf numFmtId="0" fontId="80" fillId="0" borderId="0"/>
    <xf numFmtId="0" fontId="8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0" fillId="0" borderId="0"/>
    <xf numFmtId="0" fontId="80" fillId="0" borderId="0"/>
    <xf numFmtId="0" fontId="8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28" fillId="0" borderId="0"/>
    <xf numFmtId="0" fontId="28" fillId="0" borderId="0"/>
    <xf numFmtId="0" fontId="28" fillId="0" borderId="0"/>
    <xf numFmtId="0" fontId="106"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06" fillId="0" borderId="0"/>
    <xf numFmtId="0" fontId="106" fillId="0" borderId="0"/>
    <xf numFmtId="0" fontId="28" fillId="0" borderId="0"/>
    <xf numFmtId="0" fontId="28" fillId="0" borderId="0"/>
    <xf numFmtId="0" fontId="28" fillId="0" borderId="0"/>
    <xf numFmtId="0" fontId="28" fillId="0" borderId="0"/>
    <xf numFmtId="0" fontId="10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4" fillId="0" borderId="0"/>
    <xf numFmtId="0" fontId="106" fillId="0" borderId="0"/>
    <xf numFmtId="0" fontId="106" fillId="0" borderId="0"/>
    <xf numFmtId="0" fontId="106" fillId="0" borderId="0"/>
    <xf numFmtId="0" fontId="107" fillId="0" borderId="0"/>
    <xf numFmtId="0" fontId="107" fillId="0" borderId="0"/>
    <xf numFmtId="0" fontId="106" fillId="0" borderId="0"/>
    <xf numFmtId="0" fontId="106" fillId="0" borderId="0"/>
    <xf numFmtId="0" fontId="106" fillId="0" borderId="0"/>
    <xf numFmtId="0" fontId="54" fillId="0" borderId="0"/>
    <xf numFmtId="0" fontId="107" fillId="0" borderId="0"/>
    <xf numFmtId="0" fontId="107" fillId="0" borderId="0"/>
    <xf numFmtId="0" fontId="106" fillId="0" borderId="0"/>
    <xf numFmtId="0" fontId="107" fillId="0" borderId="0"/>
    <xf numFmtId="0" fontId="107" fillId="0" borderId="0"/>
    <xf numFmtId="0" fontId="106" fillId="0" borderId="0"/>
    <xf numFmtId="0" fontId="5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106" fillId="0" borderId="0"/>
    <xf numFmtId="0" fontId="106" fillId="0" borderId="0"/>
    <xf numFmtId="0" fontId="107" fillId="0" borderId="0"/>
    <xf numFmtId="0" fontId="28" fillId="0" borderId="0"/>
    <xf numFmtId="0" fontId="106" fillId="0" borderId="0"/>
    <xf numFmtId="0" fontId="106"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28" fillId="0" borderId="0"/>
    <xf numFmtId="0" fontId="107" fillId="0" borderId="0"/>
    <xf numFmtId="0" fontId="28" fillId="0" borderId="0"/>
    <xf numFmtId="0" fontId="28" fillId="0" borderId="0"/>
    <xf numFmtId="0" fontId="28" fillId="0" borderId="0"/>
    <xf numFmtId="0" fontId="107" fillId="0" borderId="0"/>
    <xf numFmtId="0" fontId="28" fillId="0" borderId="0"/>
    <xf numFmtId="0" fontId="107" fillId="0" borderId="0"/>
    <xf numFmtId="0" fontId="28" fillId="0" borderId="0"/>
    <xf numFmtId="0" fontId="107" fillId="0" borderId="0"/>
    <xf numFmtId="0" fontId="28"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28" fillId="0" borderId="0"/>
    <xf numFmtId="0" fontId="106" fillId="0" borderId="0"/>
    <xf numFmtId="0" fontId="39" fillId="29" borderId="29" applyNumberFormat="0" applyFont="0" applyAlignment="0" applyProtection="0"/>
    <xf numFmtId="191" fontId="108" fillId="0" borderId="0" applyFill="0" applyProtection="0">
      <alignment horizontal="right"/>
    </xf>
    <xf numFmtId="191" fontId="108" fillId="0" borderId="0" applyFill="0" applyProtection="0">
      <alignment horizontal="right"/>
    </xf>
    <xf numFmtId="192" fontId="108" fillId="0" borderId="0">
      <alignment horizontal="right"/>
    </xf>
    <xf numFmtId="192" fontId="108" fillId="0" borderId="0">
      <alignment horizontal="right"/>
    </xf>
    <xf numFmtId="193" fontId="86" fillId="22" borderId="0">
      <alignment horizontal="right"/>
    </xf>
    <xf numFmtId="0" fontId="109" fillId="30" borderId="0">
      <alignment horizontal="center"/>
    </xf>
    <xf numFmtId="0" fontId="73" fillId="31" borderId="5"/>
    <xf numFmtId="0" fontId="110" fillId="22" borderId="0" applyBorder="0">
      <alignment horizontal="centerContinuous"/>
    </xf>
    <xf numFmtId="0" fontId="111" fillId="31" borderId="0" applyBorder="0">
      <alignment horizontal="centerContinuous"/>
    </xf>
    <xf numFmtId="194" fontId="80" fillId="0" borderId="0" applyFont="0" applyFill="0" applyBorder="0" applyAlignment="0" applyProtection="0"/>
    <xf numFmtId="195" fontId="87" fillId="0" borderId="0" applyFont="0" applyFill="0" applyBorder="0" applyAlignment="0" applyProtection="0"/>
    <xf numFmtId="196" fontId="87"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1" fillId="0" borderId="0" applyFont="0" applyFill="0" applyBorder="0" applyAlignment="0" applyProtection="0"/>
    <xf numFmtId="9" fontId="39" fillId="0" borderId="0" applyFont="0" applyFill="0" applyBorder="0" applyAlignment="0" applyProtection="0"/>
    <xf numFmtId="9" fontId="103" fillId="0" borderId="30" applyNumberFormat="0" applyBorder="0"/>
    <xf numFmtId="9" fontId="103" fillId="0" borderId="30" applyNumberFormat="0" applyBorder="0"/>
    <xf numFmtId="9" fontId="103" fillId="0" borderId="30" applyNumberFormat="0" applyBorder="0"/>
    <xf numFmtId="9" fontId="39" fillId="0" borderId="0"/>
    <xf numFmtId="9" fontId="39" fillId="0" borderId="0"/>
    <xf numFmtId="9" fontId="39" fillId="0" borderId="0"/>
    <xf numFmtId="184" fontId="39" fillId="0" borderId="0" applyFill="0" applyBorder="0" applyAlignment="0"/>
    <xf numFmtId="185" fontId="89" fillId="0" borderId="0" applyFill="0" applyBorder="0" applyAlignment="0"/>
    <xf numFmtId="184" fontId="39" fillId="0" borderId="0" applyFill="0" applyBorder="0" applyAlignment="0"/>
    <xf numFmtId="186" fontId="39" fillId="0" borderId="0" applyFill="0" applyBorder="0" applyAlignment="0"/>
    <xf numFmtId="185" fontId="89" fillId="0" borderId="0" applyFill="0" applyBorder="0" applyAlignment="0"/>
    <xf numFmtId="9" fontId="103" fillId="0" borderId="0" applyFont="0" applyFill="0" applyBorder="0" applyAlignment="0" applyProtection="0"/>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15" fontId="103" fillId="0" borderId="0" applyFont="0" applyFill="0" applyBorder="0" applyAlignment="0" applyProtection="0"/>
    <xf numFmtId="15" fontId="103" fillId="0" borderId="0" applyFont="0" applyFill="0" applyBorder="0" applyAlignment="0" applyProtection="0"/>
    <xf numFmtId="4" fontId="103" fillId="0" borderId="0" applyFont="0" applyFill="0" applyBorder="0" applyAlignment="0" applyProtection="0"/>
    <xf numFmtId="4" fontId="103" fillId="0" borderId="0" applyFont="0" applyFill="0" applyBorder="0" applyAlignment="0" applyProtection="0"/>
    <xf numFmtId="4" fontId="103" fillId="0" borderId="0" applyFont="0" applyFill="0" applyBorder="0" applyAlignment="0" applyProtection="0"/>
    <xf numFmtId="0" fontId="112" fillId="0" borderId="31">
      <alignment horizontal="center"/>
    </xf>
    <xf numFmtId="0" fontId="112" fillId="0" borderId="31">
      <alignment horizontal="center"/>
    </xf>
    <xf numFmtId="0" fontId="112" fillId="0" borderId="31">
      <alignment horizontal="center"/>
    </xf>
    <xf numFmtId="3" fontId="103" fillId="0" borderId="0" applyFont="0" applyFill="0" applyBorder="0" applyAlignment="0" applyProtection="0"/>
    <xf numFmtId="3" fontId="103" fillId="0" borderId="0" applyFont="0" applyFill="0" applyBorder="0" applyAlignment="0" applyProtection="0"/>
    <xf numFmtId="3" fontId="103" fillId="0" borderId="0" applyFont="0" applyFill="0" applyBorder="0" applyAlignment="0" applyProtection="0"/>
    <xf numFmtId="0" fontId="103" fillId="32" borderId="0" applyNumberFormat="0" applyFont="0" applyBorder="0" applyAlignment="0" applyProtection="0"/>
    <xf numFmtId="0" fontId="103" fillId="32" borderId="0" applyNumberFormat="0" applyFont="0" applyBorder="0" applyAlignment="0" applyProtection="0"/>
    <xf numFmtId="0" fontId="103" fillId="32" borderId="0" applyNumberFormat="0" applyFont="0" applyBorder="0" applyAlignment="0" applyProtection="0"/>
    <xf numFmtId="0" fontId="101" fillId="33" borderId="0">
      <alignment horizontal="center"/>
    </xf>
    <xf numFmtId="49" fontId="113" fillId="22" borderId="0">
      <alignment horizontal="center"/>
    </xf>
    <xf numFmtId="167" fontId="114" fillId="0" borderId="0" applyNumberFormat="0" applyFill="0" applyBorder="0" applyAlignment="0" applyProtection="0">
      <alignment horizontal="left"/>
    </xf>
    <xf numFmtId="0" fontId="74" fillId="21" borderId="0">
      <alignment horizontal="center"/>
    </xf>
    <xf numFmtId="0" fontId="74" fillId="21" borderId="0">
      <alignment horizontal="centerContinuous"/>
    </xf>
    <xf numFmtId="0" fontId="115" fillId="22" borderId="0">
      <alignment horizontal="left"/>
    </xf>
    <xf numFmtId="49" fontId="115" fillId="22" borderId="0">
      <alignment horizontal="center"/>
    </xf>
    <xf numFmtId="0" fontId="73" fillId="21" borderId="0">
      <alignment horizontal="left"/>
    </xf>
    <xf numFmtId="49" fontId="115" fillId="22" borderId="0">
      <alignment horizontal="left"/>
    </xf>
    <xf numFmtId="0" fontId="73" fillId="21" borderId="0">
      <alignment horizontal="centerContinuous"/>
    </xf>
    <xf numFmtId="0" fontId="73" fillId="21" borderId="0">
      <alignment horizontal="right"/>
    </xf>
    <xf numFmtId="49" fontId="101" fillId="22" borderId="0">
      <alignment horizontal="left"/>
    </xf>
    <xf numFmtId="0" fontId="74" fillId="21" borderId="0">
      <alignment horizontal="right"/>
    </xf>
    <xf numFmtId="40" fontId="39" fillId="0" borderId="0"/>
    <xf numFmtId="40" fontId="39" fillId="0" borderId="0"/>
    <xf numFmtId="40" fontId="39" fillId="0" borderId="0"/>
    <xf numFmtId="0" fontId="116" fillId="18" borderId="32" applyNumberFormat="0" applyAlignment="0" applyProtection="0"/>
    <xf numFmtId="0" fontId="115" fillId="9" borderId="0">
      <alignment horizontal="center"/>
    </xf>
    <xf numFmtId="0" fontId="117" fillId="9" borderId="0">
      <alignment horizontal="center"/>
    </xf>
    <xf numFmtId="197" fontId="87" fillId="0" borderId="0">
      <alignment horizontal="right"/>
      <protection locked="0"/>
    </xf>
    <xf numFmtId="0" fontId="102" fillId="0" borderId="0"/>
    <xf numFmtId="0" fontId="39" fillId="0" borderId="0"/>
    <xf numFmtId="0" fontId="54" fillId="0" borderId="0" applyFont="0" applyFill="0" applyBorder="0" applyAlignment="0" applyProtection="0"/>
    <xf numFmtId="40" fontId="118" fillId="0" borderId="0" applyBorder="0">
      <alignment horizontal="right"/>
    </xf>
    <xf numFmtId="49" fontId="86" fillId="0" borderId="0" applyFill="0" applyBorder="0" applyAlignment="0"/>
    <xf numFmtId="198" fontId="87" fillId="0" borderId="0" applyFill="0" applyBorder="0" applyAlignment="0"/>
    <xf numFmtId="0" fontId="89" fillId="0" borderId="0" applyFill="0" applyBorder="0" applyAlignment="0"/>
    <xf numFmtId="0" fontId="119" fillId="0" borderId="0" applyNumberFormat="0" applyFill="0" applyBorder="0" applyAlignment="0" applyProtection="0"/>
    <xf numFmtId="0" fontId="120" fillId="0" borderId="0" applyNumberFormat="0" applyFill="0" applyBorder="0" applyAlignment="0" applyProtection="0"/>
    <xf numFmtId="0" fontId="121" fillId="0" borderId="33"/>
    <xf numFmtId="0" fontId="122" fillId="0" borderId="0">
      <alignment horizontal="center" vertical="top"/>
    </xf>
    <xf numFmtId="0" fontId="123" fillId="0" borderId="0" applyNumberFormat="0" applyFill="0" applyBorder="0" applyAlignment="0" applyProtection="0"/>
    <xf numFmtId="0" fontId="124" fillId="0" borderId="34" applyNumberFormat="0" applyFill="0" applyAlignment="0" applyProtection="0"/>
    <xf numFmtId="0" fontId="125" fillId="0" borderId="35" applyNumberFormat="0" applyFill="0" applyAlignment="0" applyProtection="0"/>
    <xf numFmtId="0" fontId="88" fillId="0" borderId="36" applyNumberFormat="0" applyFill="0" applyAlignment="0" applyProtection="0"/>
    <xf numFmtId="38" fontId="103" fillId="0" borderId="0" applyFont="0" applyFill="0" applyBorder="0" applyAlignment="0" applyProtection="0"/>
    <xf numFmtId="40" fontId="103" fillId="0" borderId="0" applyFont="0" applyFill="0" applyBorder="0" applyAlignment="0" applyProtection="0"/>
    <xf numFmtId="199" fontId="98" fillId="0" borderId="0" applyFont="0" applyFill="0" applyBorder="0" applyAlignment="0" applyProtection="0"/>
    <xf numFmtId="0" fontId="126" fillId="22" borderId="0">
      <alignment horizontal="center"/>
    </xf>
    <xf numFmtId="200" fontId="98" fillId="0" borderId="0" applyFont="0" applyFill="0" applyBorder="0" applyAlignment="0" applyProtection="0"/>
    <xf numFmtId="201" fontId="39" fillId="0" borderId="0" applyFont="0" applyFill="0" applyBorder="0" applyAlignment="0" applyProtection="0"/>
    <xf numFmtId="0" fontId="39" fillId="0" borderId="0"/>
    <xf numFmtId="202" fontId="39" fillId="0" borderId="0" applyFont="0" applyFill="0" applyBorder="0" applyAlignment="0" applyProtection="0"/>
    <xf numFmtId="203" fontId="117" fillId="0" borderId="0" applyNumberFormat="0" applyFill="0" applyBorder="0" applyAlignment="0" applyProtection="0">
      <alignment horizontal="right"/>
    </xf>
    <xf numFmtId="49" fontId="44" fillId="0" borderId="0" applyFont="0" applyFill="0" applyBorder="0" applyAlignment="0" applyProtection="0"/>
    <xf numFmtId="204" fontId="44" fillId="0" borderId="0" applyFont="0" applyFill="0" applyBorder="0" applyAlignment="0" applyProtection="0"/>
    <xf numFmtId="178" fontId="44" fillId="0" borderId="0" applyFont="0" applyFill="0" applyBorder="0" applyAlignment="0" applyProtection="0"/>
    <xf numFmtId="205" fontId="44" fillId="0" borderId="0" applyFont="0" applyFill="0" applyBorder="0" applyAlignment="0" applyProtection="0"/>
    <xf numFmtId="206" fontId="44"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 fontId="54" fillId="0" borderId="0" applyFont="0" applyFill="0" applyBorder="0" applyAlignment="0" applyProtection="0"/>
    <xf numFmtId="8" fontId="54" fillId="0" borderId="0" applyFont="0" applyFill="0" applyBorder="0" applyAlignment="0" applyProtection="0"/>
    <xf numFmtId="0" fontId="54" fillId="0" borderId="0"/>
    <xf numFmtId="15" fontId="128" fillId="0" borderId="0"/>
    <xf numFmtId="0" fontId="129" fillId="0" borderId="0"/>
    <xf numFmtId="0" fontId="39" fillId="18" borderId="0" applyNumberFormat="0" applyFont="0" applyAlignment="0"/>
    <xf numFmtId="209" fontId="112" fillId="0" borderId="0"/>
    <xf numFmtId="37" fontId="5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0" fontId="5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30" fillId="27" borderId="0" applyNumberFormat="0" applyFill="0" applyBorder="0" applyAlignment="0"/>
    <xf numFmtId="44" fontId="39" fillId="0" borderId="0" applyFont="0" applyFill="0" applyBorder="0" applyAlignment="0" applyProtection="0"/>
    <xf numFmtId="44" fontId="27" fillId="0" borderId="0" applyFont="0" applyFill="0" applyBorder="0" applyAlignment="0" applyProtection="0"/>
    <xf numFmtId="8" fontId="54" fillId="0" borderId="0" applyFont="0" applyFill="0" applyBorder="0" applyAlignment="0" applyProtection="0"/>
    <xf numFmtId="44" fontId="6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03" fillId="34" borderId="6" applyNumberFormat="0" applyFont="0" applyBorder="0" applyAlignment="0" applyProtection="0">
      <alignment horizontal="centerContinuous"/>
    </xf>
    <xf numFmtId="37" fontId="131" fillId="0" borderId="37" applyAlignment="0">
      <protection locked="0"/>
    </xf>
    <xf numFmtId="10" fontId="131" fillId="0" borderId="37" applyAlignment="0">
      <protection locked="0"/>
    </xf>
    <xf numFmtId="14" fontId="128" fillId="0" borderId="0"/>
    <xf numFmtId="0" fontId="103" fillId="0" borderId="0"/>
    <xf numFmtId="0" fontId="132" fillId="0" borderId="0"/>
    <xf numFmtId="0" fontId="112" fillId="35" borderId="38" applyNumberFormat="0" applyFont="0" applyBorder="0" applyAlignment="0">
      <alignment horizontal="centerContinuous"/>
    </xf>
    <xf numFmtId="0" fontId="39" fillId="36" borderId="0" applyNumberFormat="0" applyFont="0" applyBorder="0" applyAlignment="0"/>
    <xf numFmtId="37" fontId="133" fillId="18" borderId="0"/>
    <xf numFmtId="37" fontId="94" fillId="18" borderId="0"/>
    <xf numFmtId="210" fontId="1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131" fillId="0" borderId="37">
      <protection locked="0"/>
    </xf>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37" fontId="131" fillId="0" borderId="0">
      <protection locked="0"/>
    </xf>
    <xf numFmtId="37" fontId="103" fillId="0" borderId="0" applyFont="0" applyFill="0" applyBorder="0" applyAlignment="0" applyProtection="0"/>
    <xf numFmtId="0" fontId="73" fillId="37" borderId="0" applyNumberFormat="0" applyBorder="0">
      <alignment horizontal="centerContinuous"/>
    </xf>
    <xf numFmtId="178" fontId="39" fillId="0" borderId="0" applyFont="0" applyFill="0" applyBorder="0" applyAlignment="0" applyProtection="0"/>
    <xf numFmtId="179" fontId="39" fillId="0" borderId="0" applyFont="0" applyFill="0" applyBorder="0" applyAlignment="0" applyProtection="0"/>
    <xf numFmtId="0" fontId="39" fillId="0" borderId="0"/>
    <xf numFmtId="211" fontId="39" fillId="0" borderId="0" applyFont="0" applyFill="0" applyBorder="0" applyAlignment="0" applyProtection="0"/>
    <xf numFmtId="42" fontId="3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39" fillId="0" borderId="0"/>
    <xf numFmtId="0" fontId="39" fillId="0" borderId="0"/>
    <xf numFmtId="0" fontId="25" fillId="0" borderId="0"/>
    <xf numFmtId="0" fontId="39" fillId="0" borderId="0" applyNumberFormat="0" applyFill="0" applyBorder="0" applyAlignment="0" applyProtection="0"/>
    <xf numFmtId="0" fontId="39" fillId="0" borderId="0"/>
    <xf numFmtId="0" fontId="61" fillId="4" borderId="0" applyNumberFormat="0" applyBorder="0" applyAlignment="0" applyProtection="0"/>
    <xf numFmtId="0" fontId="135" fillId="4" borderId="0" applyNumberFormat="0" applyBorder="0" applyAlignment="0" applyProtection="0"/>
    <xf numFmtId="0" fontId="61" fillId="5" borderId="0" applyNumberFormat="0" applyBorder="0" applyAlignment="0" applyProtection="0"/>
    <xf numFmtId="0" fontId="135" fillId="5" borderId="0" applyNumberFormat="0" applyBorder="0" applyAlignment="0" applyProtection="0"/>
    <xf numFmtId="0" fontId="61" fillId="6" borderId="0" applyNumberFormat="0" applyBorder="0" applyAlignment="0" applyProtection="0"/>
    <xf numFmtId="0" fontId="135" fillId="6" borderId="0" applyNumberFormat="0" applyBorder="0" applyAlignment="0" applyProtection="0"/>
    <xf numFmtId="0" fontId="61" fillId="7" borderId="0" applyNumberFormat="0" applyBorder="0" applyAlignment="0" applyProtection="0"/>
    <xf numFmtId="0" fontId="135" fillId="7" borderId="0" applyNumberFormat="0" applyBorder="0" applyAlignment="0" applyProtection="0"/>
    <xf numFmtId="0" fontId="61" fillId="8" borderId="0" applyNumberFormat="0" applyBorder="0" applyAlignment="0" applyProtection="0"/>
    <xf numFmtId="0" fontId="135" fillId="8" borderId="0" applyNumberFormat="0" applyBorder="0" applyAlignment="0" applyProtection="0"/>
    <xf numFmtId="0" fontId="61" fillId="9" borderId="0" applyNumberFormat="0" applyBorder="0" applyAlignment="0" applyProtection="0"/>
    <xf numFmtId="0" fontId="135" fillId="9"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1" borderId="0" applyNumberFormat="0" applyBorder="0" applyAlignment="0" applyProtection="0"/>
    <xf numFmtId="0" fontId="135" fillId="11" borderId="0" applyNumberFormat="0" applyBorder="0" applyAlignment="0" applyProtection="0"/>
    <xf numFmtId="0" fontId="61" fillId="12" borderId="0" applyNumberFormat="0" applyBorder="0" applyAlignment="0" applyProtection="0"/>
    <xf numFmtId="0" fontId="135" fillId="12" borderId="0" applyNumberFormat="0" applyBorder="0" applyAlignment="0" applyProtection="0"/>
    <xf numFmtId="0" fontId="61" fillId="7" borderId="0" applyNumberFormat="0" applyBorder="0" applyAlignment="0" applyProtection="0"/>
    <xf numFmtId="0" fontId="135" fillId="7" borderId="0" applyNumberFormat="0" applyBorder="0" applyAlignment="0" applyProtection="0"/>
    <xf numFmtId="0" fontId="61" fillId="10" borderId="0" applyNumberFormat="0" applyBorder="0" applyAlignment="0" applyProtection="0"/>
    <xf numFmtId="0" fontId="135" fillId="10" borderId="0" applyNumberFormat="0" applyBorder="0" applyAlignment="0" applyProtection="0"/>
    <xf numFmtId="0" fontId="61" fillId="13" borderId="0" applyNumberFormat="0" applyBorder="0" applyAlignment="0" applyProtection="0"/>
    <xf numFmtId="0" fontId="135" fillId="13" borderId="0" applyNumberFormat="0" applyBorder="0" applyAlignment="0" applyProtection="0"/>
    <xf numFmtId="0" fontId="62" fillId="14" borderId="0" applyNumberFormat="0" applyBorder="0" applyAlignment="0" applyProtection="0"/>
    <xf numFmtId="0" fontId="136" fillId="14" borderId="0" applyNumberFormat="0" applyBorder="0" applyAlignment="0" applyProtection="0"/>
    <xf numFmtId="0" fontId="62" fillId="11" borderId="0" applyNumberFormat="0" applyBorder="0" applyAlignment="0" applyProtection="0"/>
    <xf numFmtId="0" fontId="136" fillId="11" borderId="0" applyNumberFormat="0" applyBorder="0" applyAlignment="0" applyProtection="0"/>
    <xf numFmtId="0" fontId="62" fillId="12" borderId="0" applyNumberFormat="0" applyBorder="0" applyAlignment="0" applyProtection="0"/>
    <xf numFmtId="0" fontId="136" fillId="12" borderId="0" applyNumberFormat="0" applyBorder="0" applyAlignment="0" applyProtection="0"/>
    <xf numFmtId="0" fontId="62" fillId="15" borderId="0" applyNumberFormat="0" applyBorder="0" applyAlignment="0" applyProtection="0"/>
    <xf numFmtId="0" fontId="136" fillId="15" borderId="0" applyNumberFormat="0" applyBorder="0" applyAlignment="0" applyProtection="0"/>
    <xf numFmtId="0" fontId="62" fillId="16" borderId="0" applyNumberFormat="0" applyBorder="0" applyAlignment="0" applyProtection="0"/>
    <xf numFmtId="0" fontId="136" fillId="16" borderId="0" applyNumberFormat="0" applyBorder="0" applyAlignment="0" applyProtection="0"/>
    <xf numFmtId="0" fontId="62" fillId="17" borderId="0" applyNumberFormat="0" applyBorder="0" applyAlignment="0" applyProtection="0"/>
    <xf numFmtId="0" fontId="136" fillId="17" borderId="0" applyNumberFormat="0" applyBorder="0" applyAlignment="0" applyProtection="0"/>
    <xf numFmtId="0" fontId="62" fillId="23" borderId="0" applyNumberFormat="0" applyBorder="0" applyAlignment="0" applyProtection="0"/>
    <xf numFmtId="0" fontId="136" fillId="23" borderId="0" applyNumberFormat="0" applyBorder="0" applyAlignment="0" applyProtection="0"/>
    <xf numFmtId="0" fontId="62" fillId="24" borderId="0" applyNumberFormat="0" applyBorder="0" applyAlignment="0" applyProtection="0"/>
    <xf numFmtId="0" fontId="136" fillId="24" borderId="0" applyNumberFormat="0" applyBorder="0" applyAlignment="0" applyProtection="0"/>
    <xf numFmtId="0" fontId="62" fillId="25" borderId="0" applyNumberFormat="0" applyBorder="0" applyAlignment="0" applyProtection="0"/>
    <xf numFmtId="0" fontId="136" fillId="25" borderId="0" applyNumberFormat="0" applyBorder="0" applyAlignment="0" applyProtection="0"/>
    <xf numFmtId="0" fontId="62" fillId="15" borderId="0" applyNumberFormat="0" applyBorder="0" applyAlignment="0" applyProtection="0"/>
    <xf numFmtId="0" fontId="136" fillId="15" borderId="0" applyNumberFormat="0" applyBorder="0" applyAlignment="0" applyProtection="0"/>
    <xf numFmtId="0" fontId="62" fillId="16" borderId="0" applyNumberFormat="0" applyBorder="0" applyAlignment="0" applyProtection="0"/>
    <xf numFmtId="0" fontId="136" fillId="16" borderId="0" applyNumberFormat="0" applyBorder="0" applyAlignment="0" applyProtection="0"/>
    <xf numFmtId="0" fontId="62" fillId="26" borderId="0" applyNumberFormat="0" applyBorder="0" applyAlignment="0" applyProtection="0"/>
    <xf numFmtId="0" fontId="136" fillId="26" borderId="0" applyNumberFormat="0" applyBorder="0" applyAlignment="0" applyProtection="0"/>
    <xf numFmtId="0" fontId="97" fillId="5" borderId="0" applyNumberFormat="0" applyBorder="0" applyAlignment="0" applyProtection="0"/>
    <xf numFmtId="0" fontId="137" fillId="5" borderId="0" applyNumberFormat="0" applyBorder="0" applyAlignment="0" applyProtection="0"/>
    <xf numFmtId="0" fontId="67" fillId="18" borderId="21" applyNumberFormat="0" applyAlignment="0" applyProtection="0"/>
    <xf numFmtId="0" fontId="138" fillId="18" borderId="21" applyNumberFormat="0" applyAlignment="0" applyProtection="0"/>
    <xf numFmtId="0" fontId="68" fillId="19" borderId="22" applyNumberFormat="0" applyAlignment="0" applyProtection="0"/>
    <xf numFmtId="0" fontId="139" fillId="19" borderId="2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9" fillId="0" borderId="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9" fillId="0" borderId="0" applyNumberFormat="0" applyFill="0" applyBorder="0" applyAlignment="0" applyProtection="0"/>
    <xf numFmtId="3" fontId="39" fillId="0" borderId="0" applyFon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44" fontId="39" fillId="0" borderId="0" applyFon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4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3" fontId="39" fillId="0" borderId="0" applyFont="0" applyFill="0" applyBorder="0" applyAlignment="0" applyProtection="0"/>
    <xf numFmtId="0" fontId="39" fillId="0" borderId="0" applyFont="0" applyFill="0" applyBorder="0" applyAlignment="0" applyProtection="0"/>
    <xf numFmtId="0" fontId="141" fillId="0" borderId="0" applyNumberFormat="0" applyFill="0" applyBorder="0" applyAlignment="0" applyProtection="0"/>
    <xf numFmtId="2" fontId="39" fillId="0" borderId="0" applyFont="0" applyFill="0" applyBorder="0" applyAlignment="0" applyProtection="0"/>
    <xf numFmtId="2" fontId="39" fillId="0" borderId="0" applyFont="0" applyFill="0" applyBorder="0" applyAlignment="0" applyProtection="0"/>
    <xf numFmtId="0" fontId="65" fillId="6" borderId="0" applyNumberFormat="0" applyBorder="0" applyAlignment="0" applyProtection="0"/>
    <xf numFmtId="0" fontId="142" fillId="6" borderId="0" applyNumberFormat="0" applyBorder="0" applyAlignment="0" applyProtection="0"/>
    <xf numFmtId="0" fontId="124" fillId="0" borderId="34" applyNumberFormat="0" applyFill="0" applyAlignment="0" applyProtection="0"/>
    <xf numFmtId="0" fontId="143" fillId="0" borderId="0" applyNumberFormat="0" applyFill="0" applyBorder="0" applyAlignment="0" applyProtection="0"/>
    <xf numFmtId="0" fontId="125" fillId="0" borderId="35" applyNumberFormat="0" applyFill="0" applyAlignment="0" applyProtection="0"/>
    <xf numFmtId="0" fontId="94" fillId="0" borderId="0" applyNumberFormat="0" applyFill="0" applyBorder="0" applyAlignment="0" applyProtection="0"/>
    <xf numFmtId="0" fontId="88" fillId="0" borderId="36" applyNumberFormat="0" applyFill="0" applyAlignment="0" applyProtection="0"/>
    <xf numFmtId="0" fontId="144" fillId="0" borderId="36" applyNumberFormat="0" applyFill="0" applyAlignment="0" applyProtection="0"/>
    <xf numFmtId="0" fontId="88" fillId="0" borderId="0" applyNumberFormat="0" applyFill="0" applyBorder="0" applyAlignment="0" applyProtection="0"/>
    <xf numFmtId="0" fontId="144" fillId="0" borderId="0" applyNumberFormat="0" applyFill="0" applyBorder="0" applyAlignment="0" applyProtection="0"/>
    <xf numFmtId="46" fontId="44" fillId="0" borderId="0" applyFont="0" applyBorder="0"/>
    <xf numFmtId="0" fontId="91" fillId="9" borderId="21" applyNumberFormat="0" applyAlignment="0" applyProtection="0"/>
    <xf numFmtId="0" fontId="145" fillId="9" borderId="21" applyNumberFormat="0" applyAlignment="0" applyProtection="0"/>
    <xf numFmtId="0" fontId="69" fillId="0" borderId="23" applyNumberFormat="0" applyFill="0" applyAlignment="0" applyProtection="0"/>
    <xf numFmtId="0" fontId="146" fillId="0" borderId="23" applyNumberFormat="0" applyFill="0" applyAlignment="0" applyProtection="0"/>
    <xf numFmtId="20" fontId="44" fillId="0" borderId="0" applyFont="0" applyBorder="0"/>
    <xf numFmtId="0" fontId="147" fillId="33" borderId="0" applyNumberFormat="0" applyBorder="0" applyAlignment="0" applyProtection="0"/>
    <xf numFmtId="0" fontId="148"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39" fillId="29" borderId="29" applyNumberFormat="0" applyFont="0" applyAlignment="0" applyProtection="0"/>
    <xf numFmtId="0" fontId="116" fillId="18" borderId="32" applyNumberFormat="0" applyAlignment="0" applyProtection="0"/>
    <xf numFmtId="0" fontId="149" fillId="18" borderId="32"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0" fillId="38" borderId="43" applyProtection="0"/>
    <xf numFmtId="2" fontId="151" fillId="0" borderId="0" applyFill="0" applyBorder="0" applyProtection="0"/>
    <xf numFmtId="2" fontId="152" fillId="0" borderId="0" applyFill="0" applyBorder="0" applyProtection="0"/>
    <xf numFmtId="2" fontId="152" fillId="39" borderId="43" applyProtection="0"/>
    <xf numFmtId="2" fontId="152" fillId="39" borderId="43" applyProtection="0"/>
    <xf numFmtId="2" fontId="152" fillId="39" borderId="43" applyProtection="0"/>
    <xf numFmtId="2" fontId="152" fillId="39" borderId="43" applyProtection="0"/>
    <xf numFmtId="2" fontId="152" fillId="39" borderId="43" applyProtection="0"/>
    <xf numFmtId="2" fontId="152" fillId="39" borderId="43" applyProtection="0"/>
    <xf numFmtId="2" fontId="152" fillId="40" borderId="43" applyProtection="0"/>
    <xf numFmtId="2" fontId="152" fillId="40" borderId="43" applyProtection="0"/>
    <xf numFmtId="2" fontId="152" fillId="40" borderId="43" applyProtection="0"/>
    <xf numFmtId="2" fontId="152" fillId="40" borderId="43" applyProtection="0"/>
    <xf numFmtId="2" fontId="152" fillId="40" borderId="43" applyProtection="0"/>
    <xf numFmtId="2" fontId="152" fillId="40" borderId="43" applyProtection="0"/>
    <xf numFmtId="2" fontId="152" fillId="41" borderId="43" applyProtection="0"/>
    <xf numFmtId="2" fontId="152" fillId="41" borderId="43" applyProtection="0"/>
    <xf numFmtId="2" fontId="152" fillId="41" borderId="43" applyProtection="0"/>
    <xf numFmtId="2" fontId="152" fillId="41" borderId="43" applyProtection="0"/>
    <xf numFmtId="2" fontId="152" fillId="41" borderId="43" applyProtection="0"/>
    <xf numFmtId="2" fontId="152" fillId="41" borderId="43" applyProtection="0"/>
    <xf numFmtId="2" fontId="152" fillId="41" borderId="43" applyProtection="0">
      <alignment horizontal="center"/>
    </xf>
    <xf numFmtId="2" fontId="152" fillId="41" borderId="43" applyProtection="0">
      <alignment horizontal="center"/>
    </xf>
    <xf numFmtId="2" fontId="152" fillId="41" borderId="43" applyProtection="0">
      <alignment horizontal="center"/>
    </xf>
    <xf numFmtId="2" fontId="152" fillId="41" borderId="43" applyProtection="0">
      <alignment horizontal="center"/>
    </xf>
    <xf numFmtId="2" fontId="152" fillId="41" borderId="43" applyProtection="0">
      <alignment horizontal="center"/>
    </xf>
    <xf numFmtId="2" fontId="152" fillId="41" borderId="43" applyProtection="0">
      <alignment horizontal="center"/>
    </xf>
    <xf numFmtId="2" fontId="152" fillId="40" borderId="43" applyProtection="0">
      <alignment horizontal="center"/>
    </xf>
    <xf numFmtId="2" fontId="152" fillId="40" borderId="43" applyProtection="0">
      <alignment horizontal="center"/>
    </xf>
    <xf numFmtId="2" fontId="152" fillId="40" borderId="43" applyProtection="0">
      <alignment horizontal="center"/>
    </xf>
    <xf numFmtId="2" fontId="152" fillId="40" borderId="43" applyProtection="0">
      <alignment horizontal="center"/>
    </xf>
    <xf numFmtId="2" fontId="152" fillId="40" borderId="43" applyProtection="0">
      <alignment horizontal="center"/>
    </xf>
    <xf numFmtId="2" fontId="152" fillId="40" borderId="43" applyProtection="0">
      <alignment horizontal="center"/>
    </xf>
    <xf numFmtId="0" fontId="123" fillId="0" borderId="0" applyNumberFormat="0" applyFill="0" applyBorder="0" applyAlignment="0" applyProtection="0"/>
    <xf numFmtId="0" fontId="153" fillId="0" borderId="44" applyNumberFormat="0" applyFill="0" applyAlignment="0" applyProtection="0"/>
    <xf numFmtId="0" fontId="39" fillId="0" borderId="45" applyNumberFormat="0" applyFont="0" applyFill="0" applyAlignment="0" applyProtection="0"/>
    <xf numFmtId="0" fontId="119" fillId="0" borderId="0" applyNumberFormat="0" applyFill="0" applyBorder="0" applyAlignment="0" applyProtection="0"/>
    <xf numFmtId="0" fontId="154" fillId="0" borderId="0" applyNumberForma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8"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8" fontId="5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5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3" fillId="0" borderId="0" applyFont="0" applyFill="0" applyBorder="0" applyAlignment="0" applyProtection="0"/>
    <xf numFmtId="0" fontId="54" fillId="0" borderId="0"/>
    <xf numFmtId="43" fontId="39" fillId="0" borderId="0" applyFont="0" applyFill="0" applyBorder="0" applyAlignment="0" applyProtection="0"/>
    <xf numFmtId="0" fontId="39" fillId="0" borderId="0"/>
    <xf numFmtId="0" fontId="22" fillId="0" borderId="0"/>
    <xf numFmtId="0" fontId="135" fillId="4" borderId="0" applyNumberFormat="0" applyBorder="0" applyAlignment="0" applyProtection="0"/>
    <xf numFmtId="0" fontId="61" fillId="4" borderId="0" applyNumberFormat="0" applyBorder="0" applyAlignment="0" applyProtection="0"/>
    <xf numFmtId="0" fontId="135" fillId="5" borderId="0" applyNumberFormat="0" applyBorder="0" applyAlignment="0" applyProtection="0"/>
    <xf numFmtId="0" fontId="61" fillId="5" borderId="0" applyNumberFormat="0" applyBorder="0" applyAlignment="0" applyProtection="0"/>
    <xf numFmtId="0" fontId="135" fillId="6" borderId="0" applyNumberFormat="0" applyBorder="0" applyAlignment="0" applyProtection="0"/>
    <xf numFmtId="0" fontId="61" fillId="6" borderId="0" applyNumberFormat="0" applyBorder="0" applyAlignment="0" applyProtection="0"/>
    <xf numFmtId="0" fontId="135" fillId="7" borderId="0" applyNumberFormat="0" applyBorder="0" applyAlignment="0" applyProtection="0"/>
    <xf numFmtId="0" fontId="61" fillId="7" borderId="0" applyNumberFormat="0" applyBorder="0" applyAlignment="0" applyProtection="0"/>
    <xf numFmtId="0" fontId="135" fillId="8" borderId="0" applyNumberFormat="0" applyBorder="0" applyAlignment="0" applyProtection="0"/>
    <xf numFmtId="0" fontId="61" fillId="8" borderId="0" applyNumberFormat="0" applyBorder="0" applyAlignment="0" applyProtection="0"/>
    <xf numFmtId="0" fontId="135" fillId="9" borderId="0" applyNumberFormat="0" applyBorder="0" applyAlignment="0" applyProtection="0"/>
    <xf numFmtId="0" fontId="61" fillId="9"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135" fillId="11" borderId="0" applyNumberFormat="0" applyBorder="0" applyAlignment="0" applyProtection="0"/>
    <xf numFmtId="0" fontId="61" fillId="11" borderId="0" applyNumberFormat="0" applyBorder="0" applyAlignment="0" applyProtection="0"/>
    <xf numFmtId="0" fontId="135" fillId="12" borderId="0" applyNumberFormat="0" applyBorder="0" applyAlignment="0" applyProtection="0"/>
    <xf numFmtId="0" fontId="61" fillId="12" borderId="0" applyNumberFormat="0" applyBorder="0" applyAlignment="0" applyProtection="0"/>
    <xf numFmtId="0" fontId="135" fillId="7" borderId="0" applyNumberFormat="0" applyBorder="0" applyAlignment="0" applyProtection="0"/>
    <xf numFmtId="0" fontId="61" fillId="7" borderId="0" applyNumberFormat="0" applyBorder="0" applyAlignment="0" applyProtection="0"/>
    <xf numFmtId="0" fontId="135" fillId="10" borderId="0" applyNumberFormat="0" applyBorder="0" applyAlignment="0" applyProtection="0"/>
    <xf numFmtId="0" fontId="61" fillId="10" borderId="0" applyNumberFormat="0" applyBorder="0" applyAlignment="0" applyProtection="0"/>
    <xf numFmtId="0" fontId="135" fillId="13" borderId="0" applyNumberFormat="0" applyBorder="0" applyAlignment="0" applyProtection="0"/>
    <xf numFmtId="0" fontId="61" fillId="13" borderId="0" applyNumberFormat="0" applyBorder="0" applyAlignment="0" applyProtection="0"/>
    <xf numFmtId="0" fontId="136" fillId="14" borderId="0" applyNumberFormat="0" applyBorder="0" applyAlignment="0" applyProtection="0"/>
    <xf numFmtId="0" fontId="62" fillId="14" borderId="0" applyNumberFormat="0" applyBorder="0" applyAlignment="0" applyProtection="0"/>
    <xf numFmtId="0" fontId="136" fillId="11" borderId="0" applyNumberFormat="0" applyBorder="0" applyAlignment="0" applyProtection="0"/>
    <xf numFmtId="0" fontId="62" fillId="11" borderId="0" applyNumberFormat="0" applyBorder="0" applyAlignment="0" applyProtection="0"/>
    <xf numFmtId="0" fontId="136" fillId="12" borderId="0" applyNumberFormat="0" applyBorder="0" applyAlignment="0" applyProtection="0"/>
    <xf numFmtId="0" fontId="62" fillId="12" borderId="0" applyNumberFormat="0" applyBorder="0" applyAlignment="0" applyProtection="0"/>
    <xf numFmtId="0" fontId="136" fillId="15" borderId="0" applyNumberFormat="0" applyBorder="0" applyAlignment="0" applyProtection="0"/>
    <xf numFmtId="0" fontId="62" fillId="15" borderId="0" applyNumberFormat="0" applyBorder="0" applyAlignment="0" applyProtection="0"/>
    <xf numFmtId="0" fontId="136" fillId="16" borderId="0" applyNumberFormat="0" applyBorder="0" applyAlignment="0" applyProtection="0"/>
    <xf numFmtId="0" fontId="62" fillId="16" borderId="0" applyNumberFormat="0" applyBorder="0" applyAlignment="0" applyProtection="0"/>
    <xf numFmtId="0" fontId="136" fillId="17" borderId="0" applyNumberFormat="0" applyBorder="0" applyAlignment="0" applyProtection="0"/>
    <xf numFmtId="0" fontId="62" fillId="17" borderId="0" applyNumberFormat="0" applyBorder="0" applyAlignment="0" applyProtection="0"/>
    <xf numFmtId="0" fontId="136" fillId="23" borderId="0" applyNumberFormat="0" applyBorder="0" applyAlignment="0" applyProtection="0"/>
    <xf numFmtId="0" fontId="62" fillId="23" borderId="0" applyNumberFormat="0" applyBorder="0" applyAlignment="0" applyProtection="0"/>
    <xf numFmtId="0" fontId="136" fillId="24" borderId="0" applyNumberFormat="0" applyBorder="0" applyAlignment="0" applyProtection="0"/>
    <xf numFmtId="0" fontId="62" fillId="24" borderId="0" applyNumberFormat="0" applyBorder="0" applyAlignment="0" applyProtection="0"/>
    <xf numFmtId="0" fontId="136" fillId="25" borderId="0" applyNumberFormat="0" applyBorder="0" applyAlignment="0" applyProtection="0"/>
    <xf numFmtId="0" fontId="62" fillId="25" borderId="0" applyNumberFormat="0" applyBorder="0" applyAlignment="0" applyProtection="0"/>
    <xf numFmtId="0" fontId="136" fillId="15" borderId="0" applyNumberFormat="0" applyBorder="0" applyAlignment="0" applyProtection="0"/>
    <xf numFmtId="0" fontId="62" fillId="15" borderId="0" applyNumberFormat="0" applyBorder="0" applyAlignment="0" applyProtection="0"/>
    <xf numFmtId="0" fontId="136" fillId="16" borderId="0" applyNumberFormat="0" applyBorder="0" applyAlignment="0" applyProtection="0"/>
    <xf numFmtId="0" fontId="62" fillId="16" borderId="0" applyNumberFormat="0" applyBorder="0" applyAlignment="0" applyProtection="0"/>
    <xf numFmtId="0" fontId="136" fillId="26" borderId="0" applyNumberFormat="0" applyBorder="0" applyAlignment="0" applyProtection="0"/>
    <xf numFmtId="0" fontId="62" fillId="26" borderId="0" applyNumberFormat="0" applyBorder="0" applyAlignment="0" applyProtection="0"/>
    <xf numFmtId="0" fontId="137" fillId="5" borderId="0" applyNumberFormat="0" applyBorder="0" applyAlignment="0" applyProtection="0"/>
    <xf numFmtId="0" fontId="97" fillId="5" borderId="0" applyNumberFormat="0" applyBorder="0" applyAlignment="0" applyProtection="0"/>
    <xf numFmtId="0" fontId="138" fillId="18" borderId="21" applyNumberFormat="0" applyAlignment="0" applyProtection="0"/>
    <xf numFmtId="0" fontId="67" fillId="18" borderId="21" applyNumberFormat="0" applyAlignment="0" applyProtection="0"/>
    <xf numFmtId="0" fontId="139" fillId="19" borderId="22" applyNumberFormat="0" applyAlignment="0" applyProtection="0"/>
    <xf numFmtId="0" fontId="68" fillId="19" borderId="22"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39" fillId="0" borderId="0" applyFon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44" fontId="39" fillId="0" borderId="0" applyFont="0" applyFill="0" applyBorder="0" applyAlignment="0" applyProtection="0"/>
    <xf numFmtId="212" fontId="39" fillId="0" borderId="0" applyFill="0" applyAlignment="0" applyProtection="0"/>
    <xf numFmtId="44" fontId="2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4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40" fillId="0" borderId="0" applyFont="0" applyFill="0" applyBorder="0" applyAlignment="0" applyProtection="0"/>
    <xf numFmtId="44" fontId="39" fillId="0" borderId="0" applyFont="0" applyFill="0" applyBorder="0" applyAlignment="0" applyProtection="0"/>
    <xf numFmtId="0" fontId="39" fillId="0" borderId="0" applyNumberForma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3" fontId="39" fillId="0" borderId="0" applyFont="0" applyFill="0" applyBorder="0" applyAlignment="0" applyProtection="0"/>
    <xf numFmtId="0" fontId="39" fillId="0" borderId="0" applyFont="0" applyFill="0" applyBorder="0" applyAlignment="0" applyProtection="0"/>
    <xf numFmtId="0" fontId="141" fillId="0" borderId="0" applyNumberFormat="0" applyFill="0" applyBorder="0" applyAlignment="0" applyProtection="0"/>
    <xf numFmtId="0" fontId="120" fillId="0" borderId="0" applyNumberFormat="0" applyFill="0" applyBorder="0" applyAlignment="0" applyProtection="0"/>
    <xf numFmtId="2" fontId="39" fillId="0" borderId="0" applyFont="0" applyFill="0" applyBorder="0" applyAlignment="0" applyProtection="0"/>
    <xf numFmtId="0" fontId="142" fillId="6" borderId="0" applyNumberFormat="0" applyBorder="0" applyAlignment="0" applyProtection="0"/>
    <xf numFmtId="0" fontId="65" fillId="6" borderId="0" applyNumberFormat="0" applyBorder="0" applyAlignment="0" applyProtection="0"/>
    <xf numFmtId="0" fontId="143" fillId="0" borderId="0" applyNumberFormat="0" applyFill="0" applyBorder="0" applyAlignment="0" applyProtection="0"/>
    <xf numFmtId="0" fontId="124" fillId="0" borderId="34" applyNumberFormat="0" applyFill="0" applyAlignment="0" applyProtection="0"/>
    <xf numFmtId="0" fontId="94" fillId="0" borderId="0" applyNumberFormat="0" applyFill="0" applyBorder="0" applyAlignment="0" applyProtection="0"/>
    <xf numFmtId="0" fontId="125" fillId="0" borderId="35" applyNumberFormat="0" applyFill="0" applyAlignment="0" applyProtection="0"/>
    <xf numFmtId="0" fontId="144" fillId="0" borderId="36" applyNumberFormat="0" applyFill="0" applyAlignment="0" applyProtection="0"/>
    <xf numFmtId="0" fontId="88" fillId="0" borderId="36" applyNumberFormat="0" applyFill="0" applyAlignment="0" applyProtection="0"/>
    <xf numFmtId="0" fontId="144" fillId="0" borderId="0" applyNumberFormat="0" applyFill="0" applyBorder="0" applyAlignment="0" applyProtection="0"/>
    <xf numFmtId="0" fontId="88" fillId="0" borderId="0" applyNumberFormat="0" applyFill="0" applyBorder="0" applyAlignment="0" applyProtection="0"/>
    <xf numFmtId="0" fontId="145" fillId="9" borderId="21" applyNumberFormat="0" applyAlignment="0" applyProtection="0"/>
    <xf numFmtId="0" fontId="91" fillId="9" borderId="21" applyNumberFormat="0" applyAlignment="0" applyProtection="0"/>
    <xf numFmtId="0" fontId="146" fillId="0" borderId="23" applyNumberFormat="0" applyFill="0" applyAlignment="0" applyProtection="0"/>
    <xf numFmtId="0" fontId="69" fillId="0" borderId="23" applyNumberFormat="0" applyFill="0" applyAlignment="0" applyProtection="0"/>
    <xf numFmtId="0" fontId="148" fillId="33" borderId="0" applyNumberFormat="0" applyBorder="0" applyAlignment="0" applyProtection="0"/>
    <xf numFmtId="0" fontId="147" fillId="33" borderId="0" applyNumberFormat="0" applyBorder="0" applyAlignment="0" applyProtection="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8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6"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86" fillId="0" borderId="0">
      <alignment vertical="top"/>
    </xf>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9" fillId="18" borderId="32" applyNumberFormat="0" applyAlignment="0" applyProtection="0"/>
    <xf numFmtId="0" fontId="116" fillId="18" borderId="32" applyNumberFormat="0" applyAlignment="0" applyProtection="0"/>
    <xf numFmtId="0" fontId="39" fillId="0" borderId="45" applyNumberFormat="0" applyFont="0" applyFill="0" applyAlignment="0" applyProtection="0"/>
    <xf numFmtId="0" fontId="153" fillId="0" borderId="44" applyNumberFormat="0" applyFill="0" applyAlignment="0" applyProtection="0"/>
    <xf numFmtId="0" fontId="154" fillId="0" borderId="0" applyNumberFormat="0" applyFill="0" applyBorder="0" applyAlignment="0" applyProtection="0"/>
    <xf numFmtId="0" fontId="119" fillId="0" borderId="0" applyNumberFormat="0" applyFill="0" applyBorder="0" applyAlignment="0" applyProtection="0"/>
    <xf numFmtId="0" fontId="157" fillId="0" borderId="0"/>
    <xf numFmtId="43" fontId="157" fillId="0" borderId="0" applyFont="0" applyFill="0" applyBorder="0" applyAlignment="0" applyProtection="0"/>
    <xf numFmtId="43" fontId="102" fillId="0" borderId="0" applyFont="0" applyFill="0" applyBorder="0" applyAlignment="0" applyProtection="0"/>
    <xf numFmtId="0" fontId="21" fillId="0" borderId="0"/>
    <xf numFmtId="43" fontId="38" fillId="0" borderId="0" applyFont="0" applyFill="0" applyBorder="0" applyAlignment="0" applyProtection="0"/>
    <xf numFmtId="0" fontId="47" fillId="0" borderId="0"/>
    <xf numFmtId="0" fontId="163" fillId="0" borderId="0"/>
    <xf numFmtId="0" fontId="20"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66"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7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67"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20" fillId="71" borderId="0" applyNumberFormat="0" applyBorder="0" applyAlignment="0" applyProtection="0"/>
    <xf numFmtId="0" fontId="178" fillId="52" borderId="0" applyNumberFormat="0" applyBorder="0" applyAlignment="0" applyProtection="0"/>
    <xf numFmtId="0" fontId="178" fillId="52" borderId="0" applyNumberFormat="0" applyBorder="0" applyAlignment="0" applyProtection="0"/>
    <xf numFmtId="0" fontId="178" fillId="56" borderId="0" applyNumberFormat="0" applyBorder="0" applyAlignment="0" applyProtection="0"/>
    <xf numFmtId="0" fontId="178" fillId="56" borderId="0" applyNumberFormat="0" applyBorder="0" applyAlignment="0" applyProtection="0"/>
    <xf numFmtId="0" fontId="178" fillId="60" borderId="0" applyNumberFormat="0" applyBorder="0" applyAlignment="0" applyProtection="0"/>
    <xf numFmtId="0" fontId="178" fillId="60"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8" borderId="0" applyNumberFormat="0" applyBorder="0" applyAlignment="0" applyProtection="0"/>
    <xf numFmtId="0" fontId="178" fillId="68" borderId="0" applyNumberFormat="0" applyBorder="0" applyAlignment="0" applyProtection="0"/>
    <xf numFmtId="0" fontId="178" fillId="72" borderId="0" applyNumberFormat="0" applyBorder="0" applyAlignment="0" applyProtection="0"/>
    <xf numFmtId="0" fontId="178" fillId="72" borderId="0" applyNumberFormat="0" applyBorder="0" applyAlignment="0" applyProtection="0"/>
    <xf numFmtId="0" fontId="178" fillId="49" borderId="0" applyNumberFormat="0" applyBorder="0" applyAlignment="0" applyProtection="0"/>
    <xf numFmtId="0" fontId="178" fillId="49" borderId="0" applyNumberFormat="0" applyBorder="0" applyAlignment="0" applyProtection="0"/>
    <xf numFmtId="0" fontId="178" fillId="53" borderId="0" applyNumberFormat="0" applyBorder="0" applyAlignment="0" applyProtection="0"/>
    <xf numFmtId="0" fontId="178" fillId="53" borderId="0" applyNumberFormat="0" applyBorder="0" applyAlignment="0" applyProtection="0"/>
    <xf numFmtId="0" fontId="178" fillId="57" borderId="0" applyNumberFormat="0" applyBorder="0" applyAlignment="0" applyProtection="0"/>
    <xf numFmtId="0" fontId="178" fillId="57" borderId="0" applyNumberFormat="0" applyBorder="0" applyAlignment="0" applyProtection="0"/>
    <xf numFmtId="0" fontId="178" fillId="61" borderId="0" applyNumberFormat="0" applyBorder="0" applyAlignment="0" applyProtection="0"/>
    <xf numFmtId="0" fontId="178" fillId="61" borderId="0" applyNumberFormat="0" applyBorder="0" applyAlignment="0" applyProtection="0"/>
    <xf numFmtId="0" fontId="178" fillId="65" borderId="0" applyNumberFormat="0" applyBorder="0" applyAlignment="0" applyProtection="0"/>
    <xf numFmtId="0" fontId="178" fillId="69" borderId="0" applyNumberFormat="0" applyBorder="0" applyAlignment="0" applyProtection="0"/>
    <xf numFmtId="0" fontId="178" fillId="69"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73" fillId="46" borderId="50" applyNumberFormat="0" applyAlignment="0" applyProtection="0"/>
    <xf numFmtId="0" fontId="173" fillId="46" borderId="50" applyNumberFormat="0" applyAlignment="0" applyProtection="0"/>
    <xf numFmtId="0" fontId="175" fillId="47" borderId="53" applyNumberFormat="0" applyAlignment="0" applyProtection="0"/>
    <xf numFmtId="43" fontId="20" fillId="0" borderId="0" applyFont="0" applyFill="0" applyBorder="0" applyAlignment="0" applyProtection="0"/>
    <xf numFmtId="43" fontId="180"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1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0" fontId="10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10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3"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20"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212" fontId="39" fillId="0" borderId="0" applyFill="0" applyAlignment="0" applyProtection="0"/>
    <xf numFmtId="44" fontId="39"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9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9" fillId="0" borderId="0" applyFill="0" applyAlignment="0" applyProtection="0"/>
    <xf numFmtId="44" fontId="20" fillId="0" borderId="0" applyFont="0" applyFill="0" applyBorder="0" applyAlignment="0" applyProtection="0"/>
    <xf numFmtId="212" fontId="39" fillId="0" borderId="0" applyFill="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10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212" fontId="39" fillId="0" borderId="0" applyFill="0" applyAlignment="0" applyProtection="0"/>
    <xf numFmtId="44" fontId="20"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0" fontId="39" fillId="0" borderId="0" applyFill="0" applyAlignment="0" applyProtection="0"/>
    <xf numFmtId="44" fontId="20" fillId="0" borderId="0" applyFont="0" applyFill="0" applyBorder="0" applyAlignment="0" applyProtection="0"/>
    <xf numFmtId="44" fontId="20" fillId="0" borderId="0" applyFont="0" applyFill="0" applyBorder="0" applyAlignment="0" applyProtection="0"/>
    <xf numFmtId="212" fontId="39" fillId="0" borderId="0" applyFill="0" applyAlignment="0" applyProtection="0"/>
    <xf numFmtId="0" fontId="39" fillId="0" borderId="0" applyFill="0" applyAlignment="0" applyProtection="0"/>
    <xf numFmtId="44" fontId="20" fillId="0" borderId="0" applyFont="0" applyFill="0" applyBorder="0" applyAlignment="0" applyProtection="0"/>
    <xf numFmtId="44" fontId="20" fillId="0" borderId="0" applyFont="0" applyFill="0" applyBorder="0" applyAlignment="0" applyProtection="0"/>
    <xf numFmtId="212" fontId="39" fillId="0" borderId="0" applyFill="0" applyAlignment="0" applyProtection="0"/>
    <xf numFmtId="0" fontId="39" fillId="0" borderId="0" applyFill="0" applyAlignment="0" applyProtection="0"/>
    <xf numFmtId="5" fontId="39" fillId="0" borderId="0" applyFill="0" applyBorder="0" applyAlignment="0" applyProtection="0"/>
    <xf numFmtId="5" fontId="39" fillId="0" borderId="0" applyFill="0" applyBorder="0" applyAlignment="0" applyProtection="0"/>
    <xf numFmtId="5" fontId="39" fillId="0" borderId="0" applyFill="0" applyBorder="0" applyAlignment="0" applyProtection="0"/>
    <xf numFmtId="5" fontId="39" fillId="0" borderId="0" applyFill="0" applyBorder="0" applyAlignment="0" applyProtection="0"/>
    <xf numFmtId="5" fontId="39" fillId="0" borderId="0" applyFill="0" applyBorder="0" applyAlignment="0" applyProtection="0"/>
    <xf numFmtId="5" fontId="39" fillId="0" borderId="0" applyFill="0" applyBorder="0" applyAlignment="0" applyProtection="0"/>
    <xf numFmtId="213" fontId="39" fillId="0" borderId="0" applyFont="0" applyFill="0" applyBorder="0" applyAlignment="0" applyProtection="0"/>
    <xf numFmtId="208" fontId="39" fillId="0" borderId="0" applyFill="0" applyBorder="0" applyAlignment="0" applyProtection="0"/>
    <xf numFmtId="208" fontId="39" fillId="0" borderId="0" applyFill="0" applyBorder="0" applyAlignment="0" applyProtection="0"/>
    <xf numFmtId="208" fontId="39" fillId="0" borderId="0" applyFill="0" applyBorder="0" applyAlignment="0" applyProtection="0"/>
    <xf numFmtId="208" fontId="39" fillId="0" borderId="0" applyFill="0" applyBorder="0" applyAlignment="0" applyProtection="0"/>
    <xf numFmtId="208" fontId="39" fillId="0" borderId="0" applyFill="0" applyBorder="0" applyAlignment="0" applyProtection="0"/>
    <xf numFmtId="208" fontId="39" fillId="0" borderId="0" applyFill="0" applyBorder="0" applyAlignment="0" applyProtection="0"/>
    <xf numFmtId="0" fontId="39" fillId="0" borderId="0" applyFont="0" applyFill="0" applyBorder="0" applyAlignment="0" applyProtection="0"/>
    <xf numFmtId="208" fontId="39" fillId="0" borderId="0" applyFill="0" applyBorder="0" applyAlignment="0" applyProtection="0"/>
    <xf numFmtId="0" fontId="177" fillId="0" borderId="0" applyNumberForma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65" fillId="6" borderId="0" applyNumberFormat="0" applyBorder="0" applyAlignment="0" applyProtection="0"/>
    <xf numFmtId="0" fontId="168" fillId="42" borderId="0" applyNumberFormat="0" applyBorder="0" applyAlignment="0" applyProtection="0"/>
    <xf numFmtId="2" fontId="39" fillId="34" borderId="0"/>
    <xf numFmtId="2" fontId="39" fillId="34" borderId="0"/>
    <xf numFmtId="2" fontId="39" fillId="34" borderId="0"/>
    <xf numFmtId="2" fontId="39" fillId="34" borderId="0"/>
    <xf numFmtId="2" fontId="39" fillId="34" borderId="0"/>
    <xf numFmtId="2" fontId="39" fillId="34" borderId="0"/>
    <xf numFmtId="2" fontId="39" fillId="34" borderId="0"/>
    <xf numFmtId="2" fontId="39" fillId="34" borderId="0"/>
    <xf numFmtId="2" fontId="39" fillId="34" borderId="0"/>
    <xf numFmtId="2" fontId="39" fillId="34" borderId="0"/>
    <xf numFmtId="0" fontId="165" fillId="0" borderId="47" applyNumberFormat="0" applyFill="0" applyAlignment="0" applyProtection="0"/>
    <xf numFmtId="0" fontId="165" fillId="0" borderId="47" applyNumberFormat="0" applyFill="0" applyAlignment="0" applyProtection="0"/>
    <xf numFmtId="0" fontId="166" fillId="0" borderId="48" applyNumberFormat="0" applyFill="0" applyAlignment="0" applyProtection="0"/>
    <xf numFmtId="0" fontId="166" fillId="0" borderId="48" applyNumberFormat="0" applyFill="0" applyAlignment="0" applyProtection="0"/>
    <xf numFmtId="0" fontId="167" fillId="0" borderId="49" applyNumberFormat="0" applyFill="0" applyAlignment="0" applyProtection="0"/>
    <xf numFmtId="0" fontId="167" fillId="0" borderId="49"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82"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71" fillId="45" borderId="50" applyNumberFormat="0" applyAlignment="0" applyProtection="0"/>
    <xf numFmtId="0" fontId="171" fillId="45" borderId="50" applyNumberFormat="0" applyAlignment="0" applyProtection="0"/>
    <xf numFmtId="0" fontId="171" fillId="45" borderId="50" applyNumberFormat="0" applyAlignment="0" applyProtection="0"/>
    <xf numFmtId="0" fontId="174" fillId="0" borderId="52" applyNumberFormat="0" applyFill="0" applyAlignment="0" applyProtection="0"/>
    <xf numFmtId="0" fontId="174" fillId="0" borderId="52" applyNumberFormat="0" applyFill="0" applyAlignment="0" applyProtection="0"/>
    <xf numFmtId="0" fontId="170" fillId="44" borderId="0" applyNumberFormat="0" applyBorder="0" applyAlignment="0" applyProtection="0"/>
    <xf numFmtId="0" fontId="170"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20" fillId="0" borderId="0"/>
    <xf numFmtId="0" fontId="20" fillId="0" borderId="0"/>
    <xf numFmtId="0" fontId="20" fillId="0" borderId="0"/>
    <xf numFmtId="0" fontId="20" fillId="0" borderId="0"/>
    <xf numFmtId="0" fontId="15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183" fillId="0" borderId="0"/>
    <xf numFmtId="0" fontId="39" fillId="0" borderId="0"/>
    <xf numFmtId="0" fontId="183" fillId="0" borderId="0"/>
    <xf numFmtId="0" fontId="183" fillId="0" borderId="0"/>
    <xf numFmtId="0" fontId="180" fillId="0" borderId="0"/>
    <xf numFmtId="0" fontId="20" fillId="0" borderId="0"/>
    <xf numFmtId="0" fontId="20" fillId="0" borderId="0"/>
    <xf numFmtId="0" fontId="20" fillId="0" borderId="0"/>
    <xf numFmtId="0" fontId="39" fillId="0" borderId="0"/>
    <xf numFmtId="0" fontId="39" fillId="0" borderId="0"/>
    <xf numFmtId="0" fontId="5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1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183" fillId="0" borderId="0"/>
    <xf numFmtId="0" fontId="39" fillId="0" borderId="0"/>
    <xf numFmtId="0" fontId="39" fillId="0" borderId="0"/>
    <xf numFmtId="0" fontId="39" fillId="0" borderId="0"/>
    <xf numFmtId="0" fontId="39" fillId="0" borderId="0"/>
    <xf numFmtId="0" fontId="183" fillId="0" borderId="0"/>
    <xf numFmtId="0" fontId="39" fillId="0" borderId="0"/>
    <xf numFmtId="0" fontId="20" fillId="0" borderId="0"/>
    <xf numFmtId="0" fontId="39" fillId="0" borderId="0"/>
    <xf numFmtId="0" fontId="183" fillId="0" borderId="0"/>
    <xf numFmtId="0" fontId="180" fillId="0" borderId="0"/>
    <xf numFmtId="0" fontId="39" fillId="0" borderId="0"/>
    <xf numFmtId="0" fontId="20" fillId="0" borderId="0"/>
    <xf numFmtId="0" fontId="39" fillId="0" borderId="0"/>
    <xf numFmtId="0" fontId="39" fillId="0" borderId="0"/>
    <xf numFmtId="0" fontId="183" fillId="0" borderId="0"/>
    <xf numFmtId="0" fontId="20" fillId="0" borderId="0"/>
    <xf numFmtId="0" fontId="183" fillId="0" borderId="0"/>
    <xf numFmtId="0" fontId="39" fillId="0" borderId="0"/>
    <xf numFmtId="0" fontId="39" fillId="0" borderId="0"/>
    <xf numFmtId="0" fontId="39" fillId="0" borderId="0"/>
    <xf numFmtId="0" fontId="20" fillId="0" borderId="0"/>
    <xf numFmtId="0" fontId="39" fillId="0" borderId="0"/>
    <xf numFmtId="0" fontId="39" fillId="0" borderId="0"/>
    <xf numFmtId="0" fontId="39" fillId="0" borderId="0"/>
    <xf numFmtId="0" fontId="103" fillId="0" borderId="0"/>
    <xf numFmtId="0" fontId="39" fillId="0" borderId="0"/>
    <xf numFmtId="0" fontId="20" fillId="0" borderId="0"/>
    <xf numFmtId="0" fontId="20" fillId="0" borderId="0"/>
    <xf numFmtId="0" fontId="183" fillId="0" borderId="0"/>
    <xf numFmtId="0" fontId="20" fillId="0" borderId="0"/>
    <xf numFmtId="0" fontId="20" fillId="0" borderId="0"/>
    <xf numFmtId="0" fontId="183" fillId="0" borderId="0"/>
    <xf numFmtId="0" fontId="180" fillId="0" borderId="0"/>
    <xf numFmtId="0" fontId="183" fillId="0" borderId="0"/>
    <xf numFmtId="0" fontId="54" fillId="0" borderId="0"/>
    <xf numFmtId="0" fontId="180" fillId="0" borderId="0"/>
    <xf numFmtId="0" fontId="54" fillId="0" borderId="0"/>
    <xf numFmtId="0" fontId="183" fillId="0" borderId="0"/>
    <xf numFmtId="0" fontId="20" fillId="0" borderId="0"/>
    <xf numFmtId="0" fontId="20" fillId="0" borderId="0"/>
    <xf numFmtId="0" fontId="20" fillId="0" borderId="0"/>
    <xf numFmtId="0" fontId="93" fillId="0" borderId="0"/>
    <xf numFmtId="0" fontId="183" fillId="0" borderId="0"/>
    <xf numFmtId="0" fontId="20" fillId="0" borderId="0"/>
    <xf numFmtId="0" fontId="183" fillId="0" borderId="0"/>
    <xf numFmtId="0" fontId="39" fillId="0" borderId="0"/>
    <xf numFmtId="0" fontId="39" fillId="0" borderId="0"/>
    <xf numFmtId="0" fontId="103" fillId="0" borderId="0"/>
    <xf numFmtId="0" fontId="39" fillId="0" borderId="0"/>
    <xf numFmtId="0" fontId="183" fillId="0" borderId="0"/>
    <xf numFmtId="0" fontId="39" fillId="0" borderId="0"/>
    <xf numFmtId="0" fontId="39" fillId="0" borderId="0"/>
    <xf numFmtId="0" fontId="61" fillId="0" borderId="0"/>
    <xf numFmtId="0" fontId="39" fillId="0" borderId="0"/>
    <xf numFmtId="0" fontId="61" fillId="0" borderId="0"/>
    <xf numFmtId="0" fontId="180" fillId="0" borderId="0"/>
    <xf numFmtId="0" fontId="93" fillId="0" borderId="0"/>
    <xf numFmtId="0" fontId="180" fillId="0" borderId="0"/>
    <xf numFmtId="0" fontId="39" fillId="0" borderId="0"/>
    <xf numFmtId="0" fontId="93" fillId="0" borderId="0"/>
    <xf numFmtId="0" fontId="39" fillId="0" borderId="0"/>
    <xf numFmtId="0" fontId="180" fillId="0" borderId="0"/>
    <xf numFmtId="0" fontId="156" fillId="0" borderId="0"/>
    <xf numFmtId="0" fontId="93" fillId="0" borderId="0"/>
    <xf numFmtId="0" fontId="156" fillId="0" borderId="0"/>
    <xf numFmtId="0" fontId="61" fillId="0" borderId="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39" fillId="29" borderId="29" applyNumberFormat="0" applyFont="0" applyAlignment="0" applyProtection="0"/>
    <xf numFmtId="0" fontId="61" fillId="48" borderId="54" applyNumberFormat="0" applyFont="0" applyAlignment="0" applyProtection="0"/>
    <xf numFmtId="0" fontId="39" fillId="29" borderId="29"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20" fillId="48" borderId="54" applyNumberFormat="0" applyFont="0" applyAlignment="0" applyProtection="0"/>
    <xf numFmtId="0" fontId="61" fillId="48" borderId="54" applyNumberFormat="0" applyFont="0" applyAlignment="0" applyProtection="0"/>
    <xf numFmtId="0" fontId="172" fillId="46" borderId="51" applyNumberFormat="0" applyAlignment="0" applyProtection="0"/>
    <xf numFmtId="0" fontId="172" fillId="46" borderId="51"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18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93"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1"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180" fillId="0" borderId="0" applyFont="0" applyFill="0" applyBorder="0" applyAlignment="0" applyProtection="0"/>
    <xf numFmtId="9" fontId="86" fillId="0" borderId="0" applyFont="0" applyFill="0" applyBorder="0" applyAlignment="0" applyProtection="0"/>
    <xf numFmtId="9" fontId="18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8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0" fillId="0" borderId="0" applyFont="0" applyFill="0" applyBorder="0" applyAlignment="0" applyProtection="0"/>
    <xf numFmtId="9" fontId="86" fillId="0" borderId="0" applyFont="0" applyFill="0" applyBorder="0" applyAlignment="0" applyProtection="0"/>
    <xf numFmtId="9" fontId="18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8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46" fillId="0" borderId="55" applyNumberFormat="0" applyFill="0" applyAlignment="0" applyProtection="0"/>
    <xf numFmtId="0" fontId="46" fillId="0" borderId="55" applyNumberFormat="0" applyFill="0" applyAlignment="0" applyProtection="0"/>
    <xf numFmtId="0" fontId="176" fillId="0" borderId="0" applyNumberFormat="0" applyFill="0" applyBorder="0" applyAlignment="0" applyProtection="0"/>
    <xf numFmtId="0" fontId="168" fillId="42" borderId="0" applyNumberFormat="0" applyBorder="0" applyAlignment="0" applyProtection="0"/>
    <xf numFmtId="0" fontId="102" fillId="0" borderId="0"/>
    <xf numFmtId="0" fontId="19" fillId="0" borderId="0"/>
    <xf numFmtId="43" fontId="39" fillId="0" borderId="0" applyFont="0" applyFill="0" applyBorder="0" applyAlignment="0" applyProtection="0"/>
    <xf numFmtId="0" fontId="39" fillId="0" borderId="0"/>
    <xf numFmtId="0" fontId="18" fillId="0" borderId="0"/>
    <xf numFmtId="0" fontId="188" fillId="0" borderId="0"/>
    <xf numFmtId="43" fontId="188" fillId="0" borderId="0" applyFont="0" applyFill="0" applyBorder="0" applyAlignment="0" applyProtection="0"/>
    <xf numFmtId="0" fontId="17" fillId="0" borderId="0"/>
    <xf numFmtId="0" fontId="39" fillId="0" borderId="0"/>
    <xf numFmtId="43" fontId="17" fillId="0" borderId="0" applyFont="0" applyFill="0" applyBorder="0" applyAlignment="0" applyProtection="0"/>
    <xf numFmtId="0" fontId="191" fillId="0" borderId="0"/>
    <xf numFmtId="0" fontId="16" fillId="0" borderId="0"/>
    <xf numFmtId="0" fontId="192" fillId="0" borderId="0"/>
    <xf numFmtId="43" fontId="192"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93" fillId="0" borderId="0"/>
    <xf numFmtId="0" fontId="14" fillId="0" borderId="0"/>
    <xf numFmtId="0" fontId="194" fillId="0" borderId="0"/>
    <xf numFmtId="0" fontId="193" fillId="0" borderId="0"/>
    <xf numFmtId="0" fontId="196" fillId="0" borderId="0"/>
    <xf numFmtId="43" fontId="196" fillId="0" borderId="0" applyFont="0" applyFill="0" applyBorder="0" applyAlignment="0" applyProtection="0"/>
    <xf numFmtId="0" fontId="13" fillId="0" borderId="0"/>
    <xf numFmtId="0" fontId="12" fillId="0" borderId="0"/>
    <xf numFmtId="0" fontId="12" fillId="0" borderId="0"/>
    <xf numFmtId="0" fontId="39" fillId="0" borderId="0"/>
    <xf numFmtId="0" fontId="12" fillId="0" borderId="0"/>
    <xf numFmtId="43" fontId="12" fillId="0" borderId="0" applyFont="0" applyFill="0" applyBorder="0" applyAlignment="0" applyProtection="0"/>
    <xf numFmtId="0" fontId="10" fillId="0" borderId="0"/>
    <xf numFmtId="0" fontId="193" fillId="0" borderId="0"/>
    <xf numFmtId="0" fontId="197" fillId="0" borderId="0"/>
    <xf numFmtId="0" fontId="9" fillId="0" borderId="0"/>
    <xf numFmtId="0" fontId="198" fillId="0" borderId="0"/>
    <xf numFmtId="43" fontId="198" fillId="0" borderId="0" applyFont="0" applyFill="0" applyBorder="0" applyAlignment="0" applyProtection="0"/>
    <xf numFmtId="0" fontId="8" fillId="0" borderId="0"/>
    <xf numFmtId="0" fontId="168" fillId="42" borderId="0" applyNumberFormat="0" applyBorder="0" applyAlignment="0" applyProtection="0"/>
    <xf numFmtId="0" fontId="199" fillId="0" borderId="0"/>
    <xf numFmtId="43" fontId="47" fillId="0" borderId="0" applyFont="0" applyFill="0" applyBorder="0" applyAlignment="0" applyProtection="0"/>
    <xf numFmtId="0" fontId="203" fillId="0" borderId="0"/>
    <xf numFmtId="0" fontId="7" fillId="0" borderId="0"/>
    <xf numFmtId="0" fontId="7" fillId="0" borderId="0"/>
    <xf numFmtId="0" fontId="7" fillId="0" borderId="0"/>
    <xf numFmtId="0" fontId="7" fillId="0" borderId="0"/>
    <xf numFmtId="0" fontId="204" fillId="0" borderId="0"/>
    <xf numFmtId="0" fontId="7" fillId="0" borderId="0"/>
    <xf numFmtId="0" fontId="7" fillId="0" borderId="0"/>
    <xf numFmtId="43" fontId="54" fillId="0" borderId="0" applyFont="0" applyFill="0" applyBorder="0" applyAlignment="0" applyProtection="0"/>
    <xf numFmtId="0" fontId="204" fillId="0" borderId="0"/>
    <xf numFmtId="0" fontId="205" fillId="0" borderId="0"/>
    <xf numFmtId="43" fontId="205" fillId="0" borderId="0" applyFont="0" applyFill="0" applyBorder="0" applyAlignment="0" applyProtection="0"/>
    <xf numFmtId="0" fontId="54" fillId="0" borderId="0"/>
    <xf numFmtId="4" fontId="54" fillId="0" borderId="0" applyFont="0" applyFill="0" applyBorder="0" applyAlignment="0" applyProtection="0"/>
    <xf numFmtId="8" fontId="54" fillId="0" borderId="0" applyFont="0" applyFill="0" applyBorder="0" applyAlignment="0" applyProtection="0"/>
    <xf numFmtId="0" fontId="206" fillId="0" borderId="0"/>
    <xf numFmtId="224" fontId="98" fillId="0" borderId="0" applyFill="0" applyBorder="0" applyAlignment="0" applyProtection="0"/>
    <xf numFmtId="10" fontId="98" fillId="0" borderId="0" applyFill="0" applyBorder="0" applyAlignment="0" applyProtection="0"/>
    <xf numFmtId="0" fontId="207" fillId="0" borderId="0"/>
    <xf numFmtId="0" fontId="6" fillId="0" borderId="0"/>
    <xf numFmtId="0" fontId="6" fillId="0" borderId="0"/>
    <xf numFmtId="0" fontId="6" fillId="0" borderId="0"/>
    <xf numFmtId="0" fontId="208" fillId="0" borderId="0"/>
    <xf numFmtId="0" fontId="208" fillId="0" borderId="0"/>
    <xf numFmtId="43" fontId="39" fillId="0" borderId="0" applyFont="0" applyFill="0" applyBorder="0" applyAlignment="0" applyProtection="0"/>
    <xf numFmtId="0" fontId="39" fillId="0" borderId="0"/>
    <xf numFmtId="0" fontId="6" fillId="0" borderId="0"/>
    <xf numFmtId="0" fontId="209" fillId="0" borderId="0"/>
    <xf numFmtId="43" fontId="209" fillId="0" borderId="0" applyFont="0" applyFill="0" applyBorder="0" applyAlignment="0" applyProtection="0"/>
    <xf numFmtId="0" fontId="167" fillId="0" borderId="49" applyNumberFormat="0" applyFill="0" applyAlignment="0" applyProtection="0"/>
    <xf numFmtId="0" fontId="167" fillId="0" borderId="0" applyNumberFormat="0" applyFill="0" applyBorder="0" applyAlignment="0" applyProtection="0"/>
    <xf numFmtId="0" fontId="169" fillId="43" borderId="0" applyNumberFormat="0" applyBorder="0" applyAlignment="0" applyProtection="0"/>
    <xf numFmtId="0" fontId="170" fillId="44" borderId="0" applyNumberFormat="0" applyBorder="0" applyAlignment="0" applyProtection="0"/>
    <xf numFmtId="0" fontId="171" fillId="45" borderId="50" applyNumberFormat="0" applyAlignment="0" applyProtection="0"/>
    <xf numFmtId="0" fontId="172" fillId="46" borderId="51" applyNumberFormat="0" applyAlignment="0" applyProtection="0"/>
    <xf numFmtId="0" fontId="173" fillId="46" borderId="50" applyNumberFormat="0" applyAlignment="0" applyProtection="0"/>
    <xf numFmtId="0" fontId="174" fillId="0" borderId="52" applyNumberFormat="0" applyFill="0" applyAlignment="0" applyProtection="0"/>
    <xf numFmtId="0" fontId="175" fillId="47" borderId="53" applyNumberFormat="0" applyAlignment="0" applyProtection="0"/>
    <xf numFmtId="0" fontId="176" fillId="0" borderId="0" applyNumberFormat="0" applyFill="0" applyBorder="0" applyAlignment="0" applyProtection="0"/>
    <xf numFmtId="0" fontId="177" fillId="0" borderId="0" applyNumberFormat="0" applyFill="0" applyBorder="0" applyAlignment="0" applyProtection="0"/>
    <xf numFmtId="0" fontId="178"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178" fillId="52" borderId="0" applyNumberFormat="0" applyBorder="0" applyAlignment="0" applyProtection="0"/>
    <xf numFmtId="0" fontId="178"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178" fillId="56" borderId="0" applyNumberFormat="0" applyBorder="0" applyAlignment="0" applyProtection="0"/>
    <xf numFmtId="0" fontId="178"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178" fillId="60" borderId="0" applyNumberFormat="0" applyBorder="0" applyAlignment="0" applyProtection="0"/>
    <xf numFmtId="0" fontId="178"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178" fillId="64" borderId="0" applyNumberFormat="0" applyBorder="0" applyAlignment="0" applyProtection="0"/>
    <xf numFmtId="0" fontId="178"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78" fillId="68" borderId="0" applyNumberFormat="0" applyBorder="0" applyAlignment="0" applyProtection="0"/>
    <xf numFmtId="0" fontId="178"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178" fillId="72" borderId="0" applyNumberFormat="0" applyBorder="0" applyAlignment="0" applyProtection="0"/>
    <xf numFmtId="0" fontId="39" fillId="0" borderId="0"/>
    <xf numFmtId="224" fontId="98" fillId="0" borderId="0" applyFill="0" applyBorder="0" applyAlignment="0" applyProtection="0"/>
    <xf numFmtId="3" fontId="98" fillId="0" borderId="0" applyFill="0" applyBorder="0" applyAlignment="0" applyProtection="0"/>
    <xf numFmtId="5" fontId="98" fillId="0" borderId="0" applyFill="0" applyBorder="0" applyAlignment="0" applyProtection="0"/>
    <xf numFmtId="208" fontId="98" fillId="0" borderId="0" applyFill="0" applyBorder="0" applyAlignment="0" applyProtection="0"/>
    <xf numFmtId="2" fontId="98" fillId="0" borderId="0" applyFill="0" applyBorder="0" applyAlignment="0" applyProtection="0"/>
    <xf numFmtId="0" fontId="217" fillId="0" borderId="0" applyNumberFormat="0" applyFill="0" applyBorder="0" applyAlignment="0" applyProtection="0"/>
    <xf numFmtId="0" fontId="93" fillId="0" borderId="0" applyNumberFormat="0" applyFill="0" applyBorder="0" applyAlignment="0" applyProtection="0"/>
    <xf numFmtId="10" fontId="98" fillId="0" borderId="0" applyFill="0" applyBorder="0" applyAlignment="0" applyProtection="0"/>
    <xf numFmtId="0" fontId="98" fillId="0" borderId="45" applyNumberFormat="0" applyFill="0" applyAlignment="0" applyProtection="0"/>
    <xf numFmtId="0" fontId="5" fillId="0" borderId="0"/>
    <xf numFmtId="224" fontId="98" fillId="0" borderId="0" applyFill="0" applyBorder="0" applyAlignment="0" applyProtection="0"/>
    <xf numFmtId="0" fontId="5" fillId="0" borderId="0"/>
    <xf numFmtId="224" fontId="98" fillId="0" borderId="0" applyFill="0" applyBorder="0" applyAlignment="0" applyProtection="0"/>
    <xf numFmtId="10" fontId="98" fillId="0" borderId="0" applyFill="0" applyBorder="0" applyAlignment="0" applyProtection="0"/>
    <xf numFmtId="0" fontId="39" fillId="0" borderId="0"/>
    <xf numFmtId="0" fontId="165" fillId="0" borderId="47" applyNumberFormat="0" applyFill="0" applyAlignment="0" applyProtection="0"/>
    <xf numFmtId="0" fontId="166" fillId="0" borderId="48" applyNumberFormat="0" applyFill="0" applyAlignment="0" applyProtection="0"/>
    <xf numFmtId="0" fontId="5" fillId="48" borderId="54" applyNumberFormat="0" applyFont="0" applyAlignment="0" applyProtection="0"/>
    <xf numFmtId="0" fontId="46" fillId="0" borderId="55" applyNumberFormat="0" applyFill="0" applyAlignment="0" applyProtection="0"/>
    <xf numFmtId="0" fontId="44" fillId="0" borderId="0" applyNumberFormat="0" applyFill="0" applyBorder="0" applyAlignment="0" applyProtection="0"/>
    <xf numFmtId="0" fontId="5" fillId="0" borderId="0"/>
    <xf numFmtId="3" fontId="44" fillId="0" borderId="0" applyFill="0" applyBorder="0" applyAlignment="0" applyProtection="0"/>
    <xf numFmtId="10" fontId="44" fillId="0" borderId="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54" applyNumberFormat="0" applyFont="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0" borderId="0"/>
    <xf numFmtId="0" fontId="39" fillId="0" borderId="0" applyNumberFormat="0" applyFill="0" applyBorder="0" applyAlignment="0" applyProtection="0"/>
    <xf numFmtId="5" fontId="44" fillId="0" borderId="0" applyFill="0" applyBorder="0" applyAlignment="0" applyProtection="0"/>
    <xf numFmtId="0" fontId="5" fillId="0" borderId="0"/>
    <xf numFmtId="0" fontId="39" fillId="0" borderId="0"/>
    <xf numFmtId="0" fontId="5" fillId="48" borderId="54" applyNumberFormat="0" applyFont="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39" fillId="0" borderId="0"/>
    <xf numFmtId="43" fontId="5" fillId="0" borderId="0" applyFont="0" applyFill="0" applyBorder="0" applyAlignment="0" applyProtection="0"/>
    <xf numFmtId="0" fontId="5" fillId="48" borderId="54" applyNumberFormat="0" applyFont="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224" fontId="98" fillId="0" borderId="0" applyFill="0" applyBorder="0" applyAlignment="0" applyProtection="0"/>
    <xf numFmtId="0" fontId="217" fillId="0" borderId="0" applyNumberFormat="0" applyFill="0" applyBorder="0" applyAlignment="0" applyProtection="0"/>
    <xf numFmtId="0" fontId="93" fillId="0" borderId="0" applyNumberFormat="0" applyFill="0" applyBorder="0" applyAlignment="0" applyProtection="0"/>
    <xf numFmtId="10" fontId="98" fillId="0" borderId="0" applyFill="0" applyBorder="0" applyAlignment="0" applyProtection="0"/>
    <xf numFmtId="0" fontId="98" fillId="0" borderId="45" applyNumberFormat="0" applyFill="0" applyAlignment="0" applyProtection="0"/>
    <xf numFmtId="0" fontId="5" fillId="0" borderId="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48" borderId="54"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8" borderId="54" applyNumberFormat="0" applyFont="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0" borderId="0"/>
    <xf numFmtId="0" fontId="5" fillId="0" borderId="0"/>
    <xf numFmtId="0" fontId="5" fillId="48" borderId="54" applyNumberFormat="0" applyFont="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44" fontId="39" fillId="0" borderId="0" applyFont="0" applyFill="0" applyBorder="0" applyAlignment="0" applyProtection="0"/>
    <xf numFmtId="9" fontId="54" fillId="0" borderId="0" applyFont="0" applyFill="0" applyBorder="0" applyAlignment="0" applyProtection="0"/>
    <xf numFmtId="224" fontId="98" fillId="0" borderId="0" applyFill="0" applyBorder="0" applyAlignment="0" applyProtection="0"/>
    <xf numFmtId="0" fontId="39" fillId="0" borderId="0"/>
    <xf numFmtId="0" fontId="44" fillId="0" borderId="0" applyNumberFormat="0" applyFill="0" applyBorder="0" applyAlignment="0" applyProtection="0"/>
    <xf numFmtId="10" fontId="98" fillId="0" borderId="0" applyFill="0" applyBorder="0" applyAlignment="0" applyProtection="0"/>
    <xf numFmtId="10" fontId="98" fillId="0" borderId="0" applyFill="0" applyBorder="0" applyAlignment="0" applyProtection="0"/>
    <xf numFmtId="10" fontId="98" fillId="0" borderId="0" applyFill="0" applyBorder="0" applyAlignment="0" applyProtection="0"/>
    <xf numFmtId="0" fontId="39" fillId="0" borderId="0" applyNumberFormat="0" applyFill="0" applyBorder="0" applyAlignment="0" applyProtection="0"/>
    <xf numFmtId="0" fontId="44" fillId="0" borderId="0" applyNumberFormat="0" applyFill="0" applyBorder="0" applyAlignment="0" applyProtection="0"/>
    <xf numFmtId="0" fontId="39" fillId="0" borderId="0"/>
    <xf numFmtId="0" fontId="39" fillId="0" borderId="0" applyNumberFormat="0" applyFill="0" applyBorder="0" applyAlignment="0" applyProtection="0"/>
    <xf numFmtId="10" fontId="98" fillId="0" borderId="0" applyFill="0" applyBorder="0" applyAlignment="0" applyProtection="0"/>
    <xf numFmtId="0" fontId="39" fillId="0" borderId="0"/>
    <xf numFmtId="0" fontId="39" fillId="0" borderId="0"/>
    <xf numFmtId="224" fontId="98" fillId="0" borderId="0" applyFill="0" applyBorder="0" applyAlignment="0" applyProtection="0"/>
    <xf numFmtId="0" fontId="39" fillId="0" borderId="0" applyNumberFormat="0" applyFill="0" applyBorder="0" applyAlignment="0" applyProtection="0"/>
    <xf numFmtId="10" fontId="98" fillId="0" borderId="0" applyFill="0" applyBorder="0" applyAlignment="0" applyProtection="0"/>
    <xf numFmtId="0" fontId="39" fillId="0" borderId="0"/>
    <xf numFmtId="224" fontId="98" fillId="0" borderId="0" applyFill="0" applyBorder="0" applyAlignment="0" applyProtection="0"/>
    <xf numFmtId="224" fontId="98" fillId="0" borderId="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4" fillId="0" borderId="0"/>
    <xf numFmtId="0" fontId="39" fillId="0" borderId="0"/>
    <xf numFmtId="0" fontId="4" fillId="0" borderId="0"/>
    <xf numFmtId="43" fontId="140" fillId="0" borderId="0" applyFont="0" applyFill="0" applyBorder="0" applyAlignment="0" applyProtection="0"/>
    <xf numFmtId="0" fontId="156" fillId="0" borderId="0"/>
    <xf numFmtId="0" fontId="156" fillId="0" borderId="0"/>
    <xf numFmtId="9" fontId="218" fillId="0" borderId="0" applyFont="0" applyFill="0" applyBorder="0" applyAlignment="0" applyProtection="0"/>
    <xf numFmtId="43" fontId="39" fillId="0" borderId="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20" fillId="0" borderId="0" applyNumberFormat="0" applyFill="0" applyBorder="0" applyAlignment="0" applyProtection="0"/>
    <xf numFmtId="0" fontId="156" fillId="0" borderId="0"/>
    <xf numFmtId="43" fontId="4" fillId="0" borderId="0" applyFont="0" applyFill="0" applyBorder="0" applyAlignment="0" applyProtection="0"/>
    <xf numFmtId="0" fontId="156" fillId="0" borderId="0"/>
    <xf numFmtId="0" fontId="156" fillId="0" borderId="0"/>
    <xf numFmtId="0" fontId="4" fillId="0" borderId="0"/>
    <xf numFmtId="0" fontId="156" fillId="0" borderId="0"/>
    <xf numFmtId="0" fontId="156" fillId="0" borderId="0"/>
    <xf numFmtId="0" fontId="156" fillId="0" borderId="0"/>
    <xf numFmtId="0" fontId="86" fillId="0" borderId="0">
      <alignment vertical="top"/>
    </xf>
    <xf numFmtId="0" fontId="156" fillId="0" borderId="0"/>
    <xf numFmtId="0" fontId="86" fillId="0" borderId="0">
      <alignment vertical="top"/>
    </xf>
    <xf numFmtId="0" fontId="86" fillId="0" borderId="0">
      <alignment vertical="top"/>
    </xf>
    <xf numFmtId="0" fontId="39" fillId="0" borderId="0"/>
    <xf numFmtId="0" fontId="156" fillId="0" borderId="0"/>
    <xf numFmtId="0" fontId="156" fillId="0" borderId="0"/>
    <xf numFmtId="43" fontId="4" fillId="0" borderId="0" applyFont="0" applyFill="0" applyBorder="0" applyAlignment="0" applyProtection="0"/>
    <xf numFmtId="43" fontId="39" fillId="0" borderId="0" applyFill="0" applyBorder="0" applyAlignment="0" applyProtection="0"/>
    <xf numFmtId="0" fontId="86" fillId="0" borderId="0">
      <alignment vertical="top"/>
    </xf>
    <xf numFmtId="0" fontId="39" fillId="0" borderId="0"/>
    <xf numFmtId="0" fontId="156" fillId="0" borderId="0"/>
    <xf numFmtId="0" fontId="39" fillId="0" borderId="0"/>
    <xf numFmtId="0" fontId="86"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ill="0" applyBorder="0" applyAlignment="0" applyProtection="0"/>
    <xf numFmtId="43" fontId="39" fillId="0" borderId="0" applyFill="0" applyBorder="0" applyAlignment="0" applyProtection="0"/>
    <xf numFmtId="43" fontId="39" fillId="0" borderId="0" applyFill="0" applyBorder="0" applyAlignment="0" applyProtection="0"/>
    <xf numFmtId="43" fontId="39" fillId="0" borderId="0" applyFill="0" applyBorder="0" applyAlignment="0" applyProtection="0"/>
    <xf numFmtId="43" fontId="3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0" fontId="156" fillId="0" borderId="0"/>
    <xf numFmtId="0" fontId="86" fillId="0" borderId="0">
      <alignment vertical="top"/>
    </xf>
    <xf numFmtId="0" fontId="4" fillId="0" borderId="0"/>
    <xf numFmtId="9" fontId="39" fillId="0" borderId="0" applyFont="0" applyFill="0" applyBorder="0" applyAlignment="0" applyProtection="0"/>
    <xf numFmtId="0" fontId="3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86" fillId="0" borderId="0">
      <alignment vertical="top"/>
    </xf>
    <xf numFmtId="0" fontId="4" fillId="0" borderId="0"/>
    <xf numFmtId="0" fontId="4" fillId="0" borderId="0"/>
    <xf numFmtId="0" fontId="4" fillId="0" borderId="0"/>
    <xf numFmtId="0" fontId="8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ill="0" applyBorder="0" applyAlignment="0" applyProtection="0"/>
    <xf numFmtId="0" fontId="39"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3" fontId="39"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212" fontId="39" fillId="0" borderId="0" applyFill="0" applyAlignment="0" applyProtection="0"/>
    <xf numFmtId="0" fontId="39" fillId="0" borderId="0"/>
    <xf numFmtId="0" fontId="39" fillId="0" borderId="0"/>
    <xf numFmtId="0" fontId="4" fillId="0" borderId="0"/>
    <xf numFmtId="44" fontId="4" fillId="0" borderId="0" applyFont="0" applyFill="0" applyBorder="0" applyAlignment="0" applyProtection="0"/>
    <xf numFmtId="0" fontId="4" fillId="0" borderId="0"/>
    <xf numFmtId="43" fontId="3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156" fillId="0" borderId="0"/>
    <xf numFmtId="0" fontId="39" fillId="0" borderId="0"/>
    <xf numFmtId="0" fontId="4" fillId="0" borderId="0"/>
    <xf numFmtId="44" fontId="4" fillId="0" borderId="0" applyFont="0" applyFill="0" applyBorder="0" applyAlignment="0" applyProtection="0"/>
    <xf numFmtId="0" fontId="4" fillId="0" borderId="0"/>
    <xf numFmtId="0" fontId="156" fillId="0" borderId="0"/>
    <xf numFmtId="0" fontId="4" fillId="0" borderId="0"/>
    <xf numFmtId="0" fontId="156" fillId="0" borderId="0"/>
    <xf numFmtId="0" fontId="4" fillId="0" borderId="0"/>
    <xf numFmtId="0" fontId="4" fillId="0" borderId="0"/>
    <xf numFmtId="0" fontId="39" fillId="0" borderId="0"/>
    <xf numFmtId="9" fontId="39" fillId="0" borderId="0" applyFont="0" applyFill="0" applyBorder="0" applyAlignment="0" applyProtection="0"/>
    <xf numFmtId="43" fontId="1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43" fontId="39" fillId="0" borderId="0" applyFill="0" applyBorder="0" applyAlignment="0" applyProtection="0"/>
    <xf numFmtId="43" fontId="4" fillId="0" borderId="0" applyFont="0" applyFill="0" applyBorder="0" applyAlignment="0" applyProtection="0"/>
    <xf numFmtId="0" fontId="39" fillId="0" borderId="0"/>
    <xf numFmtId="0" fontId="39"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9" fontId="39" fillId="0" borderId="0" applyFont="0" applyFill="0" applyBorder="0" applyAlignment="0" applyProtection="0"/>
    <xf numFmtId="43" fontId="3" fillId="0" borderId="0" applyFont="0" applyFill="0" applyBorder="0" applyAlignment="0" applyProtection="0"/>
    <xf numFmtId="44" fontId="219" fillId="0" borderId="0" applyFont="0" applyFill="0" applyBorder="0" applyAlignment="0" applyProtection="0"/>
    <xf numFmtId="44" fontId="3" fillId="0" borderId="0" applyFont="0" applyFill="0" applyBorder="0" applyAlignment="0" applyProtection="0"/>
    <xf numFmtId="0" fontId="3" fillId="0" borderId="0"/>
    <xf numFmtId="0" fontId="220" fillId="0" borderId="0"/>
    <xf numFmtId="0" fontId="39" fillId="0" borderId="0"/>
    <xf numFmtId="0" fontId="3" fillId="0" borderId="0"/>
    <xf numFmtId="43" fontId="3" fillId="0" borderId="0" applyFont="0" applyFill="0" applyBorder="0" applyAlignment="0" applyProtection="0"/>
    <xf numFmtId="0" fontId="93" fillId="0" borderId="0"/>
    <xf numFmtId="0" fontId="93" fillId="0" borderId="0" applyFont="0" applyFill="0" applyBorder="0" applyAlignment="0" applyProtection="0"/>
    <xf numFmtId="225" fontId="39" fillId="0" borderId="0" applyFont="0" applyFill="0" applyBorder="0" applyAlignment="0" applyProtection="0"/>
    <xf numFmtId="177" fontId="39" fillId="0" borderId="0" applyFont="0" applyFill="0" applyBorder="0" applyAlignment="0" applyProtection="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93" fillId="0" borderId="0"/>
    <xf numFmtId="44" fontId="219" fillId="0" borderId="0" applyFont="0" applyFill="0" applyBorder="0" applyAlignment="0" applyProtection="0"/>
    <xf numFmtId="43" fontId="54" fillId="0" borderId="0" applyFont="0" applyFill="0" applyBorder="0" applyAlignment="0" applyProtection="0"/>
    <xf numFmtId="0" fontId="39" fillId="0" borderId="0"/>
    <xf numFmtId="44" fontId="219" fillId="0" borderId="0" applyFont="0" applyFill="0" applyBorder="0" applyAlignment="0" applyProtection="0"/>
    <xf numFmtId="43" fontId="54" fillId="0" borderId="0" applyFont="0" applyFill="0" applyBorder="0" applyAlignment="0" applyProtection="0"/>
    <xf numFmtId="44" fontId="219"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2" fillId="0" borderId="0"/>
    <xf numFmtId="43" fontId="2" fillId="0" borderId="0" applyFont="0" applyFill="0" applyBorder="0" applyAlignment="0" applyProtection="0"/>
    <xf numFmtId="0" fontId="39" fillId="0" borderId="0"/>
    <xf numFmtId="224" fontId="98" fillId="0" borderId="0" applyFill="0" applyBorder="0" applyAlignment="0" applyProtection="0"/>
    <xf numFmtId="10" fontId="98" fillId="0" borderId="0" applyFill="0" applyBorder="0" applyAlignment="0" applyProtection="0"/>
    <xf numFmtId="0" fontId="39" fillId="0" borderId="0"/>
    <xf numFmtId="0" fontId="1" fillId="0" borderId="0"/>
    <xf numFmtId="224" fontId="98" fillId="0" borderId="0" applyFill="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10" fontId="98" fillId="0" borderId="0" applyFill="0" applyBorder="0" applyAlignment="0" applyProtection="0"/>
    <xf numFmtId="0" fontId="1" fillId="48" borderId="5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8" borderId="54"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0" borderId="0"/>
    <xf numFmtId="0" fontId="1" fillId="0" borderId="0"/>
    <xf numFmtId="224" fontId="98" fillId="0" borderId="0" applyFill="0" applyBorder="0" applyAlignment="0" applyProtection="0"/>
    <xf numFmtId="0" fontId="1" fillId="48" borderId="54"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9" fillId="0" borderId="0"/>
    <xf numFmtId="43" fontId="1" fillId="0" borderId="0" applyFont="0" applyFill="0" applyBorder="0" applyAlignment="0" applyProtection="0"/>
    <xf numFmtId="0" fontId="1" fillId="48" borderId="54"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9" fillId="0" borderId="0"/>
    <xf numFmtId="0" fontId="1" fillId="0" borderId="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48" borderId="5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8" borderId="54"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0" borderId="0"/>
    <xf numFmtId="0" fontId="1" fillId="0" borderId="0"/>
    <xf numFmtId="0" fontId="1" fillId="48" borderId="54"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44" fontId="39" fillId="0" borderId="0" applyFont="0" applyFill="0" applyBorder="0" applyAlignment="0" applyProtection="0"/>
    <xf numFmtId="10" fontId="98" fillId="0" borderId="0" applyFill="0" applyBorder="0" applyAlignment="0" applyProtection="0"/>
    <xf numFmtId="10" fontId="98" fillId="0" borderId="0" applyFill="0" applyBorder="0" applyAlignment="0" applyProtection="0"/>
    <xf numFmtId="224" fontId="98" fillId="0" borderId="0" applyFill="0" applyBorder="0" applyAlignment="0" applyProtection="0"/>
    <xf numFmtId="0" fontId="39" fillId="0" borderId="0"/>
    <xf numFmtId="224" fontId="98" fillId="0" borderId="0" applyFill="0" applyBorder="0" applyAlignment="0" applyProtection="0"/>
    <xf numFmtId="224" fontId="98" fillId="0" borderId="0" applyFill="0" applyBorder="0" applyAlignment="0" applyProtection="0"/>
    <xf numFmtId="0" fontId="39" fillId="0" borderId="0"/>
    <xf numFmtId="224" fontId="98" fillId="0" borderId="0" applyFill="0" applyBorder="0" applyAlignment="0" applyProtection="0"/>
    <xf numFmtId="10" fontId="98" fillId="0" borderId="0" applyFill="0" applyBorder="0" applyAlignment="0" applyProtection="0"/>
    <xf numFmtId="0" fontId="39" fillId="0" borderId="0"/>
    <xf numFmtId="10" fontId="98" fillId="0" borderId="0" applyFill="0" applyBorder="0" applyAlignment="0" applyProtection="0"/>
    <xf numFmtId="10" fontId="98" fillId="0" borderId="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21" fillId="0" borderId="0"/>
    <xf numFmtId="0" fontId="222" fillId="0" borderId="0"/>
    <xf numFmtId="43" fontId="39" fillId="0" borderId="0" applyFont="0" applyFill="0" applyBorder="0" applyAlignment="0" applyProtection="0"/>
    <xf numFmtId="9" fontId="39" fillId="0" borderId="0" applyFont="0" applyFill="0" applyBorder="0" applyAlignment="0" applyProtection="0"/>
  </cellStyleXfs>
  <cellXfs count="455">
    <xf numFmtId="0" fontId="0" fillId="0" borderId="0" xfId="0"/>
    <xf numFmtId="0" fontId="0" fillId="0" borderId="0" xfId="0" applyAlignment="1">
      <alignment horizontal="centerContinuous"/>
    </xf>
    <xf numFmtId="0" fontId="40" fillId="0" borderId="0" xfId="0" applyFont="1" applyAlignment="1"/>
    <xf numFmtId="0" fontId="40" fillId="0" borderId="0" xfId="0" applyFont="1" applyAlignment="1">
      <alignment horizontal="left"/>
    </xf>
    <xf numFmtId="0" fontId="40" fillId="0" borderId="0" xfId="0" applyFont="1" applyFill="1" applyAlignment="1"/>
    <xf numFmtId="0" fontId="0" fillId="0" borderId="0" xfId="0" applyFill="1" applyAlignment="1">
      <alignment horizontal="center"/>
    </xf>
    <xf numFmtId="14" fontId="0" fillId="0" borderId="0" xfId="0" applyNumberFormat="1"/>
    <xf numFmtId="0" fontId="55" fillId="0" borderId="0" xfId="0" applyFont="1" applyAlignment="1"/>
    <xf numFmtId="0" fontId="0" fillId="0" borderId="0" xfId="0" applyFont="1"/>
    <xf numFmtId="39" fontId="56" fillId="0" borderId="0" xfId="0" applyNumberFormat="1" applyFont="1" applyAlignment="1" applyProtection="1">
      <alignment horizontal="center"/>
      <protection locked="0"/>
    </xf>
    <xf numFmtId="4" fontId="56" fillId="0" borderId="0" xfId="0" applyNumberFormat="1" applyFont="1" applyAlignment="1" applyProtection="1">
      <alignment horizontal="center"/>
      <protection locked="0"/>
    </xf>
    <xf numFmtId="0" fontId="56" fillId="0" borderId="0" xfId="0" applyNumberFormat="1" applyFont="1" applyAlignment="1" applyProtection="1">
      <alignment horizontal="center"/>
      <protection locked="0"/>
    </xf>
    <xf numFmtId="0" fontId="55" fillId="0" borderId="0" xfId="0" applyFont="1" applyAlignment="1">
      <alignment horizontal="left"/>
    </xf>
    <xf numFmtId="3" fontId="56" fillId="0" borderId="7" xfId="0" applyNumberFormat="1" applyFont="1" applyBorder="1" applyAlignment="1" applyProtection="1">
      <alignment horizontal="center"/>
      <protection locked="0"/>
    </xf>
    <xf numFmtId="4" fontId="56" fillId="0" borderId="7" xfId="0" applyNumberFormat="1" applyFont="1" applyBorder="1" applyAlignment="1" applyProtection="1">
      <alignment horizontal="center"/>
      <protection locked="0"/>
    </xf>
    <xf numFmtId="14" fontId="56" fillId="0" borderId="7" xfId="0" applyNumberFormat="1" applyFont="1" applyBorder="1" applyAlignment="1" applyProtection="1">
      <alignment horizontal="center"/>
      <protection locked="0"/>
    </xf>
    <xf numFmtId="0" fontId="56" fillId="0" borderId="7" xfId="0" applyNumberFormat="1" applyFont="1" applyBorder="1" applyAlignment="1" applyProtection="1">
      <alignment horizontal="center"/>
      <protection locked="0"/>
    </xf>
    <xf numFmtId="4" fontId="55" fillId="0" borderId="0" xfId="0" quotePrefix="1" applyNumberFormat="1" applyFont="1" applyAlignment="1" applyProtection="1">
      <alignment horizontal="center"/>
      <protection locked="0"/>
    </xf>
    <xf numFmtId="0" fontId="56" fillId="0" borderId="0" xfId="0" applyNumberFormat="1" applyFont="1" applyAlignment="1" applyProtection="1">
      <protection locked="0"/>
    </xf>
    <xf numFmtId="0" fontId="55" fillId="0" borderId="0" xfId="0" applyNumberFormat="1" applyFont="1" applyAlignment="1" applyProtection="1">
      <protection locked="0"/>
    </xf>
    <xf numFmtId="3" fontId="55" fillId="0" borderId="0" xfId="0" applyNumberFormat="1" applyFont="1" applyFill="1" applyAlignment="1" applyProtection="1">
      <protection locked="0"/>
    </xf>
    <xf numFmtId="0" fontId="55" fillId="0" borderId="0" xfId="0" applyFont="1" applyFill="1" applyAlignment="1"/>
    <xf numFmtId="4" fontId="55" fillId="0" borderId="0" xfId="0" applyNumberFormat="1" applyFont="1" applyFill="1" applyAlignment="1" applyProtection="1">
      <protection locked="0"/>
    </xf>
    <xf numFmtId="4" fontId="55" fillId="0" borderId="0" xfId="0" applyNumberFormat="1" applyFont="1" applyAlignment="1" applyProtection="1">
      <protection locked="0"/>
    </xf>
    <xf numFmtId="39" fontId="55" fillId="0" borderId="0" xfId="0" applyNumberFormat="1" applyFont="1" applyAlignment="1" applyProtection="1">
      <protection locked="0"/>
    </xf>
    <xf numFmtId="0" fontId="57" fillId="0" borderId="0" xfId="0" applyFont="1" applyAlignment="1"/>
    <xf numFmtId="0" fontId="59" fillId="0" borderId="0" xfId="0" applyFont="1" applyFill="1" applyAlignment="1"/>
    <xf numFmtId="3" fontId="55" fillId="0" borderId="9" xfId="0" applyNumberFormat="1" applyFont="1" applyFill="1" applyBorder="1" applyAlignment="1" applyProtection="1">
      <protection locked="0"/>
    </xf>
    <xf numFmtId="4" fontId="55" fillId="0" borderId="9" xfId="0" applyNumberFormat="1" applyFont="1" applyFill="1" applyBorder="1" applyAlignment="1" applyProtection="1">
      <protection locked="0"/>
    </xf>
    <xf numFmtId="4" fontId="55" fillId="0" borderId="9" xfId="0" applyNumberFormat="1" applyFont="1" applyBorder="1" applyAlignment="1" applyProtection="1">
      <protection locked="0"/>
    </xf>
    <xf numFmtId="39" fontId="55" fillId="0" borderId="9" xfId="0" applyNumberFormat="1" applyFont="1" applyBorder="1" applyAlignment="1" applyProtection="1">
      <protection locked="0"/>
    </xf>
    <xf numFmtId="39" fontId="55" fillId="0" borderId="9" xfId="0" applyNumberFormat="1" applyFont="1" applyFill="1" applyBorder="1" applyAlignment="1" applyProtection="1">
      <protection locked="0"/>
    </xf>
    <xf numFmtId="43" fontId="55" fillId="0" borderId="0" xfId="0" applyNumberFormat="1" applyFont="1" applyAlignment="1"/>
    <xf numFmtId="3" fontId="55" fillId="0" borderId="0" xfId="0" applyNumberFormat="1" applyFont="1" applyAlignment="1"/>
    <xf numFmtId="0" fontId="60" fillId="0" borderId="0" xfId="0" applyFont="1" applyAlignment="1">
      <alignment horizontal="center"/>
    </xf>
    <xf numFmtId="0" fontId="58" fillId="0" borderId="0" xfId="0" applyFont="1" applyAlignment="1"/>
    <xf numFmtId="0" fontId="37" fillId="0" borderId="0" xfId="0" applyFont="1"/>
    <xf numFmtId="4" fontId="58" fillId="0" borderId="0" xfId="0" applyNumberFormat="1" applyFont="1" applyAlignment="1" applyProtection="1">
      <protection locked="0"/>
    </xf>
    <xf numFmtId="39" fontId="55" fillId="0" borderId="0" xfId="0" applyNumberFormat="1" applyFont="1" applyAlignment="1"/>
    <xf numFmtId="0" fontId="58" fillId="0" borderId="0" xfId="0" applyFont="1" applyAlignment="1">
      <alignment horizontal="center"/>
    </xf>
    <xf numFmtId="0" fontId="55" fillId="0" borderId="4" xfId="0" applyFont="1" applyBorder="1" applyAlignment="1"/>
    <xf numFmtId="0" fontId="0" fillId="0" borderId="1" xfId="0" applyFont="1" applyBorder="1"/>
    <xf numFmtId="2" fontId="55" fillId="0" borderId="1" xfId="0" applyNumberFormat="1" applyFont="1" applyFill="1" applyBorder="1" applyAlignment="1"/>
    <xf numFmtId="0" fontId="55" fillId="0" borderId="1" xfId="0" applyFont="1" applyBorder="1" applyAlignment="1"/>
    <xf numFmtId="0" fontId="55" fillId="0" borderId="8" xfId="0" applyFont="1" applyBorder="1" applyAlignment="1"/>
    <xf numFmtId="0" fontId="55" fillId="0" borderId="3" xfId="0" applyFont="1" applyBorder="1" applyAlignment="1"/>
    <xf numFmtId="2" fontId="55" fillId="0" borderId="0" xfId="0" applyNumberFormat="1" applyFont="1" applyFill="1" applyBorder="1" applyAlignment="1"/>
    <xf numFmtId="0" fontId="55" fillId="0" borderId="0" xfId="0" applyFont="1" applyBorder="1" applyAlignment="1"/>
    <xf numFmtId="0" fontId="55" fillId="0" borderId="5" xfId="0" applyFont="1" applyBorder="1" applyAlignment="1"/>
    <xf numFmtId="0" fontId="55" fillId="0" borderId="0" xfId="0" applyFont="1" applyFill="1" applyBorder="1" applyAlignment="1"/>
    <xf numFmtId="4" fontId="55" fillId="0" borderId="0" xfId="0" applyNumberFormat="1" applyFont="1" applyFill="1" applyBorder="1" applyAlignment="1" applyProtection="1">
      <protection locked="0"/>
    </xf>
    <xf numFmtId="0" fontId="55" fillId="0" borderId="6" xfId="0" applyFont="1" applyBorder="1" applyAlignment="1"/>
    <xf numFmtId="0" fontId="0" fillId="0" borderId="7" xfId="0" applyFont="1" applyBorder="1"/>
    <xf numFmtId="169" fontId="55" fillId="0" borderId="7" xfId="0" applyNumberFormat="1" applyFont="1" applyFill="1" applyBorder="1" applyAlignment="1"/>
    <xf numFmtId="0" fontId="55" fillId="0" borderId="7" xfId="0" applyFont="1" applyBorder="1" applyAlignment="1"/>
    <xf numFmtId="0" fontId="55" fillId="0" borderId="10" xfId="0" applyFont="1" applyBorder="1" applyAlignment="1"/>
    <xf numFmtId="3" fontId="55" fillId="0" borderId="0" xfId="0" applyNumberFormat="1" applyFont="1" applyFill="1" applyBorder="1" applyAlignment="1"/>
    <xf numFmtId="4" fontId="55" fillId="0" borderId="0" xfId="0" applyNumberFormat="1" applyFont="1" applyBorder="1" applyAlignment="1"/>
    <xf numFmtId="4" fontId="55" fillId="0" borderId="0" xfId="0" applyNumberFormat="1" applyFont="1" applyFill="1" applyBorder="1" applyAlignment="1"/>
    <xf numFmtId="0" fontId="0" fillId="0" borderId="0" xfId="0" applyFill="1" applyBorder="1"/>
    <xf numFmtId="0" fontId="0" fillId="0" borderId="0" xfId="0" applyFill="1"/>
    <xf numFmtId="0" fontId="0" fillId="0" borderId="0" xfId="0" applyBorder="1"/>
    <xf numFmtId="0" fontId="0" fillId="0" borderId="0" xfId="0"/>
    <xf numFmtId="0" fontId="0" fillId="0" borderId="0" xfId="0" applyFont="1" applyBorder="1"/>
    <xf numFmtId="0" fontId="39" fillId="0" borderId="0" xfId="2950"/>
    <xf numFmtId="0" fontId="42" fillId="0" borderId="0" xfId="2951" applyFont="1" applyAlignment="1">
      <alignment horizontal="center"/>
    </xf>
    <xf numFmtId="39" fontId="39" fillId="0" borderId="0" xfId="2951" applyNumberFormat="1"/>
    <xf numFmtId="39" fontId="39" fillId="0" borderId="0" xfId="2953" applyNumberFormat="1"/>
    <xf numFmtId="40" fontId="39" fillId="0" borderId="0" xfId="2954" applyNumberFormat="1"/>
    <xf numFmtId="40" fontId="39" fillId="0" borderId="0" xfId="2951" applyNumberFormat="1"/>
    <xf numFmtId="0" fontId="39" fillId="0" borderId="0" xfId="2950" applyFont="1"/>
    <xf numFmtId="39" fontId="39" fillId="0" borderId="0" xfId="2954" applyNumberFormat="1"/>
    <xf numFmtId="39" fontId="39" fillId="0" borderId="9" xfId="2951" applyNumberFormat="1" applyBorder="1"/>
    <xf numFmtId="39" fontId="39" fillId="0" borderId="9" xfId="2953" applyNumberFormat="1" applyBorder="1"/>
    <xf numFmtId="39" fontId="39" fillId="0" borderId="0" xfId="2950" applyNumberFormat="1"/>
    <xf numFmtId="186" fontId="39" fillId="0" borderId="0" xfId="2953" applyNumberFormat="1"/>
    <xf numFmtId="0" fontId="39" fillId="0" borderId="0" xfId="2951"/>
    <xf numFmtId="39" fontId="39" fillId="0" borderId="0" xfId="2951" applyNumberFormat="1" applyBorder="1"/>
    <xf numFmtId="39" fontId="55" fillId="0" borderId="0" xfId="0" applyNumberFormat="1" applyFont="1" applyFill="1" applyAlignment="1" applyProtection="1">
      <protection locked="0"/>
    </xf>
    <xf numFmtId="0" fontId="39" fillId="0" borderId="0" xfId="23044" applyFont="1" applyFill="1"/>
    <xf numFmtId="43" fontId="39" fillId="0" borderId="0" xfId="23044" applyNumberFormat="1" applyFont="1" applyFill="1"/>
    <xf numFmtId="0" fontId="42" fillId="0" borderId="0" xfId="23044" applyFont="1" applyFill="1"/>
    <xf numFmtId="44" fontId="39" fillId="0" borderId="0" xfId="1084" applyFont="1" applyFill="1"/>
    <xf numFmtId="214" fontId="39" fillId="0" borderId="0" xfId="23044" applyNumberFormat="1" applyFont="1" applyFill="1"/>
    <xf numFmtId="40" fontId="39" fillId="0" borderId="0" xfId="23044" applyNumberFormat="1" applyFont="1" applyFill="1"/>
    <xf numFmtId="40" fontId="39" fillId="0" borderId="2" xfId="23044" applyNumberFormat="1" applyFont="1" applyFill="1" applyBorder="1"/>
    <xf numFmtId="44" fontId="39" fillId="0" borderId="0" xfId="1084" applyFont="1" applyFill="1" applyBorder="1"/>
    <xf numFmtId="3" fontId="39" fillId="0" borderId="0" xfId="23044" applyNumberFormat="1" applyFont="1" applyFill="1"/>
    <xf numFmtId="164" fontId="39" fillId="0" borderId="0" xfId="23044" applyNumberFormat="1" applyFont="1" applyFill="1"/>
    <xf numFmtId="0" fontId="0" fillId="0" borderId="7" xfId="0" applyBorder="1" applyAlignment="1">
      <alignment horizontal="centerContinuous"/>
    </xf>
    <xf numFmtId="0" fontId="160" fillId="0" borderId="0" xfId="0" applyFont="1" applyAlignment="1">
      <alignment horizontal="centerContinuous"/>
    </xf>
    <xf numFmtId="4" fontId="160" fillId="0" borderId="0" xfId="0" applyNumberFormat="1" applyFont="1" applyBorder="1" applyAlignment="1">
      <alignment horizontal="center"/>
    </xf>
    <xf numFmtId="217" fontId="40" fillId="0" borderId="0" xfId="0" applyNumberFormat="1" applyFont="1" applyAlignment="1">
      <alignment horizontal="center"/>
    </xf>
    <xf numFmtId="4" fontId="40" fillId="0" borderId="0" xfId="880" applyFont="1" applyFill="1"/>
    <xf numFmtId="0" fontId="40" fillId="0" borderId="0" xfId="0" applyFont="1" applyAlignment="1">
      <alignment horizontal="right"/>
    </xf>
    <xf numFmtId="216" fontId="40" fillId="0" borderId="0" xfId="0" applyNumberFormat="1" applyFont="1"/>
    <xf numFmtId="218" fontId="40" fillId="0" borderId="0" xfId="0" applyNumberFormat="1" applyFont="1" applyAlignment="1">
      <alignment horizontal="center"/>
    </xf>
    <xf numFmtId="0" fontId="40" fillId="0" borderId="0" xfId="0" applyFont="1"/>
    <xf numFmtId="4" fontId="40" fillId="0" borderId="0" xfId="0" applyNumberFormat="1" applyFont="1" applyFill="1"/>
    <xf numFmtId="0" fontId="40" fillId="0" borderId="0" xfId="0" applyFont="1" applyFill="1"/>
    <xf numFmtId="218" fontId="40" fillId="0" borderId="0" xfId="0" applyNumberFormat="1" applyFont="1" applyFill="1" applyAlignment="1">
      <alignment horizontal="center"/>
    </xf>
    <xf numFmtId="0" fontId="40" fillId="0" borderId="0" xfId="0" applyFont="1" applyFill="1" applyAlignment="1">
      <alignment horizontal="left"/>
    </xf>
    <xf numFmtId="4" fontId="40" fillId="0" borderId="0" xfId="0" applyNumberFormat="1" applyFont="1"/>
    <xf numFmtId="207" fontId="40" fillId="0" borderId="0" xfId="0" applyNumberFormat="1" applyFont="1" applyAlignment="1">
      <alignment horizontal="center"/>
    </xf>
    <xf numFmtId="216" fontId="40" fillId="0" borderId="0" xfId="0" applyNumberFormat="1" applyFont="1" applyFill="1"/>
    <xf numFmtId="218" fontId="40" fillId="0" borderId="0" xfId="0" quotePrefix="1" applyNumberFormat="1" applyFont="1" applyFill="1" applyAlignment="1">
      <alignment horizontal="center"/>
    </xf>
    <xf numFmtId="43" fontId="40" fillId="0" borderId="0" xfId="880" applyNumberFormat="1" applyFont="1" applyFill="1"/>
    <xf numFmtId="217" fontId="40" fillId="0" borderId="0" xfId="0" applyNumberFormat="1" applyFont="1" applyFill="1" applyAlignment="1">
      <alignment horizontal="center"/>
    </xf>
    <xf numFmtId="0" fontId="40" fillId="0" borderId="0" xfId="0" applyFont="1" applyFill="1" applyAlignment="1">
      <alignment horizontal="center"/>
    </xf>
    <xf numFmtId="218" fontId="40" fillId="0" borderId="0" xfId="0" applyNumberFormat="1" applyFont="1" applyAlignment="1">
      <alignment horizontal="left"/>
    </xf>
    <xf numFmtId="14" fontId="40" fillId="0" borderId="0" xfId="0" applyNumberFormat="1" applyFont="1" applyAlignment="1">
      <alignment horizontal="left"/>
    </xf>
    <xf numFmtId="0" fontId="161" fillId="0" borderId="0" xfId="0" applyFont="1"/>
    <xf numFmtId="4" fontId="40" fillId="0" borderId="0" xfId="880" applyFont="1"/>
    <xf numFmtId="4" fontId="40" fillId="0" borderId="0" xfId="0" applyNumberFormat="1" applyFont="1" applyFill="1" applyAlignment="1"/>
    <xf numFmtId="4" fontId="161" fillId="0" borderId="0" xfId="880" applyFont="1"/>
    <xf numFmtId="219" fontId="40" fillId="0" borderId="0" xfId="0" applyNumberFormat="1" applyFont="1" applyFill="1"/>
    <xf numFmtId="4" fontId="161" fillId="0" borderId="0" xfId="0" applyNumberFormat="1" applyFont="1" applyFill="1"/>
    <xf numFmtId="0" fontId="161" fillId="0" borderId="0" xfId="0" applyFont="1" applyFill="1" applyAlignment="1"/>
    <xf numFmtId="167" fontId="40" fillId="0" borderId="0" xfId="0" applyNumberFormat="1" applyFont="1" applyFill="1" applyAlignment="1">
      <alignment horizontal="center"/>
    </xf>
    <xf numFmtId="4" fontId="40" fillId="0" borderId="0" xfId="880" applyFont="1" applyFill="1" applyAlignment="1">
      <alignment horizontal="center"/>
    </xf>
    <xf numFmtId="167" fontId="40" fillId="0" borderId="0" xfId="0" quotePrefix="1" applyNumberFormat="1" applyFont="1" applyFill="1" applyAlignment="1">
      <alignment horizontal="center"/>
    </xf>
    <xf numFmtId="4" fontId="40" fillId="0" borderId="9" xfId="0" applyNumberFormat="1" applyFont="1" applyBorder="1"/>
    <xf numFmtId="4" fontId="40" fillId="0" borderId="0" xfId="0" applyNumberFormat="1" applyFont="1" applyBorder="1"/>
    <xf numFmtId="43" fontId="40" fillId="0" borderId="46" xfId="880" applyNumberFormat="1" applyFont="1" applyFill="1" applyBorder="1"/>
    <xf numFmtId="4" fontId="40" fillId="0" borderId="9" xfId="0" applyNumberFormat="1" applyFont="1" applyFill="1" applyBorder="1" applyAlignment="1"/>
    <xf numFmtId="0" fontId="0" fillId="0" borderId="39" xfId="0" applyFill="1" applyBorder="1"/>
    <xf numFmtId="0" fontId="40" fillId="0" borderId="30" xfId="0" applyFont="1" applyBorder="1"/>
    <xf numFmtId="0" fontId="40" fillId="0" borderId="30" xfId="0" applyFont="1" applyBorder="1" applyAlignment="1">
      <alignment horizontal="center"/>
    </xf>
    <xf numFmtId="218" fontId="40" fillId="0" borderId="30" xfId="0" applyNumberFormat="1" applyFont="1" applyFill="1" applyBorder="1" applyAlignment="1">
      <alignment horizontal="center"/>
    </xf>
    <xf numFmtId="0" fontId="40" fillId="0" borderId="30" xfId="0" applyFont="1" applyBorder="1" applyAlignment="1">
      <alignment horizontal="left"/>
    </xf>
    <xf numFmtId="4" fontId="40" fillId="0" borderId="30" xfId="880" applyFont="1" applyBorder="1"/>
    <xf numFmtId="4" fontId="40" fillId="0" borderId="30" xfId="0" applyNumberFormat="1" applyFont="1" applyFill="1" applyBorder="1" applyAlignment="1"/>
    <xf numFmtId="0" fontId="0" fillId="0" borderId="30" xfId="0" applyBorder="1"/>
    <xf numFmtId="0" fontId="0" fillId="0" borderId="30" xfId="0" applyFill="1" applyBorder="1"/>
    <xf numFmtId="0" fontId="0" fillId="0" borderId="40" xfId="0" applyFill="1" applyBorder="1"/>
    <xf numFmtId="216" fontId="40" fillId="0" borderId="41" xfId="0" applyNumberFormat="1" applyFont="1" applyBorder="1" applyAlignment="1">
      <alignment horizontal="centerContinuous" wrapText="1"/>
    </xf>
    <xf numFmtId="0" fontId="40" fillId="0" borderId="31" xfId="0" applyFont="1" applyBorder="1" applyAlignment="1">
      <alignment horizontal="centerContinuous" wrapText="1"/>
    </xf>
    <xf numFmtId="207" fontId="40" fillId="0" borderId="31" xfId="0" applyNumberFormat="1" applyFont="1" applyBorder="1" applyAlignment="1">
      <alignment horizontal="centerContinuous" wrapText="1"/>
    </xf>
    <xf numFmtId="4" fontId="161" fillId="0" borderId="31" xfId="0" applyNumberFormat="1" applyFont="1" applyBorder="1" applyAlignment="1">
      <alignment horizontal="centerContinuous" wrapText="1"/>
    </xf>
    <xf numFmtId="0" fontId="0" fillId="0" borderId="31" xfId="0" applyBorder="1" applyAlignment="1">
      <alignment horizontal="centerContinuous" wrapText="1"/>
    </xf>
    <xf numFmtId="0" fontId="0" fillId="0" borderId="31" xfId="0" applyFill="1" applyBorder="1" applyAlignment="1">
      <alignment horizontal="centerContinuous" wrapText="1"/>
    </xf>
    <xf numFmtId="0" fontId="0" fillId="0" borderId="42" xfId="0" applyFill="1" applyBorder="1" applyAlignment="1">
      <alignment horizontal="centerContinuous" wrapText="1"/>
    </xf>
    <xf numFmtId="3" fontId="40" fillId="3" borderId="9" xfId="0" applyNumberFormat="1" applyFont="1" applyFill="1" applyBorder="1" applyAlignment="1"/>
    <xf numFmtId="43" fontId="55" fillId="0" borderId="0" xfId="1" applyFont="1" applyAlignment="1"/>
    <xf numFmtId="0" fontId="55" fillId="0" borderId="0" xfId="0" applyFont="1" applyAlignment="1">
      <alignment horizontal="centerContinuous"/>
    </xf>
    <xf numFmtId="43" fontId="55" fillId="0" borderId="0" xfId="1" applyFont="1" applyAlignment="1">
      <alignment horizontal="right"/>
    </xf>
    <xf numFmtId="0" fontId="179" fillId="0" borderId="0" xfId="0" applyFont="1" applyAlignment="1">
      <alignment horizontal="center"/>
    </xf>
    <xf numFmtId="43" fontId="42" fillId="0" borderId="0" xfId="23435" applyFont="1" applyFill="1" applyAlignment="1">
      <alignment horizontal="center"/>
    </xf>
    <xf numFmtId="43" fontId="39" fillId="0" borderId="0" xfId="23435" applyFont="1" applyFill="1"/>
    <xf numFmtId="43" fontId="39" fillId="0" borderId="7" xfId="23435" applyFont="1" applyFill="1" applyBorder="1"/>
    <xf numFmtId="43" fontId="39" fillId="0" borderId="0" xfId="23435" applyFont="1" applyFill="1" applyBorder="1"/>
    <xf numFmtId="43" fontId="39" fillId="0" borderId="2" xfId="23435" applyFont="1" applyFill="1" applyBorder="1"/>
    <xf numFmtId="40" fontId="39" fillId="0" borderId="0" xfId="23435" applyNumberFormat="1" applyFont="1" applyFill="1"/>
    <xf numFmtId="207" fontId="40" fillId="0" borderId="0" xfId="0" applyNumberFormat="1" applyFont="1" applyFill="1" applyAlignment="1">
      <alignment horizontal="center"/>
    </xf>
    <xf numFmtId="207" fontId="40" fillId="0" borderId="0" xfId="0" quotePrefix="1" applyNumberFormat="1" applyFont="1" applyFill="1" applyAlignment="1">
      <alignment horizontal="center"/>
    </xf>
    <xf numFmtId="164" fontId="44" fillId="0" borderId="0" xfId="116" applyNumberFormat="1" applyFont="1"/>
    <xf numFmtId="220" fontId="44" fillId="0" borderId="0" xfId="29575" applyNumberFormat="1" applyFont="1"/>
    <xf numFmtId="164" fontId="187" fillId="0" borderId="0" xfId="116" applyNumberFormat="1" applyFont="1" applyFill="1"/>
    <xf numFmtId="220" fontId="187" fillId="0" borderId="0" xfId="29575" applyNumberFormat="1" applyFont="1" applyFill="1"/>
    <xf numFmtId="0" fontId="39" fillId="0" borderId="0" xfId="2951" applyFont="1"/>
    <xf numFmtId="164" fontId="39" fillId="0" borderId="0" xfId="116" applyNumberFormat="1" applyFont="1"/>
    <xf numFmtId="164" fontId="44" fillId="0" borderId="0" xfId="116" applyNumberFormat="1" applyFont="1" applyFill="1"/>
    <xf numFmtId="0" fontId="179" fillId="0" borderId="0" xfId="0" applyFont="1" applyAlignment="1">
      <alignment horizontal="left"/>
    </xf>
    <xf numFmtId="0" fontId="42" fillId="0" borderId="0" xfId="25336" applyFont="1" applyAlignment="1">
      <alignment horizontal="center"/>
    </xf>
    <xf numFmtId="0" fontId="39" fillId="0" borderId="0" xfId="25336"/>
    <xf numFmtId="14" fontId="42" fillId="0" borderId="0" xfId="25336" applyNumberFormat="1" applyFont="1" applyAlignment="1">
      <alignment horizontal="center"/>
    </xf>
    <xf numFmtId="38" fontId="39" fillId="0" borderId="0" xfId="25336" applyNumberFormat="1"/>
    <xf numFmtId="0" fontId="0" fillId="0" borderId="0" xfId="0" applyAlignment="1">
      <alignment horizontal="right"/>
    </xf>
    <xf numFmtId="43" fontId="40" fillId="0" borderId="0" xfId="0" applyNumberFormat="1" applyFont="1" applyFill="1"/>
    <xf numFmtId="17" fontId="0" fillId="0" borderId="0" xfId="0" applyNumberFormat="1"/>
    <xf numFmtId="16" fontId="0" fillId="0" borderId="0" xfId="0" applyNumberFormat="1"/>
    <xf numFmtId="17" fontId="0" fillId="0" borderId="0" xfId="0" applyNumberFormat="1" applyFill="1"/>
    <xf numFmtId="220" fontId="44" fillId="0" borderId="0" xfId="29575" applyNumberFormat="1" applyFont="1" applyFill="1"/>
    <xf numFmtId="0" fontId="40" fillId="0" borderId="0" xfId="0" applyFont="1" applyAlignment="1">
      <alignment horizontal="center"/>
    </xf>
    <xf numFmtId="0" fontId="158" fillId="0" borderId="0" xfId="0" applyFont="1" applyAlignment="1">
      <alignment horizontal="center"/>
    </xf>
    <xf numFmtId="0" fontId="160" fillId="0" borderId="0" xfId="0" applyFont="1" applyAlignment="1">
      <alignment horizontal="center"/>
    </xf>
    <xf numFmtId="215" fontId="159" fillId="0" borderId="0" xfId="0" applyNumberFormat="1" applyFont="1" applyAlignment="1">
      <alignment horizontal="center"/>
    </xf>
    <xf numFmtId="0" fontId="0" fillId="0" borderId="39" xfId="0" applyBorder="1"/>
    <xf numFmtId="216" fontId="40" fillId="0" borderId="0" xfId="0" applyNumberFormat="1" applyFont="1" applyBorder="1"/>
    <xf numFmtId="207" fontId="40" fillId="0" borderId="0" xfId="0" applyNumberFormat="1" applyFont="1" applyBorder="1" applyAlignment="1">
      <alignment horizontal="center"/>
    </xf>
    <xf numFmtId="0" fontId="40" fillId="0" borderId="0" xfId="0" applyFont="1" applyBorder="1"/>
    <xf numFmtId="0" fontId="0" fillId="73" borderId="0" xfId="0" applyFill="1" applyBorder="1"/>
    <xf numFmtId="0" fontId="0" fillId="73" borderId="39" xfId="0" applyFill="1" applyBorder="1"/>
    <xf numFmtId="0" fontId="0" fillId="73" borderId="30" xfId="0" applyFill="1" applyBorder="1"/>
    <xf numFmtId="216" fontId="40" fillId="0" borderId="0" xfId="0" applyNumberFormat="1" applyFont="1" applyFill="1" applyBorder="1"/>
    <xf numFmtId="207" fontId="40" fillId="0" borderId="0" xfId="0" applyNumberFormat="1" applyFont="1" applyFill="1" applyBorder="1" applyAlignment="1">
      <alignment horizontal="center"/>
    </xf>
    <xf numFmtId="0" fontId="40" fillId="0" borderId="0" xfId="0" applyFont="1" applyFill="1" applyBorder="1"/>
    <xf numFmtId="4" fontId="40" fillId="0" borderId="0" xfId="0" applyNumberFormat="1" applyFont="1" applyFill="1" applyBorder="1"/>
    <xf numFmtId="0" fontId="0" fillId="73" borderId="41" xfId="0" applyFill="1" applyBorder="1"/>
    <xf numFmtId="0" fontId="0" fillId="73" borderId="31" xfId="0" applyFill="1" applyBorder="1"/>
    <xf numFmtId="3" fontId="59" fillId="0" borderId="0" xfId="0" applyNumberFormat="1" applyFont="1" applyFill="1" applyAlignment="1" applyProtection="1">
      <protection locked="0"/>
    </xf>
    <xf numFmtId="4" fontId="59" fillId="0" borderId="0" xfId="0" applyNumberFormat="1" applyFont="1" applyFill="1" applyAlignment="1" applyProtection="1">
      <protection locked="0"/>
    </xf>
    <xf numFmtId="37" fontId="39" fillId="0" borderId="0" xfId="29808" applyNumberFormat="1"/>
    <xf numFmtId="37" fontId="39" fillId="0" borderId="7" xfId="29808" applyNumberFormat="1" applyBorder="1"/>
    <xf numFmtId="37" fontId="39" fillId="0" borderId="9" xfId="29808" applyNumberFormat="1" applyBorder="1"/>
    <xf numFmtId="0" fontId="39" fillId="0" borderId="7" xfId="25336" applyBorder="1"/>
    <xf numFmtId="37" fontId="39" fillId="0" borderId="7" xfId="29808" applyNumberFormat="1" applyFont="1" applyBorder="1"/>
    <xf numFmtId="43" fontId="39" fillId="0" borderId="1" xfId="23435" applyFont="1" applyFill="1" applyBorder="1"/>
    <xf numFmtId="164" fontId="39" fillId="0" borderId="0" xfId="23435" applyNumberFormat="1" applyFont="1" applyFill="1" applyBorder="1"/>
    <xf numFmtId="40" fontId="39" fillId="0" borderId="1" xfId="23044" applyNumberFormat="1" applyFont="1" applyFill="1" applyBorder="1"/>
    <xf numFmtId="43" fontId="55" fillId="0" borderId="0" xfId="1" applyFont="1" applyFill="1" applyAlignment="1">
      <alignment horizontal="right"/>
    </xf>
    <xf numFmtId="37" fontId="39" fillId="0" borderId="0" xfId="29808" applyNumberFormat="1" applyBorder="1"/>
    <xf numFmtId="223" fontId="39" fillId="0" borderId="0" xfId="23435" applyNumberFormat="1" applyFont="1" applyFill="1" applyBorder="1"/>
    <xf numFmtId="44" fontId="39" fillId="0" borderId="7" xfId="23044" applyNumberFormat="1" applyFont="1" applyFill="1" applyBorder="1"/>
    <xf numFmtId="43" fontId="39" fillId="0" borderId="0" xfId="2951" applyNumberFormat="1"/>
    <xf numFmtId="223" fontId="39" fillId="0" borderId="1" xfId="23435" applyNumberFormat="1" applyFont="1" applyFill="1" applyBorder="1"/>
    <xf numFmtId="222" fontId="39" fillId="0" borderId="0" xfId="23044" applyNumberFormat="1" applyFont="1" applyFill="1" applyAlignment="1">
      <alignment horizontal="left"/>
    </xf>
    <xf numFmtId="223" fontId="42" fillId="0" borderId="9" xfId="23435" applyNumberFormat="1" applyFont="1" applyFill="1" applyBorder="1"/>
    <xf numFmtId="0" fontId="39" fillId="0" borderId="0" xfId="29822" applyFont="1"/>
    <xf numFmtId="0" fontId="39" fillId="0" borderId="0" xfId="29831"/>
    <xf numFmtId="164" fontId="39" fillId="0" borderId="0" xfId="2951" applyNumberFormat="1"/>
    <xf numFmtId="0" fontId="39" fillId="0" borderId="0" xfId="2951" applyBorder="1"/>
    <xf numFmtId="0" fontId="42" fillId="0" borderId="0" xfId="2951" applyFont="1"/>
    <xf numFmtId="37" fontId="39" fillId="0" borderId="0" xfId="2950" applyNumberFormat="1"/>
    <xf numFmtId="37" fontId="39" fillId="0" borderId="0" xfId="2950" applyNumberFormat="1" applyBorder="1"/>
    <xf numFmtId="0" fontId="11" fillId="0" borderId="0" xfId="29828" applyFont="1"/>
    <xf numFmtId="0" fontId="42" fillId="0" borderId="0" xfId="29831" applyFont="1" applyAlignment="1">
      <alignment horizontal="center"/>
    </xf>
    <xf numFmtId="43" fontId="55" fillId="0" borderId="9" xfId="0" applyNumberFormat="1" applyFont="1" applyFill="1" applyBorder="1" applyAlignment="1" applyProtection="1">
      <protection locked="0"/>
    </xf>
    <xf numFmtId="164" fontId="55" fillId="0" borderId="0" xfId="1" applyNumberFormat="1" applyFont="1" applyFill="1" applyAlignment="1"/>
    <xf numFmtId="0" fontId="179" fillId="0" borderId="0" xfId="0" applyFont="1" applyFill="1" applyAlignment="1">
      <alignment horizontal="left"/>
    </xf>
    <xf numFmtId="0" fontId="42" fillId="0" borderId="0" xfId="23044" applyFont="1" applyFill="1" applyAlignment="1">
      <alignment horizontal="center"/>
    </xf>
    <xf numFmtId="0" fontId="9" fillId="0" borderId="0" xfId="29837"/>
    <xf numFmtId="0" fontId="9" fillId="0" borderId="0" xfId="29837" applyFont="1"/>
    <xf numFmtId="0" fontId="42" fillId="0" borderId="0" xfId="2950" applyFont="1" applyAlignment="1">
      <alignment horizontal="center"/>
    </xf>
    <xf numFmtId="0" fontId="198" fillId="0" borderId="0" xfId="29838" applyFill="1"/>
    <xf numFmtId="0" fontId="198" fillId="0" borderId="0" xfId="29838" applyFill="1" applyBorder="1"/>
    <xf numFmtId="0" fontId="102" fillId="0" borderId="0" xfId="29838" applyFont="1" applyFill="1" applyBorder="1"/>
    <xf numFmtId="167" fontId="190" fillId="0" borderId="0" xfId="29838" applyNumberFormat="1" applyFont="1" applyFill="1" applyAlignment="1">
      <alignment horizontal="center"/>
    </xf>
    <xf numFmtId="0" fontId="190" fillId="0" borderId="0" xfId="29838" applyFont="1" applyFill="1" applyBorder="1" applyAlignment="1">
      <alignment horizontal="left"/>
    </xf>
    <xf numFmtId="40" fontId="0" fillId="0" borderId="0" xfId="29839" applyNumberFormat="1" applyFont="1" applyFill="1" applyBorder="1" applyAlignment="1">
      <alignment horizontal="center"/>
    </xf>
    <xf numFmtId="40" fontId="198" fillId="0" borderId="0" xfId="29839" applyNumberFormat="1" applyFill="1" applyBorder="1"/>
    <xf numFmtId="0" fontId="190" fillId="0" borderId="0" xfId="29838" applyFont="1" applyFill="1"/>
    <xf numFmtId="40" fontId="198" fillId="0" borderId="0" xfId="29839" applyNumberFormat="1" applyFill="1"/>
    <xf numFmtId="7" fontId="198" fillId="0" borderId="0" xfId="29838" applyNumberFormat="1" applyFill="1" applyBorder="1"/>
    <xf numFmtId="43" fontId="0" fillId="0" borderId="0" xfId="29839" applyFont="1" applyFill="1" applyBorder="1"/>
    <xf numFmtId="43" fontId="102" fillId="0" borderId="0" xfId="29839" applyFont="1" applyFill="1" applyBorder="1"/>
    <xf numFmtId="0" fontId="198" fillId="0" borderId="0" xfId="29838" applyFont="1" applyFill="1"/>
    <xf numFmtId="0" fontId="102" fillId="0" borderId="0" xfId="29838" applyFont="1" applyFill="1"/>
    <xf numFmtId="44" fontId="198" fillId="0" borderId="1" xfId="29838" applyNumberFormat="1" applyFill="1" applyBorder="1"/>
    <xf numFmtId="44" fontId="198" fillId="0" borderId="0" xfId="29838" applyNumberFormat="1" applyFill="1"/>
    <xf numFmtId="39" fontId="198" fillId="0" borderId="0" xfId="29838" applyNumberFormat="1" applyFill="1"/>
    <xf numFmtId="0" fontId="198" fillId="0" borderId="0" xfId="29838" applyFill="1" applyAlignment="1">
      <alignment horizontal="left"/>
    </xf>
    <xf numFmtId="43" fontId="198" fillId="0" borderId="0" xfId="29838" applyNumberFormat="1" applyFill="1"/>
    <xf numFmtId="40" fontId="102" fillId="0" borderId="0" xfId="29839" applyNumberFormat="1" applyFont="1" applyFill="1" applyBorder="1"/>
    <xf numFmtId="40" fontId="198" fillId="0" borderId="1" xfId="29838" applyNumberFormat="1" applyFill="1" applyBorder="1" applyAlignment="1">
      <alignment horizontal="right"/>
    </xf>
    <xf numFmtId="0" fontId="102" fillId="0" borderId="0" xfId="29838" applyFont="1" applyFill="1" applyAlignment="1">
      <alignment horizontal="left"/>
    </xf>
    <xf numFmtId="43" fontId="198" fillId="0" borderId="0" xfId="29838" applyNumberFormat="1" applyFill="1" applyBorder="1"/>
    <xf numFmtId="40" fontId="198" fillId="0" borderId="0" xfId="29838" applyNumberFormat="1" applyFill="1" applyBorder="1" applyAlignment="1">
      <alignment horizontal="right"/>
    </xf>
    <xf numFmtId="8" fontId="198" fillId="0" borderId="0" xfId="29838" applyNumberFormat="1" applyFill="1" applyBorder="1"/>
    <xf numFmtId="40" fontId="198" fillId="0" borderId="0" xfId="29838" applyNumberFormat="1" applyFill="1"/>
    <xf numFmtId="0" fontId="98" fillId="0" borderId="0" xfId="29838" applyFont="1" applyFill="1" applyBorder="1"/>
    <xf numFmtId="43" fontId="98" fillId="0" borderId="0" xfId="29839" applyFont="1" applyFill="1" applyBorder="1"/>
    <xf numFmtId="43" fontId="0" fillId="0" borderId="1" xfId="29839" applyFont="1" applyFill="1" applyBorder="1"/>
    <xf numFmtId="221" fontId="98" fillId="0" borderId="0" xfId="29839" applyNumberFormat="1" applyFont="1" applyFill="1" applyBorder="1"/>
    <xf numFmtId="7" fontId="198" fillId="0" borderId="0" xfId="29838" applyNumberFormat="1" applyFill="1"/>
    <xf numFmtId="0" fontId="190" fillId="0" borderId="0" xfId="29838" quotePrefix="1" applyFont="1" applyFill="1"/>
    <xf numFmtId="40" fontId="102" fillId="0" borderId="0" xfId="29839" applyNumberFormat="1" applyFont="1" applyFill="1"/>
    <xf numFmtId="40" fontId="198" fillId="0" borderId="0" xfId="29838" applyNumberFormat="1" applyFill="1" applyBorder="1"/>
    <xf numFmtId="8" fontId="198" fillId="0" borderId="1" xfId="29838" applyNumberFormat="1" applyFill="1" applyBorder="1"/>
    <xf numFmtId="8" fontId="198" fillId="0" borderId="0" xfId="29838" applyNumberFormat="1" applyFill="1"/>
    <xf numFmtId="4" fontId="198" fillId="0" borderId="0" xfId="29838" applyNumberFormat="1" applyFill="1"/>
    <xf numFmtId="43" fontId="0" fillId="0" borderId="0" xfId="29839" applyFont="1" applyFill="1"/>
    <xf numFmtId="43" fontId="102" fillId="0" borderId="0" xfId="29839" applyFont="1" applyFill="1"/>
    <xf numFmtId="0" fontId="198" fillId="0" borderId="0" xfId="29838" applyFill="1" applyAlignment="1">
      <alignment wrapText="1"/>
    </xf>
    <xf numFmtId="40" fontId="198" fillId="0" borderId="1" xfId="29839" applyNumberFormat="1" applyFill="1" applyBorder="1"/>
    <xf numFmtId="166" fontId="198" fillId="0" borderId="0" xfId="29838" applyNumberFormat="1" applyFill="1" applyBorder="1"/>
    <xf numFmtId="0" fontId="102" fillId="0" borderId="0" xfId="29838" applyFont="1" applyFill="1" applyAlignment="1"/>
    <xf numFmtId="0" fontId="198" fillId="0" borderId="0" xfId="29838" applyFill="1" applyAlignment="1"/>
    <xf numFmtId="40" fontId="198" fillId="0" borderId="7" xfId="29839" applyNumberFormat="1" applyFill="1" applyBorder="1"/>
    <xf numFmtId="44" fontId="198" fillId="0" borderId="0" xfId="29838" applyNumberFormat="1" applyFill="1" applyBorder="1"/>
    <xf numFmtId="0" fontId="102" fillId="0" borderId="0" xfId="29838" applyFont="1" applyFill="1" applyAlignment="1">
      <alignment wrapText="1"/>
    </xf>
    <xf numFmtId="0" fontId="198" fillId="0" borderId="0" xfId="29838" applyFill="1" applyBorder="1" applyAlignment="1"/>
    <xf numFmtId="0" fontId="8" fillId="0" borderId="0" xfId="29840"/>
    <xf numFmtId="0" fontId="162" fillId="0" borderId="0" xfId="29840" applyFont="1" applyAlignment="1">
      <alignment horizontal="center"/>
    </xf>
    <xf numFmtId="0" fontId="8" fillId="0" borderId="0" xfId="29828" applyFont="1"/>
    <xf numFmtId="164" fontId="55" fillId="0" borderId="0" xfId="0" applyNumberFormat="1" applyFont="1" applyAlignment="1"/>
    <xf numFmtId="0" fontId="42" fillId="0" borderId="0" xfId="2951" applyFont="1" applyFill="1" applyAlignment="1">
      <alignment horizontal="center"/>
    </xf>
    <xf numFmtId="0" fontId="42" fillId="0" borderId="7" xfId="2951" applyFont="1" applyBorder="1" applyAlignment="1">
      <alignment horizontal="center"/>
    </xf>
    <xf numFmtId="0" fontId="42" fillId="0" borderId="7" xfId="2951" applyFont="1" applyBorder="1" applyAlignment="1">
      <alignment horizontal="left"/>
    </xf>
    <xf numFmtId="14" fontId="168" fillId="42" borderId="7" xfId="29841" applyNumberFormat="1" applyBorder="1" applyAlignment="1">
      <alignment horizontal="center"/>
    </xf>
    <xf numFmtId="0" fontId="39" fillId="0" borderId="0" xfId="2951" applyFill="1"/>
    <xf numFmtId="164" fontId="168" fillId="42" borderId="0" xfId="116" applyNumberFormat="1" applyFont="1" applyFill="1"/>
    <xf numFmtId="164" fontId="168" fillId="42" borderId="7" xfId="116" applyNumberFormat="1" applyFont="1" applyFill="1" applyBorder="1"/>
    <xf numFmtId="164" fontId="168" fillId="42" borderId="9" xfId="116" applyNumberFormat="1" applyFont="1" applyFill="1" applyBorder="1"/>
    <xf numFmtId="164" fontId="0" fillId="0" borderId="0" xfId="116" applyNumberFormat="1" applyFont="1"/>
    <xf numFmtId="37" fontId="39" fillId="0" borderId="0" xfId="2951" applyNumberFormat="1" applyFill="1"/>
    <xf numFmtId="37" fontId="39" fillId="0" borderId="0" xfId="2951" applyNumberFormat="1" applyFont="1"/>
    <xf numFmtId="37" fontId="42" fillId="0" borderId="0" xfId="2951" applyNumberFormat="1" applyFont="1" applyFill="1" applyAlignment="1">
      <alignment horizontal="center"/>
    </xf>
    <xf numFmtId="43" fontId="0" fillId="0" borderId="0" xfId="116" applyFont="1"/>
    <xf numFmtId="37" fontId="39" fillId="0" borderId="0" xfId="2951" applyNumberFormat="1"/>
    <xf numFmtId="164" fontId="0" fillId="0" borderId="0" xfId="116" applyNumberFormat="1" applyFont="1" applyFill="1"/>
    <xf numFmtId="164" fontId="39" fillId="0" borderId="0" xfId="116" applyNumberFormat="1" applyFont="1" applyFill="1"/>
    <xf numFmtId="164" fontId="42" fillId="0" borderId="0" xfId="116" applyNumberFormat="1" applyFont="1" applyFill="1"/>
    <xf numFmtId="164" fontId="39" fillId="0" borderId="0" xfId="116" applyNumberFormat="1" applyFont="1" applyFill="1" applyBorder="1"/>
    <xf numFmtId="39" fontId="39" fillId="0" borderId="0" xfId="2951" applyNumberFormat="1" applyFont="1"/>
    <xf numFmtId="164" fontId="55" fillId="0" borderId="0" xfId="1" applyNumberFormat="1" applyFont="1" applyAlignment="1"/>
    <xf numFmtId="43" fontId="0" fillId="0" borderId="9" xfId="29839" applyFont="1" applyFill="1" applyBorder="1"/>
    <xf numFmtId="164" fontId="39" fillId="0" borderId="0" xfId="1" applyNumberFormat="1" applyFont="1"/>
    <xf numFmtId="164" fontId="9" fillId="0" borderId="0" xfId="1" applyNumberFormat="1" applyFont="1"/>
    <xf numFmtId="164" fontId="39" fillId="0" borderId="0" xfId="1" applyNumberFormat="1" applyFont="1" applyFill="1" applyAlignment="1">
      <alignment horizontal="right"/>
    </xf>
    <xf numFmtId="0" fontId="143" fillId="0" borderId="0" xfId="29844" applyFont="1"/>
    <xf numFmtId="0" fontId="39" fillId="0" borderId="0" xfId="29844" applyFont="1"/>
    <xf numFmtId="0" fontId="42" fillId="0" borderId="0" xfId="29844" applyFont="1" applyAlignment="1">
      <alignment horizontal="left"/>
    </xf>
    <xf numFmtId="0" fontId="185" fillId="0" borderId="0" xfId="29844" applyFont="1"/>
    <xf numFmtId="0" fontId="44" fillId="0" borderId="0" xfId="29844" applyFont="1"/>
    <xf numFmtId="0" fontId="44" fillId="0" borderId="0" xfId="29844" applyFont="1" applyFill="1"/>
    <xf numFmtId="0" fontId="39" fillId="0" borderId="0" xfId="29844" applyFont="1" applyFill="1"/>
    <xf numFmtId="0" fontId="186" fillId="0" borderId="0" xfId="29844" applyFont="1" applyFill="1"/>
    <xf numFmtId="0" fontId="187" fillId="0" borderId="0" xfId="29844" applyFont="1" applyFill="1"/>
    <xf numFmtId="0" fontId="204" fillId="0" borderId="0" xfId="29849"/>
    <xf numFmtId="0" fontId="42" fillId="0" borderId="0" xfId="23044" applyFont="1" applyFill="1" applyAlignment="1">
      <alignment horizontal="center"/>
    </xf>
    <xf numFmtId="0" fontId="6" fillId="0" borderId="0" xfId="29865"/>
    <xf numFmtId="0" fontId="208" fillId="0" borderId="0" xfId="29866"/>
    <xf numFmtId="0" fontId="6" fillId="0" borderId="0" xfId="29865" applyFont="1"/>
    <xf numFmtId="43" fontId="208" fillId="0" borderId="0" xfId="29866" applyNumberFormat="1"/>
    <xf numFmtId="44" fontId="39" fillId="0" borderId="1" xfId="177" applyFont="1" applyFill="1" applyBorder="1"/>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1" xfId="0" applyFill="1" applyBorder="1" applyAlignment="1">
      <alignment horizontal="center" vertical="top" wrapText="1"/>
    </xf>
    <xf numFmtId="0" fontId="200" fillId="2" borderId="0" xfId="0" applyFont="1" applyFill="1" applyBorder="1" applyAlignment="1">
      <alignment horizontal="left" vertical="top"/>
    </xf>
    <xf numFmtId="0" fontId="47" fillId="2" borderId="0"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10" xfId="0" applyFill="1" applyBorder="1" applyAlignment="1">
      <alignment horizontal="left" vertical="top"/>
    </xf>
    <xf numFmtId="0" fontId="0" fillId="2" borderId="1" xfId="0" applyFill="1" applyBorder="1" applyAlignment="1">
      <alignment horizontal="left" vertical="top"/>
    </xf>
    <xf numFmtId="0" fontId="202" fillId="2" borderId="1" xfId="0" applyFont="1" applyFill="1" applyBorder="1" applyAlignment="1">
      <alignment horizontal="left" vertical="top"/>
    </xf>
    <xf numFmtId="0" fontId="202" fillId="2" borderId="8" xfId="0" applyFont="1" applyFill="1" applyBorder="1" applyAlignment="1">
      <alignment horizontal="left" vertical="top"/>
    </xf>
    <xf numFmtId="0" fontId="48" fillId="2" borderId="3" xfId="0" applyFont="1" applyFill="1" applyBorder="1" applyAlignment="1">
      <alignment horizontal="left" vertical="top"/>
    </xf>
    <xf numFmtId="0" fontId="0" fillId="2" borderId="0" xfId="0" applyFill="1" applyBorder="1" applyAlignment="1">
      <alignment horizontal="left" vertical="top"/>
    </xf>
    <xf numFmtId="0" fontId="0" fillId="2" borderId="3" xfId="0" applyFill="1" applyBorder="1" applyAlignment="1">
      <alignment horizontal="left" vertical="top"/>
    </xf>
    <xf numFmtId="0" fontId="52" fillId="0" borderId="5" xfId="0" applyFont="1" applyBorder="1"/>
    <xf numFmtId="0" fontId="50" fillId="2" borderId="4" xfId="0" applyFont="1" applyFill="1" applyBorder="1" applyAlignment="1">
      <alignment horizontal="left" vertical="top"/>
    </xf>
    <xf numFmtId="43" fontId="6" fillId="0" borderId="0" xfId="29865" applyNumberFormat="1"/>
    <xf numFmtId="43" fontId="42" fillId="0" borderId="0" xfId="23044" applyNumberFormat="1" applyFont="1" applyFill="1" applyAlignment="1">
      <alignment horizontal="center"/>
    </xf>
    <xf numFmtId="43" fontId="39" fillId="3" borderId="0" xfId="23435" applyNumberFormat="1" applyFont="1" applyFill="1"/>
    <xf numFmtId="43" fontId="39" fillId="3" borderId="0" xfId="1084" applyNumberFormat="1" applyFont="1" applyFill="1"/>
    <xf numFmtId="43" fontId="39" fillId="0" borderId="0" xfId="23435" applyNumberFormat="1" applyFont="1" applyFill="1"/>
    <xf numFmtId="43" fontId="39" fillId="0" borderId="7" xfId="23435" applyNumberFormat="1" applyFont="1" applyFill="1" applyBorder="1"/>
    <xf numFmtId="43" fontId="39" fillId="0" borderId="0" xfId="23435" applyNumberFormat="1" applyFont="1" applyFill="1" applyBorder="1"/>
    <xf numFmtId="43" fontId="39" fillId="0" borderId="2" xfId="23435" applyNumberFormat="1" applyFont="1" applyFill="1" applyBorder="1"/>
    <xf numFmtId="43" fontId="39" fillId="0" borderId="2" xfId="23044" applyNumberFormat="1" applyFont="1" applyFill="1" applyBorder="1"/>
    <xf numFmtId="43" fontId="39" fillId="0" borderId="1" xfId="23044" applyNumberFormat="1" applyFont="1" applyFill="1" applyBorder="1"/>
    <xf numFmtId="43" fontId="42" fillId="0" borderId="9" xfId="23435" applyNumberFormat="1" applyFont="1" applyFill="1" applyBorder="1"/>
    <xf numFmtId="0" fontId="0" fillId="2" borderId="0" xfId="0" applyFill="1" applyBorder="1" applyAlignment="1">
      <alignment horizontal="left" vertical="top"/>
    </xf>
    <xf numFmtId="164" fontId="216" fillId="0" borderId="62" xfId="1" applyNumberFormat="1" applyFont="1" applyFill="1" applyBorder="1" applyAlignment="1">
      <alignment horizontal="left" wrapText="1"/>
    </xf>
    <xf numFmtId="0" fontId="0" fillId="74" borderId="0" xfId="0" applyFill="1" applyBorder="1" applyAlignment="1">
      <alignment horizontal="left" vertical="top"/>
    </xf>
    <xf numFmtId="0" fontId="200" fillId="74" borderId="0" xfId="0" applyFont="1" applyFill="1" applyBorder="1" applyAlignment="1">
      <alignment horizontal="left" vertical="top"/>
    </xf>
    <xf numFmtId="164" fontId="0" fillId="74" borderId="0" xfId="0" applyNumberFormat="1" applyFill="1" applyBorder="1" applyAlignment="1">
      <alignment horizontal="left" vertical="top"/>
    </xf>
    <xf numFmtId="0" fontId="49" fillId="0" borderId="3" xfId="0" applyFont="1" applyFill="1" applyBorder="1"/>
    <xf numFmtId="0" fontId="0" fillId="2" borderId="5" xfId="0" applyFill="1" applyBorder="1" applyAlignment="1">
      <alignment horizontal="left" vertical="top"/>
    </xf>
    <xf numFmtId="0" fontId="0" fillId="2" borderId="0" xfId="0" applyFill="1" applyBorder="1" applyAlignment="1">
      <alignment horizontal="left" vertical="top"/>
    </xf>
    <xf numFmtId="0" fontId="221" fillId="2" borderId="0" xfId="32427" applyFill="1" applyBorder="1" applyAlignment="1">
      <alignment horizontal="left" vertical="top"/>
    </xf>
    <xf numFmtId="168" fontId="51" fillId="2" borderId="20" xfId="32427" applyNumberFormat="1" applyFont="1" applyFill="1" applyBorder="1" applyAlignment="1">
      <alignment horizontal="center" wrapText="1"/>
    </xf>
    <xf numFmtId="168" fontId="51" fillId="2" borderId="20" xfId="32427" applyNumberFormat="1" applyFont="1" applyFill="1" applyBorder="1" applyAlignment="1">
      <alignment horizontal="center" vertical="top" wrapText="1"/>
    </xf>
    <xf numFmtId="168" fontId="51" fillId="2" borderId="0" xfId="32427" applyNumberFormat="1" applyFont="1" applyFill="1" applyBorder="1" applyAlignment="1">
      <alignment horizontal="left" vertical="top" wrapText="1"/>
    </xf>
    <xf numFmtId="168" fontId="51" fillId="2" borderId="20" xfId="32427" applyNumberFormat="1" applyFont="1" applyFill="1" applyBorder="1" applyAlignment="1">
      <alignment horizontal="center" vertical="center" wrapText="1"/>
    </xf>
    <xf numFmtId="0" fontId="221" fillId="2" borderId="11" xfId="32427" applyFill="1" applyBorder="1" applyAlignment="1">
      <alignment horizontal="left" vertical="top" wrapText="1"/>
    </xf>
    <xf numFmtId="0" fontId="221" fillId="2" borderId="12" xfId="32427" applyFill="1" applyBorder="1" applyAlignment="1">
      <alignment horizontal="left" vertical="top" wrapText="1"/>
    </xf>
    <xf numFmtId="0" fontId="221" fillId="2" borderId="19" xfId="32427" applyFill="1" applyBorder="1" applyAlignment="1">
      <alignment horizontal="center" vertical="top" wrapText="1"/>
    </xf>
    <xf numFmtId="0" fontId="221" fillId="2" borderId="0" xfId="32427" applyFill="1" applyBorder="1" applyAlignment="1">
      <alignment horizontal="left" vertical="top" wrapText="1"/>
    </xf>
    <xf numFmtId="0" fontId="221" fillId="2" borderId="3" xfId="32427" applyFill="1" applyBorder="1" applyAlignment="1">
      <alignment horizontal="center" vertical="top"/>
    </xf>
    <xf numFmtId="0" fontId="221" fillId="2" borderId="3" xfId="32427" applyFill="1" applyBorder="1" applyAlignment="1">
      <alignment horizontal="right" vertical="top"/>
    </xf>
    <xf numFmtId="0" fontId="49" fillId="2" borderId="3" xfId="32427" applyFont="1" applyFill="1" applyBorder="1" applyAlignment="1">
      <alignment horizontal="left" vertical="top"/>
    </xf>
    <xf numFmtId="0" fontId="221" fillId="2" borderId="68" xfId="32427" applyFill="1" applyBorder="1" applyAlignment="1">
      <alignment horizontal="left" vertical="top" wrapText="1"/>
    </xf>
    <xf numFmtId="0" fontId="221" fillId="2" borderId="56" xfId="32427" applyFill="1" applyBorder="1" applyAlignment="1">
      <alignment horizontal="left" vertical="top" wrapText="1"/>
    </xf>
    <xf numFmtId="0" fontId="221" fillId="2" borderId="3" xfId="32427" applyFill="1" applyBorder="1" applyAlignment="1">
      <alignment horizontal="left" vertical="top" wrapText="1"/>
    </xf>
    <xf numFmtId="0" fontId="221" fillId="2" borderId="3" xfId="32427" applyFill="1" applyBorder="1" applyAlignment="1">
      <alignment horizontal="left" vertical="top"/>
    </xf>
    <xf numFmtId="0" fontId="221" fillId="2" borderId="6" xfId="32427" applyFill="1" applyBorder="1" applyAlignment="1">
      <alignment horizontal="left" vertical="top"/>
    </xf>
    <xf numFmtId="0" fontId="221" fillId="2" borderId="7" xfId="32427" applyFill="1" applyBorder="1" applyAlignment="1">
      <alignment horizontal="left" vertical="top"/>
    </xf>
    <xf numFmtId="0" fontId="0" fillId="74" borderId="0" xfId="0" applyFill="1"/>
    <xf numFmtId="164" fontId="216" fillId="74" borderId="62" xfId="1" applyNumberFormat="1" applyFont="1" applyFill="1" applyBorder="1" applyAlignment="1">
      <alignment horizontal="left" wrapText="1"/>
    </xf>
    <xf numFmtId="164" fontId="0" fillId="2" borderId="0" xfId="1" applyNumberFormat="1" applyFont="1" applyFill="1" applyBorder="1" applyAlignment="1">
      <alignment horizontal="left" vertical="top"/>
    </xf>
    <xf numFmtId="164" fontId="0" fillId="2" borderId="19" xfId="1" applyNumberFormat="1" applyFont="1" applyFill="1" applyBorder="1" applyAlignment="1">
      <alignment horizontal="center" vertical="top" wrapText="1"/>
    </xf>
    <xf numFmtId="164" fontId="0" fillId="0" borderId="19" xfId="1" applyNumberFormat="1" applyFont="1" applyFill="1" applyBorder="1" applyAlignment="1">
      <alignment horizontal="center" vertical="top" wrapText="1"/>
    </xf>
    <xf numFmtId="164" fontId="195" fillId="2" borderId="20" xfId="1" applyNumberFormat="1" applyFont="1" applyFill="1" applyBorder="1" applyAlignment="1">
      <alignment horizontal="left" vertical="top" wrapText="1"/>
    </xf>
    <xf numFmtId="164" fontId="0" fillId="2" borderId="5" xfId="1" applyNumberFormat="1" applyFont="1" applyFill="1" applyBorder="1" applyAlignment="1">
      <alignment horizontal="left" vertical="top" wrapText="1"/>
    </xf>
    <xf numFmtId="164" fontId="0" fillId="2" borderId="5" xfId="1" applyNumberFormat="1" applyFont="1" applyFill="1" applyBorder="1" applyAlignment="1">
      <alignment horizontal="left" vertical="top"/>
    </xf>
    <xf numFmtId="164" fontId="0" fillId="2" borderId="10" xfId="1" applyNumberFormat="1" applyFont="1" applyFill="1" applyBorder="1" applyAlignment="1">
      <alignment horizontal="left" vertical="top"/>
    </xf>
    <xf numFmtId="43" fontId="0" fillId="74" borderId="0" xfId="0" applyNumberFormat="1" applyFill="1" applyBorder="1" applyAlignment="1">
      <alignment horizontal="left" vertical="top"/>
    </xf>
    <xf numFmtId="43" fontId="200" fillId="74" borderId="0" xfId="0" applyNumberFormat="1" applyFont="1" applyFill="1" applyBorder="1" applyAlignment="1">
      <alignment horizontal="left" vertical="top"/>
    </xf>
    <xf numFmtId="164" fontId="52" fillId="74" borderId="20" xfId="1" applyNumberFormat="1" applyFont="1" applyFill="1" applyBorder="1" applyAlignment="1">
      <alignment horizontal="right" wrapText="1"/>
    </xf>
    <xf numFmtId="164" fontId="0" fillId="0" borderId="61" xfId="0" applyNumberFormat="1" applyFill="1" applyBorder="1" applyAlignment="1">
      <alignment horizontal="center" vertical="top" wrapText="1"/>
    </xf>
    <xf numFmtId="164" fontId="52" fillId="74" borderId="20" xfId="8" applyNumberFormat="1" applyFont="1" applyFill="1" applyBorder="1" applyAlignment="1">
      <alignment horizontal="right" wrapText="1"/>
    </xf>
    <xf numFmtId="164" fontId="195" fillId="74" borderId="62" xfId="0" applyNumberFormat="1" applyFont="1" applyFill="1" applyBorder="1" applyAlignment="1">
      <alignment horizontal="left" vertical="top" wrapText="1"/>
    </xf>
    <xf numFmtId="164" fontId="0" fillId="74" borderId="0" xfId="0" applyNumberFormat="1" applyFill="1"/>
    <xf numFmtId="0" fontId="221" fillId="2" borderId="56" xfId="32427" applyFill="1" applyBorder="1" applyAlignment="1">
      <alignment horizontal="left" vertical="top" wrapText="1"/>
    </xf>
    <xf numFmtId="0" fontId="221" fillId="2" borderId="11" xfId="32427" applyFill="1" applyBorder="1" applyAlignment="1">
      <alignment horizontal="left" vertical="top" wrapText="1"/>
    </xf>
    <xf numFmtId="0" fontId="221" fillId="2" borderId="12" xfId="32427" applyFill="1" applyBorder="1" applyAlignment="1">
      <alignment horizontal="left" vertical="top" wrapText="1"/>
    </xf>
    <xf numFmtId="0" fontId="47" fillId="2" borderId="0" xfId="0" applyFont="1" applyFill="1" applyBorder="1" applyAlignment="1">
      <alignment horizontal="left" vertical="top" wrapText="1"/>
    </xf>
    <xf numFmtId="0" fontId="221" fillId="2" borderId="56" xfId="32427" applyFill="1" applyBorder="1" applyAlignment="1">
      <alignment horizontal="left" vertical="center" wrapText="1"/>
    </xf>
    <xf numFmtId="0" fontId="221" fillId="2" borderId="11" xfId="32427" applyFill="1" applyBorder="1" applyAlignment="1">
      <alignment horizontal="left" vertical="center" wrapText="1"/>
    </xf>
    <xf numFmtId="0" fontId="221" fillId="2" borderId="12" xfId="32427" applyFill="1" applyBorder="1" applyAlignment="1">
      <alignment horizontal="left" vertical="center" wrapText="1"/>
    </xf>
    <xf numFmtId="0" fontId="221" fillId="2" borderId="63" xfId="32427" applyFill="1" applyBorder="1" applyAlignment="1">
      <alignment horizontal="center" vertical="top" wrapText="1"/>
    </xf>
    <xf numFmtId="0" fontId="221" fillId="2" borderId="67" xfId="32427" applyFill="1" applyBorder="1" applyAlignment="1">
      <alignment horizontal="center" vertical="top" wrapText="1"/>
    </xf>
    <xf numFmtId="0" fontId="201" fillId="2" borderId="64" xfId="32427" applyFont="1" applyFill="1" applyBorder="1" applyAlignment="1">
      <alignment horizontal="center" vertical="center" wrapText="1"/>
    </xf>
    <xf numFmtId="0" fontId="201" fillId="2" borderId="65" xfId="32427" applyFont="1" applyFill="1" applyBorder="1" applyAlignment="1">
      <alignment horizontal="center" vertical="center" wrapText="1"/>
    </xf>
    <xf numFmtId="0" fontId="221" fillId="2" borderId="16" xfId="32427" applyFill="1" applyBorder="1" applyAlignment="1">
      <alignment horizontal="center" vertical="center" wrapText="1"/>
    </xf>
    <xf numFmtId="0" fontId="221" fillId="2" borderId="19" xfId="32427" applyFill="1" applyBorder="1" applyAlignment="1">
      <alignment horizontal="center" vertical="center" wrapText="1"/>
    </xf>
    <xf numFmtId="164" fontId="201" fillId="0" borderId="64" xfId="0" applyNumberFormat="1" applyFont="1" applyFill="1" applyBorder="1" applyAlignment="1">
      <alignment horizontal="center" vertical="center" wrapText="1"/>
    </xf>
    <xf numFmtId="164" fontId="201" fillId="0" borderId="66" xfId="0" applyNumberFormat="1" applyFont="1" applyFill="1" applyBorder="1" applyAlignment="1">
      <alignment horizontal="center" vertical="center" wrapText="1"/>
    </xf>
    <xf numFmtId="0" fontId="195" fillId="0" borderId="56" xfId="32427" applyFont="1" applyFill="1" applyBorder="1" applyAlignment="1">
      <alignment horizontal="left" vertical="center" wrapText="1"/>
    </xf>
    <xf numFmtId="0" fontId="195" fillId="0" borderId="11" xfId="32427" applyFont="1" applyFill="1" applyBorder="1" applyAlignment="1">
      <alignment horizontal="left" vertical="center" wrapText="1"/>
    </xf>
    <xf numFmtId="0" fontId="195" fillId="0" borderId="12" xfId="32427" applyFont="1" applyFill="1" applyBorder="1" applyAlignment="1">
      <alignment horizontal="left" vertical="center" wrapText="1"/>
    </xf>
    <xf numFmtId="0" fontId="47" fillId="2" borderId="56" xfId="32427" applyFont="1" applyFill="1" applyBorder="1" applyAlignment="1">
      <alignment horizontal="left" vertical="top" wrapText="1"/>
    </xf>
    <xf numFmtId="0" fontId="49" fillId="2" borderId="56" xfId="32427" applyFont="1" applyFill="1" applyBorder="1" applyAlignment="1">
      <alignment horizontal="left" vertical="top" wrapText="1"/>
    </xf>
    <xf numFmtId="0" fontId="49" fillId="0" borderId="56" xfId="32427" applyFont="1" applyFill="1" applyBorder="1" applyAlignment="1">
      <alignment horizontal="left" vertical="top" wrapText="1"/>
    </xf>
    <xf numFmtId="0" fontId="221" fillId="0" borderId="11" xfId="32427" applyFill="1" applyBorder="1" applyAlignment="1">
      <alignment horizontal="left" vertical="top" wrapText="1"/>
    </xf>
    <xf numFmtId="0" fontId="221" fillId="0" borderId="12" xfId="32427" applyFill="1" applyBorder="1" applyAlignment="1">
      <alignment horizontal="left" vertical="top" wrapText="1"/>
    </xf>
    <xf numFmtId="0" fontId="221" fillId="2" borderId="58" xfId="32427" applyFill="1" applyBorder="1" applyAlignment="1">
      <alignment horizontal="center" wrapText="1"/>
    </xf>
    <xf numFmtId="0" fontId="221" fillId="2" borderId="14" xfId="32427" applyFill="1" applyBorder="1" applyAlignment="1">
      <alignment horizontal="center" wrapText="1"/>
    </xf>
    <xf numFmtId="0" fontId="221" fillId="2" borderId="15" xfId="32427" applyFill="1" applyBorder="1" applyAlignment="1">
      <alignment horizontal="center" wrapText="1"/>
    </xf>
    <xf numFmtId="0" fontId="221" fillId="2" borderId="60" xfId="32427" applyFill="1" applyBorder="1" applyAlignment="1">
      <alignment horizontal="center" wrapText="1"/>
    </xf>
    <xf numFmtId="0" fontId="221" fillId="2" borderId="17" xfId="32427" applyFill="1" applyBorder="1" applyAlignment="1">
      <alignment horizontal="center" wrapText="1"/>
    </xf>
    <xf numFmtId="0" fontId="221" fillId="2" borderId="18" xfId="32427" applyFill="1" applyBorder="1" applyAlignment="1">
      <alignment horizontal="center" wrapText="1"/>
    </xf>
    <xf numFmtId="0" fontId="221" fillId="2" borderId="16" xfId="32427" applyFill="1" applyBorder="1" applyAlignment="1">
      <alignment horizontal="left" vertical="top" wrapText="1"/>
    </xf>
    <xf numFmtId="0" fontId="221" fillId="2" borderId="19" xfId="32427" applyFill="1" applyBorder="1" applyAlignment="1">
      <alignment horizontal="left" vertical="top" wrapText="1"/>
    </xf>
    <xf numFmtId="0" fontId="0" fillId="2" borderId="13" xfId="0" applyFill="1" applyBorder="1" applyAlignment="1">
      <alignment horizontal="center" vertical="center" wrapText="1"/>
    </xf>
    <xf numFmtId="0" fontId="0" fillId="2" borderId="59" xfId="0" applyFill="1" applyBorder="1" applyAlignment="1">
      <alignment horizontal="center" vertical="center" wrapText="1"/>
    </xf>
    <xf numFmtId="0" fontId="48" fillId="2" borderId="4" xfId="0" applyFont="1" applyFill="1" applyBorder="1" applyAlignment="1">
      <alignment horizontal="center" vertical="top"/>
    </xf>
    <xf numFmtId="0" fontId="0" fillId="2" borderId="1" xfId="0" applyFill="1" applyBorder="1" applyAlignment="1">
      <alignment horizontal="center" vertical="top"/>
    </xf>
    <xf numFmtId="0" fontId="0" fillId="2" borderId="8" xfId="0"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center" vertical="top"/>
    </xf>
    <xf numFmtId="0" fontId="0" fillId="2" borderId="5" xfId="0" applyFill="1" applyBorder="1" applyAlignment="1">
      <alignment horizontal="center" vertical="top"/>
    </xf>
    <xf numFmtId="0" fontId="47" fillId="2" borderId="0" xfId="0" applyFont="1" applyFill="1" applyBorder="1" applyAlignment="1">
      <alignment horizontal="left" vertical="top"/>
    </xf>
    <xf numFmtId="0" fontId="0" fillId="2" borderId="5" xfId="0" applyFill="1" applyBorder="1" applyAlignment="1">
      <alignment horizontal="left" vertical="top"/>
    </xf>
    <xf numFmtId="0" fontId="0" fillId="2" borderId="56" xfId="0" applyFill="1" applyBorder="1" applyAlignment="1">
      <alignment horizontal="left" vertical="top" wrapText="1"/>
    </xf>
    <xf numFmtId="0" fontId="0" fillId="2" borderId="11" xfId="0" applyFill="1" applyBorder="1" applyAlignment="1">
      <alignment horizontal="left" vertical="top" wrapText="1"/>
    </xf>
    <xf numFmtId="0" fontId="0" fillId="2" borderId="57" xfId="0" applyFill="1" applyBorder="1" applyAlignment="1">
      <alignment horizontal="left" vertical="top" wrapText="1"/>
    </xf>
    <xf numFmtId="0" fontId="49" fillId="2" borderId="3"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49" fillId="2" borderId="3" xfId="0" applyFont="1" applyFill="1" applyBorder="1" applyAlignment="1">
      <alignment horizontal="left" vertical="top"/>
    </xf>
    <xf numFmtId="0" fontId="0" fillId="2" borderId="0" xfId="0" applyFill="1" applyBorder="1" applyAlignment="1">
      <alignment horizontal="left" vertical="top"/>
    </xf>
    <xf numFmtId="0" fontId="52" fillId="0" borderId="0" xfId="0" applyFont="1" applyBorder="1"/>
    <xf numFmtId="0" fontId="51" fillId="2" borderId="3" xfId="0" applyFont="1" applyFill="1" applyBorder="1" applyAlignment="1">
      <alignment horizontal="left" vertical="top" wrapText="1"/>
    </xf>
    <xf numFmtId="0" fontId="51" fillId="2" borderId="0" xfId="0" applyFont="1" applyFill="1" applyBorder="1" applyAlignment="1">
      <alignment horizontal="left" vertical="top"/>
    </xf>
    <xf numFmtId="0" fontId="51" fillId="2" borderId="5" xfId="0" applyFont="1" applyFill="1" applyBorder="1" applyAlignment="1">
      <alignment horizontal="left" vertical="top"/>
    </xf>
    <xf numFmtId="0" fontId="42" fillId="0" borderId="0" xfId="2950" applyFont="1" applyAlignment="1">
      <alignment horizontal="center"/>
    </xf>
    <xf numFmtId="0" fontId="42" fillId="0" borderId="0" xfId="23044" applyFont="1" applyFill="1" applyAlignment="1">
      <alignment horizontal="center"/>
    </xf>
    <xf numFmtId="216" fontId="161" fillId="0" borderId="0" xfId="0" applyNumberFormat="1" applyFont="1" applyFill="1" applyAlignment="1">
      <alignment horizontal="left"/>
    </xf>
    <xf numFmtId="0" fontId="158" fillId="0" borderId="0" xfId="0" applyFont="1" applyAlignment="1">
      <alignment horizontal="center"/>
    </xf>
    <xf numFmtId="0" fontId="160" fillId="0" borderId="0" xfId="0" applyFont="1" applyAlignment="1">
      <alignment horizontal="center"/>
    </xf>
    <xf numFmtId="215" fontId="159" fillId="0" borderId="0" xfId="0" quotePrefix="1" applyNumberFormat="1" applyFont="1" applyAlignment="1">
      <alignment horizontal="center"/>
    </xf>
    <xf numFmtId="215" fontId="159" fillId="0" borderId="0" xfId="0" applyNumberFormat="1" applyFont="1" applyAlignment="1">
      <alignment horizontal="center"/>
    </xf>
    <xf numFmtId="216" fontId="161" fillId="0" borderId="0" xfId="0" applyNumberFormat="1" applyFont="1" applyAlignment="1">
      <alignment horizontal="left"/>
    </xf>
    <xf numFmtId="215" fontId="159" fillId="0" borderId="0" xfId="0" quotePrefix="1" applyNumberFormat="1" applyFont="1" applyFill="1" applyAlignment="1">
      <alignment horizontal="center"/>
    </xf>
    <xf numFmtId="215" fontId="159" fillId="0" borderId="0" xfId="0" applyNumberFormat="1" applyFont="1" applyFill="1" applyAlignment="1">
      <alignment horizontal="center"/>
    </xf>
    <xf numFmtId="0" fontId="102" fillId="0" borderId="0" xfId="29838" applyFont="1" applyFill="1" applyAlignment="1">
      <alignment horizontal="left" wrapText="1"/>
    </xf>
    <xf numFmtId="0" fontId="198" fillId="0" borderId="0" xfId="29838" applyFill="1" applyAlignment="1">
      <alignment horizontal="left" wrapText="1"/>
    </xf>
    <xf numFmtId="0" fontId="102" fillId="0" borderId="0" xfId="29838" applyFont="1" applyFill="1" applyAlignment="1">
      <alignment horizontal="left"/>
    </xf>
    <xf numFmtId="0" fontId="198" fillId="0" borderId="0" xfId="29838" applyFill="1" applyAlignment="1">
      <alignment horizontal="left"/>
    </xf>
    <xf numFmtId="0" fontId="189" fillId="0" borderId="0" xfId="29838" applyFont="1" applyFill="1" applyAlignment="1">
      <alignment horizontal="center"/>
    </xf>
    <xf numFmtId="167" fontId="190" fillId="0" borderId="0" xfId="29838" applyNumberFormat="1" applyFont="1" applyFill="1" applyAlignment="1">
      <alignment horizontal="center"/>
    </xf>
  </cellXfs>
  <cellStyles count="32431">
    <cellStyle name="%" xfId="38"/>
    <cellStyle name="% 2" xfId="39"/>
    <cellStyle name="10pt Gen bold" xfId="883"/>
    <cellStyle name="10pt Geneva" xfId="884"/>
    <cellStyle name="20% - Accent1" xfId="29885" builtinId="30" customBuiltin="1"/>
    <cellStyle name="20% - Accent1 2" xfId="2955"/>
    <cellStyle name="20% - Accent1 2 2" xfId="23048"/>
    <cellStyle name="20% - Accent1 2 2 10" xfId="23437"/>
    <cellStyle name="20% - Accent1 2 2 11" xfId="30639"/>
    <cellStyle name="20% - Accent1 2 2 12" xfId="32381"/>
    <cellStyle name="20% - Accent1 2 2 2" xfId="23438"/>
    <cellStyle name="20% - Accent1 2 2 2 2" xfId="23439"/>
    <cellStyle name="20% - Accent1 2 2 2 2 2" xfId="23440"/>
    <cellStyle name="20% - Accent1 2 2 2 2 2 2" xfId="23441"/>
    <cellStyle name="20% - Accent1 2 2 2 2 3" xfId="23442"/>
    <cellStyle name="20% - Accent1 2 2 2 3" xfId="23443"/>
    <cellStyle name="20% - Accent1 2 2 2 3 2" xfId="23444"/>
    <cellStyle name="20% - Accent1 2 2 2 3 2 2" xfId="23445"/>
    <cellStyle name="20% - Accent1 2 2 2 3 3" xfId="23446"/>
    <cellStyle name="20% - Accent1 2 2 2 4" xfId="23447"/>
    <cellStyle name="20% - Accent1 2 2 2 4 2" xfId="23448"/>
    <cellStyle name="20% - Accent1 2 2 2 5" xfId="23449"/>
    <cellStyle name="20% - Accent1 2 2 3" xfId="23450"/>
    <cellStyle name="20% - Accent1 2 2 3 2" xfId="23451"/>
    <cellStyle name="20% - Accent1 2 2 3 2 2" xfId="23452"/>
    <cellStyle name="20% - Accent1 2 2 3 2 2 2" xfId="23453"/>
    <cellStyle name="20% - Accent1 2 2 3 2 3" xfId="23454"/>
    <cellStyle name="20% - Accent1 2 2 3 3" xfId="23455"/>
    <cellStyle name="20% - Accent1 2 2 3 3 2" xfId="23456"/>
    <cellStyle name="20% - Accent1 2 2 3 4" xfId="23457"/>
    <cellStyle name="20% - Accent1 2 2 4" xfId="23458"/>
    <cellStyle name="20% - Accent1 2 2 4 2" xfId="23459"/>
    <cellStyle name="20% - Accent1 2 2 4 2 2" xfId="23460"/>
    <cellStyle name="20% - Accent1 2 2 4 3" xfId="23461"/>
    <cellStyle name="20% - Accent1 2 2 5" xfId="23462"/>
    <cellStyle name="20% - Accent1 2 2 5 2" xfId="23463"/>
    <cellStyle name="20% - Accent1 2 2 5 2 2" xfId="23464"/>
    <cellStyle name="20% - Accent1 2 2 5 3" xfId="23465"/>
    <cellStyle name="20% - Accent1 2 2 6" xfId="23466"/>
    <cellStyle name="20% - Accent1 2 2 6 2" xfId="23467"/>
    <cellStyle name="20% - Accent1 2 2 6 2 2" xfId="23468"/>
    <cellStyle name="20% - Accent1 2 2 6 3" xfId="23469"/>
    <cellStyle name="20% - Accent1 2 2 7" xfId="23470"/>
    <cellStyle name="20% - Accent1 2 2 7 2" xfId="23471"/>
    <cellStyle name="20% - Accent1 2 2 7 2 2" xfId="23472"/>
    <cellStyle name="20% - Accent1 2 2 7 3" xfId="23473"/>
    <cellStyle name="20% - Accent1 2 2 8" xfId="23474"/>
    <cellStyle name="20% - Accent1 2 2 8 2" xfId="23475"/>
    <cellStyle name="20% - Accent1 2 2 8 2 2" xfId="23476"/>
    <cellStyle name="20% - Accent1 2 2 8 3" xfId="23477"/>
    <cellStyle name="20% - Accent1 2 2 9" xfId="23478"/>
    <cellStyle name="20% - Accent1 2 2 9 2" xfId="23479"/>
    <cellStyle name="20% - Accent1 2 3" xfId="30254"/>
    <cellStyle name="20% - Accent1 2 4" xfId="32002"/>
    <cellStyle name="20% - Accent1 3" xfId="2956"/>
    <cellStyle name="20% - Accent1 3 2" xfId="23049"/>
    <cellStyle name="20% - Accent1 3 2 2" xfId="30654"/>
    <cellStyle name="20% - Accent1 3 2 3" xfId="32396"/>
    <cellStyle name="20% - Accent1 3 3" xfId="30272"/>
    <cellStyle name="20% - Accent1 3 4" xfId="32018"/>
    <cellStyle name="20% - Accent1 4" xfId="23480"/>
    <cellStyle name="20% - Accent1 4 2" xfId="23481"/>
    <cellStyle name="20% - Accent1 4 2 2" xfId="23482"/>
    <cellStyle name="20% - Accent1 4 3" xfId="23483"/>
    <cellStyle name="20% - Accent1 4 4" xfId="30305"/>
    <cellStyle name="20% - Accent1 4 5" xfId="32047"/>
    <cellStyle name="20% - Accent1 5" xfId="23484"/>
    <cellStyle name="20% - Accent1 5 2" xfId="30287"/>
    <cellStyle name="20% - Accent1 5 3" xfId="32033"/>
    <cellStyle name="20% - Accent1 6" xfId="23485"/>
    <cellStyle name="20% - Accent1 7" xfId="23486"/>
    <cellStyle name="20% - Accent1 8" xfId="31667"/>
    <cellStyle name="20% - Accent2" xfId="29889" builtinId="34" customBuiltin="1"/>
    <cellStyle name="20% - Accent2 2" xfId="2957"/>
    <cellStyle name="20% - Accent2 2 2" xfId="23050"/>
    <cellStyle name="20% - Accent2 2 2 10" xfId="23487"/>
    <cellStyle name="20% - Accent2 2 2 11" xfId="30641"/>
    <cellStyle name="20% - Accent2 2 2 12" xfId="32383"/>
    <cellStyle name="20% - Accent2 2 2 2" xfId="23488"/>
    <cellStyle name="20% - Accent2 2 2 2 2" xfId="23489"/>
    <cellStyle name="20% - Accent2 2 2 2 2 2" xfId="23490"/>
    <cellStyle name="20% - Accent2 2 2 2 2 2 2" xfId="23491"/>
    <cellStyle name="20% - Accent2 2 2 2 2 3" xfId="23492"/>
    <cellStyle name="20% - Accent2 2 2 2 3" xfId="23493"/>
    <cellStyle name="20% - Accent2 2 2 2 3 2" xfId="23494"/>
    <cellStyle name="20% - Accent2 2 2 2 3 2 2" xfId="23495"/>
    <cellStyle name="20% - Accent2 2 2 2 3 3" xfId="23496"/>
    <cellStyle name="20% - Accent2 2 2 2 4" xfId="23497"/>
    <cellStyle name="20% - Accent2 2 2 2 4 2" xfId="23498"/>
    <cellStyle name="20% - Accent2 2 2 2 5" xfId="23499"/>
    <cellStyle name="20% - Accent2 2 2 3" xfId="23500"/>
    <cellStyle name="20% - Accent2 2 2 3 2" xfId="23501"/>
    <cellStyle name="20% - Accent2 2 2 3 2 2" xfId="23502"/>
    <cellStyle name="20% - Accent2 2 2 3 2 2 2" xfId="23503"/>
    <cellStyle name="20% - Accent2 2 2 3 2 3" xfId="23504"/>
    <cellStyle name="20% - Accent2 2 2 3 3" xfId="23505"/>
    <cellStyle name="20% - Accent2 2 2 3 3 2" xfId="23506"/>
    <cellStyle name="20% - Accent2 2 2 3 4" xfId="23507"/>
    <cellStyle name="20% - Accent2 2 2 4" xfId="23508"/>
    <cellStyle name="20% - Accent2 2 2 4 2" xfId="23509"/>
    <cellStyle name="20% - Accent2 2 2 4 2 2" xfId="23510"/>
    <cellStyle name="20% - Accent2 2 2 4 3" xfId="23511"/>
    <cellStyle name="20% - Accent2 2 2 5" xfId="23512"/>
    <cellStyle name="20% - Accent2 2 2 5 2" xfId="23513"/>
    <cellStyle name="20% - Accent2 2 2 5 2 2" xfId="23514"/>
    <cellStyle name="20% - Accent2 2 2 5 3" xfId="23515"/>
    <cellStyle name="20% - Accent2 2 2 6" xfId="23516"/>
    <cellStyle name="20% - Accent2 2 2 6 2" xfId="23517"/>
    <cellStyle name="20% - Accent2 2 2 6 2 2" xfId="23518"/>
    <cellStyle name="20% - Accent2 2 2 6 3" xfId="23519"/>
    <cellStyle name="20% - Accent2 2 2 7" xfId="23520"/>
    <cellStyle name="20% - Accent2 2 2 7 2" xfId="23521"/>
    <cellStyle name="20% - Accent2 2 2 7 2 2" xfId="23522"/>
    <cellStyle name="20% - Accent2 2 2 7 3" xfId="23523"/>
    <cellStyle name="20% - Accent2 2 2 8" xfId="23524"/>
    <cellStyle name="20% - Accent2 2 2 8 2" xfId="23525"/>
    <cellStyle name="20% - Accent2 2 2 8 2 2" xfId="23526"/>
    <cellStyle name="20% - Accent2 2 2 8 3" xfId="23527"/>
    <cellStyle name="20% - Accent2 2 2 9" xfId="23528"/>
    <cellStyle name="20% - Accent2 2 2 9 2" xfId="23529"/>
    <cellStyle name="20% - Accent2 2 3" xfId="30256"/>
    <cellStyle name="20% - Accent2 2 4" xfId="32004"/>
    <cellStyle name="20% - Accent2 3" xfId="2958"/>
    <cellStyle name="20% - Accent2 3 2" xfId="23051"/>
    <cellStyle name="20% - Accent2 3 2 2" xfId="30656"/>
    <cellStyle name="20% - Accent2 3 2 3" xfId="32398"/>
    <cellStyle name="20% - Accent2 3 3" xfId="30274"/>
    <cellStyle name="20% - Accent2 3 4" xfId="32020"/>
    <cellStyle name="20% - Accent2 4" xfId="23530"/>
    <cellStyle name="20% - Accent2 4 2" xfId="23531"/>
    <cellStyle name="20% - Accent2 4 2 2" xfId="23532"/>
    <cellStyle name="20% - Accent2 4 3" xfId="23533"/>
    <cellStyle name="20% - Accent2 4 4" xfId="30307"/>
    <cellStyle name="20% - Accent2 4 5" xfId="32049"/>
    <cellStyle name="20% - Accent2 5" xfId="23534"/>
    <cellStyle name="20% - Accent2 5 2" xfId="30289"/>
    <cellStyle name="20% - Accent2 5 3" xfId="32035"/>
    <cellStyle name="20% - Accent2 6" xfId="23535"/>
    <cellStyle name="20% - Accent2 7" xfId="23536"/>
    <cellStyle name="20% - Accent2 8" xfId="31669"/>
    <cellStyle name="20% - Accent3" xfId="29893" builtinId="38" customBuiltin="1"/>
    <cellStyle name="20% - Accent3 2" xfId="2959"/>
    <cellStyle name="20% - Accent3 2 2" xfId="23052"/>
    <cellStyle name="20% - Accent3 2 2 10" xfId="23537"/>
    <cellStyle name="20% - Accent3 2 2 11" xfId="30643"/>
    <cellStyle name="20% - Accent3 2 2 12" xfId="32385"/>
    <cellStyle name="20% - Accent3 2 2 2" xfId="23538"/>
    <cellStyle name="20% - Accent3 2 2 2 2" xfId="23539"/>
    <cellStyle name="20% - Accent3 2 2 2 2 2" xfId="23540"/>
    <cellStyle name="20% - Accent3 2 2 2 2 2 2" xfId="23541"/>
    <cellStyle name="20% - Accent3 2 2 2 2 3" xfId="23542"/>
    <cellStyle name="20% - Accent3 2 2 2 3" xfId="23543"/>
    <cellStyle name="20% - Accent3 2 2 2 3 2" xfId="23544"/>
    <cellStyle name="20% - Accent3 2 2 2 3 2 2" xfId="23545"/>
    <cellStyle name="20% - Accent3 2 2 2 3 3" xfId="23546"/>
    <cellStyle name="20% - Accent3 2 2 2 4" xfId="23547"/>
    <cellStyle name="20% - Accent3 2 2 2 4 2" xfId="23548"/>
    <cellStyle name="20% - Accent3 2 2 2 5" xfId="23549"/>
    <cellStyle name="20% - Accent3 2 2 3" xfId="23550"/>
    <cellStyle name="20% - Accent3 2 2 3 2" xfId="23551"/>
    <cellStyle name="20% - Accent3 2 2 3 2 2" xfId="23552"/>
    <cellStyle name="20% - Accent3 2 2 3 2 2 2" xfId="23553"/>
    <cellStyle name="20% - Accent3 2 2 3 2 3" xfId="23554"/>
    <cellStyle name="20% - Accent3 2 2 3 3" xfId="23555"/>
    <cellStyle name="20% - Accent3 2 2 3 3 2" xfId="23556"/>
    <cellStyle name="20% - Accent3 2 2 3 4" xfId="23557"/>
    <cellStyle name="20% - Accent3 2 2 4" xfId="23558"/>
    <cellStyle name="20% - Accent3 2 2 4 2" xfId="23559"/>
    <cellStyle name="20% - Accent3 2 2 4 2 2" xfId="23560"/>
    <cellStyle name="20% - Accent3 2 2 4 3" xfId="23561"/>
    <cellStyle name="20% - Accent3 2 2 5" xfId="23562"/>
    <cellStyle name="20% - Accent3 2 2 5 2" xfId="23563"/>
    <cellStyle name="20% - Accent3 2 2 5 2 2" xfId="23564"/>
    <cellStyle name="20% - Accent3 2 2 5 3" xfId="23565"/>
    <cellStyle name="20% - Accent3 2 2 6" xfId="23566"/>
    <cellStyle name="20% - Accent3 2 2 6 2" xfId="23567"/>
    <cellStyle name="20% - Accent3 2 2 6 2 2" xfId="23568"/>
    <cellStyle name="20% - Accent3 2 2 6 3" xfId="23569"/>
    <cellStyle name="20% - Accent3 2 2 7" xfId="23570"/>
    <cellStyle name="20% - Accent3 2 2 7 2" xfId="23571"/>
    <cellStyle name="20% - Accent3 2 2 7 2 2" xfId="23572"/>
    <cellStyle name="20% - Accent3 2 2 7 3" xfId="23573"/>
    <cellStyle name="20% - Accent3 2 2 8" xfId="23574"/>
    <cellStyle name="20% - Accent3 2 2 8 2" xfId="23575"/>
    <cellStyle name="20% - Accent3 2 2 8 2 2" xfId="23576"/>
    <cellStyle name="20% - Accent3 2 2 8 3" xfId="23577"/>
    <cellStyle name="20% - Accent3 2 2 9" xfId="23578"/>
    <cellStyle name="20% - Accent3 2 2 9 2" xfId="23579"/>
    <cellStyle name="20% - Accent3 2 3" xfId="30258"/>
    <cellStyle name="20% - Accent3 2 4" xfId="32006"/>
    <cellStyle name="20% - Accent3 3" xfId="2960"/>
    <cellStyle name="20% - Accent3 3 2" xfId="23053"/>
    <cellStyle name="20% - Accent3 3 2 2" xfId="30658"/>
    <cellStyle name="20% - Accent3 3 2 3" xfId="32400"/>
    <cellStyle name="20% - Accent3 3 3" xfId="30276"/>
    <cellStyle name="20% - Accent3 3 4" xfId="32022"/>
    <cellStyle name="20% - Accent3 4" xfId="23580"/>
    <cellStyle name="20% - Accent3 4 2" xfId="23581"/>
    <cellStyle name="20% - Accent3 4 2 2" xfId="23582"/>
    <cellStyle name="20% - Accent3 4 3" xfId="23583"/>
    <cellStyle name="20% - Accent3 4 4" xfId="30309"/>
    <cellStyle name="20% - Accent3 4 5" xfId="32051"/>
    <cellStyle name="20% - Accent3 5" xfId="23584"/>
    <cellStyle name="20% - Accent3 5 2" xfId="30291"/>
    <cellStyle name="20% - Accent3 5 3" xfId="32037"/>
    <cellStyle name="20% - Accent3 6" xfId="23585"/>
    <cellStyle name="20% - Accent3 7" xfId="23586"/>
    <cellStyle name="20% - Accent3 8" xfId="31671"/>
    <cellStyle name="20% - Accent4" xfId="29897" builtinId="42" customBuiltin="1"/>
    <cellStyle name="20% - Accent4 2" xfId="2961"/>
    <cellStyle name="20% - Accent4 2 2" xfId="23054"/>
    <cellStyle name="20% - Accent4 2 2 10" xfId="23587"/>
    <cellStyle name="20% - Accent4 2 2 11" xfId="30645"/>
    <cellStyle name="20% - Accent4 2 2 12" xfId="32387"/>
    <cellStyle name="20% - Accent4 2 2 2" xfId="23588"/>
    <cellStyle name="20% - Accent4 2 2 2 2" xfId="23589"/>
    <cellStyle name="20% - Accent4 2 2 2 2 2" xfId="23590"/>
    <cellStyle name="20% - Accent4 2 2 2 2 2 2" xfId="23591"/>
    <cellStyle name="20% - Accent4 2 2 2 2 3" xfId="23592"/>
    <cellStyle name="20% - Accent4 2 2 2 3" xfId="23593"/>
    <cellStyle name="20% - Accent4 2 2 2 3 2" xfId="23594"/>
    <cellStyle name="20% - Accent4 2 2 2 3 2 2" xfId="23595"/>
    <cellStyle name="20% - Accent4 2 2 2 3 3" xfId="23596"/>
    <cellStyle name="20% - Accent4 2 2 2 4" xfId="23597"/>
    <cellStyle name="20% - Accent4 2 2 2 4 2" xfId="23598"/>
    <cellStyle name="20% - Accent4 2 2 2 5" xfId="23599"/>
    <cellStyle name="20% - Accent4 2 2 3" xfId="23600"/>
    <cellStyle name="20% - Accent4 2 2 3 2" xfId="23601"/>
    <cellStyle name="20% - Accent4 2 2 3 2 2" xfId="23602"/>
    <cellStyle name="20% - Accent4 2 2 3 2 2 2" xfId="23603"/>
    <cellStyle name="20% - Accent4 2 2 3 2 3" xfId="23604"/>
    <cellStyle name="20% - Accent4 2 2 3 3" xfId="23605"/>
    <cellStyle name="20% - Accent4 2 2 3 3 2" xfId="23606"/>
    <cellStyle name="20% - Accent4 2 2 3 4" xfId="23607"/>
    <cellStyle name="20% - Accent4 2 2 4" xfId="23608"/>
    <cellStyle name="20% - Accent4 2 2 4 2" xfId="23609"/>
    <cellStyle name="20% - Accent4 2 2 4 2 2" xfId="23610"/>
    <cellStyle name="20% - Accent4 2 2 4 3" xfId="23611"/>
    <cellStyle name="20% - Accent4 2 2 5" xfId="23612"/>
    <cellStyle name="20% - Accent4 2 2 5 2" xfId="23613"/>
    <cellStyle name="20% - Accent4 2 2 5 2 2" xfId="23614"/>
    <cellStyle name="20% - Accent4 2 2 5 3" xfId="23615"/>
    <cellStyle name="20% - Accent4 2 2 6" xfId="23616"/>
    <cellStyle name="20% - Accent4 2 2 6 2" xfId="23617"/>
    <cellStyle name="20% - Accent4 2 2 6 2 2" xfId="23618"/>
    <cellStyle name="20% - Accent4 2 2 6 3" xfId="23619"/>
    <cellStyle name="20% - Accent4 2 2 7" xfId="23620"/>
    <cellStyle name="20% - Accent4 2 2 7 2" xfId="23621"/>
    <cellStyle name="20% - Accent4 2 2 7 2 2" xfId="23622"/>
    <cellStyle name="20% - Accent4 2 2 7 3" xfId="23623"/>
    <cellStyle name="20% - Accent4 2 2 8" xfId="23624"/>
    <cellStyle name="20% - Accent4 2 2 8 2" xfId="23625"/>
    <cellStyle name="20% - Accent4 2 2 8 2 2" xfId="23626"/>
    <cellStyle name="20% - Accent4 2 2 8 3" xfId="23627"/>
    <cellStyle name="20% - Accent4 2 2 9" xfId="23628"/>
    <cellStyle name="20% - Accent4 2 2 9 2" xfId="23629"/>
    <cellStyle name="20% - Accent4 2 3" xfId="30260"/>
    <cellStyle name="20% - Accent4 2 4" xfId="32008"/>
    <cellStyle name="20% - Accent4 3" xfId="2962"/>
    <cellStyle name="20% - Accent4 3 2" xfId="23055"/>
    <cellStyle name="20% - Accent4 3 2 2" xfId="30660"/>
    <cellStyle name="20% - Accent4 3 2 3" xfId="32402"/>
    <cellStyle name="20% - Accent4 3 3" xfId="30278"/>
    <cellStyle name="20% - Accent4 3 4" xfId="32024"/>
    <cellStyle name="20% - Accent4 4" xfId="23630"/>
    <cellStyle name="20% - Accent4 4 2" xfId="23631"/>
    <cellStyle name="20% - Accent4 4 2 2" xfId="23632"/>
    <cellStyle name="20% - Accent4 4 3" xfId="23633"/>
    <cellStyle name="20% - Accent4 4 4" xfId="30311"/>
    <cellStyle name="20% - Accent4 4 5" xfId="32053"/>
    <cellStyle name="20% - Accent4 5" xfId="23634"/>
    <cellStyle name="20% - Accent4 5 2" xfId="30293"/>
    <cellStyle name="20% - Accent4 5 3" xfId="32039"/>
    <cellStyle name="20% - Accent4 6" xfId="23635"/>
    <cellStyle name="20% - Accent4 7" xfId="23636"/>
    <cellStyle name="20% - Accent4 8" xfId="31673"/>
    <cellStyle name="20% - Accent5" xfId="29901" builtinId="46" customBuiltin="1"/>
    <cellStyle name="20% - Accent5 2" xfId="2963"/>
    <cellStyle name="20% - Accent5 2 2" xfId="23056"/>
    <cellStyle name="20% - Accent5 2 2 10" xfId="23637"/>
    <cellStyle name="20% - Accent5 2 2 11" xfId="30647"/>
    <cellStyle name="20% - Accent5 2 2 12" xfId="32389"/>
    <cellStyle name="20% - Accent5 2 2 2" xfId="23638"/>
    <cellStyle name="20% - Accent5 2 2 2 2" xfId="23639"/>
    <cellStyle name="20% - Accent5 2 2 2 2 2" xfId="23640"/>
    <cellStyle name="20% - Accent5 2 2 2 2 2 2" xfId="23641"/>
    <cellStyle name="20% - Accent5 2 2 2 2 3" xfId="23642"/>
    <cellStyle name="20% - Accent5 2 2 2 3" xfId="23643"/>
    <cellStyle name="20% - Accent5 2 2 2 3 2" xfId="23644"/>
    <cellStyle name="20% - Accent5 2 2 2 3 2 2" xfId="23645"/>
    <cellStyle name="20% - Accent5 2 2 2 3 3" xfId="23646"/>
    <cellStyle name="20% - Accent5 2 2 2 4" xfId="23647"/>
    <cellStyle name="20% - Accent5 2 2 2 4 2" xfId="23648"/>
    <cellStyle name="20% - Accent5 2 2 2 5" xfId="23649"/>
    <cellStyle name="20% - Accent5 2 2 3" xfId="23650"/>
    <cellStyle name="20% - Accent5 2 2 3 2" xfId="23651"/>
    <cellStyle name="20% - Accent5 2 2 3 2 2" xfId="23652"/>
    <cellStyle name="20% - Accent5 2 2 3 2 2 2" xfId="23653"/>
    <cellStyle name="20% - Accent5 2 2 3 2 3" xfId="23654"/>
    <cellStyle name="20% - Accent5 2 2 3 3" xfId="23655"/>
    <cellStyle name="20% - Accent5 2 2 3 3 2" xfId="23656"/>
    <cellStyle name="20% - Accent5 2 2 3 4" xfId="23657"/>
    <cellStyle name="20% - Accent5 2 2 4" xfId="23658"/>
    <cellStyle name="20% - Accent5 2 2 4 2" xfId="23659"/>
    <cellStyle name="20% - Accent5 2 2 4 2 2" xfId="23660"/>
    <cellStyle name="20% - Accent5 2 2 4 3" xfId="23661"/>
    <cellStyle name="20% - Accent5 2 2 5" xfId="23662"/>
    <cellStyle name="20% - Accent5 2 2 5 2" xfId="23663"/>
    <cellStyle name="20% - Accent5 2 2 5 2 2" xfId="23664"/>
    <cellStyle name="20% - Accent5 2 2 5 3" xfId="23665"/>
    <cellStyle name="20% - Accent5 2 2 6" xfId="23666"/>
    <cellStyle name="20% - Accent5 2 2 6 2" xfId="23667"/>
    <cellStyle name="20% - Accent5 2 2 6 2 2" xfId="23668"/>
    <cellStyle name="20% - Accent5 2 2 6 3" xfId="23669"/>
    <cellStyle name="20% - Accent5 2 2 7" xfId="23670"/>
    <cellStyle name="20% - Accent5 2 2 7 2" xfId="23671"/>
    <cellStyle name="20% - Accent5 2 2 7 2 2" xfId="23672"/>
    <cellStyle name="20% - Accent5 2 2 7 3" xfId="23673"/>
    <cellStyle name="20% - Accent5 2 2 8" xfId="23674"/>
    <cellStyle name="20% - Accent5 2 2 8 2" xfId="23675"/>
    <cellStyle name="20% - Accent5 2 2 8 2 2" xfId="23676"/>
    <cellStyle name="20% - Accent5 2 2 8 3" xfId="23677"/>
    <cellStyle name="20% - Accent5 2 2 9" xfId="23678"/>
    <cellStyle name="20% - Accent5 2 2 9 2" xfId="23679"/>
    <cellStyle name="20% - Accent5 2 3" xfId="30262"/>
    <cellStyle name="20% - Accent5 2 4" xfId="32010"/>
    <cellStyle name="20% - Accent5 3" xfId="2964"/>
    <cellStyle name="20% - Accent5 3 2" xfId="23057"/>
    <cellStyle name="20% - Accent5 3 2 2" xfId="23680"/>
    <cellStyle name="20% - Accent5 3 2 3" xfId="30662"/>
    <cellStyle name="20% - Accent5 3 2 4" xfId="32404"/>
    <cellStyle name="20% - Accent5 3 3" xfId="23681"/>
    <cellStyle name="20% - Accent5 3 4" xfId="30280"/>
    <cellStyle name="20% - Accent5 3 5" xfId="32026"/>
    <cellStyle name="20% - Accent5 4" xfId="23682"/>
    <cellStyle name="20% - Accent5 4 2" xfId="30313"/>
    <cellStyle name="20% - Accent5 4 3" xfId="32055"/>
    <cellStyle name="20% - Accent5 5" xfId="23683"/>
    <cellStyle name="20% - Accent5 5 2" xfId="30295"/>
    <cellStyle name="20% - Accent5 5 3" xfId="32041"/>
    <cellStyle name="20% - Accent5 6" xfId="23684"/>
    <cellStyle name="20% - Accent5 7" xfId="31675"/>
    <cellStyle name="20% - Accent6" xfId="29905" builtinId="50" customBuiltin="1"/>
    <cellStyle name="20% - Accent6 2" xfId="2965"/>
    <cellStyle name="20% - Accent6 2 2" xfId="23058"/>
    <cellStyle name="20% - Accent6 2 2 10" xfId="23685"/>
    <cellStyle name="20% - Accent6 2 2 11" xfId="30649"/>
    <cellStyle name="20% - Accent6 2 2 12" xfId="32391"/>
    <cellStyle name="20% - Accent6 2 2 2" xfId="23686"/>
    <cellStyle name="20% - Accent6 2 2 2 2" xfId="23687"/>
    <cellStyle name="20% - Accent6 2 2 2 2 2" xfId="23688"/>
    <cellStyle name="20% - Accent6 2 2 2 2 2 2" xfId="23689"/>
    <cellStyle name="20% - Accent6 2 2 2 2 3" xfId="23690"/>
    <cellStyle name="20% - Accent6 2 2 2 3" xfId="23691"/>
    <cellStyle name="20% - Accent6 2 2 2 3 2" xfId="23692"/>
    <cellStyle name="20% - Accent6 2 2 2 3 2 2" xfId="23693"/>
    <cellStyle name="20% - Accent6 2 2 2 3 3" xfId="23694"/>
    <cellStyle name="20% - Accent6 2 2 2 4" xfId="23695"/>
    <cellStyle name="20% - Accent6 2 2 2 4 2" xfId="23696"/>
    <cellStyle name="20% - Accent6 2 2 2 5" xfId="23697"/>
    <cellStyle name="20% - Accent6 2 2 3" xfId="23698"/>
    <cellStyle name="20% - Accent6 2 2 3 2" xfId="23699"/>
    <cellStyle name="20% - Accent6 2 2 3 2 2" xfId="23700"/>
    <cellStyle name="20% - Accent6 2 2 3 2 2 2" xfId="23701"/>
    <cellStyle name="20% - Accent6 2 2 3 2 3" xfId="23702"/>
    <cellStyle name="20% - Accent6 2 2 3 3" xfId="23703"/>
    <cellStyle name="20% - Accent6 2 2 3 3 2" xfId="23704"/>
    <cellStyle name="20% - Accent6 2 2 3 4" xfId="23705"/>
    <cellStyle name="20% - Accent6 2 2 4" xfId="23706"/>
    <cellStyle name="20% - Accent6 2 2 4 2" xfId="23707"/>
    <cellStyle name="20% - Accent6 2 2 4 2 2" xfId="23708"/>
    <cellStyle name="20% - Accent6 2 2 4 3" xfId="23709"/>
    <cellStyle name="20% - Accent6 2 2 5" xfId="23710"/>
    <cellStyle name="20% - Accent6 2 2 5 2" xfId="23711"/>
    <cellStyle name="20% - Accent6 2 2 5 2 2" xfId="23712"/>
    <cellStyle name="20% - Accent6 2 2 5 3" xfId="23713"/>
    <cellStyle name="20% - Accent6 2 2 6" xfId="23714"/>
    <cellStyle name="20% - Accent6 2 2 6 2" xfId="23715"/>
    <cellStyle name="20% - Accent6 2 2 6 2 2" xfId="23716"/>
    <cellStyle name="20% - Accent6 2 2 6 3" xfId="23717"/>
    <cellStyle name="20% - Accent6 2 2 7" xfId="23718"/>
    <cellStyle name="20% - Accent6 2 2 7 2" xfId="23719"/>
    <cellStyle name="20% - Accent6 2 2 7 2 2" xfId="23720"/>
    <cellStyle name="20% - Accent6 2 2 7 3" xfId="23721"/>
    <cellStyle name="20% - Accent6 2 2 8" xfId="23722"/>
    <cellStyle name="20% - Accent6 2 2 8 2" xfId="23723"/>
    <cellStyle name="20% - Accent6 2 2 8 2 2" xfId="23724"/>
    <cellStyle name="20% - Accent6 2 2 8 3" xfId="23725"/>
    <cellStyle name="20% - Accent6 2 2 9" xfId="23726"/>
    <cellStyle name="20% - Accent6 2 2 9 2" xfId="23727"/>
    <cellStyle name="20% - Accent6 2 3" xfId="30264"/>
    <cellStyle name="20% - Accent6 2 4" xfId="32012"/>
    <cellStyle name="20% - Accent6 3" xfId="2966"/>
    <cellStyle name="20% - Accent6 3 2" xfId="23059"/>
    <cellStyle name="20% - Accent6 3 2 2" xfId="30664"/>
    <cellStyle name="20% - Accent6 3 2 3" xfId="32406"/>
    <cellStyle name="20% - Accent6 3 3" xfId="30282"/>
    <cellStyle name="20% - Accent6 3 4" xfId="32028"/>
    <cellStyle name="20% - Accent6 4" xfId="23728"/>
    <cellStyle name="20% - Accent6 4 2" xfId="23729"/>
    <cellStyle name="20% - Accent6 4 2 2" xfId="23730"/>
    <cellStyle name="20% - Accent6 4 3" xfId="23731"/>
    <cellStyle name="20% - Accent6 4 4" xfId="30315"/>
    <cellStyle name="20% - Accent6 4 5" xfId="32057"/>
    <cellStyle name="20% - Accent6 5" xfId="23732"/>
    <cellStyle name="20% - Accent6 5 2" xfId="30297"/>
    <cellStyle name="20% - Accent6 5 3" xfId="32043"/>
    <cellStyle name="20% - Accent6 6" xfId="23733"/>
    <cellStyle name="20% - Accent6 7" xfId="23734"/>
    <cellStyle name="20% - Accent6 8" xfId="31677"/>
    <cellStyle name="20% - Énfasis1" xfId="40"/>
    <cellStyle name="20% - Énfasis1 2" xfId="41"/>
    <cellStyle name="20% - Énfasis2" xfId="42"/>
    <cellStyle name="20% - Énfasis2 2" xfId="43"/>
    <cellStyle name="20% - Énfasis3" xfId="44"/>
    <cellStyle name="20% - Énfasis3 2" xfId="45"/>
    <cellStyle name="20% - Énfasis4" xfId="46"/>
    <cellStyle name="20% - Énfasis4 2" xfId="47"/>
    <cellStyle name="20% - Énfasis5" xfId="48"/>
    <cellStyle name="20% - Énfasis5 2" xfId="49"/>
    <cellStyle name="20% - Énfasis6" xfId="50"/>
    <cellStyle name="20% - Énfasis6 2" xfId="51"/>
    <cellStyle name="40% - Accent1" xfId="29886" builtinId="31" customBuiltin="1"/>
    <cellStyle name="40% - Accent1 2" xfId="2967"/>
    <cellStyle name="40% - Accent1 2 2" xfId="23060"/>
    <cellStyle name="40% - Accent1 2 2 10" xfId="23735"/>
    <cellStyle name="40% - Accent1 2 2 11" xfId="30640"/>
    <cellStyle name="40% - Accent1 2 2 12" xfId="32382"/>
    <cellStyle name="40% - Accent1 2 2 2" xfId="23736"/>
    <cellStyle name="40% - Accent1 2 2 2 2" xfId="23737"/>
    <cellStyle name="40% - Accent1 2 2 2 2 2" xfId="23738"/>
    <cellStyle name="40% - Accent1 2 2 2 2 2 2" xfId="23739"/>
    <cellStyle name="40% - Accent1 2 2 2 2 3" xfId="23740"/>
    <cellStyle name="40% - Accent1 2 2 2 3" xfId="23741"/>
    <cellStyle name="40% - Accent1 2 2 2 3 2" xfId="23742"/>
    <cellStyle name="40% - Accent1 2 2 2 3 2 2" xfId="23743"/>
    <cellStyle name="40% - Accent1 2 2 2 3 3" xfId="23744"/>
    <cellStyle name="40% - Accent1 2 2 2 4" xfId="23745"/>
    <cellStyle name="40% - Accent1 2 2 2 4 2" xfId="23746"/>
    <cellStyle name="40% - Accent1 2 2 2 5" xfId="23747"/>
    <cellStyle name="40% - Accent1 2 2 3" xfId="23748"/>
    <cellStyle name="40% - Accent1 2 2 3 2" xfId="23749"/>
    <cellStyle name="40% - Accent1 2 2 3 2 2" xfId="23750"/>
    <cellStyle name="40% - Accent1 2 2 3 2 2 2" xfId="23751"/>
    <cellStyle name="40% - Accent1 2 2 3 2 3" xfId="23752"/>
    <cellStyle name="40% - Accent1 2 2 3 3" xfId="23753"/>
    <cellStyle name="40% - Accent1 2 2 3 3 2" xfId="23754"/>
    <cellStyle name="40% - Accent1 2 2 3 4" xfId="23755"/>
    <cellStyle name="40% - Accent1 2 2 4" xfId="23756"/>
    <cellStyle name="40% - Accent1 2 2 4 2" xfId="23757"/>
    <cellStyle name="40% - Accent1 2 2 4 2 2" xfId="23758"/>
    <cellStyle name="40% - Accent1 2 2 4 3" xfId="23759"/>
    <cellStyle name="40% - Accent1 2 2 5" xfId="23760"/>
    <cellStyle name="40% - Accent1 2 2 5 2" xfId="23761"/>
    <cellStyle name="40% - Accent1 2 2 5 2 2" xfId="23762"/>
    <cellStyle name="40% - Accent1 2 2 5 3" xfId="23763"/>
    <cellStyle name="40% - Accent1 2 2 6" xfId="23764"/>
    <cellStyle name="40% - Accent1 2 2 6 2" xfId="23765"/>
    <cellStyle name="40% - Accent1 2 2 6 2 2" xfId="23766"/>
    <cellStyle name="40% - Accent1 2 2 6 3" xfId="23767"/>
    <cellStyle name="40% - Accent1 2 2 7" xfId="23768"/>
    <cellStyle name="40% - Accent1 2 2 7 2" xfId="23769"/>
    <cellStyle name="40% - Accent1 2 2 7 2 2" xfId="23770"/>
    <cellStyle name="40% - Accent1 2 2 7 3" xfId="23771"/>
    <cellStyle name="40% - Accent1 2 2 8" xfId="23772"/>
    <cellStyle name="40% - Accent1 2 2 8 2" xfId="23773"/>
    <cellStyle name="40% - Accent1 2 2 8 2 2" xfId="23774"/>
    <cellStyle name="40% - Accent1 2 2 8 3" xfId="23775"/>
    <cellStyle name="40% - Accent1 2 2 9" xfId="23776"/>
    <cellStyle name="40% - Accent1 2 2 9 2" xfId="23777"/>
    <cellStyle name="40% - Accent1 2 3" xfId="30255"/>
    <cellStyle name="40% - Accent1 2 4" xfId="32003"/>
    <cellStyle name="40% - Accent1 3" xfId="2968"/>
    <cellStyle name="40% - Accent1 3 2" xfId="23061"/>
    <cellStyle name="40% - Accent1 3 2 2" xfId="30655"/>
    <cellStyle name="40% - Accent1 3 2 3" xfId="32397"/>
    <cellStyle name="40% - Accent1 3 3" xfId="30273"/>
    <cellStyle name="40% - Accent1 3 4" xfId="32019"/>
    <cellStyle name="40% - Accent1 4" xfId="23778"/>
    <cellStyle name="40% - Accent1 4 2" xfId="23779"/>
    <cellStyle name="40% - Accent1 4 2 2" xfId="23780"/>
    <cellStyle name="40% - Accent1 4 3" xfId="23781"/>
    <cellStyle name="40% - Accent1 4 4" xfId="30306"/>
    <cellStyle name="40% - Accent1 4 5" xfId="32048"/>
    <cellStyle name="40% - Accent1 5" xfId="23782"/>
    <cellStyle name="40% - Accent1 5 2" xfId="30288"/>
    <cellStyle name="40% - Accent1 5 3" xfId="32034"/>
    <cellStyle name="40% - Accent1 6" xfId="23783"/>
    <cellStyle name="40% - Accent1 7" xfId="23784"/>
    <cellStyle name="40% - Accent1 8" xfId="31668"/>
    <cellStyle name="40% - Accent2" xfId="29890" builtinId="35" customBuiltin="1"/>
    <cellStyle name="40% - Accent2 2" xfId="2969"/>
    <cellStyle name="40% - Accent2 2 2" xfId="23062"/>
    <cellStyle name="40% - Accent2 2 2 10" xfId="23785"/>
    <cellStyle name="40% - Accent2 2 2 11" xfId="30642"/>
    <cellStyle name="40% - Accent2 2 2 12" xfId="32384"/>
    <cellStyle name="40% - Accent2 2 2 2" xfId="23786"/>
    <cellStyle name="40% - Accent2 2 2 2 2" xfId="23787"/>
    <cellStyle name="40% - Accent2 2 2 2 2 2" xfId="23788"/>
    <cellStyle name="40% - Accent2 2 2 2 2 2 2" xfId="23789"/>
    <cellStyle name="40% - Accent2 2 2 2 2 3" xfId="23790"/>
    <cellStyle name="40% - Accent2 2 2 2 3" xfId="23791"/>
    <cellStyle name="40% - Accent2 2 2 2 3 2" xfId="23792"/>
    <cellStyle name="40% - Accent2 2 2 2 3 2 2" xfId="23793"/>
    <cellStyle name="40% - Accent2 2 2 2 3 3" xfId="23794"/>
    <cellStyle name="40% - Accent2 2 2 2 4" xfId="23795"/>
    <cellStyle name="40% - Accent2 2 2 2 4 2" xfId="23796"/>
    <cellStyle name="40% - Accent2 2 2 2 5" xfId="23797"/>
    <cellStyle name="40% - Accent2 2 2 3" xfId="23798"/>
    <cellStyle name="40% - Accent2 2 2 3 2" xfId="23799"/>
    <cellStyle name="40% - Accent2 2 2 3 2 2" xfId="23800"/>
    <cellStyle name="40% - Accent2 2 2 3 2 2 2" xfId="23801"/>
    <cellStyle name="40% - Accent2 2 2 3 2 3" xfId="23802"/>
    <cellStyle name="40% - Accent2 2 2 3 3" xfId="23803"/>
    <cellStyle name="40% - Accent2 2 2 3 3 2" xfId="23804"/>
    <cellStyle name="40% - Accent2 2 2 3 4" xfId="23805"/>
    <cellStyle name="40% - Accent2 2 2 4" xfId="23806"/>
    <cellStyle name="40% - Accent2 2 2 4 2" xfId="23807"/>
    <cellStyle name="40% - Accent2 2 2 4 2 2" xfId="23808"/>
    <cellStyle name="40% - Accent2 2 2 4 3" xfId="23809"/>
    <cellStyle name="40% - Accent2 2 2 5" xfId="23810"/>
    <cellStyle name="40% - Accent2 2 2 5 2" xfId="23811"/>
    <cellStyle name="40% - Accent2 2 2 5 2 2" xfId="23812"/>
    <cellStyle name="40% - Accent2 2 2 5 3" xfId="23813"/>
    <cellStyle name="40% - Accent2 2 2 6" xfId="23814"/>
    <cellStyle name="40% - Accent2 2 2 6 2" xfId="23815"/>
    <cellStyle name="40% - Accent2 2 2 6 2 2" xfId="23816"/>
    <cellStyle name="40% - Accent2 2 2 6 3" xfId="23817"/>
    <cellStyle name="40% - Accent2 2 2 7" xfId="23818"/>
    <cellStyle name="40% - Accent2 2 2 7 2" xfId="23819"/>
    <cellStyle name="40% - Accent2 2 2 7 2 2" xfId="23820"/>
    <cellStyle name="40% - Accent2 2 2 7 3" xfId="23821"/>
    <cellStyle name="40% - Accent2 2 2 8" xfId="23822"/>
    <cellStyle name="40% - Accent2 2 2 8 2" xfId="23823"/>
    <cellStyle name="40% - Accent2 2 2 8 2 2" xfId="23824"/>
    <cellStyle name="40% - Accent2 2 2 8 3" xfId="23825"/>
    <cellStyle name="40% - Accent2 2 2 9" xfId="23826"/>
    <cellStyle name="40% - Accent2 2 2 9 2" xfId="23827"/>
    <cellStyle name="40% - Accent2 2 3" xfId="30257"/>
    <cellStyle name="40% - Accent2 2 4" xfId="32005"/>
    <cellStyle name="40% - Accent2 3" xfId="2970"/>
    <cellStyle name="40% - Accent2 3 2" xfId="23063"/>
    <cellStyle name="40% - Accent2 3 2 2" xfId="23828"/>
    <cellStyle name="40% - Accent2 3 2 3" xfId="30657"/>
    <cellStyle name="40% - Accent2 3 2 4" xfId="32399"/>
    <cellStyle name="40% - Accent2 3 3" xfId="23829"/>
    <cellStyle name="40% - Accent2 3 4" xfId="30275"/>
    <cellStyle name="40% - Accent2 3 5" xfId="32021"/>
    <cellStyle name="40% - Accent2 4" xfId="23830"/>
    <cellStyle name="40% - Accent2 4 2" xfId="30308"/>
    <cellStyle name="40% - Accent2 4 3" xfId="32050"/>
    <cellStyle name="40% - Accent2 5" xfId="23831"/>
    <cellStyle name="40% - Accent2 5 2" xfId="30290"/>
    <cellStyle name="40% - Accent2 5 3" xfId="32036"/>
    <cellStyle name="40% - Accent2 6" xfId="23832"/>
    <cellStyle name="40% - Accent2 7" xfId="31670"/>
    <cellStyle name="40% - Accent3" xfId="29894" builtinId="39" customBuiltin="1"/>
    <cellStyle name="40% - Accent3 2" xfId="2971"/>
    <cellStyle name="40% - Accent3 2 2" xfId="23064"/>
    <cellStyle name="40% - Accent3 2 2 10" xfId="23833"/>
    <cellStyle name="40% - Accent3 2 2 11" xfId="30644"/>
    <cellStyle name="40% - Accent3 2 2 12" xfId="32386"/>
    <cellStyle name="40% - Accent3 2 2 2" xfId="23834"/>
    <cellStyle name="40% - Accent3 2 2 2 2" xfId="23835"/>
    <cellStyle name="40% - Accent3 2 2 2 2 2" xfId="23836"/>
    <cellStyle name="40% - Accent3 2 2 2 2 2 2" xfId="23837"/>
    <cellStyle name="40% - Accent3 2 2 2 2 3" xfId="23838"/>
    <cellStyle name="40% - Accent3 2 2 2 3" xfId="23839"/>
    <cellStyle name="40% - Accent3 2 2 2 3 2" xfId="23840"/>
    <cellStyle name="40% - Accent3 2 2 2 3 2 2" xfId="23841"/>
    <cellStyle name="40% - Accent3 2 2 2 3 3" xfId="23842"/>
    <cellStyle name="40% - Accent3 2 2 2 4" xfId="23843"/>
    <cellStyle name="40% - Accent3 2 2 2 4 2" xfId="23844"/>
    <cellStyle name="40% - Accent3 2 2 2 5" xfId="23845"/>
    <cellStyle name="40% - Accent3 2 2 3" xfId="23846"/>
    <cellStyle name="40% - Accent3 2 2 3 2" xfId="23847"/>
    <cellStyle name="40% - Accent3 2 2 3 2 2" xfId="23848"/>
    <cellStyle name="40% - Accent3 2 2 3 2 2 2" xfId="23849"/>
    <cellStyle name="40% - Accent3 2 2 3 2 3" xfId="23850"/>
    <cellStyle name="40% - Accent3 2 2 3 3" xfId="23851"/>
    <cellStyle name="40% - Accent3 2 2 3 3 2" xfId="23852"/>
    <cellStyle name="40% - Accent3 2 2 3 4" xfId="23853"/>
    <cellStyle name="40% - Accent3 2 2 4" xfId="23854"/>
    <cellStyle name="40% - Accent3 2 2 4 2" xfId="23855"/>
    <cellStyle name="40% - Accent3 2 2 4 2 2" xfId="23856"/>
    <cellStyle name="40% - Accent3 2 2 4 3" xfId="23857"/>
    <cellStyle name="40% - Accent3 2 2 5" xfId="23858"/>
    <cellStyle name="40% - Accent3 2 2 5 2" xfId="23859"/>
    <cellStyle name="40% - Accent3 2 2 5 2 2" xfId="23860"/>
    <cellStyle name="40% - Accent3 2 2 5 3" xfId="23861"/>
    <cellStyle name="40% - Accent3 2 2 6" xfId="23862"/>
    <cellStyle name="40% - Accent3 2 2 6 2" xfId="23863"/>
    <cellStyle name="40% - Accent3 2 2 6 2 2" xfId="23864"/>
    <cellStyle name="40% - Accent3 2 2 6 3" xfId="23865"/>
    <cellStyle name="40% - Accent3 2 2 7" xfId="23866"/>
    <cellStyle name="40% - Accent3 2 2 7 2" xfId="23867"/>
    <cellStyle name="40% - Accent3 2 2 7 2 2" xfId="23868"/>
    <cellStyle name="40% - Accent3 2 2 7 3" xfId="23869"/>
    <cellStyle name="40% - Accent3 2 2 8" xfId="23870"/>
    <cellStyle name="40% - Accent3 2 2 8 2" xfId="23871"/>
    <cellStyle name="40% - Accent3 2 2 8 2 2" xfId="23872"/>
    <cellStyle name="40% - Accent3 2 2 8 3" xfId="23873"/>
    <cellStyle name="40% - Accent3 2 2 9" xfId="23874"/>
    <cellStyle name="40% - Accent3 2 2 9 2" xfId="23875"/>
    <cellStyle name="40% - Accent3 2 3" xfId="30259"/>
    <cellStyle name="40% - Accent3 2 4" xfId="32007"/>
    <cellStyle name="40% - Accent3 3" xfId="2972"/>
    <cellStyle name="40% - Accent3 3 2" xfId="23065"/>
    <cellStyle name="40% - Accent3 3 2 2" xfId="30659"/>
    <cellStyle name="40% - Accent3 3 2 3" xfId="32401"/>
    <cellStyle name="40% - Accent3 3 3" xfId="30277"/>
    <cellStyle name="40% - Accent3 3 4" xfId="32023"/>
    <cellStyle name="40% - Accent3 4" xfId="23876"/>
    <cellStyle name="40% - Accent3 4 2" xfId="23877"/>
    <cellStyle name="40% - Accent3 4 2 2" xfId="23878"/>
    <cellStyle name="40% - Accent3 4 3" xfId="23879"/>
    <cellStyle name="40% - Accent3 4 4" xfId="30310"/>
    <cellStyle name="40% - Accent3 4 5" xfId="32052"/>
    <cellStyle name="40% - Accent3 5" xfId="23880"/>
    <cellStyle name="40% - Accent3 5 2" xfId="30292"/>
    <cellStyle name="40% - Accent3 5 3" xfId="32038"/>
    <cellStyle name="40% - Accent3 6" xfId="23881"/>
    <cellStyle name="40% - Accent3 7" xfId="23882"/>
    <cellStyle name="40% - Accent3 8" xfId="31672"/>
    <cellStyle name="40% - Accent4" xfId="29898" builtinId="43" customBuiltin="1"/>
    <cellStyle name="40% - Accent4 2" xfId="2973"/>
    <cellStyle name="40% - Accent4 2 2" xfId="23066"/>
    <cellStyle name="40% - Accent4 2 2 10" xfId="23883"/>
    <cellStyle name="40% - Accent4 2 2 11" xfId="30646"/>
    <cellStyle name="40% - Accent4 2 2 12" xfId="32388"/>
    <cellStyle name="40% - Accent4 2 2 2" xfId="23884"/>
    <cellStyle name="40% - Accent4 2 2 2 2" xfId="23885"/>
    <cellStyle name="40% - Accent4 2 2 2 2 2" xfId="23886"/>
    <cellStyle name="40% - Accent4 2 2 2 2 2 2" xfId="23887"/>
    <cellStyle name="40% - Accent4 2 2 2 2 3" xfId="23888"/>
    <cellStyle name="40% - Accent4 2 2 2 3" xfId="23889"/>
    <cellStyle name="40% - Accent4 2 2 2 3 2" xfId="23890"/>
    <cellStyle name="40% - Accent4 2 2 2 3 2 2" xfId="23891"/>
    <cellStyle name="40% - Accent4 2 2 2 3 3" xfId="23892"/>
    <cellStyle name="40% - Accent4 2 2 2 4" xfId="23893"/>
    <cellStyle name="40% - Accent4 2 2 2 4 2" xfId="23894"/>
    <cellStyle name="40% - Accent4 2 2 2 5" xfId="23895"/>
    <cellStyle name="40% - Accent4 2 2 3" xfId="23896"/>
    <cellStyle name="40% - Accent4 2 2 3 2" xfId="23897"/>
    <cellStyle name="40% - Accent4 2 2 3 2 2" xfId="23898"/>
    <cellStyle name="40% - Accent4 2 2 3 2 2 2" xfId="23899"/>
    <cellStyle name="40% - Accent4 2 2 3 2 3" xfId="23900"/>
    <cellStyle name="40% - Accent4 2 2 3 3" xfId="23901"/>
    <cellStyle name="40% - Accent4 2 2 3 3 2" xfId="23902"/>
    <cellStyle name="40% - Accent4 2 2 3 4" xfId="23903"/>
    <cellStyle name="40% - Accent4 2 2 4" xfId="23904"/>
    <cellStyle name="40% - Accent4 2 2 4 2" xfId="23905"/>
    <cellStyle name="40% - Accent4 2 2 4 2 2" xfId="23906"/>
    <cellStyle name="40% - Accent4 2 2 4 3" xfId="23907"/>
    <cellStyle name="40% - Accent4 2 2 5" xfId="23908"/>
    <cellStyle name="40% - Accent4 2 2 5 2" xfId="23909"/>
    <cellStyle name="40% - Accent4 2 2 5 2 2" xfId="23910"/>
    <cellStyle name="40% - Accent4 2 2 5 3" xfId="23911"/>
    <cellStyle name="40% - Accent4 2 2 6" xfId="23912"/>
    <cellStyle name="40% - Accent4 2 2 6 2" xfId="23913"/>
    <cellStyle name="40% - Accent4 2 2 6 2 2" xfId="23914"/>
    <cellStyle name="40% - Accent4 2 2 6 3" xfId="23915"/>
    <cellStyle name="40% - Accent4 2 2 7" xfId="23916"/>
    <cellStyle name="40% - Accent4 2 2 7 2" xfId="23917"/>
    <cellStyle name="40% - Accent4 2 2 7 2 2" xfId="23918"/>
    <cellStyle name="40% - Accent4 2 2 7 3" xfId="23919"/>
    <cellStyle name="40% - Accent4 2 2 8" xfId="23920"/>
    <cellStyle name="40% - Accent4 2 2 8 2" xfId="23921"/>
    <cellStyle name="40% - Accent4 2 2 8 2 2" xfId="23922"/>
    <cellStyle name="40% - Accent4 2 2 8 3" xfId="23923"/>
    <cellStyle name="40% - Accent4 2 2 9" xfId="23924"/>
    <cellStyle name="40% - Accent4 2 2 9 2" xfId="23925"/>
    <cellStyle name="40% - Accent4 2 3" xfId="30261"/>
    <cellStyle name="40% - Accent4 2 4" xfId="32009"/>
    <cellStyle name="40% - Accent4 3" xfId="2974"/>
    <cellStyle name="40% - Accent4 3 2" xfId="23067"/>
    <cellStyle name="40% - Accent4 3 2 2" xfId="30661"/>
    <cellStyle name="40% - Accent4 3 2 3" xfId="32403"/>
    <cellStyle name="40% - Accent4 3 3" xfId="30279"/>
    <cellStyle name="40% - Accent4 3 4" xfId="32025"/>
    <cellStyle name="40% - Accent4 4" xfId="23926"/>
    <cellStyle name="40% - Accent4 4 2" xfId="23927"/>
    <cellStyle name="40% - Accent4 4 2 2" xfId="23928"/>
    <cellStyle name="40% - Accent4 4 3" xfId="23929"/>
    <cellStyle name="40% - Accent4 4 4" xfId="30312"/>
    <cellStyle name="40% - Accent4 4 5" xfId="32054"/>
    <cellStyle name="40% - Accent4 5" xfId="23930"/>
    <cellStyle name="40% - Accent4 5 2" xfId="30294"/>
    <cellStyle name="40% - Accent4 5 3" xfId="32040"/>
    <cellStyle name="40% - Accent4 6" xfId="23931"/>
    <cellStyle name="40% - Accent4 7" xfId="23932"/>
    <cellStyle name="40% - Accent4 8" xfId="31674"/>
    <cellStyle name="40% - Accent5" xfId="29902" builtinId="47" customBuiltin="1"/>
    <cellStyle name="40% - Accent5 2" xfId="2975"/>
    <cellStyle name="40% - Accent5 2 2" xfId="23068"/>
    <cellStyle name="40% - Accent5 2 2 10" xfId="23933"/>
    <cellStyle name="40% - Accent5 2 2 11" xfId="30648"/>
    <cellStyle name="40% - Accent5 2 2 12" xfId="32390"/>
    <cellStyle name="40% - Accent5 2 2 2" xfId="23934"/>
    <cellStyle name="40% - Accent5 2 2 2 2" xfId="23935"/>
    <cellStyle name="40% - Accent5 2 2 2 2 2" xfId="23936"/>
    <cellStyle name="40% - Accent5 2 2 2 2 2 2" xfId="23937"/>
    <cellStyle name="40% - Accent5 2 2 2 2 3" xfId="23938"/>
    <cellStyle name="40% - Accent5 2 2 2 3" xfId="23939"/>
    <cellStyle name="40% - Accent5 2 2 2 3 2" xfId="23940"/>
    <cellStyle name="40% - Accent5 2 2 2 3 2 2" xfId="23941"/>
    <cellStyle name="40% - Accent5 2 2 2 3 3" xfId="23942"/>
    <cellStyle name="40% - Accent5 2 2 2 4" xfId="23943"/>
    <cellStyle name="40% - Accent5 2 2 2 4 2" xfId="23944"/>
    <cellStyle name="40% - Accent5 2 2 2 5" xfId="23945"/>
    <cellStyle name="40% - Accent5 2 2 3" xfId="23946"/>
    <cellStyle name="40% - Accent5 2 2 3 2" xfId="23947"/>
    <cellStyle name="40% - Accent5 2 2 3 2 2" xfId="23948"/>
    <cellStyle name="40% - Accent5 2 2 3 2 2 2" xfId="23949"/>
    <cellStyle name="40% - Accent5 2 2 3 2 3" xfId="23950"/>
    <cellStyle name="40% - Accent5 2 2 3 3" xfId="23951"/>
    <cellStyle name="40% - Accent5 2 2 3 3 2" xfId="23952"/>
    <cellStyle name="40% - Accent5 2 2 3 4" xfId="23953"/>
    <cellStyle name="40% - Accent5 2 2 4" xfId="23954"/>
    <cellStyle name="40% - Accent5 2 2 4 2" xfId="23955"/>
    <cellStyle name="40% - Accent5 2 2 4 2 2" xfId="23956"/>
    <cellStyle name="40% - Accent5 2 2 4 3" xfId="23957"/>
    <cellStyle name="40% - Accent5 2 2 5" xfId="23958"/>
    <cellStyle name="40% - Accent5 2 2 5 2" xfId="23959"/>
    <cellStyle name="40% - Accent5 2 2 5 2 2" xfId="23960"/>
    <cellStyle name="40% - Accent5 2 2 5 3" xfId="23961"/>
    <cellStyle name="40% - Accent5 2 2 6" xfId="23962"/>
    <cellStyle name="40% - Accent5 2 2 6 2" xfId="23963"/>
    <cellStyle name="40% - Accent5 2 2 6 2 2" xfId="23964"/>
    <cellStyle name="40% - Accent5 2 2 6 3" xfId="23965"/>
    <cellStyle name="40% - Accent5 2 2 7" xfId="23966"/>
    <cellStyle name="40% - Accent5 2 2 7 2" xfId="23967"/>
    <cellStyle name="40% - Accent5 2 2 7 2 2" xfId="23968"/>
    <cellStyle name="40% - Accent5 2 2 7 3" xfId="23969"/>
    <cellStyle name="40% - Accent5 2 2 8" xfId="23970"/>
    <cellStyle name="40% - Accent5 2 2 8 2" xfId="23971"/>
    <cellStyle name="40% - Accent5 2 2 8 2 2" xfId="23972"/>
    <cellStyle name="40% - Accent5 2 2 8 3" xfId="23973"/>
    <cellStyle name="40% - Accent5 2 2 9" xfId="23974"/>
    <cellStyle name="40% - Accent5 2 2 9 2" xfId="23975"/>
    <cellStyle name="40% - Accent5 2 3" xfId="30263"/>
    <cellStyle name="40% - Accent5 2 4" xfId="32011"/>
    <cellStyle name="40% - Accent5 3" xfId="2976"/>
    <cellStyle name="40% - Accent5 3 2" xfId="23069"/>
    <cellStyle name="40% - Accent5 3 2 2" xfId="30663"/>
    <cellStyle name="40% - Accent5 3 2 3" xfId="32405"/>
    <cellStyle name="40% - Accent5 3 3" xfId="30281"/>
    <cellStyle name="40% - Accent5 3 4" xfId="32027"/>
    <cellStyle name="40% - Accent5 4" xfId="23976"/>
    <cellStyle name="40% - Accent5 4 2" xfId="23977"/>
    <cellStyle name="40% - Accent5 4 2 2" xfId="23978"/>
    <cellStyle name="40% - Accent5 4 3" xfId="23979"/>
    <cellStyle name="40% - Accent5 4 4" xfId="30314"/>
    <cellStyle name="40% - Accent5 4 5" xfId="32056"/>
    <cellStyle name="40% - Accent5 5" xfId="23980"/>
    <cellStyle name="40% - Accent5 5 2" xfId="30296"/>
    <cellStyle name="40% - Accent5 5 3" xfId="32042"/>
    <cellStyle name="40% - Accent5 6" xfId="23981"/>
    <cellStyle name="40% - Accent5 7" xfId="23982"/>
    <cellStyle name="40% - Accent5 8" xfId="31676"/>
    <cellStyle name="40% - Accent6" xfId="29906" builtinId="51" customBuiltin="1"/>
    <cellStyle name="40% - Accent6 2" xfId="2977"/>
    <cellStyle name="40% - Accent6 2 2" xfId="23070"/>
    <cellStyle name="40% - Accent6 2 2 10" xfId="23983"/>
    <cellStyle name="40% - Accent6 2 2 11" xfId="30650"/>
    <cellStyle name="40% - Accent6 2 2 12" xfId="32392"/>
    <cellStyle name="40% - Accent6 2 2 2" xfId="23984"/>
    <cellStyle name="40% - Accent6 2 2 2 2" xfId="23985"/>
    <cellStyle name="40% - Accent6 2 2 2 2 2" xfId="23986"/>
    <cellStyle name="40% - Accent6 2 2 2 2 2 2" xfId="23987"/>
    <cellStyle name="40% - Accent6 2 2 2 2 3" xfId="23988"/>
    <cellStyle name="40% - Accent6 2 2 2 3" xfId="23989"/>
    <cellStyle name="40% - Accent6 2 2 2 3 2" xfId="23990"/>
    <cellStyle name="40% - Accent6 2 2 2 3 2 2" xfId="23991"/>
    <cellStyle name="40% - Accent6 2 2 2 3 3" xfId="23992"/>
    <cellStyle name="40% - Accent6 2 2 2 4" xfId="23993"/>
    <cellStyle name="40% - Accent6 2 2 2 4 2" xfId="23994"/>
    <cellStyle name="40% - Accent6 2 2 2 5" xfId="23995"/>
    <cellStyle name="40% - Accent6 2 2 3" xfId="23996"/>
    <cellStyle name="40% - Accent6 2 2 3 2" xfId="23997"/>
    <cellStyle name="40% - Accent6 2 2 3 2 2" xfId="23998"/>
    <cellStyle name="40% - Accent6 2 2 3 2 2 2" xfId="23999"/>
    <cellStyle name="40% - Accent6 2 2 3 2 3" xfId="24000"/>
    <cellStyle name="40% - Accent6 2 2 3 3" xfId="24001"/>
    <cellStyle name="40% - Accent6 2 2 3 3 2" xfId="24002"/>
    <cellStyle name="40% - Accent6 2 2 3 4" xfId="24003"/>
    <cellStyle name="40% - Accent6 2 2 4" xfId="24004"/>
    <cellStyle name="40% - Accent6 2 2 4 2" xfId="24005"/>
    <cellStyle name="40% - Accent6 2 2 4 2 2" xfId="24006"/>
    <cellStyle name="40% - Accent6 2 2 4 3" xfId="24007"/>
    <cellStyle name="40% - Accent6 2 2 5" xfId="24008"/>
    <cellStyle name="40% - Accent6 2 2 5 2" xfId="24009"/>
    <cellStyle name="40% - Accent6 2 2 5 2 2" xfId="24010"/>
    <cellStyle name="40% - Accent6 2 2 5 3" xfId="24011"/>
    <cellStyle name="40% - Accent6 2 2 6" xfId="24012"/>
    <cellStyle name="40% - Accent6 2 2 6 2" xfId="24013"/>
    <cellStyle name="40% - Accent6 2 2 6 2 2" xfId="24014"/>
    <cellStyle name="40% - Accent6 2 2 6 3" xfId="24015"/>
    <cellStyle name="40% - Accent6 2 2 7" xfId="24016"/>
    <cellStyle name="40% - Accent6 2 2 7 2" xfId="24017"/>
    <cellStyle name="40% - Accent6 2 2 7 2 2" xfId="24018"/>
    <cellStyle name="40% - Accent6 2 2 7 3" xfId="24019"/>
    <cellStyle name="40% - Accent6 2 2 8" xfId="24020"/>
    <cellStyle name="40% - Accent6 2 2 8 2" xfId="24021"/>
    <cellStyle name="40% - Accent6 2 2 8 2 2" xfId="24022"/>
    <cellStyle name="40% - Accent6 2 2 8 3" xfId="24023"/>
    <cellStyle name="40% - Accent6 2 2 9" xfId="24024"/>
    <cellStyle name="40% - Accent6 2 2 9 2" xfId="24025"/>
    <cellStyle name="40% - Accent6 2 3" xfId="30265"/>
    <cellStyle name="40% - Accent6 2 4" xfId="32013"/>
    <cellStyle name="40% - Accent6 3" xfId="2978"/>
    <cellStyle name="40% - Accent6 3 2" xfId="23071"/>
    <cellStyle name="40% - Accent6 3 2 2" xfId="30665"/>
    <cellStyle name="40% - Accent6 3 2 3" xfId="32407"/>
    <cellStyle name="40% - Accent6 3 3" xfId="30283"/>
    <cellStyle name="40% - Accent6 3 4" xfId="32029"/>
    <cellStyle name="40% - Accent6 4" xfId="24026"/>
    <cellStyle name="40% - Accent6 4 2" xfId="24027"/>
    <cellStyle name="40% - Accent6 4 2 2" xfId="24028"/>
    <cellStyle name="40% - Accent6 4 3" xfId="24029"/>
    <cellStyle name="40% - Accent6 4 4" xfId="30316"/>
    <cellStyle name="40% - Accent6 4 5" xfId="32058"/>
    <cellStyle name="40% - Accent6 5" xfId="24030"/>
    <cellStyle name="40% - Accent6 5 2" xfId="30298"/>
    <cellStyle name="40% - Accent6 5 3" xfId="32044"/>
    <cellStyle name="40% - Accent6 6" xfId="24031"/>
    <cellStyle name="40% - Accent6 7" xfId="24032"/>
    <cellStyle name="40% - Accent6 8" xfId="31678"/>
    <cellStyle name="40% - Énfasis1" xfId="52"/>
    <cellStyle name="40% - Énfasis1 2" xfId="53"/>
    <cellStyle name="40% - Énfasis2" xfId="54"/>
    <cellStyle name="40% - Énfasis2 2" xfId="55"/>
    <cellStyle name="40% - Énfasis3" xfId="56"/>
    <cellStyle name="40% - Énfasis3 2" xfId="57"/>
    <cellStyle name="40% - Énfasis4" xfId="58"/>
    <cellStyle name="40% - Énfasis4 2" xfId="59"/>
    <cellStyle name="40% - Énfasis5" xfId="60"/>
    <cellStyle name="40% - Énfasis5 2" xfId="61"/>
    <cellStyle name="40% - Énfasis6" xfId="62"/>
    <cellStyle name="40% - Énfasis6 2" xfId="63"/>
    <cellStyle name="60% - Accent1" xfId="29887" builtinId="32" customBuiltin="1"/>
    <cellStyle name="60% - Accent1 2" xfId="2979"/>
    <cellStyle name="60% - Accent1 2 2" xfId="23072"/>
    <cellStyle name="60% - Accent1 3" xfId="2980"/>
    <cellStyle name="60% - Accent1 3 2" xfId="23073"/>
    <cellStyle name="60% - Accent1 4" xfId="24033"/>
    <cellStyle name="60% - Accent1 5" xfId="24034"/>
    <cellStyle name="60% - Accent2" xfId="29891" builtinId="36" customBuiltin="1"/>
    <cellStyle name="60% - Accent2 2" xfId="2981"/>
    <cellStyle name="60% - Accent2 2 2" xfId="23074"/>
    <cellStyle name="60% - Accent2 3" xfId="2982"/>
    <cellStyle name="60% - Accent2 3 2" xfId="23075"/>
    <cellStyle name="60% - Accent2 4" xfId="24035"/>
    <cellStyle name="60% - Accent2 5" xfId="24036"/>
    <cellStyle name="60% - Accent3" xfId="29895" builtinId="40" customBuiltin="1"/>
    <cellStyle name="60% - Accent3 2" xfId="2983"/>
    <cellStyle name="60% - Accent3 2 2" xfId="23076"/>
    <cellStyle name="60% - Accent3 3" xfId="2984"/>
    <cellStyle name="60% - Accent3 3 2" xfId="23077"/>
    <cellStyle name="60% - Accent3 4" xfId="24037"/>
    <cellStyle name="60% - Accent3 5" xfId="24038"/>
    <cellStyle name="60% - Accent4" xfId="29899" builtinId="44" customBuiltin="1"/>
    <cellStyle name="60% - Accent4 2" xfId="2985"/>
    <cellStyle name="60% - Accent4 2 2" xfId="23078"/>
    <cellStyle name="60% - Accent4 3" xfId="2986"/>
    <cellStyle name="60% - Accent4 3 2" xfId="23079"/>
    <cellStyle name="60% - Accent4 4" xfId="24039"/>
    <cellStyle name="60% - Accent4 5" xfId="24040"/>
    <cellStyle name="60% - Accent5" xfId="29903" builtinId="48" customBuiltin="1"/>
    <cellStyle name="60% - Accent5 2" xfId="2987"/>
    <cellStyle name="60% - Accent5 2 2" xfId="23080"/>
    <cellStyle name="60% - Accent5 3" xfId="2988"/>
    <cellStyle name="60% - Accent5 3 2" xfId="23081"/>
    <cellStyle name="60% - Accent5 4" xfId="24041"/>
    <cellStyle name="60% - Accent5 5" xfId="24042"/>
    <cellStyle name="60% - Accent6" xfId="29907" builtinId="52" customBuiltin="1"/>
    <cellStyle name="60% - Accent6 2" xfId="2989"/>
    <cellStyle name="60% - Accent6 2 2" xfId="23082"/>
    <cellStyle name="60% - Accent6 3" xfId="2990"/>
    <cellStyle name="60% - Accent6 3 2" xfId="23083"/>
    <cellStyle name="60% - Accent6 4" xfId="24043"/>
    <cellStyle name="60% - Accent6 5" xfId="24044"/>
    <cellStyle name="60% - Énfasis1" xfId="64"/>
    <cellStyle name="60% - Énfasis2" xfId="65"/>
    <cellStyle name="60% - Énfasis3" xfId="66"/>
    <cellStyle name="60% - Énfasis4" xfId="67"/>
    <cellStyle name="60% - Énfasis5" xfId="68"/>
    <cellStyle name="60% - Énfasis6" xfId="69"/>
    <cellStyle name="Accent1" xfId="29884" builtinId="29" customBuiltin="1"/>
    <cellStyle name="Accent1 2" xfId="2991"/>
    <cellStyle name="Accent1 2 2" xfId="23084"/>
    <cellStyle name="Accent1 3" xfId="2992"/>
    <cellStyle name="Accent1 3 2" xfId="23085"/>
    <cellStyle name="Accent1 4" xfId="24045"/>
    <cellStyle name="Accent1 5" xfId="24046"/>
    <cellStyle name="Accent2" xfId="29888" builtinId="33" customBuiltin="1"/>
    <cellStyle name="Accent2 2" xfId="2993"/>
    <cellStyle name="Accent2 2 2" xfId="23086"/>
    <cellStyle name="Accent2 3" xfId="2994"/>
    <cellStyle name="Accent2 3 2" xfId="23087"/>
    <cellStyle name="Accent2 4" xfId="24047"/>
    <cellStyle name="Accent2 5" xfId="24048"/>
    <cellStyle name="Accent3" xfId="29892" builtinId="37" customBuiltin="1"/>
    <cellStyle name="Accent3 2" xfId="2995"/>
    <cellStyle name="Accent3 2 2" xfId="23088"/>
    <cellStyle name="Accent3 3" xfId="2996"/>
    <cellStyle name="Accent3 3 2" xfId="23089"/>
    <cellStyle name="Accent3 4" xfId="24049"/>
    <cellStyle name="Accent3 5" xfId="24050"/>
    <cellStyle name="Accent4" xfId="29896" builtinId="41" customBuiltin="1"/>
    <cellStyle name="Accent4 2" xfId="2997"/>
    <cellStyle name="Accent4 2 2" xfId="23090"/>
    <cellStyle name="Accent4 3" xfId="2998"/>
    <cellStyle name="Accent4 3 2" xfId="23091"/>
    <cellStyle name="Accent4 4" xfId="24051"/>
    <cellStyle name="Accent4 5" xfId="24052"/>
    <cellStyle name="Accent5" xfId="29900" builtinId="45" customBuiltin="1"/>
    <cellStyle name="Accent5 2" xfId="2999"/>
    <cellStyle name="Accent5 2 2" xfId="23092"/>
    <cellStyle name="Accent5 3" xfId="3000"/>
    <cellStyle name="Accent5 3 2" xfId="23093"/>
    <cellStyle name="Accent5 4" xfId="24053"/>
    <cellStyle name="Accent6" xfId="29904" builtinId="49" customBuiltin="1"/>
    <cellStyle name="Accent6 2" xfId="3001"/>
    <cellStyle name="Accent6 2 2" xfId="23094"/>
    <cellStyle name="Accent6 3" xfId="3002"/>
    <cellStyle name="Accent6 3 2" xfId="23095"/>
    <cellStyle name="Accent6 4" xfId="24054"/>
    <cellStyle name="Accent6 5" xfId="24055"/>
    <cellStyle name="args.style" xfId="70"/>
    <cellStyle name="args.style 2" xfId="71"/>
    <cellStyle name="args.style 3" xfId="72"/>
    <cellStyle name="Background" xfId="885"/>
    <cellStyle name="Bad" xfId="29875" builtinId="27" customBuiltin="1"/>
    <cellStyle name="Bad 2" xfId="3003"/>
    <cellStyle name="Bad 2 2" xfId="23096"/>
    <cellStyle name="Bad 3" xfId="3004"/>
    <cellStyle name="Bad 3 2" xfId="23097"/>
    <cellStyle name="Bad 4" xfId="24056"/>
    <cellStyle name="Bad 5" xfId="24057"/>
    <cellStyle name="Body" xfId="73"/>
    <cellStyle name="Buena" xfId="74"/>
    <cellStyle name="Calc Currency (0)" xfId="75"/>
    <cellStyle name="Calc Currency (0) 2" xfId="76"/>
    <cellStyle name="Calc Currency (0) 3" xfId="77"/>
    <cellStyle name="Calc Currency (2)" xfId="78"/>
    <cellStyle name="Calc Currency (2) 2" xfId="79"/>
    <cellStyle name="Calc Currency (2) 3" xfId="80"/>
    <cellStyle name="Calc Percent (0)" xfId="81"/>
    <cellStyle name="Calc Percent (1)" xfId="82"/>
    <cellStyle name="Calc Percent (1) 2" xfId="83"/>
    <cellStyle name="Calc Percent (1) 3" xfId="84"/>
    <cellStyle name="Calc Percent (2)" xfId="85"/>
    <cellStyle name="Calc Percent (2) 2" xfId="86"/>
    <cellStyle name="Calc Percent (2) 3" xfId="87"/>
    <cellStyle name="Calc Units (0)" xfId="88"/>
    <cellStyle name="Calc Units (1)" xfId="89"/>
    <cellStyle name="Calc Units (1) 2" xfId="90"/>
    <cellStyle name="Calc Units (1) 3" xfId="91"/>
    <cellStyle name="Calc Units (2)" xfId="92"/>
    <cellStyle name="Calc Units (2) 2" xfId="93"/>
    <cellStyle name="Calc Units (2) 3" xfId="94"/>
    <cellStyle name="Calculation" xfId="29879" builtinId="22" customBuiltin="1"/>
    <cellStyle name="Calculation 2" xfId="3005"/>
    <cellStyle name="Calculation 2 2" xfId="23098"/>
    <cellStyle name="Calculation 3" xfId="3006"/>
    <cellStyle name="Calculation 3 2" xfId="23099"/>
    <cellStyle name="Calculation 4" xfId="24058"/>
    <cellStyle name="Calculation 5" xfId="24059"/>
    <cellStyle name="Cálculo" xfId="95"/>
    <cellStyle name="Celda de comprobación" xfId="96"/>
    <cellStyle name="Celda vinculada" xfId="97"/>
    <cellStyle name="CHA" xfId="98"/>
    <cellStyle name="Check Cell" xfId="29881" builtinId="23" customBuiltin="1"/>
    <cellStyle name="Check Cell 2" xfId="3007"/>
    <cellStyle name="Check Cell 2 2" xfId="23100"/>
    <cellStyle name="Check Cell 3" xfId="3008"/>
    <cellStyle name="Check Cell 3 2" xfId="23101"/>
    <cellStyle name="Check Cell 4" xfId="24060"/>
    <cellStyle name="Collegamento ipertestuale" xfId="99"/>
    <cellStyle name="Collegamento ipertestuale visitato" xfId="100"/>
    <cellStyle name="ColumnAttributeAbovePrompt" xfId="101"/>
    <cellStyle name="ColumnAttributePrompt" xfId="102"/>
    <cellStyle name="ColumnAttributeValue" xfId="103"/>
    <cellStyle name="ColumnHeadingPrompt" xfId="104"/>
    <cellStyle name="ColumnHeadingValue" xfId="105"/>
    <cellStyle name="Comma" xfId="1" builtinId="3"/>
    <cellStyle name="Comma  - Style1" xfId="106"/>
    <cellStyle name="Comma  - Style2" xfId="107"/>
    <cellStyle name="Comma  - Style3" xfId="108"/>
    <cellStyle name="Comma  - Style4" xfId="109"/>
    <cellStyle name="Comma  - Style5" xfId="110"/>
    <cellStyle name="Comma  - Style6" xfId="111"/>
    <cellStyle name="Comma  - Style7" xfId="112"/>
    <cellStyle name="Comma  - Style8" xfId="113"/>
    <cellStyle name="Comma [0] 2" xfId="114"/>
    <cellStyle name="Comma [00]" xfId="115"/>
    <cellStyle name="Comma [1]" xfId="886"/>
    <cellStyle name="Comma 10" xfId="116"/>
    <cellStyle name="Comma 10 2" xfId="117"/>
    <cellStyle name="Comma 10 2 2" xfId="2456"/>
    <cellStyle name="Comma 10 2 2 2" xfId="23102"/>
    <cellStyle name="Comma 10 2 2 2 2" xfId="29807"/>
    <cellStyle name="Comma 10 2 2 2 3" xfId="30321"/>
    <cellStyle name="Comma 10 2 2 2 4" xfId="31280"/>
    <cellStyle name="Comma 10 2 2 2 5" xfId="32063"/>
    <cellStyle name="Comma 10 2 2 3" xfId="29935"/>
    <cellStyle name="Comma 10 2 2 4" xfId="30895"/>
    <cellStyle name="Comma 10 2 2 5" xfId="31684"/>
    <cellStyle name="Comma 10 2 3" xfId="23103"/>
    <cellStyle name="Comma 10 2 3 2" xfId="30320"/>
    <cellStyle name="Comma 10 2 3 3" xfId="31058"/>
    <cellStyle name="Comma 10 2 3 4" xfId="32062"/>
    <cellStyle name="Comma 10 2 4" xfId="29934"/>
    <cellStyle name="Comma 10 2 5" xfId="30753"/>
    <cellStyle name="Comma 10 2 6" xfId="31683"/>
    <cellStyle name="Comma 10 3" xfId="118"/>
    <cellStyle name="Comma 10 3 2" xfId="3009"/>
    <cellStyle name="Comma 10 3 2 2" xfId="23104"/>
    <cellStyle name="Comma 10 3 2 2 2" xfId="31225"/>
    <cellStyle name="Comma 10 3 2 3" xfId="30322"/>
    <cellStyle name="Comma 10 3 2 4" xfId="30924"/>
    <cellStyle name="Comma 10 3 2 5" xfId="32064"/>
    <cellStyle name="Comma 10 3 3" xfId="23105"/>
    <cellStyle name="Comma 10 3 4" xfId="23106"/>
    <cellStyle name="Comma 10 3 4 2" xfId="30976"/>
    <cellStyle name="Comma 10 3 5" xfId="29936"/>
    <cellStyle name="Comma 10 3 6" xfId="30792"/>
    <cellStyle name="Comma 10 3 7" xfId="31685"/>
    <cellStyle name="Comma 10 4" xfId="3010"/>
    <cellStyle name="Comma 10 4 2" xfId="23107"/>
    <cellStyle name="Comma 10 4 2 2" xfId="31116"/>
    <cellStyle name="Comma 10 4 3" xfId="30319"/>
    <cellStyle name="Comma 10 4 4" xfId="30853"/>
    <cellStyle name="Comma 10 4 5" xfId="32061"/>
    <cellStyle name="Comma 10 5" xfId="23108"/>
    <cellStyle name="Comma 10 5 2" xfId="24061"/>
    <cellStyle name="Comma 10 5 3" xfId="31166"/>
    <cellStyle name="Comma 10 6" xfId="23109"/>
    <cellStyle name="Comma 10 6 2" xfId="31025"/>
    <cellStyle name="Comma 10 7" xfId="29933"/>
    <cellStyle name="Comma 10 8" xfId="31682"/>
    <cellStyle name="Comma 11" xfId="119"/>
    <cellStyle name="Comma 11 10" xfId="31686"/>
    <cellStyle name="Comma 11 2" xfId="2457"/>
    <cellStyle name="Comma 11 2 2" xfId="3011"/>
    <cellStyle name="Comma 11 2 2 2" xfId="23110"/>
    <cellStyle name="Comma 11 2 2 2 2" xfId="31295"/>
    <cellStyle name="Comma 11 2 2 3" xfId="30324"/>
    <cellStyle name="Comma 11 2 2 4" xfId="30925"/>
    <cellStyle name="Comma 11 2 2 5" xfId="32066"/>
    <cellStyle name="Comma 11 2 3" xfId="23111"/>
    <cellStyle name="Comma 11 2 3 2" xfId="31059"/>
    <cellStyle name="Comma 11 2 4" xfId="24062"/>
    <cellStyle name="Comma 11 2 5" xfId="29938"/>
    <cellStyle name="Comma 11 2 6" xfId="30793"/>
    <cellStyle name="Comma 11 2 7" xfId="31687"/>
    <cellStyle name="Comma 11 3" xfId="3012"/>
    <cellStyle name="Comma 11 3 2" xfId="23112"/>
    <cellStyle name="Comma 11 3 2 2" xfId="31117"/>
    <cellStyle name="Comma 11 3 3" xfId="30323"/>
    <cellStyle name="Comma 11 3 4" xfId="30854"/>
    <cellStyle name="Comma 11 3 5" xfId="32065"/>
    <cellStyle name="Comma 11 4" xfId="23113"/>
    <cellStyle name="Comma 11 4 2" xfId="24063"/>
    <cellStyle name="Comma 11 4 3" xfId="31167"/>
    <cellStyle name="Comma 11 5" xfId="23114"/>
    <cellStyle name="Comma 11 5 2" xfId="31043"/>
    <cellStyle name="Comma 11 6" xfId="24064"/>
    <cellStyle name="Comma 11 7" xfId="24065"/>
    <cellStyle name="Comma 11 8" xfId="29937"/>
    <cellStyle name="Comma 11 9" xfId="30719"/>
    <cellStyle name="Comma 12" xfId="120"/>
    <cellStyle name="Comma 12 2" xfId="2458"/>
    <cellStyle name="Comma 12 2 2" xfId="3013"/>
    <cellStyle name="Comma 12 2 2 2" xfId="23115"/>
    <cellStyle name="Comma 12 2 2 2 2" xfId="31285"/>
    <cellStyle name="Comma 12 2 2 3" xfId="30326"/>
    <cellStyle name="Comma 12 2 2 4" xfId="30926"/>
    <cellStyle name="Comma 12 2 2 5" xfId="32068"/>
    <cellStyle name="Comma 12 2 3" xfId="23116"/>
    <cellStyle name="Comma 12 2 3 2" xfId="31060"/>
    <cellStyle name="Comma 12 2 4" xfId="29940"/>
    <cellStyle name="Comma 12 2 5" xfId="30794"/>
    <cellStyle name="Comma 12 2 6" xfId="31689"/>
    <cellStyle name="Comma 12 3" xfId="3014"/>
    <cellStyle name="Comma 12 3 2" xfId="23117"/>
    <cellStyle name="Comma 12 3 2 2" xfId="31118"/>
    <cellStyle name="Comma 12 3 3" xfId="30325"/>
    <cellStyle name="Comma 12 3 4" xfId="30855"/>
    <cellStyle name="Comma 12 3 5" xfId="32067"/>
    <cellStyle name="Comma 12 4" xfId="23118"/>
    <cellStyle name="Comma 12 4 2" xfId="31168"/>
    <cellStyle name="Comma 12 5" xfId="23119"/>
    <cellStyle name="Comma 12 5 2" xfId="31024"/>
    <cellStyle name="Comma 12 6" xfId="29939"/>
    <cellStyle name="Comma 12 7" xfId="30726"/>
    <cellStyle name="Comma 12 8" xfId="31688"/>
    <cellStyle name="Comma 13" xfId="121"/>
    <cellStyle name="Comma 13 2" xfId="3015"/>
    <cellStyle name="Comma 13 2 2" xfId="3016"/>
    <cellStyle name="Comma 13 2 2 2" xfId="23120"/>
    <cellStyle name="Comma 13 2 2 2 2" xfId="31272"/>
    <cellStyle name="Comma 13 2 2 3" xfId="30927"/>
    <cellStyle name="Comma 13 2 3" xfId="23121"/>
    <cellStyle name="Comma 13 2 3 2" xfId="31061"/>
    <cellStyle name="Comma 13 2 4" xfId="30327"/>
    <cellStyle name="Comma 13 2 5" xfId="30795"/>
    <cellStyle name="Comma 13 2 6" xfId="32069"/>
    <cellStyle name="Comma 13 3" xfId="3017"/>
    <cellStyle name="Comma 13 3 2" xfId="23122"/>
    <cellStyle name="Comma 13 3 2 2" xfId="31119"/>
    <cellStyle name="Comma 13 3 3" xfId="30856"/>
    <cellStyle name="Comma 13 4" xfId="23123"/>
    <cellStyle name="Comma 13 4 2" xfId="31169"/>
    <cellStyle name="Comma 13 5" xfId="23124"/>
    <cellStyle name="Comma 13 5 2" xfId="31042"/>
    <cellStyle name="Comma 13 6" xfId="29941"/>
    <cellStyle name="Comma 13 7" xfId="30727"/>
    <cellStyle name="Comma 13 8" xfId="31690"/>
    <cellStyle name="Comma 14" xfId="122"/>
    <cellStyle name="Comma 14 2" xfId="887"/>
    <cellStyle name="Comma 14 2 2" xfId="3018"/>
    <cellStyle name="Comma 14 2 2 2" xfId="23125"/>
    <cellStyle name="Comma 14 2 2 2 2" xfId="31232"/>
    <cellStyle name="Comma 14 2 2 3" xfId="30928"/>
    <cellStyle name="Comma 14 2 3" xfId="23126"/>
    <cellStyle name="Comma 14 2 3 2" xfId="31062"/>
    <cellStyle name="Comma 14 2 4" xfId="30328"/>
    <cellStyle name="Comma 14 2 5" xfId="30796"/>
    <cellStyle name="Comma 14 2 6" xfId="32070"/>
    <cellStyle name="Comma 14 3" xfId="3019"/>
    <cellStyle name="Comma 14 3 2" xfId="23127"/>
    <cellStyle name="Comma 14 3 2 2" xfId="31120"/>
    <cellStyle name="Comma 14 3 3" xfId="30857"/>
    <cellStyle name="Comma 14 4" xfId="23128"/>
    <cellStyle name="Comma 14 4 2" xfId="31170"/>
    <cellStyle name="Comma 14 5" xfId="23129"/>
    <cellStyle name="Comma 14 5 2" xfId="31023"/>
    <cellStyle name="Comma 14 6" xfId="29942"/>
    <cellStyle name="Comma 14 7" xfId="30728"/>
    <cellStyle name="Comma 14 8" xfId="31691"/>
    <cellStyle name="Comma 15" xfId="123"/>
    <cellStyle name="Comma 15 2" xfId="3020"/>
    <cellStyle name="Comma 15 2 2" xfId="3021"/>
    <cellStyle name="Comma 15 2 2 2" xfId="23130"/>
    <cellStyle name="Comma 15 2 2 2 2" xfId="31294"/>
    <cellStyle name="Comma 15 2 2 3" xfId="30929"/>
    <cellStyle name="Comma 15 2 3" xfId="23131"/>
    <cellStyle name="Comma 15 2 3 2" xfId="31063"/>
    <cellStyle name="Comma 15 2 4" xfId="30797"/>
    <cellStyle name="Comma 15 3" xfId="3022"/>
    <cellStyle name="Comma 15 3 2" xfId="23132"/>
    <cellStyle name="Comma 15 3 2 2" xfId="31121"/>
    <cellStyle name="Comma 15 3 3" xfId="30858"/>
    <cellStyle name="Comma 15 4" xfId="23133"/>
    <cellStyle name="Comma 15 4 2" xfId="31171"/>
    <cellStyle name="Comma 15 5" xfId="23134"/>
    <cellStyle name="Comma 15 5 2" xfId="31041"/>
    <cellStyle name="Comma 15 6" xfId="29943"/>
    <cellStyle name="Comma 15 7" xfId="30729"/>
    <cellStyle name="Comma 16" xfId="124"/>
    <cellStyle name="Comma 16 2" xfId="3023"/>
    <cellStyle name="Comma 16 2 2" xfId="3024"/>
    <cellStyle name="Comma 16 2 2 2" xfId="23135"/>
    <cellStyle name="Comma 16 2 2 2 2" xfId="31284"/>
    <cellStyle name="Comma 16 2 2 3" xfId="30930"/>
    <cellStyle name="Comma 16 2 3" xfId="23136"/>
    <cellStyle name="Comma 16 2 3 2" xfId="31064"/>
    <cellStyle name="Comma 16 2 4" xfId="30798"/>
    <cellStyle name="Comma 16 3" xfId="3025"/>
    <cellStyle name="Comma 16 3 2" xfId="23137"/>
    <cellStyle name="Comma 16 3 2 2" xfId="31122"/>
    <cellStyle name="Comma 16 3 3" xfId="30859"/>
    <cellStyle name="Comma 16 4" xfId="23138"/>
    <cellStyle name="Comma 16 4 2" xfId="31172"/>
    <cellStyle name="Comma 16 5" xfId="23139"/>
    <cellStyle name="Comma 16 5 2" xfId="31022"/>
    <cellStyle name="Comma 16 6" xfId="30299"/>
    <cellStyle name="Comma 16 7" xfId="30730"/>
    <cellStyle name="Comma 17" xfId="125"/>
    <cellStyle name="Comma 17 2" xfId="126"/>
    <cellStyle name="Comma 17 2 2" xfId="3026"/>
    <cellStyle name="Comma 17 2 2 2" xfId="23140"/>
    <cellStyle name="Comma 17 2 2 2 2" xfId="31283"/>
    <cellStyle name="Comma 17 2 2 3" xfId="30931"/>
    <cellStyle name="Comma 17 2 3" xfId="23141"/>
    <cellStyle name="Comma 17 2 3 2" xfId="31065"/>
    <cellStyle name="Comma 17 2 4" xfId="30799"/>
    <cellStyle name="Comma 17 3" xfId="3027"/>
    <cellStyle name="Comma 17 3 2" xfId="23142"/>
    <cellStyle name="Comma 17 3 2 2" xfId="31123"/>
    <cellStyle name="Comma 17 3 3" xfId="30860"/>
    <cellStyle name="Comma 17 4" xfId="23143"/>
    <cellStyle name="Comma 17 4 2" xfId="31173"/>
    <cellStyle name="Comma 17 5" xfId="23144"/>
    <cellStyle name="Comma 17 5 2" xfId="31040"/>
    <cellStyle name="Comma 17 6" xfId="30285"/>
    <cellStyle name="Comma 17 7" xfId="30731"/>
    <cellStyle name="Comma 17 8" xfId="32031"/>
    <cellStyle name="Comma 18" xfId="127"/>
    <cellStyle name="Comma 18 2" xfId="3028"/>
    <cellStyle name="Comma 18 2 2" xfId="3029"/>
    <cellStyle name="Comma 18 2 2 2" xfId="23145"/>
    <cellStyle name="Comma 18 2 2 2 2" xfId="31271"/>
    <cellStyle name="Comma 18 2 2 3" xfId="30932"/>
    <cellStyle name="Comma 18 2 3" xfId="23146"/>
    <cellStyle name="Comma 18 2 3 2" xfId="31066"/>
    <cellStyle name="Comma 18 2 4" xfId="30800"/>
    <cellStyle name="Comma 18 3" xfId="3030"/>
    <cellStyle name="Comma 18 3 2" xfId="23147"/>
    <cellStyle name="Comma 18 3 2 2" xfId="31124"/>
    <cellStyle name="Comma 18 3 3" xfId="30861"/>
    <cellStyle name="Comma 18 4" xfId="23148"/>
    <cellStyle name="Comma 18 4 2" xfId="31174"/>
    <cellStyle name="Comma 18 5" xfId="23149"/>
    <cellStyle name="Comma 18 5 2" xfId="31021"/>
    <cellStyle name="Comma 18 6" xfId="30732"/>
    <cellStyle name="Comma 19" xfId="128"/>
    <cellStyle name="Comma 19 2" xfId="3031"/>
    <cellStyle name="Comma 19 2 2" xfId="3032"/>
    <cellStyle name="Comma 19 2 2 2" xfId="23150"/>
    <cellStyle name="Comma 19 2 2 2 2" xfId="31226"/>
    <cellStyle name="Comma 19 2 2 3" xfId="30933"/>
    <cellStyle name="Comma 19 2 3" xfId="23151"/>
    <cellStyle name="Comma 19 2 3 2" xfId="31067"/>
    <cellStyle name="Comma 19 2 4" xfId="30801"/>
    <cellStyle name="Comma 19 3" xfId="3033"/>
    <cellStyle name="Comma 19 3 2" xfId="23152"/>
    <cellStyle name="Comma 19 3 2 2" xfId="31125"/>
    <cellStyle name="Comma 19 3 3" xfId="30862"/>
    <cellStyle name="Comma 19 4" xfId="23153"/>
    <cellStyle name="Comma 19 4 2" xfId="31175"/>
    <cellStyle name="Comma 19 5" xfId="23154"/>
    <cellStyle name="Comma 19 5 2" xfId="31039"/>
    <cellStyle name="Comma 19 6" xfId="30733"/>
    <cellStyle name="Comma 2" xfId="2"/>
    <cellStyle name="Comma 2 10" xfId="129"/>
    <cellStyle name="Comma 2 11" xfId="130"/>
    <cellStyle name="Comma 2 12" xfId="131"/>
    <cellStyle name="Comma 2 13" xfId="132"/>
    <cellStyle name="Comma 2 14" xfId="133"/>
    <cellStyle name="Comma 2 15" xfId="134"/>
    <cellStyle name="Comma 2 16" xfId="135"/>
    <cellStyle name="Comma 2 17" xfId="136"/>
    <cellStyle name="Comma 2 18" xfId="844"/>
    <cellStyle name="Comma 2 18 2" xfId="2930"/>
    <cellStyle name="Comma 2 19" xfId="880"/>
    <cellStyle name="Comma 2 2" xfId="4"/>
    <cellStyle name="Comma 2 2 2" xfId="18"/>
    <cellStyle name="Comma 2 2 2 2" xfId="857"/>
    <cellStyle name="Comma 2 2 2 2 2" xfId="2938"/>
    <cellStyle name="Comma 2 2 2 2 3" xfId="31102"/>
    <cellStyle name="Comma 2 2 2 3" xfId="2642"/>
    <cellStyle name="Comma 2 2 2 3 2" xfId="31003"/>
    <cellStyle name="Comma 2 2 2 4" xfId="3278"/>
    <cellStyle name="Comma 2 2 2 5" xfId="30734"/>
    <cellStyle name="Comma 2 2 3" xfId="19"/>
    <cellStyle name="Comma 2 2 3 2" xfId="858"/>
    <cellStyle name="Comma 2 2 3 2 2" xfId="2939"/>
    <cellStyle name="Comma 2 2 3 3" xfId="2643"/>
    <cellStyle name="Comma 2 2 3 4" xfId="3279"/>
    <cellStyle name="Comma 2 2 3 5" xfId="30735"/>
    <cellStyle name="Comma 2 2 4" xfId="846"/>
    <cellStyle name="Comma 2 2 4 2" xfId="2932"/>
    <cellStyle name="Comma 2 2 5" xfId="2639"/>
    <cellStyle name="Comma 2 2 6" xfId="3265"/>
    <cellStyle name="Comma 2 2 7" xfId="29868"/>
    <cellStyle name="Comma 2 20" xfId="2637"/>
    <cellStyle name="Comma 2 21" xfId="3263"/>
    <cellStyle name="Comma 2 22" xfId="23045"/>
    <cellStyle name="Comma 2 23" xfId="23430"/>
    <cellStyle name="Comma 2 24" xfId="31330"/>
    <cellStyle name="Comma 2 3" xfId="20"/>
    <cellStyle name="Comma 2 3 2" xfId="859"/>
    <cellStyle name="Comma 2 3 2 2" xfId="2940"/>
    <cellStyle name="Comma 2 3 2 3" xfId="29857"/>
    <cellStyle name="Comma 2 3 2 4" xfId="30781"/>
    <cellStyle name="Comma 2 3 3" xfId="2644"/>
    <cellStyle name="Comma 2 3 3 2" xfId="3034"/>
    <cellStyle name="Comma 2 3 3 2 2" xfId="23155"/>
    <cellStyle name="Comma 2 3 3 2 2 2" xfId="31273"/>
    <cellStyle name="Comma 2 3 3 2 3" xfId="30923"/>
    <cellStyle name="Comma 2 3 3 3" xfId="23156"/>
    <cellStyle name="Comma 2 3 3 3 2" xfId="31103"/>
    <cellStyle name="Comma 2 3 3 4" xfId="30791"/>
    <cellStyle name="Comma 2 3 4" xfId="3035"/>
    <cellStyle name="Comma 2 3 4 2" xfId="23157"/>
    <cellStyle name="Comma 2 3 4 2 2" xfId="31111"/>
    <cellStyle name="Comma 2 3 4 3" xfId="30851"/>
    <cellStyle name="Comma 2 3 5" xfId="3280"/>
    <cellStyle name="Comma 2 3 5 2" xfId="24066"/>
    <cellStyle name="Comma 2 3 5 2 2" xfId="24067"/>
    <cellStyle name="Comma 2 3 5 2 3" xfId="24068"/>
    <cellStyle name="Comma 2 3 5 3" xfId="24069"/>
    <cellStyle name="Comma 2 3 5 4" xfId="24070"/>
    <cellStyle name="Comma 2 3 5 5" xfId="31165"/>
    <cellStyle name="Comma 2 3 6" xfId="23158"/>
    <cellStyle name="Comma 2 3 7" xfId="30705"/>
    <cellStyle name="Comma 2 4" xfId="21"/>
    <cellStyle name="Comma 2 4 2" xfId="137"/>
    <cellStyle name="Comma 2 4 2 2" xfId="30736"/>
    <cellStyle name="Comma 2 4 3" xfId="860"/>
    <cellStyle name="Comma 2 4 3 2" xfId="2941"/>
    <cellStyle name="Comma 2 4 3 3" xfId="30737"/>
    <cellStyle name="Comma 2 4 4" xfId="2645"/>
    <cellStyle name="Comma 2 4 5" xfId="3281"/>
    <cellStyle name="Comma 2 4 6" xfId="23435"/>
    <cellStyle name="Comma 2 4 7" xfId="30720"/>
    <cellStyle name="Comma 2 4 8" xfId="31339"/>
    <cellStyle name="Comma 2 5" xfId="138"/>
    <cellStyle name="Comma 2 5 2" xfId="3036"/>
    <cellStyle name="Comma 2 6" xfId="139"/>
    <cellStyle name="Comma 2 6 2" xfId="30738"/>
    <cellStyle name="Comma 2 7" xfId="140"/>
    <cellStyle name="Comma 2 7 2" xfId="30700"/>
    <cellStyle name="Comma 2 8" xfId="141"/>
    <cellStyle name="Comma 2 9" xfId="142"/>
    <cellStyle name="Comma 20" xfId="143"/>
    <cellStyle name="Comma 20 2" xfId="3037"/>
    <cellStyle name="Comma 20 2 2" xfId="3038"/>
    <cellStyle name="Comma 20 2 2 2" xfId="23159"/>
    <cellStyle name="Comma 20 2 2 2 2" xfId="30992"/>
    <cellStyle name="Comma 20 2 2 3" xfId="30934"/>
    <cellStyle name="Comma 20 2 3" xfId="23160"/>
    <cellStyle name="Comma 20 2 3 2" xfId="31068"/>
    <cellStyle name="Comma 20 2 4" xfId="30802"/>
    <cellStyle name="Comma 20 3" xfId="3039"/>
    <cellStyle name="Comma 20 3 2" xfId="23161"/>
    <cellStyle name="Comma 20 3 2 2" xfId="31126"/>
    <cellStyle name="Comma 20 3 3" xfId="30863"/>
    <cellStyle name="Comma 20 4" xfId="23162"/>
    <cellStyle name="Comma 20 4 2" xfId="31176"/>
    <cellStyle name="Comma 20 5" xfId="23163"/>
    <cellStyle name="Comma 20 5 2" xfId="31037"/>
    <cellStyle name="Comma 20 6" xfId="30739"/>
    <cellStyle name="Comma 21" xfId="144"/>
    <cellStyle name="Comma 21 2" xfId="3040"/>
    <cellStyle name="Comma 21 2 2" xfId="3041"/>
    <cellStyle name="Comma 21 2 2 2" xfId="23164"/>
    <cellStyle name="Comma 21 2 2 2 2" xfId="31253"/>
    <cellStyle name="Comma 21 2 2 3" xfId="30935"/>
    <cellStyle name="Comma 21 2 3" xfId="23165"/>
    <cellStyle name="Comma 21 2 3 2" xfId="31069"/>
    <cellStyle name="Comma 21 2 4" xfId="30803"/>
    <cellStyle name="Comma 21 3" xfId="3042"/>
    <cellStyle name="Comma 21 3 2" xfId="23166"/>
    <cellStyle name="Comma 21 3 2 2" xfId="31127"/>
    <cellStyle name="Comma 21 3 3" xfId="30864"/>
    <cellStyle name="Comma 21 4" xfId="23167"/>
    <cellStyle name="Comma 21 4 2" xfId="31177"/>
    <cellStyle name="Comma 21 5" xfId="23168"/>
    <cellStyle name="Comma 21 5 2" xfId="31019"/>
    <cellStyle name="Comma 21 6" xfId="30740"/>
    <cellStyle name="Comma 22" xfId="145"/>
    <cellStyle name="Comma 22 2" xfId="3043"/>
    <cellStyle name="Comma 22 2 2" xfId="3044"/>
    <cellStyle name="Comma 22 2 2 2" xfId="23169"/>
    <cellStyle name="Comma 22 2 2 2 2" xfId="31245"/>
    <cellStyle name="Comma 22 2 2 3" xfId="30936"/>
    <cellStyle name="Comma 22 2 3" xfId="23170"/>
    <cellStyle name="Comma 22 2 3 2" xfId="31070"/>
    <cellStyle name="Comma 22 2 4" xfId="30804"/>
    <cellStyle name="Comma 22 3" xfId="3045"/>
    <cellStyle name="Comma 22 3 2" xfId="23171"/>
    <cellStyle name="Comma 22 3 2 2" xfId="31128"/>
    <cellStyle name="Comma 22 3 3" xfId="30865"/>
    <cellStyle name="Comma 22 4" xfId="23172"/>
    <cellStyle name="Comma 22 4 2" xfId="31178"/>
    <cellStyle name="Comma 22 5" xfId="23173"/>
    <cellStyle name="Comma 22 5 2" xfId="31026"/>
    <cellStyle name="Comma 22 6" xfId="30741"/>
    <cellStyle name="Comma 23" xfId="146"/>
    <cellStyle name="Comma 23 2" xfId="3046"/>
    <cellStyle name="Comma 23 2 2" xfId="3047"/>
    <cellStyle name="Comma 23 2 2 2" xfId="23174"/>
    <cellStyle name="Comma 23 2 2 2 2" xfId="31254"/>
    <cellStyle name="Comma 23 2 2 3" xfId="30937"/>
    <cellStyle name="Comma 23 2 3" xfId="23175"/>
    <cellStyle name="Comma 23 2 3 2" xfId="31071"/>
    <cellStyle name="Comma 23 2 4" xfId="30805"/>
    <cellStyle name="Comma 23 3" xfId="3048"/>
    <cellStyle name="Comma 23 3 2" xfId="23176"/>
    <cellStyle name="Comma 23 3 2 2" xfId="31129"/>
    <cellStyle name="Comma 23 3 3" xfId="30866"/>
    <cellStyle name="Comma 23 4" xfId="23177"/>
    <cellStyle name="Comma 23 4 2" xfId="31179"/>
    <cellStyle name="Comma 23 5" xfId="23178"/>
    <cellStyle name="Comma 23 5 2" xfId="31036"/>
    <cellStyle name="Comma 23 6" xfId="30742"/>
    <cellStyle name="Comma 24" xfId="147"/>
    <cellStyle name="Comma 24 2" xfId="3049"/>
    <cellStyle name="Comma 24 2 2" xfId="3050"/>
    <cellStyle name="Comma 24 2 2 2" xfId="23179"/>
    <cellStyle name="Comma 24 2 2 2 2" xfId="31234"/>
    <cellStyle name="Comma 24 2 2 3" xfId="30938"/>
    <cellStyle name="Comma 24 2 3" xfId="23180"/>
    <cellStyle name="Comma 24 2 3 2" xfId="31072"/>
    <cellStyle name="Comma 24 2 4" xfId="30806"/>
    <cellStyle name="Comma 24 3" xfId="3051"/>
    <cellStyle name="Comma 24 3 2" xfId="23181"/>
    <cellStyle name="Comma 24 3 2 2" xfId="31130"/>
    <cellStyle name="Comma 24 3 3" xfId="30867"/>
    <cellStyle name="Comma 24 4" xfId="23182"/>
    <cellStyle name="Comma 24 4 2" xfId="31180"/>
    <cellStyle name="Comma 24 5" xfId="23183"/>
    <cellStyle name="Comma 24 5 2" xfId="31018"/>
    <cellStyle name="Comma 24 6" xfId="30743"/>
    <cellStyle name="Comma 25" xfId="148"/>
    <cellStyle name="Comma 25 2" xfId="3052"/>
    <cellStyle name="Comma 25 2 2" xfId="3053"/>
    <cellStyle name="Comma 25 2 2 2" xfId="23184"/>
    <cellStyle name="Comma 25 2 2 2 2" xfId="30991"/>
    <cellStyle name="Comma 25 2 2 3" xfId="30939"/>
    <cellStyle name="Comma 25 2 3" xfId="23185"/>
    <cellStyle name="Comma 25 2 3 2" xfId="31073"/>
    <cellStyle name="Comma 25 2 4" xfId="30807"/>
    <cellStyle name="Comma 25 3" xfId="3054"/>
    <cellStyle name="Comma 25 3 2" xfId="23186"/>
    <cellStyle name="Comma 25 3 2 2" xfId="31131"/>
    <cellStyle name="Comma 25 3 3" xfId="30868"/>
    <cellStyle name="Comma 25 4" xfId="23187"/>
    <cellStyle name="Comma 25 4 2" xfId="31181"/>
    <cellStyle name="Comma 25 5" xfId="23188"/>
    <cellStyle name="Comma 25 5 2" xfId="31035"/>
    <cellStyle name="Comma 25 6" xfId="30744"/>
    <cellStyle name="Comma 26" xfId="149"/>
    <cellStyle name="Comma 26 2" xfId="3055"/>
    <cellStyle name="Comma 26 2 2" xfId="3056"/>
    <cellStyle name="Comma 26 2 2 2" xfId="23189"/>
    <cellStyle name="Comma 26 2 2 2 2" xfId="31255"/>
    <cellStyle name="Comma 26 2 2 3" xfId="30940"/>
    <cellStyle name="Comma 26 2 3" xfId="23190"/>
    <cellStyle name="Comma 26 2 3 2" xfId="31074"/>
    <cellStyle name="Comma 26 2 4" xfId="30808"/>
    <cellStyle name="Comma 26 3" xfId="3057"/>
    <cellStyle name="Comma 26 3 2" xfId="23191"/>
    <cellStyle name="Comma 26 3 2 2" xfId="31132"/>
    <cellStyle name="Comma 26 3 3" xfId="30869"/>
    <cellStyle name="Comma 26 4" xfId="23192"/>
    <cellStyle name="Comma 26 4 2" xfId="31182"/>
    <cellStyle name="Comma 26 5" xfId="23193"/>
    <cellStyle name="Comma 26 5 2" xfId="31017"/>
    <cellStyle name="Comma 26 6" xfId="30745"/>
    <cellStyle name="Comma 27" xfId="150"/>
    <cellStyle name="Comma 27 2" xfId="3058"/>
    <cellStyle name="Comma 27 2 2" xfId="3059"/>
    <cellStyle name="Comma 27 2 2 2" xfId="23194"/>
    <cellStyle name="Comma 27 2 2 2 2" xfId="31235"/>
    <cellStyle name="Comma 27 2 2 3" xfId="30941"/>
    <cellStyle name="Comma 27 2 3" xfId="23195"/>
    <cellStyle name="Comma 27 2 3 2" xfId="31075"/>
    <cellStyle name="Comma 27 2 4" xfId="30809"/>
    <cellStyle name="Comma 27 3" xfId="3060"/>
    <cellStyle name="Comma 27 3 2" xfId="23196"/>
    <cellStyle name="Comma 27 3 2 2" xfId="31133"/>
    <cellStyle name="Comma 27 3 3" xfId="30870"/>
    <cellStyle name="Comma 27 4" xfId="23197"/>
    <cellStyle name="Comma 27 4 2" xfId="31183"/>
    <cellStyle name="Comma 27 5" xfId="23198"/>
    <cellStyle name="Comma 27 5 2" xfId="31034"/>
    <cellStyle name="Comma 27 6" xfId="30746"/>
    <cellStyle name="Comma 28" xfId="151"/>
    <cellStyle name="Comma 28 2" xfId="30835"/>
    <cellStyle name="Comma 29" xfId="152"/>
    <cellStyle name="Comma 3" xfId="7"/>
    <cellStyle name="Comma 3 10" xfId="24071"/>
    <cellStyle name="Comma 3 10 2" xfId="24072"/>
    <cellStyle name="Comma 3 10 2 2" xfId="24073"/>
    <cellStyle name="Comma 3 10 2 2 2" xfId="24074"/>
    <cellStyle name="Comma 3 10 2 2 3" xfId="24075"/>
    <cellStyle name="Comma 3 10 2 3" xfId="24076"/>
    <cellStyle name="Comma 3 10 2 4" xfId="24077"/>
    <cellStyle name="Comma 3 10 3" xfId="24078"/>
    <cellStyle name="Comma 3 10 3 2" xfId="24079"/>
    <cellStyle name="Comma 3 10 3 3" xfId="24080"/>
    <cellStyle name="Comma 3 10 4" xfId="24081"/>
    <cellStyle name="Comma 3 10 5" xfId="24082"/>
    <cellStyle name="Comma 3 11" xfId="24083"/>
    <cellStyle name="Comma 3 11 2" xfId="24084"/>
    <cellStyle name="Comma 3 11 2 2" xfId="24085"/>
    <cellStyle name="Comma 3 11 2 2 2" xfId="24086"/>
    <cellStyle name="Comma 3 11 2 2 3" xfId="24087"/>
    <cellStyle name="Comma 3 11 2 3" xfId="24088"/>
    <cellStyle name="Comma 3 11 2 4" xfId="24089"/>
    <cellStyle name="Comma 3 11 3" xfId="24090"/>
    <cellStyle name="Comma 3 11 3 2" xfId="24091"/>
    <cellStyle name="Comma 3 11 3 3" xfId="24092"/>
    <cellStyle name="Comma 3 11 4" xfId="24093"/>
    <cellStyle name="Comma 3 11 5" xfId="24094"/>
    <cellStyle name="Comma 3 12" xfId="24095"/>
    <cellStyle name="Comma 3 13" xfId="24096"/>
    <cellStyle name="Comma 3 13 2" xfId="24097"/>
    <cellStyle name="Comma 3 13 3" xfId="24098"/>
    <cellStyle name="Comma 3 14" xfId="24099"/>
    <cellStyle name="Comma 3 15" xfId="24100"/>
    <cellStyle name="Comma 3 16" xfId="24101"/>
    <cellStyle name="Comma 3 17" xfId="29932"/>
    <cellStyle name="Comma 3 18" xfId="31337"/>
    <cellStyle name="Comma 3 2" xfId="22"/>
    <cellStyle name="Comma 3 2 2" xfId="861"/>
    <cellStyle name="Comma 3 2 2 2" xfId="2459"/>
    <cellStyle name="Comma 3 2 2 2 2" xfId="2460"/>
    <cellStyle name="Comma 3 2 2 2 2 2" xfId="30332"/>
    <cellStyle name="Comma 3 2 2 2 2 2 2" xfId="32074"/>
    <cellStyle name="Comma 3 2 2 2 2 3" xfId="29947"/>
    <cellStyle name="Comma 3 2 2 2 2 4" xfId="31695"/>
    <cellStyle name="Comma 3 2 2 2 3" xfId="24102"/>
    <cellStyle name="Comma 3 2 2 2 3 2" xfId="30331"/>
    <cellStyle name="Comma 3 2 2 2 3 3" xfId="32073"/>
    <cellStyle name="Comma 3 2 2 2 4" xfId="29946"/>
    <cellStyle name="Comma 3 2 2 2 5" xfId="31694"/>
    <cellStyle name="Comma 3 2 2 3" xfId="2461"/>
    <cellStyle name="Comma 3 2 2 3 2" xfId="30333"/>
    <cellStyle name="Comma 3 2 2 3 2 2" xfId="32075"/>
    <cellStyle name="Comma 3 2 2 3 3" xfId="29948"/>
    <cellStyle name="Comma 3 2 2 3 4" xfId="31696"/>
    <cellStyle name="Comma 3 2 2 4" xfId="24103"/>
    <cellStyle name="Comma 3 2 2 4 2" xfId="30330"/>
    <cellStyle name="Comma 3 2 2 4 3" xfId="32072"/>
    <cellStyle name="Comma 3 2 2 5" xfId="29945"/>
    <cellStyle name="Comma 3 2 2 6" xfId="31693"/>
    <cellStyle name="Comma 3 2 3" xfId="2462"/>
    <cellStyle name="Comma 3 2 3 2" xfId="2463"/>
    <cellStyle name="Comma 3 2 3 2 2" xfId="24104"/>
    <cellStyle name="Comma 3 2 3 2 2 2" xfId="30335"/>
    <cellStyle name="Comma 3 2 3 2 2 3" xfId="32077"/>
    <cellStyle name="Comma 3 2 3 2 3" xfId="24105"/>
    <cellStyle name="Comma 3 2 3 2 4" xfId="24106"/>
    <cellStyle name="Comma 3 2 3 2 5" xfId="29950"/>
    <cellStyle name="Comma 3 2 3 2 6" xfId="31698"/>
    <cellStyle name="Comma 3 2 3 3" xfId="24107"/>
    <cellStyle name="Comma 3 2 3 3 2" xfId="30334"/>
    <cellStyle name="Comma 3 2 3 3 3" xfId="32076"/>
    <cellStyle name="Comma 3 2 3 4" xfId="24108"/>
    <cellStyle name="Comma 3 2 3 5" xfId="24109"/>
    <cellStyle name="Comma 3 2 3 6" xfId="29949"/>
    <cellStyle name="Comma 3 2 3 7" xfId="30993"/>
    <cellStyle name="Comma 3 2 3 8" xfId="31697"/>
    <cellStyle name="Comma 3 2 4" xfId="2464"/>
    <cellStyle name="Comma 3 2 4 2" xfId="2465"/>
    <cellStyle name="Comma 3 2 4 2 2" xfId="30337"/>
    <cellStyle name="Comma 3 2 4 2 2 2" xfId="32079"/>
    <cellStyle name="Comma 3 2 4 2 3" xfId="29952"/>
    <cellStyle name="Comma 3 2 4 2 4" xfId="31700"/>
    <cellStyle name="Comma 3 2 4 3" xfId="30336"/>
    <cellStyle name="Comma 3 2 4 3 2" xfId="32078"/>
    <cellStyle name="Comma 3 2 4 4" xfId="29951"/>
    <cellStyle name="Comma 3 2 4 5" xfId="31699"/>
    <cellStyle name="Comma 3 2 5" xfId="2466"/>
    <cellStyle name="Comma 3 2 5 2" xfId="30338"/>
    <cellStyle name="Comma 3 2 5 2 2" xfId="32080"/>
    <cellStyle name="Comma 3 2 5 3" xfId="29953"/>
    <cellStyle name="Comma 3 2 5 4" xfId="31701"/>
    <cellStyle name="Comma 3 2 6" xfId="3282"/>
    <cellStyle name="Comma 3 2 6 2" xfId="30329"/>
    <cellStyle name="Comma 3 2 6 3" xfId="32071"/>
    <cellStyle name="Comma 3 2 7" xfId="29944"/>
    <cellStyle name="Comma 3 2 8" xfId="31692"/>
    <cellStyle name="Comma 3 3" xfId="23"/>
    <cellStyle name="Comma 3 3 2" xfId="862"/>
    <cellStyle name="Comma 3 3 2 2" xfId="2467"/>
    <cellStyle name="Comma 3 3 2 2 2" xfId="24110"/>
    <cellStyle name="Comma 3 3 2 2 2 2" xfId="30341"/>
    <cellStyle name="Comma 3 3 2 2 2 3" xfId="32083"/>
    <cellStyle name="Comma 3 3 2 2 3" xfId="29956"/>
    <cellStyle name="Comma 3 3 2 2 4" xfId="31704"/>
    <cellStyle name="Comma 3 3 2 3" xfId="24111"/>
    <cellStyle name="Comma 3 3 2 3 2" xfId="30340"/>
    <cellStyle name="Comma 3 3 2 3 3" xfId="32082"/>
    <cellStyle name="Comma 3 3 2 4" xfId="29955"/>
    <cellStyle name="Comma 3 3 2 5" xfId="31703"/>
    <cellStyle name="Comma 3 3 3" xfId="2468"/>
    <cellStyle name="Comma 3 3 3 2" xfId="2469"/>
    <cellStyle name="Comma 3 3 3 2 2" xfId="30343"/>
    <cellStyle name="Comma 3 3 3 2 2 2" xfId="32085"/>
    <cellStyle name="Comma 3 3 3 2 3" xfId="29958"/>
    <cellStyle name="Comma 3 3 3 2 4" xfId="31706"/>
    <cellStyle name="Comma 3 3 3 3" xfId="24112"/>
    <cellStyle name="Comma 3 3 3 3 2" xfId="30342"/>
    <cellStyle name="Comma 3 3 3 3 3" xfId="32084"/>
    <cellStyle name="Comma 3 3 3 4" xfId="29957"/>
    <cellStyle name="Comma 3 3 3 5" xfId="31705"/>
    <cellStyle name="Comma 3 3 4" xfId="2470"/>
    <cellStyle name="Comma 3 3 4 2" xfId="24113"/>
    <cellStyle name="Comma 3 3 4 2 2" xfId="30344"/>
    <cellStyle name="Comma 3 3 4 2 3" xfId="32086"/>
    <cellStyle name="Comma 3 3 4 3" xfId="29959"/>
    <cellStyle name="Comma 3 3 4 4" xfId="31707"/>
    <cellStyle name="Comma 3 3 5" xfId="3283"/>
    <cellStyle name="Comma 3 3 5 2" xfId="30339"/>
    <cellStyle name="Comma 3 3 5 3" xfId="32081"/>
    <cellStyle name="Comma 3 3 6" xfId="24114"/>
    <cellStyle name="Comma 3 3 7" xfId="29954"/>
    <cellStyle name="Comma 3 3 8" xfId="31702"/>
    <cellStyle name="Comma 3 4" xfId="849"/>
    <cellStyle name="Comma 3 4 10" xfId="24115"/>
    <cellStyle name="Comma 3 4 11" xfId="29960"/>
    <cellStyle name="Comma 3 4 12" xfId="31708"/>
    <cellStyle name="Comma 3 4 2" xfId="2471"/>
    <cellStyle name="Comma 3 4 2 2" xfId="2472"/>
    <cellStyle name="Comma 3 4 2 2 2" xfId="24116"/>
    <cellStyle name="Comma 3 4 2 2 2 2" xfId="24117"/>
    <cellStyle name="Comma 3 4 2 2 2 3" xfId="24118"/>
    <cellStyle name="Comma 3 4 2 2 2 4" xfId="30347"/>
    <cellStyle name="Comma 3 4 2 2 2 5" xfId="32089"/>
    <cellStyle name="Comma 3 4 2 2 3" xfId="24119"/>
    <cellStyle name="Comma 3 4 2 2 4" xfId="24120"/>
    <cellStyle name="Comma 3 4 2 2 5" xfId="24121"/>
    <cellStyle name="Comma 3 4 2 2 6" xfId="29962"/>
    <cellStyle name="Comma 3 4 2 2 7" xfId="31710"/>
    <cellStyle name="Comma 3 4 2 3" xfId="24122"/>
    <cellStyle name="Comma 3 4 2 3 2" xfId="24123"/>
    <cellStyle name="Comma 3 4 2 3 3" xfId="24124"/>
    <cellStyle name="Comma 3 4 2 3 4" xfId="30346"/>
    <cellStyle name="Comma 3 4 2 3 5" xfId="32088"/>
    <cellStyle name="Comma 3 4 2 4" xfId="24125"/>
    <cellStyle name="Comma 3 4 2 5" xfId="24126"/>
    <cellStyle name="Comma 3 4 2 6" xfId="24127"/>
    <cellStyle name="Comma 3 4 2 7" xfId="29961"/>
    <cellStyle name="Comma 3 4 2 8" xfId="31709"/>
    <cellStyle name="Comma 3 4 3" xfId="2473"/>
    <cellStyle name="Comma 3 4 3 2" xfId="24128"/>
    <cellStyle name="Comma 3 4 3 2 2" xfId="24129"/>
    <cellStyle name="Comma 3 4 3 2 2 2" xfId="24130"/>
    <cellStyle name="Comma 3 4 3 2 2 3" xfId="24131"/>
    <cellStyle name="Comma 3 4 3 2 3" xfId="24132"/>
    <cellStyle name="Comma 3 4 3 2 4" xfId="24133"/>
    <cellStyle name="Comma 3 4 3 2 5" xfId="30348"/>
    <cellStyle name="Comma 3 4 3 2 6" xfId="32090"/>
    <cellStyle name="Comma 3 4 3 3" xfId="24134"/>
    <cellStyle name="Comma 3 4 3 3 2" xfId="24135"/>
    <cellStyle name="Comma 3 4 3 3 3" xfId="24136"/>
    <cellStyle name="Comma 3 4 3 4" xfId="24137"/>
    <cellStyle name="Comma 3 4 3 5" xfId="24138"/>
    <cellStyle name="Comma 3 4 3 6" xfId="24139"/>
    <cellStyle name="Comma 3 4 3 7" xfId="29963"/>
    <cellStyle name="Comma 3 4 3 8" xfId="31711"/>
    <cellStyle name="Comma 3 4 4" xfId="24140"/>
    <cellStyle name="Comma 3 4 4 2" xfId="24141"/>
    <cellStyle name="Comma 3 4 4 2 2" xfId="24142"/>
    <cellStyle name="Comma 3 4 4 2 2 2" xfId="24143"/>
    <cellStyle name="Comma 3 4 4 2 2 3" xfId="24144"/>
    <cellStyle name="Comma 3 4 4 2 3" xfId="24145"/>
    <cellStyle name="Comma 3 4 4 2 4" xfId="24146"/>
    <cellStyle name="Comma 3 4 4 3" xfId="24147"/>
    <cellStyle name="Comma 3 4 4 3 2" xfId="24148"/>
    <cellStyle name="Comma 3 4 4 3 3" xfId="24149"/>
    <cellStyle name="Comma 3 4 4 4" xfId="24150"/>
    <cellStyle name="Comma 3 4 4 5" xfId="24151"/>
    <cellStyle name="Comma 3 4 4 6" xfId="30345"/>
    <cellStyle name="Comma 3 4 4 7" xfId="32087"/>
    <cellStyle name="Comma 3 4 5" xfId="24152"/>
    <cellStyle name="Comma 3 4 6" xfId="24153"/>
    <cellStyle name="Comma 3 4 6 2" xfId="24154"/>
    <cellStyle name="Comma 3 4 6 2 2" xfId="24155"/>
    <cellStyle name="Comma 3 4 6 2 3" xfId="24156"/>
    <cellStyle name="Comma 3 4 6 3" xfId="24157"/>
    <cellStyle name="Comma 3 4 6 4" xfId="24158"/>
    <cellStyle name="Comma 3 4 7" xfId="24159"/>
    <cellStyle name="Comma 3 4 7 2" xfId="24160"/>
    <cellStyle name="Comma 3 4 7 3" xfId="24161"/>
    <cellStyle name="Comma 3 4 8" xfId="24162"/>
    <cellStyle name="Comma 3 4 9" xfId="24163"/>
    <cellStyle name="Comma 3 5" xfId="2474"/>
    <cellStyle name="Comma 3 5 10" xfId="31712"/>
    <cellStyle name="Comma 3 5 2" xfId="2475"/>
    <cellStyle name="Comma 3 5 2 2" xfId="24164"/>
    <cellStyle name="Comma 3 5 2 2 2" xfId="30350"/>
    <cellStyle name="Comma 3 5 2 2 3" xfId="32092"/>
    <cellStyle name="Comma 3 5 2 3" xfId="29965"/>
    <cellStyle name="Comma 3 5 2 4" xfId="31713"/>
    <cellStyle name="Comma 3 5 3" xfId="24165"/>
    <cellStyle name="Comma 3 5 3 2" xfId="24166"/>
    <cellStyle name="Comma 3 5 3 2 2" xfId="24167"/>
    <cellStyle name="Comma 3 5 3 2 2 2" xfId="24168"/>
    <cellStyle name="Comma 3 5 3 2 2 3" xfId="24169"/>
    <cellStyle name="Comma 3 5 3 2 3" xfId="24170"/>
    <cellStyle name="Comma 3 5 3 2 4" xfId="24171"/>
    <cellStyle name="Comma 3 5 3 3" xfId="24172"/>
    <cellStyle name="Comma 3 5 3 3 2" xfId="24173"/>
    <cellStyle name="Comma 3 5 3 3 3" xfId="24174"/>
    <cellStyle name="Comma 3 5 3 4" xfId="24175"/>
    <cellStyle name="Comma 3 5 3 5" xfId="24176"/>
    <cellStyle name="Comma 3 5 3 6" xfId="30349"/>
    <cellStyle name="Comma 3 5 3 7" xfId="32091"/>
    <cellStyle name="Comma 3 5 4" xfId="24177"/>
    <cellStyle name="Comma 3 5 4 2" xfId="24178"/>
    <cellStyle name="Comma 3 5 4 2 2" xfId="24179"/>
    <cellStyle name="Comma 3 5 4 2 3" xfId="24180"/>
    <cellStyle name="Comma 3 5 4 3" xfId="24181"/>
    <cellStyle name="Comma 3 5 4 4" xfId="24182"/>
    <cellStyle name="Comma 3 5 5" xfId="24183"/>
    <cellStyle name="Comma 3 5 5 2" xfId="24184"/>
    <cellStyle name="Comma 3 5 5 3" xfId="24185"/>
    <cellStyle name="Comma 3 5 6" xfId="24186"/>
    <cellStyle name="Comma 3 5 7" xfId="24187"/>
    <cellStyle name="Comma 3 5 8" xfId="29964"/>
    <cellStyle name="Comma 3 5 9" xfId="30701"/>
    <cellStyle name="Comma 3 6" xfId="2476"/>
    <cellStyle name="Comma 3 6 2" xfId="2477"/>
    <cellStyle name="Comma 3 6 2 2" xfId="24188"/>
    <cellStyle name="Comma 3 6 2 2 2" xfId="30352"/>
    <cellStyle name="Comma 3 6 2 2 3" xfId="32094"/>
    <cellStyle name="Comma 3 6 2 3" xfId="29967"/>
    <cellStyle name="Comma 3 6 2 4" xfId="31715"/>
    <cellStyle name="Comma 3 6 3" xfId="24189"/>
    <cellStyle name="Comma 3 6 3 2" xfId="24190"/>
    <cellStyle name="Comma 3 6 3 2 2" xfId="24191"/>
    <cellStyle name="Comma 3 6 3 2 2 2" xfId="24192"/>
    <cellStyle name="Comma 3 6 3 2 2 3" xfId="24193"/>
    <cellStyle name="Comma 3 6 3 2 3" xfId="24194"/>
    <cellStyle name="Comma 3 6 3 2 4" xfId="24195"/>
    <cellStyle name="Comma 3 6 3 3" xfId="24196"/>
    <cellStyle name="Comma 3 6 3 3 2" xfId="24197"/>
    <cellStyle name="Comma 3 6 3 3 3" xfId="24198"/>
    <cellStyle name="Comma 3 6 3 4" xfId="24199"/>
    <cellStyle name="Comma 3 6 3 5" xfId="24200"/>
    <cellStyle name="Comma 3 6 3 6" xfId="30351"/>
    <cellStyle name="Comma 3 6 3 7" xfId="32093"/>
    <cellStyle name="Comma 3 6 4" xfId="24201"/>
    <cellStyle name="Comma 3 6 4 2" xfId="24202"/>
    <cellStyle name="Comma 3 6 4 2 2" xfId="24203"/>
    <cellStyle name="Comma 3 6 4 2 3" xfId="24204"/>
    <cellStyle name="Comma 3 6 4 3" xfId="24205"/>
    <cellStyle name="Comma 3 6 4 4" xfId="24206"/>
    <cellStyle name="Comma 3 6 5" xfId="24207"/>
    <cellStyle name="Comma 3 6 5 2" xfId="24208"/>
    <cellStyle name="Comma 3 6 5 3" xfId="24209"/>
    <cellStyle name="Comma 3 6 6" xfId="24210"/>
    <cellStyle name="Comma 3 6 7" xfId="24211"/>
    <cellStyle name="Comma 3 6 8" xfId="29966"/>
    <cellStyle name="Comma 3 6 9" xfId="31714"/>
    <cellStyle name="Comma 3 7" xfId="2478"/>
    <cellStyle name="Comma 3 7 2" xfId="24212"/>
    <cellStyle name="Comma 3 7 2 2" xfId="30353"/>
    <cellStyle name="Comma 3 7 2 3" xfId="32095"/>
    <cellStyle name="Comma 3 7 3" xfId="29968"/>
    <cellStyle name="Comma 3 7 4" xfId="31716"/>
    <cellStyle name="Comma 3 8" xfId="3268"/>
    <cellStyle name="Comma 3 8 2" xfId="24213"/>
    <cellStyle name="Comma 3 8 2 2" xfId="24214"/>
    <cellStyle name="Comma 3 8 2 2 2" xfId="24215"/>
    <cellStyle name="Comma 3 8 2 2 3" xfId="24216"/>
    <cellStyle name="Comma 3 8 2 3" xfId="24217"/>
    <cellStyle name="Comma 3 8 2 4" xfId="24218"/>
    <cellStyle name="Comma 3 8 3" xfId="24219"/>
    <cellStyle name="Comma 3 8 3 2" xfId="24220"/>
    <cellStyle name="Comma 3 8 3 3" xfId="24221"/>
    <cellStyle name="Comma 3 8 4" xfId="24222"/>
    <cellStyle name="Comma 3 8 5" xfId="24223"/>
    <cellStyle name="Comma 3 8 6" xfId="24224"/>
    <cellStyle name="Comma 3 9" xfId="24225"/>
    <cellStyle name="Comma 3 9 2" xfId="24226"/>
    <cellStyle name="Comma 3 9 2 2" xfId="24227"/>
    <cellStyle name="Comma 3 9 2 2 2" xfId="24228"/>
    <cellStyle name="Comma 3 9 2 2 3" xfId="24229"/>
    <cellStyle name="Comma 3 9 2 3" xfId="24230"/>
    <cellStyle name="Comma 3 9 2 4" xfId="24231"/>
    <cellStyle name="Comma 3 9 3" xfId="24232"/>
    <cellStyle name="Comma 3 9 3 2" xfId="24233"/>
    <cellStyle name="Comma 3 9 3 3" xfId="24234"/>
    <cellStyle name="Comma 3 9 4" xfId="24235"/>
    <cellStyle name="Comma 3 9 5" xfId="24236"/>
    <cellStyle name="Comma 30" xfId="153"/>
    <cellStyle name="Comma 31" xfId="154"/>
    <cellStyle name="Comma 32" xfId="155"/>
    <cellStyle name="Comma 33" xfId="156"/>
    <cellStyle name="Comma 34" xfId="157"/>
    <cellStyle name="Comma 35" xfId="158"/>
    <cellStyle name="Comma 36" xfId="843"/>
    <cellStyle name="Comma 36 2" xfId="2929"/>
    <cellStyle name="Comma 37" xfId="848"/>
    <cellStyle name="Comma 37 2" xfId="2934"/>
    <cellStyle name="Comma 38" xfId="877"/>
    <cellStyle name="Comma 38 2" xfId="2947"/>
    <cellStyle name="Comma 39" xfId="879"/>
    <cellStyle name="Comma 39 2" xfId="2949"/>
    <cellStyle name="Comma 4" xfId="10"/>
    <cellStyle name="Comma 4 10" xfId="888"/>
    <cellStyle name="Comma 4 10 2" xfId="3297"/>
    <cellStyle name="Comma 4 10 2 2" xfId="3298"/>
    <cellStyle name="Comma 4 10 2 2 2" xfId="3299"/>
    <cellStyle name="Comma 4 10 2 3" xfId="3300"/>
    <cellStyle name="Comma 4 10 2 4" xfId="3301"/>
    <cellStyle name="Comma 4 10 2 5" xfId="24237"/>
    <cellStyle name="Comma 4 10 3" xfId="3302"/>
    <cellStyle name="Comma 4 10 3 2" xfId="3303"/>
    <cellStyle name="Comma 4 10 3 2 2" xfId="3304"/>
    <cellStyle name="Comma 4 10 3 3" xfId="3305"/>
    <cellStyle name="Comma 4 10 3 4" xfId="3306"/>
    <cellStyle name="Comma 4 10 3 5" xfId="24238"/>
    <cellStyle name="Comma 4 10 4" xfId="3307"/>
    <cellStyle name="Comma 4 10 4 2" xfId="3308"/>
    <cellStyle name="Comma 4 10 5" xfId="3309"/>
    <cellStyle name="Comma 4 10 6" xfId="3310"/>
    <cellStyle name="Comma 4 10 7" xfId="24239"/>
    <cellStyle name="Comma 4 11" xfId="889"/>
    <cellStyle name="Comma 4 11 2" xfId="3311"/>
    <cellStyle name="Comma 4 11 2 2" xfId="3312"/>
    <cellStyle name="Comma 4 11 2 2 2" xfId="3313"/>
    <cellStyle name="Comma 4 11 2 3" xfId="3314"/>
    <cellStyle name="Comma 4 11 2 4" xfId="3315"/>
    <cellStyle name="Comma 4 11 2 5" xfId="24240"/>
    <cellStyle name="Comma 4 11 3" xfId="3316"/>
    <cellStyle name="Comma 4 11 3 2" xfId="3317"/>
    <cellStyle name="Comma 4 11 4" xfId="3318"/>
    <cellStyle name="Comma 4 11 5" xfId="3319"/>
    <cellStyle name="Comma 4 11 6" xfId="24241"/>
    <cellStyle name="Comma 4 12" xfId="3270"/>
    <cellStyle name="Comma 4 12 2" xfId="3320"/>
    <cellStyle name="Comma 4 12 2 2" xfId="3321"/>
    <cellStyle name="Comma 4 12 3" xfId="3322"/>
    <cellStyle name="Comma 4 12 4" xfId="3323"/>
    <cellStyle name="Comma 4 12 5" xfId="24242"/>
    <cellStyle name="Comma 4 13" xfId="3324"/>
    <cellStyle name="Comma 4 13 2" xfId="3325"/>
    <cellStyle name="Comma 4 13 2 2" xfId="3326"/>
    <cellStyle name="Comma 4 13 3" xfId="3327"/>
    <cellStyle name="Comma 4 13 4" xfId="3328"/>
    <cellStyle name="Comma 4 13 5" xfId="24243"/>
    <cellStyle name="Comma 4 14" xfId="3329"/>
    <cellStyle name="Comma 4 14 2" xfId="3330"/>
    <cellStyle name="Comma 4 14 2 2" xfId="3331"/>
    <cellStyle name="Comma 4 14 3" xfId="3332"/>
    <cellStyle name="Comma 4 14 4" xfId="24244"/>
    <cellStyle name="Comma 4 15" xfId="3333"/>
    <cellStyle name="Comma 4 15 2" xfId="3334"/>
    <cellStyle name="Comma 4 15 3" xfId="24245"/>
    <cellStyle name="Comma 4 16" xfId="3335"/>
    <cellStyle name="Comma 4 17" xfId="3336"/>
    <cellStyle name="Comma 4 18" xfId="24246"/>
    <cellStyle name="Comma 4 19" xfId="24247"/>
    <cellStyle name="Comma 4 2" xfId="24"/>
    <cellStyle name="Comma 4 2 2" xfId="863"/>
    <cellStyle name="Comma 4 2 2 2" xfId="2479"/>
    <cellStyle name="Comma 4 2 2 2 2" xfId="2480"/>
    <cellStyle name="Comma 4 2 2 2 2 2" xfId="30358"/>
    <cellStyle name="Comma 4 2 2 2 2 2 2" xfId="32100"/>
    <cellStyle name="Comma 4 2 2 2 2 3" xfId="29973"/>
    <cellStyle name="Comma 4 2 2 2 2 4" xfId="31721"/>
    <cellStyle name="Comma 4 2 2 2 3" xfId="30357"/>
    <cellStyle name="Comma 4 2 2 2 3 2" xfId="32099"/>
    <cellStyle name="Comma 4 2 2 2 4" xfId="29972"/>
    <cellStyle name="Comma 4 2 2 2 5" xfId="31720"/>
    <cellStyle name="Comma 4 2 2 3" xfId="2481"/>
    <cellStyle name="Comma 4 2 2 3 2" xfId="30359"/>
    <cellStyle name="Comma 4 2 2 3 2 2" xfId="32101"/>
    <cellStyle name="Comma 4 2 2 3 3" xfId="29974"/>
    <cellStyle name="Comma 4 2 2 3 4" xfId="31722"/>
    <cellStyle name="Comma 4 2 2 4" xfId="24248"/>
    <cellStyle name="Comma 4 2 2 4 2" xfId="30356"/>
    <cellStyle name="Comma 4 2 2 4 3" xfId="32098"/>
    <cellStyle name="Comma 4 2 2 5" xfId="29971"/>
    <cellStyle name="Comma 4 2 2 6" xfId="31719"/>
    <cellStyle name="Comma 4 2 3" xfId="2482"/>
    <cellStyle name="Comma 4 2 3 2" xfId="2483"/>
    <cellStyle name="Comma 4 2 3 2 2" xfId="30361"/>
    <cellStyle name="Comma 4 2 3 2 2 2" xfId="32103"/>
    <cellStyle name="Comma 4 2 3 2 3" xfId="29976"/>
    <cellStyle name="Comma 4 2 3 2 4" xfId="31724"/>
    <cellStyle name="Comma 4 2 3 3" xfId="24249"/>
    <cellStyle name="Comma 4 2 3 3 2" xfId="30360"/>
    <cellStyle name="Comma 4 2 3 3 3" xfId="32102"/>
    <cellStyle name="Comma 4 2 3 4" xfId="29975"/>
    <cellStyle name="Comma 4 2 3 5" xfId="31723"/>
    <cellStyle name="Comma 4 2 4" xfId="2484"/>
    <cellStyle name="Comma 4 2 4 2" xfId="2485"/>
    <cellStyle name="Comma 4 2 4 2 2" xfId="30363"/>
    <cellStyle name="Comma 4 2 4 2 2 2" xfId="32105"/>
    <cellStyle name="Comma 4 2 4 2 3" xfId="29978"/>
    <cellStyle name="Comma 4 2 4 2 4" xfId="31726"/>
    <cellStyle name="Comma 4 2 4 3" xfId="24250"/>
    <cellStyle name="Comma 4 2 4 3 2" xfId="30362"/>
    <cellStyle name="Comma 4 2 4 3 3" xfId="32104"/>
    <cellStyle name="Comma 4 2 4 4" xfId="29977"/>
    <cellStyle name="Comma 4 2 4 5" xfId="31725"/>
    <cellStyle name="Comma 4 2 5" xfId="2486"/>
    <cellStyle name="Comma 4 2 5 2" xfId="30364"/>
    <cellStyle name="Comma 4 2 5 2 2" xfId="32106"/>
    <cellStyle name="Comma 4 2 5 3" xfId="29979"/>
    <cellStyle name="Comma 4 2 5 4" xfId="31727"/>
    <cellStyle name="Comma 4 2 6" xfId="3284"/>
    <cellStyle name="Comma 4 2 6 2" xfId="30355"/>
    <cellStyle name="Comma 4 2 6 3" xfId="32097"/>
    <cellStyle name="Comma 4 2 7" xfId="29970"/>
    <cellStyle name="Comma 4 2 8" xfId="31341"/>
    <cellStyle name="Comma 4 2 9" xfId="31718"/>
    <cellStyle name="Comma 4 20" xfId="29969"/>
    <cellStyle name="Comma 4 21" xfId="31340"/>
    <cellStyle name="Comma 4 22" xfId="31717"/>
    <cellStyle name="Comma 4 3" xfId="851"/>
    <cellStyle name="Comma 4 3 2" xfId="2487"/>
    <cellStyle name="Comma 4 3 2 2" xfId="2488"/>
    <cellStyle name="Comma 4 3 2 2 2" xfId="30367"/>
    <cellStyle name="Comma 4 3 2 2 2 2" xfId="32109"/>
    <cellStyle name="Comma 4 3 2 2 3" xfId="29982"/>
    <cellStyle name="Comma 4 3 2 2 4" xfId="31730"/>
    <cellStyle name="Comma 4 3 2 3" xfId="24251"/>
    <cellStyle name="Comma 4 3 2 3 2" xfId="30366"/>
    <cellStyle name="Comma 4 3 2 3 3" xfId="32108"/>
    <cellStyle name="Comma 4 3 2 4" xfId="29981"/>
    <cellStyle name="Comma 4 3 2 5" xfId="31729"/>
    <cellStyle name="Comma 4 3 3" xfId="2489"/>
    <cellStyle name="Comma 4 3 3 2" xfId="2490"/>
    <cellStyle name="Comma 4 3 3 2 2" xfId="30369"/>
    <cellStyle name="Comma 4 3 3 2 2 2" xfId="32111"/>
    <cellStyle name="Comma 4 3 3 2 3" xfId="29984"/>
    <cellStyle name="Comma 4 3 3 2 4" xfId="31732"/>
    <cellStyle name="Comma 4 3 3 3" xfId="30368"/>
    <cellStyle name="Comma 4 3 3 3 2" xfId="32110"/>
    <cellStyle name="Comma 4 3 3 4" xfId="29983"/>
    <cellStyle name="Comma 4 3 3 5" xfId="31731"/>
    <cellStyle name="Comma 4 3 4" xfId="2491"/>
    <cellStyle name="Comma 4 3 4 2" xfId="30370"/>
    <cellStyle name="Comma 4 3 4 2 2" xfId="32112"/>
    <cellStyle name="Comma 4 3 4 3" xfId="29985"/>
    <cellStyle name="Comma 4 3 4 4" xfId="31733"/>
    <cellStyle name="Comma 4 3 5" xfId="24252"/>
    <cellStyle name="Comma 4 3 5 2" xfId="30365"/>
    <cellStyle name="Comma 4 3 5 3" xfId="32107"/>
    <cellStyle name="Comma 4 3 6" xfId="29980"/>
    <cellStyle name="Comma 4 3 7" xfId="31728"/>
    <cellStyle name="Comma 4 4" xfId="890"/>
    <cellStyle name="Comma 4 4 2" xfId="2492"/>
    <cellStyle name="Comma 4 4 2 2" xfId="2493"/>
    <cellStyle name="Comma 4 4 2 2 2" xfId="30373"/>
    <cellStyle name="Comma 4 4 2 2 2 2" xfId="32115"/>
    <cellStyle name="Comma 4 4 2 2 3" xfId="29988"/>
    <cellStyle name="Comma 4 4 2 2 4" xfId="31736"/>
    <cellStyle name="Comma 4 4 2 3" xfId="30372"/>
    <cellStyle name="Comma 4 4 2 3 2" xfId="32114"/>
    <cellStyle name="Comma 4 4 2 4" xfId="29987"/>
    <cellStyle name="Comma 4 4 2 5" xfId="31735"/>
    <cellStyle name="Comma 4 4 3" xfId="2494"/>
    <cellStyle name="Comma 4 4 3 2" xfId="30374"/>
    <cellStyle name="Comma 4 4 3 2 2" xfId="32116"/>
    <cellStyle name="Comma 4 4 3 3" xfId="29989"/>
    <cellStyle name="Comma 4 4 3 4" xfId="31737"/>
    <cellStyle name="Comma 4 4 4" xfId="30371"/>
    <cellStyle name="Comma 4 4 4 2" xfId="32113"/>
    <cellStyle name="Comma 4 4 5" xfId="29986"/>
    <cellStyle name="Comma 4 4 6" xfId="31734"/>
    <cellStyle name="Comma 4 5" xfId="891"/>
    <cellStyle name="Comma 4 5 10" xfId="3337"/>
    <cellStyle name="Comma 4 5 10 2" xfId="3338"/>
    <cellStyle name="Comma 4 5 10 2 2" xfId="3339"/>
    <cellStyle name="Comma 4 5 10 3" xfId="3340"/>
    <cellStyle name="Comma 4 5 10 4" xfId="24253"/>
    <cellStyle name="Comma 4 5 11" xfId="3341"/>
    <cellStyle name="Comma 4 5 11 2" xfId="3342"/>
    <cellStyle name="Comma 4 5 11 3" xfId="24254"/>
    <cellStyle name="Comma 4 5 12" xfId="3343"/>
    <cellStyle name="Comma 4 5 13" xfId="3344"/>
    <cellStyle name="Comma 4 5 14" xfId="24255"/>
    <cellStyle name="Comma 4 5 15" xfId="29990"/>
    <cellStyle name="Comma 4 5 16" xfId="31738"/>
    <cellStyle name="Comma 4 5 2" xfId="892"/>
    <cellStyle name="Comma 4 5 2 10" xfId="3345"/>
    <cellStyle name="Comma 4 5 2 10 2" xfId="3346"/>
    <cellStyle name="Comma 4 5 2 10 3" xfId="24256"/>
    <cellStyle name="Comma 4 5 2 11" xfId="3347"/>
    <cellStyle name="Comma 4 5 2 12" xfId="3348"/>
    <cellStyle name="Comma 4 5 2 13" xfId="24257"/>
    <cellStyle name="Comma 4 5 2 14" xfId="29991"/>
    <cellStyle name="Comma 4 5 2 15" xfId="31739"/>
    <cellStyle name="Comma 4 5 2 2" xfId="893"/>
    <cellStyle name="Comma 4 5 2 2 10" xfId="3349"/>
    <cellStyle name="Comma 4 5 2 2 11" xfId="3350"/>
    <cellStyle name="Comma 4 5 2 2 12" xfId="24258"/>
    <cellStyle name="Comma 4 5 2 2 13" xfId="30376"/>
    <cellStyle name="Comma 4 5 2 2 14" xfId="32118"/>
    <cellStyle name="Comma 4 5 2 2 2" xfId="894"/>
    <cellStyle name="Comma 4 5 2 2 2 10" xfId="3351"/>
    <cellStyle name="Comma 4 5 2 2 2 11" xfId="24259"/>
    <cellStyle name="Comma 4 5 2 2 2 2" xfId="895"/>
    <cellStyle name="Comma 4 5 2 2 2 2 10" xfId="24260"/>
    <cellStyle name="Comma 4 5 2 2 2 2 2" xfId="896"/>
    <cellStyle name="Comma 4 5 2 2 2 2 2 2" xfId="3352"/>
    <cellStyle name="Comma 4 5 2 2 2 2 2 2 2" xfId="3353"/>
    <cellStyle name="Comma 4 5 2 2 2 2 2 2 2 2" xfId="3354"/>
    <cellStyle name="Comma 4 5 2 2 2 2 2 2 3" xfId="3355"/>
    <cellStyle name="Comma 4 5 2 2 2 2 2 2 4" xfId="3356"/>
    <cellStyle name="Comma 4 5 2 2 2 2 2 2 5" xfId="24261"/>
    <cellStyle name="Comma 4 5 2 2 2 2 2 3" xfId="3357"/>
    <cellStyle name="Comma 4 5 2 2 2 2 2 3 2" xfId="3358"/>
    <cellStyle name="Comma 4 5 2 2 2 2 2 4" xfId="3359"/>
    <cellStyle name="Comma 4 5 2 2 2 2 2 5" xfId="3360"/>
    <cellStyle name="Comma 4 5 2 2 2 2 2 6" xfId="24262"/>
    <cellStyle name="Comma 4 5 2 2 2 2 3" xfId="897"/>
    <cellStyle name="Comma 4 5 2 2 2 2 3 2" xfId="3361"/>
    <cellStyle name="Comma 4 5 2 2 2 2 3 2 2" xfId="3362"/>
    <cellStyle name="Comma 4 5 2 2 2 2 3 2 2 2" xfId="3363"/>
    <cellStyle name="Comma 4 5 2 2 2 2 3 2 3" xfId="3364"/>
    <cellStyle name="Comma 4 5 2 2 2 2 3 2 4" xfId="3365"/>
    <cellStyle name="Comma 4 5 2 2 2 2 3 2 5" xfId="24263"/>
    <cellStyle name="Comma 4 5 2 2 2 2 3 3" xfId="3366"/>
    <cellStyle name="Comma 4 5 2 2 2 2 3 3 2" xfId="3367"/>
    <cellStyle name="Comma 4 5 2 2 2 2 3 4" xfId="3368"/>
    <cellStyle name="Comma 4 5 2 2 2 2 3 5" xfId="3369"/>
    <cellStyle name="Comma 4 5 2 2 2 2 3 6" xfId="24264"/>
    <cellStyle name="Comma 4 5 2 2 2 2 4" xfId="3370"/>
    <cellStyle name="Comma 4 5 2 2 2 2 4 2" xfId="3371"/>
    <cellStyle name="Comma 4 5 2 2 2 2 4 2 2" xfId="3372"/>
    <cellStyle name="Comma 4 5 2 2 2 2 4 3" xfId="3373"/>
    <cellStyle name="Comma 4 5 2 2 2 2 4 4" xfId="3374"/>
    <cellStyle name="Comma 4 5 2 2 2 2 4 5" xfId="24265"/>
    <cellStyle name="Comma 4 5 2 2 2 2 5" xfId="3375"/>
    <cellStyle name="Comma 4 5 2 2 2 2 5 2" xfId="3376"/>
    <cellStyle name="Comma 4 5 2 2 2 2 5 2 2" xfId="3377"/>
    <cellStyle name="Comma 4 5 2 2 2 2 5 3" xfId="3378"/>
    <cellStyle name="Comma 4 5 2 2 2 2 5 4" xfId="3379"/>
    <cellStyle name="Comma 4 5 2 2 2 2 5 5" xfId="24266"/>
    <cellStyle name="Comma 4 5 2 2 2 2 6" xfId="3380"/>
    <cellStyle name="Comma 4 5 2 2 2 2 6 2" xfId="3381"/>
    <cellStyle name="Comma 4 5 2 2 2 2 6 2 2" xfId="3382"/>
    <cellStyle name="Comma 4 5 2 2 2 2 6 3" xfId="3383"/>
    <cellStyle name="Comma 4 5 2 2 2 2 6 4" xfId="24267"/>
    <cellStyle name="Comma 4 5 2 2 2 2 7" xfId="3384"/>
    <cellStyle name="Comma 4 5 2 2 2 2 7 2" xfId="3385"/>
    <cellStyle name="Comma 4 5 2 2 2 2 7 3" xfId="24268"/>
    <cellStyle name="Comma 4 5 2 2 2 2 8" xfId="3386"/>
    <cellStyle name="Comma 4 5 2 2 2 2 9" xfId="3387"/>
    <cellStyle name="Comma 4 5 2 2 2 3" xfId="898"/>
    <cellStyle name="Comma 4 5 2 2 2 3 2" xfId="3388"/>
    <cellStyle name="Comma 4 5 2 2 2 3 2 2" xfId="3389"/>
    <cellStyle name="Comma 4 5 2 2 2 3 2 2 2" xfId="3390"/>
    <cellStyle name="Comma 4 5 2 2 2 3 2 3" xfId="3391"/>
    <cellStyle name="Comma 4 5 2 2 2 3 2 4" xfId="3392"/>
    <cellStyle name="Comma 4 5 2 2 2 3 2 5" xfId="24269"/>
    <cellStyle name="Comma 4 5 2 2 2 3 3" xfId="3393"/>
    <cellStyle name="Comma 4 5 2 2 2 3 3 2" xfId="3394"/>
    <cellStyle name="Comma 4 5 2 2 2 3 3 2 2" xfId="3395"/>
    <cellStyle name="Comma 4 5 2 2 2 3 3 3" xfId="3396"/>
    <cellStyle name="Comma 4 5 2 2 2 3 3 4" xfId="3397"/>
    <cellStyle name="Comma 4 5 2 2 2 3 3 5" xfId="24270"/>
    <cellStyle name="Comma 4 5 2 2 2 3 4" xfId="3398"/>
    <cellStyle name="Comma 4 5 2 2 2 3 4 2" xfId="3399"/>
    <cellStyle name="Comma 4 5 2 2 2 3 5" xfId="3400"/>
    <cellStyle name="Comma 4 5 2 2 2 3 6" xfId="3401"/>
    <cellStyle name="Comma 4 5 2 2 2 3 7" xfId="24271"/>
    <cellStyle name="Comma 4 5 2 2 2 4" xfId="899"/>
    <cellStyle name="Comma 4 5 2 2 2 4 2" xfId="3402"/>
    <cellStyle name="Comma 4 5 2 2 2 4 2 2" xfId="3403"/>
    <cellStyle name="Comma 4 5 2 2 2 4 2 2 2" xfId="3404"/>
    <cellStyle name="Comma 4 5 2 2 2 4 2 3" xfId="3405"/>
    <cellStyle name="Comma 4 5 2 2 2 4 2 4" xfId="3406"/>
    <cellStyle name="Comma 4 5 2 2 2 4 2 5" xfId="24272"/>
    <cellStyle name="Comma 4 5 2 2 2 4 3" xfId="3407"/>
    <cellStyle name="Comma 4 5 2 2 2 4 3 2" xfId="3408"/>
    <cellStyle name="Comma 4 5 2 2 2 4 4" xfId="3409"/>
    <cellStyle name="Comma 4 5 2 2 2 4 5" xfId="3410"/>
    <cellStyle name="Comma 4 5 2 2 2 4 6" xfId="24273"/>
    <cellStyle name="Comma 4 5 2 2 2 5" xfId="3411"/>
    <cellStyle name="Comma 4 5 2 2 2 5 2" xfId="3412"/>
    <cellStyle name="Comma 4 5 2 2 2 5 2 2" xfId="3413"/>
    <cellStyle name="Comma 4 5 2 2 2 5 3" xfId="3414"/>
    <cellStyle name="Comma 4 5 2 2 2 5 4" xfId="3415"/>
    <cellStyle name="Comma 4 5 2 2 2 5 5" xfId="24274"/>
    <cellStyle name="Comma 4 5 2 2 2 6" xfId="3416"/>
    <cellStyle name="Comma 4 5 2 2 2 6 2" xfId="3417"/>
    <cellStyle name="Comma 4 5 2 2 2 6 2 2" xfId="3418"/>
    <cellStyle name="Comma 4 5 2 2 2 6 3" xfId="3419"/>
    <cellStyle name="Comma 4 5 2 2 2 6 4" xfId="3420"/>
    <cellStyle name="Comma 4 5 2 2 2 6 5" xfId="24275"/>
    <cellStyle name="Comma 4 5 2 2 2 7" xfId="3421"/>
    <cellStyle name="Comma 4 5 2 2 2 7 2" xfId="3422"/>
    <cellStyle name="Comma 4 5 2 2 2 7 2 2" xfId="3423"/>
    <cellStyle name="Comma 4 5 2 2 2 7 3" xfId="3424"/>
    <cellStyle name="Comma 4 5 2 2 2 7 4" xfId="24276"/>
    <cellStyle name="Comma 4 5 2 2 2 8" xfId="3425"/>
    <cellStyle name="Comma 4 5 2 2 2 8 2" xfId="3426"/>
    <cellStyle name="Comma 4 5 2 2 2 8 3" xfId="24277"/>
    <cellStyle name="Comma 4 5 2 2 2 9" xfId="3427"/>
    <cellStyle name="Comma 4 5 2 2 3" xfId="900"/>
    <cellStyle name="Comma 4 5 2 2 3 10" xfId="24278"/>
    <cellStyle name="Comma 4 5 2 2 3 2" xfId="901"/>
    <cellStyle name="Comma 4 5 2 2 3 2 2" xfId="3428"/>
    <cellStyle name="Comma 4 5 2 2 3 2 2 2" xfId="3429"/>
    <cellStyle name="Comma 4 5 2 2 3 2 2 2 2" xfId="3430"/>
    <cellStyle name="Comma 4 5 2 2 3 2 2 3" xfId="3431"/>
    <cellStyle name="Comma 4 5 2 2 3 2 2 4" xfId="3432"/>
    <cellStyle name="Comma 4 5 2 2 3 2 2 5" xfId="24279"/>
    <cellStyle name="Comma 4 5 2 2 3 2 3" xfId="3433"/>
    <cellStyle name="Comma 4 5 2 2 3 2 3 2" xfId="3434"/>
    <cellStyle name="Comma 4 5 2 2 3 2 4" xfId="3435"/>
    <cellStyle name="Comma 4 5 2 2 3 2 5" xfId="3436"/>
    <cellStyle name="Comma 4 5 2 2 3 2 6" xfId="24280"/>
    <cellStyle name="Comma 4 5 2 2 3 3" xfId="902"/>
    <cellStyle name="Comma 4 5 2 2 3 3 2" xfId="3437"/>
    <cellStyle name="Comma 4 5 2 2 3 3 2 2" xfId="3438"/>
    <cellStyle name="Comma 4 5 2 2 3 3 2 2 2" xfId="3439"/>
    <cellStyle name="Comma 4 5 2 2 3 3 2 3" xfId="3440"/>
    <cellStyle name="Comma 4 5 2 2 3 3 2 4" xfId="3441"/>
    <cellStyle name="Comma 4 5 2 2 3 3 2 5" xfId="24281"/>
    <cellStyle name="Comma 4 5 2 2 3 3 3" xfId="3442"/>
    <cellStyle name="Comma 4 5 2 2 3 3 3 2" xfId="3443"/>
    <cellStyle name="Comma 4 5 2 2 3 3 4" xfId="3444"/>
    <cellStyle name="Comma 4 5 2 2 3 3 5" xfId="3445"/>
    <cellStyle name="Comma 4 5 2 2 3 3 6" xfId="24282"/>
    <cellStyle name="Comma 4 5 2 2 3 4" xfId="3446"/>
    <cellStyle name="Comma 4 5 2 2 3 4 2" xfId="3447"/>
    <cellStyle name="Comma 4 5 2 2 3 4 2 2" xfId="3448"/>
    <cellStyle name="Comma 4 5 2 2 3 4 3" xfId="3449"/>
    <cellStyle name="Comma 4 5 2 2 3 4 4" xfId="3450"/>
    <cellStyle name="Comma 4 5 2 2 3 4 5" xfId="24283"/>
    <cellStyle name="Comma 4 5 2 2 3 5" xfId="3451"/>
    <cellStyle name="Comma 4 5 2 2 3 5 2" xfId="3452"/>
    <cellStyle name="Comma 4 5 2 2 3 5 2 2" xfId="3453"/>
    <cellStyle name="Comma 4 5 2 2 3 5 3" xfId="3454"/>
    <cellStyle name="Comma 4 5 2 2 3 5 4" xfId="3455"/>
    <cellStyle name="Comma 4 5 2 2 3 5 5" xfId="24284"/>
    <cellStyle name="Comma 4 5 2 2 3 6" xfId="3456"/>
    <cellStyle name="Comma 4 5 2 2 3 6 2" xfId="3457"/>
    <cellStyle name="Comma 4 5 2 2 3 6 2 2" xfId="3458"/>
    <cellStyle name="Comma 4 5 2 2 3 6 3" xfId="3459"/>
    <cellStyle name="Comma 4 5 2 2 3 6 4" xfId="24285"/>
    <cellStyle name="Comma 4 5 2 2 3 7" xfId="3460"/>
    <cellStyle name="Comma 4 5 2 2 3 7 2" xfId="3461"/>
    <cellStyle name="Comma 4 5 2 2 3 7 3" xfId="24286"/>
    <cellStyle name="Comma 4 5 2 2 3 8" xfId="3462"/>
    <cellStyle name="Comma 4 5 2 2 3 9" xfId="3463"/>
    <cellStyle name="Comma 4 5 2 2 4" xfId="903"/>
    <cellStyle name="Comma 4 5 2 2 4 2" xfId="3464"/>
    <cellStyle name="Comma 4 5 2 2 4 2 2" xfId="3465"/>
    <cellStyle name="Comma 4 5 2 2 4 2 2 2" xfId="3466"/>
    <cellStyle name="Comma 4 5 2 2 4 2 3" xfId="3467"/>
    <cellStyle name="Comma 4 5 2 2 4 2 4" xfId="3468"/>
    <cellStyle name="Comma 4 5 2 2 4 2 5" xfId="24287"/>
    <cellStyle name="Comma 4 5 2 2 4 3" xfId="3469"/>
    <cellStyle name="Comma 4 5 2 2 4 3 2" xfId="3470"/>
    <cellStyle name="Comma 4 5 2 2 4 3 2 2" xfId="3471"/>
    <cellStyle name="Comma 4 5 2 2 4 3 3" xfId="3472"/>
    <cellStyle name="Comma 4 5 2 2 4 3 4" xfId="3473"/>
    <cellStyle name="Comma 4 5 2 2 4 3 5" xfId="24288"/>
    <cellStyle name="Comma 4 5 2 2 4 4" xfId="3474"/>
    <cellStyle name="Comma 4 5 2 2 4 4 2" xfId="3475"/>
    <cellStyle name="Comma 4 5 2 2 4 5" xfId="3476"/>
    <cellStyle name="Comma 4 5 2 2 4 6" xfId="3477"/>
    <cellStyle name="Comma 4 5 2 2 4 7" xfId="24289"/>
    <cellStyle name="Comma 4 5 2 2 5" xfId="904"/>
    <cellStyle name="Comma 4 5 2 2 5 2" xfId="3478"/>
    <cellStyle name="Comma 4 5 2 2 5 2 2" xfId="3479"/>
    <cellStyle name="Comma 4 5 2 2 5 2 2 2" xfId="3480"/>
    <cellStyle name="Comma 4 5 2 2 5 2 3" xfId="3481"/>
    <cellStyle name="Comma 4 5 2 2 5 2 4" xfId="3482"/>
    <cellStyle name="Comma 4 5 2 2 5 2 5" xfId="24290"/>
    <cellStyle name="Comma 4 5 2 2 5 3" xfId="3483"/>
    <cellStyle name="Comma 4 5 2 2 5 3 2" xfId="3484"/>
    <cellStyle name="Comma 4 5 2 2 5 4" xfId="3485"/>
    <cellStyle name="Comma 4 5 2 2 5 5" xfId="3486"/>
    <cellStyle name="Comma 4 5 2 2 5 6" xfId="24291"/>
    <cellStyle name="Comma 4 5 2 2 6" xfId="3487"/>
    <cellStyle name="Comma 4 5 2 2 6 2" xfId="3488"/>
    <cellStyle name="Comma 4 5 2 2 6 2 2" xfId="3489"/>
    <cellStyle name="Comma 4 5 2 2 6 3" xfId="3490"/>
    <cellStyle name="Comma 4 5 2 2 6 4" xfId="3491"/>
    <cellStyle name="Comma 4 5 2 2 6 5" xfId="24292"/>
    <cellStyle name="Comma 4 5 2 2 7" xfId="3492"/>
    <cellStyle name="Comma 4 5 2 2 7 2" xfId="3493"/>
    <cellStyle name="Comma 4 5 2 2 7 2 2" xfId="3494"/>
    <cellStyle name="Comma 4 5 2 2 7 3" xfId="3495"/>
    <cellStyle name="Comma 4 5 2 2 7 4" xfId="3496"/>
    <cellStyle name="Comma 4 5 2 2 7 5" xfId="24293"/>
    <cellStyle name="Comma 4 5 2 2 8" xfId="3497"/>
    <cellStyle name="Comma 4 5 2 2 8 2" xfId="3498"/>
    <cellStyle name="Comma 4 5 2 2 8 2 2" xfId="3499"/>
    <cellStyle name="Comma 4 5 2 2 8 3" xfId="3500"/>
    <cellStyle name="Comma 4 5 2 2 8 4" xfId="24294"/>
    <cellStyle name="Comma 4 5 2 2 9" xfId="3501"/>
    <cellStyle name="Comma 4 5 2 2 9 2" xfId="3502"/>
    <cellStyle name="Comma 4 5 2 2 9 3" xfId="24295"/>
    <cellStyle name="Comma 4 5 2 3" xfId="905"/>
    <cellStyle name="Comma 4 5 2 3 10" xfId="3503"/>
    <cellStyle name="Comma 4 5 2 3 11" xfId="24296"/>
    <cellStyle name="Comma 4 5 2 3 2" xfId="906"/>
    <cellStyle name="Comma 4 5 2 3 2 10" xfId="24297"/>
    <cellStyle name="Comma 4 5 2 3 2 2" xfId="907"/>
    <cellStyle name="Comma 4 5 2 3 2 2 2" xfId="3504"/>
    <cellStyle name="Comma 4 5 2 3 2 2 2 2" xfId="3505"/>
    <cellStyle name="Comma 4 5 2 3 2 2 2 2 2" xfId="3506"/>
    <cellStyle name="Comma 4 5 2 3 2 2 2 3" xfId="3507"/>
    <cellStyle name="Comma 4 5 2 3 2 2 2 4" xfId="3508"/>
    <cellStyle name="Comma 4 5 2 3 2 2 2 5" xfId="24298"/>
    <cellStyle name="Comma 4 5 2 3 2 2 3" xfId="3509"/>
    <cellStyle name="Comma 4 5 2 3 2 2 3 2" xfId="3510"/>
    <cellStyle name="Comma 4 5 2 3 2 2 4" xfId="3511"/>
    <cellStyle name="Comma 4 5 2 3 2 2 5" xfId="3512"/>
    <cellStyle name="Comma 4 5 2 3 2 2 6" xfId="24299"/>
    <cellStyle name="Comma 4 5 2 3 2 3" xfId="908"/>
    <cellStyle name="Comma 4 5 2 3 2 3 2" xfId="3513"/>
    <cellStyle name="Comma 4 5 2 3 2 3 2 2" xfId="3514"/>
    <cellStyle name="Comma 4 5 2 3 2 3 2 2 2" xfId="3515"/>
    <cellStyle name="Comma 4 5 2 3 2 3 2 3" xfId="3516"/>
    <cellStyle name="Comma 4 5 2 3 2 3 2 4" xfId="3517"/>
    <cellStyle name="Comma 4 5 2 3 2 3 2 5" xfId="24300"/>
    <cellStyle name="Comma 4 5 2 3 2 3 3" xfId="3518"/>
    <cellStyle name="Comma 4 5 2 3 2 3 3 2" xfId="3519"/>
    <cellStyle name="Comma 4 5 2 3 2 3 4" xfId="3520"/>
    <cellStyle name="Comma 4 5 2 3 2 3 5" xfId="3521"/>
    <cellStyle name="Comma 4 5 2 3 2 3 6" xfId="24301"/>
    <cellStyle name="Comma 4 5 2 3 2 4" xfId="3522"/>
    <cellStyle name="Comma 4 5 2 3 2 4 2" xfId="3523"/>
    <cellStyle name="Comma 4 5 2 3 2 4 2 2" xfId="3524"/>
    <cellStyle name="Comma 4 5 2 3 2 4 3" xfId="3525"/>
    <cellStyle name="Comma 4 5 2 3 2 4 4" xfId="3526"/>
    <cellStyle name="Comma 4 5 2 3 2 4 5" xfId="24302"/>
    <cellStyle name="Comma 4 5 2 3 2 5" xfId="3527"/>
    <cellStyle name="Comma 4 5 2 3 2 5 2" xfId="3528"/>
    <cellStyle name="Comma 4 5 2 3 2 5 2 2" xfId="3529"/>
    <cellStyle name="Comma 4 5 2 3 2 5 3" xfId="3530"/>
    <cellStyle name="Comma 4 5 2 3 2 5 4" xfId="3531"/>
    <cellStyle name="Comma 4 5 2 3 2 5 5" xfId="24303"/>
    <cellStyle name="Comma 4 5 2 3 2 6" xfId="3532"/>
    <cellStyle name="Comma 4 5 2 3 2 6 2" xfId="3533"/>
    <cellStyle name="Comma 4 5 2 3 2 6 2 2" xfId="3534"/>
    <cellStyle name="Comma 4 5 2 3 2 6 3" xfId="3535"/>
    <cellStyle name="Comma 4 5 2 3 2 6 4" xfId="24304"/>
    <cellStyle name="Comma 4 5 2 3 2 7" xfId="3536"/>
    <cellStyle name="Comma 4 5 2 3 2 7 2" xfId="3537"/>
    <cellStyle name="Comma 4 5 2 3 2 7 3" xfId="24305"/>
    <cellStyle name="Comma 4 5 2 3 2 8" xfId="3538"/>
    <cellStyle name="Comma 4 5 2 3 2 9" xfId="3539"/>
    <cellStyle name="Comma 4 5 2 3 3" xfId="909"/>
    <cellStyle name="Comma 4 5 2 3 3 2" xfId="3540"/>
    <cellStyle name="Comma 4 5 2 3 3 2 2" xfId="3541"/>
    <cellStyle name="Comma 4 5 2 3 3 2 2 2" xfId="3542"/>
    <cellStyle name="Comma 4 5 2 3 3 2 3" xfId="3543"/>
    <cellStyle name="Comma 4 5 2 3 3 2 4" xfId="3544"/>
    <cellStyle name="Comma 4 5 2 3 3 2 5" xfId="24306"/>
    <cellStyle name="Comma 4 5 2 3 3 3" xfId="3545"/>
    <cellStyle name="Comma 4 5 2 3 3 3 2" xfId="3546"/>
    <cellStyle name="Comma 4 5 2 3 3 3 2 2" xfId="3547"/>
    <cellStyle name="Comma 4 5 2 3 3 3 3" xfId="3548"/>
    <cellStyle name="Comma 4 5 2 3 3 3 4" xfId="3549"/>
    <cellStyle name="Comma 4 5 2 3 3 3 5" xfId="24307"/>
    <cellStyle name="Comma 4 5 2 3 3 4" xfId="3550"/>
    <cellStyle name="Comma 4 5 2 3 3 4 2" xfId="3551"/>
    <cellStyle name="Comma 4 5 2 3 3 5" xfId="3552"/>
    <cellStyle name="Comma 4 5 2 3 3 6" xfId="3553"/>
    <cellStyle name="Comma 4 5 2 3 3 7" xfId="24308"/>
    <cellStyle name="Comma 4 5 2 3 4" xfId="910"/>
    <cellStyle name="Comma 4 5 2 3 4 2" xfId="3554"/>
    <cellStyle name="Comma 4 5 2 3 4 2 2" xfId="3555"/>
    <cellStyle name="Comma 4 5 2 3 4 2 2 2" xfId="3556"/>
    <cellStyle name="Comma 4 5 2 3 4 2 3" xfId="3557"/>
    <cellStyle name="Comma 4 5 2 3 4 2 4" xfId="3558"/>
    <cellStyle name="Comma 4 5 2 3 4 2 5" xfId="24309"/>
    <cellStyle name="Comma 4 5 2 3 4 3" xfId="3559"/>
    <cellStyle name="Comma 4 5 2 3 4 3 2" xfId="3560"/>
    <cellStyle name="Comma 4 5 2 3 4 4" xfId="3561"/>
    <cellStyle name="Comma 4 5 2 3 4 5" xfId="3562"/>
    <cellStyle name="Comma 4 5 2 3 4 6" xfId="24310"/>
    <cellStyle name="Comma 4 5 2 3 5" xfId="3563"/>
    <cellStyle name="Comma 4 5 2 3 5 2" xfId="3564"/>
    <cellStyle name="Comma 4 5 2 3 5 2 2" xfId="3565"/>
    <cellStyle name="Comma 4 5 2 3 5 3" xfId="3566"/>
    <cellStyle name="Comma 4 5 2 3 5 4" xfId="3567"/>
    <cellStyle name="Comma 4 5 2 3 5 5" xfId="24311"/>
    <cellStyle name="Comma 4 5 2 3 6" xfId="3568"/>
    <cellStyle name="Comma 4 5 2 3 6 2" xfId="3569"/>
    <cellStyle name="Comma 4 5 2 3 6 2 2" xfId="3570"/>
    <cellStyle name="Comma 4 5 2 3 6 3" xfId="3571"/>
    <cellStyle name="Comma 4 5 2 3 6 4" xfId="3572"/>
    <cellStyle name="Comma 4 5 2 3 6 5" xfId="24312"/>
    <cellStyle name="Comma 4 5 2 3 7" xfId="3573"/>
    <cellStyle name="Comma 4 5 2 3 7 2" xfId="3574"/>
    <cellStyle name="Comma 4 5 2 3 7 2 2" xfId="3575"/>
    <cellStyle name="Comma 4 5 2 3 7 3" xfId="3576"/>
    <cellStyle name="Comma 4 5 2 3 7 4" xfId="24313"/>
    <cellStyle name="Comma 4 5 2 3 8" xfId="3577"/>
    <cellStyle name="Comma 4 5 2 3 8 2" xfId="3578"/>
    <cellStyle name="Comma 4 5 2 3 8 3" xfId="24314"/>
    <cellStyle name="Comma 4 5 2 3 9" xfId="3579"/>
    <cellStyle name="Comma 4 5 2 4" xfId="911"/>
    <cellStyle name="Comma 4 5 2 4 10" xfId="24315"/>
    <cellStyle name="Comma 4 5 2 4 2" xfId="912"/>
    <cellStyle name="Comma 4 5 2 4 2 2" xfId="3580"/>
    <cellStyle name="Comma 4 5 2 4 2 2 2" xfId="3581"/>
    <cellStyle name="Comma 4 5 2 4 2 2 2 2" xfId="3582"/>
    <cellStyle name="Comma 4 5 2 4 2 2 3" xfId="3583"/>
    <cellStyle name="Comma 4 5 2 4 2 2 4" xfId="3584"/>
    <cellStyle name="Comma 4 5 2 4 2 2 5" xfId="24316"/>
    <cellStyle name="Comma 4 5 2 4 2 3" xfId="3585"/>
    <cellStyle name="Comma 4 5 2 4 2 3 2" xfId="3586"/>
    <cellStyle name="Comma 4 5 2 4 2 4" xfId="3587"/>
    <cellStyle name="Comma 4 5 2 4 2 5" xfId="3588"/>
    <cellStyle name="Comma 4 5 2 4 2 6" xfId="24317"/>
    <cellStyle name="Comma 4 5 2 4 3" xfId="913"/>
    <cellStyle name="Comma 4 5 2 4 3 2" xfId="3589"/>
    <cellStyle name="Comma 4 5 2 4 3 2 2" xfId="3590"/>
    <cellStyle name="Comma 4 5 2 4 3 2 2 2" xfId="3591"/>
    <cellStyle name="Comma 4 5 2 4 3 2 3" xfId="3592"/>
    <cellStyle name="Comma 4 5 2 4 3 2 4" xfId="3593"/>
    <cellStyle name="Comma 4 5 2 4 3 2 5" xfId="24318"/>
    <cellStyle name="Comma 4 5 2 4 3 3" xfId="3594"/>
    <cellStyle name="Comma 4 5 2 4 3 3 2" xfId="3595"/>
    <cellStyle name="Comma 4 5 2 4 3 4" xfId="3596"/>
    <cellStyle name="Comma 4 5 2 4 3 5" xfId="3597"/>
    <cellStyle name="Comma 4 5 2 4 3 6" xfId="24319"/>
    <cellStyle name="Comma 4 5 2 4 4" xfId="3598"/>
    <cellStyle name="Comma 4 5 2 4 4 2" xfId="3599"/>
    <cellStyle name="Comma 4 5 2 4 4 2 2" xfId="3600"/>
    <cellStyle name="Comma 4 5 2 4 4 3" xfId="3601"/>
    <cellStyle name="Comma 4 5 2 4 4 4" xfId="3602"/>
    <cellStyle name="Comma 4 5 2 4 4 5" xfId="24320"/>
    <cellStyle name="Comma 4 5 2 4 5" xfId="3603"/>
    <cellStyle name="Comma 4 5 2 4 5 2" xfId="3604"/>
    <cellStyle name="Comma 4 5 2 4 5 2 2" xfId="3605"/>
    <cellStyle name="Comma 4 5 2 4 5 3" xfId="3606"/>
    <cellStyle name="Comma 4 5 2 4 5 4" xfId="3607"/>
    <cellStyle name="Comma 4 5 2 4 5 5" xfId="24321"/>
    <cellStyle name="Comma 4 5 2 4 6" xfId="3608"/>
    <cellStyle name="Comma 4 5 2 4 6 2" xfId="3609"/>
    <cellStyle name="Comma 4 5 2 4 6 2 2" xfId="3610"/>
    <cellStyle name="Comma 4 5 2 4 6 3" xfId="3611"/>
    <cellStyle name="Comma 4 5 2 4 6 4" xfId="24322"/>
    <cellStyle name="Comma 4 5 2 4 7" xfId="3612"/>
    <cellStyle name="Comma 4 5 2 4 7 2" xfId="3613"/>
    <cellStyle name="Comma 4 5 2 4 7 3" xfId="24323"/>
    <cellStyle name="Comma 4 5 2 4 8" xfId="3614"/>
    <cellStyle name="Comma 4 5 2 4 9" xfId="3615"/>
    <cellStyle name="Comma 4 5 2 5" xfId="914"/>
    <cellStyle name="Comma 4 5 2 5 2" xfId="3616"/>
    <cellStyle name="Comma 4 5 2 5 2 2" xfId="3617"/>
    <cellStyle name="Comma 4 5 2 5 2 2 2" xfId="3618"/>
    <cellStyle name="Comma 4 5 2 5 2 3" xfId="3619"/>
    <cellStyle name="Comma 4 5 2 5 2 4" xfId="3620"/>
    <cellStyle name="Comma 4 5 2 5 2 5" xfId="24324"/>
    <cellStyle name="Comma 4 5 2 5 3" xfId="3621"/>
    <cellStyle name="Comma 4 5 2 5 3 2" xfId="3622"/>
    <cellStyle name="Comma 4 5 2 5 3 2 2" xfId="3623"/>
    <cellStyle name="Comma 4 5 2 5 3 3" xfId="3624"/>
    <cellStyle name="Comma 4 5 2 5 3 4" xfId="3625"/>
    <cellStyle name="Comma 4 5 2 5 3 5" xfId="24325"/>
    <cellStyle name="Comma 4 5 2 5 4" xfId="3626"/>
    <cellStyle name="Comma 4 5 2 5 4 2" xfId="3627"/>
    <cellStyle name="Comma 4 5 2 5 5" xfId="3628"/>
    <cellStyle name="Comma 4 5 2 5 6" xfId="3629"/>
    <cellStyle name="Comma 4 5 2 5 7" xfId="24326"/>
    <cellStyle name="Comma 4 5 2 6" xfId="915"/>
    <cellStyle name="Comma 4 5 2 6 2" xfId="3630"/>
    <cellStyle name="Comma 4 5 2 6 2 2" xfId="3631"/>
    <cellStyle name="Comma 4 5 2 6 2 2 2" xfId="3632"/>
    <cellStyle name="Comma 4 5 2 6 2 3" xfId="3633"/>
    <cellStyle name="Comma 4 5 2 6 2 4" xfId="3634"/>
    <cellStyle name="Comma 4 5 2 6 2 5" xfId="24327"/>
    <cellStyle name="Comma 4 5 2 6 3" xfId="3635"/>
    <cellStyle name="Comma 4 5 2 6 3 2" xfId="3636"/>
    <cellStyle name="Comma 4 5 2 6 4" xfId="3637"/>
    <cellStyle name="Comma 4 5 2 6 5" xfId="3638"/>
    <cellStyle name="Comma 4 5 2 6 6" xfId="24328"/>
    <cellStyle name="Comma 4 5 2 7" xfId="3639"/>
    <cellStyle name="Comma 4 5 2 7 2" xfId="3640"/>
    <cellStyle name="Comma 4 5 2 7 2 2" xfId="3641"/>
    <cellStyle name="Comma 4 5 2 7 3" xfId="3642"/>
    <cellStyle name="Comma 4 5 2 7 4" xfId="3643"/>
    <cellStyle name="Comma 4 5 2 7 5" xfId="24329"/>
    <cellStyle name="Comma 4 5 2 8" xfId="3644"/>
    <cellStyle name="Comma 4 5 2 8 2" xfId="3645"/>
    <cellStyle name="Comma 4 5 2 8 2 2" xfId="3646"/>
    <cellStyle name="Comma 4 5 2 8 3" xfId="3647"/>
    <cellStyle name="Comma 4 5 2 8 4" xfId="3648"/>
    <cellStyle name="Comma 4 5 2 8 5" xfId="24330"/>
    <cellStyle name="Comma 4 5 2 9" xfId="3649"/>
    <cellStyle name="Comma 4 5 2 9 2" xfId="3650"/>
    <cellStyle name="Comma 4 5 2 9 2 2" xfId="3651"/>
    <cellStyle name="Comma 4 5 2 9 3" xfId="3652"/>
    <cellStyle name="Comma 4 5 2 9 4" xfId="24331"/>
    <cellStyle name="Comma 4 5 3" xfId="916"/>
    <cellStyle name="Comma 4 5 3 10" xfId="3653"/>
    <cellStyle name="Comma 4 5 3 11" xfId="3654"/>
    <cellStyle name="Comma 4 5 3 12" xfId="24332"/>
    <cellStyle name="Comma 4 5 3 13" xfId="30375"/>
    <cellStyle name="Comma 4 5 3 14" xfId="32117"/>
    <cellStyle name="Comma 4 5 3 2" xfId="917"/>
    <cellStyle name="Comma 4 5 3 2 10" xfId="3655"/>
    <cellStyle name="Comma 4 5 3 2 11" xfId="24333"/>
    <cellStyle name="Comma 4 5 3 2 2" xfId="918"/>
    <cellStyle name="Comma 4 5 3 2 2 10" xfId="24334"/>
    <cellStyle name="Comma 4 5 3 2 2 2" xfId="919"/>
    <cellStyle name="Comma 4 5 3 2 2 2 2" xfId="3656"/>
    <cellStyle name="Comma 4 5 3 2 2 2 2 2" xfId="3657"/>
    <cellStyle name="Comma 4 5 3 2 2 2 2 2 2" xfId="3658"/>
    <cellStyle name="Comma 4 5 3 2 2 2 2 3" xfId="3659"/>
    <cellStyle name="Comma 4 5 3 2 2 2 2 4" xfId="3660"/>
    <cellStyle name="Comma 4 5 3 2 2 2 2 5" xfId="24335"/>
    <cellStyle name="Comma 4 5 3 2 2 2 3" xfId="3661"/>
    <cellStyle name="Comma 4 5 3 2 2 2 3 2" xfId="3662"/>
    <cellStyle name="Comma 4 5 3 2 2 2 4" xfId="3663"/>
    <cellStyle name="Comma 4 5 3 2 2 2 5" xfId="3664"/>
    <cellStyle name="Comma 4 5 3 2 2 2 6" xfId="24336"/>
    <cellStyle name="Comma 4 5 3 2 2 3" xfId="920"/>
    <cellStyle name="Comma 4 5 3 2 2 3 2" xfId="3665"/>
    <cellStyle name="Comma 4 5 3 2 2 3 2 2" xfId="3666"/>
    <cellStyle name="Comma 4 5 3 2 2 3 2 2 2" xfId="3667"/>
    <cellStyle name="Comma 4 5 3 2 2 3 2 3" xfId="3668"/>
    <cellStyle name="Comma 4 5 3 2 2 3 2 4" xfId="3669"/>
    <cellStyle name="Comma 4 5 3 2 2 3 2 5" xfId="24337"/>
    <cellStyle name="Comma 4 5 3 2 2 3 3" xfId="3670"/>
    <cellStyle name="Comma 4 5 3 2 2 3 3 2" xfId="3671"/>
    <cellStyle name="Comma 4 5 3 2 2 3 4" xfId="3672"/>
    <cellStyle name="Comma 4 5 3 2 2 3 5" xfId="3673"/>
    <cellStyle name="Comma 4 5 3 2 2 3 6" xfId="24338"/>
    <cellStyle name="Comma 4 5 3 2 2 4" xfId="3674"/>
    <cellStyle name="Comma 4 5 3 2 2 4 2" xfId="3675"/>
    <cellStyle name="Comma 4 5 3 2 2 4 2 2" xfId="3676"/>
    <cellStyle name="Comma 4 5 3 2 2 4 3" xfId="3677"/>
    <cellStyle name="Comma 4 5 3 2 2 4 4" xfId="3678"/>
    <cellStyle name="Comma 4 5 3 2 2 4 5" xfId="24339"/>
    <cellStyle name="Comma 4 5 3 2 2 5" xfId="3679"/>
    <cellStyle name="Comma 4 5 3 2 2 5 2" xfId="3680"/>
    <cellStyle name="Comma 4 5 3 2 2 5 2 2" xfId="3681"/>
    <cellStyle name="Comma 4 5 3 2 2 5 3" xfId="3682"/>
    <cellStyle name="Comma 4 5 3 2 2 5 4" xfId="3683"/>
    <cellStyle name="Comma 4 5 3 2 2 5 5" xfId="24340"/>
    <cellStyle name="Comma 4 5 3 2 2 6" xfId="3684"/>
    <cellStyle name="Comma 4 5 3 2 2 6 2" xfId="3685"/>
    <cellStyle name="Comma 4 5 3 2 2 6 2 2" xfId="3686"/>
    <cellStyle name="Comma 4 5 3 2 2 6 3" xfId="3687"/>
    <cellStyle name="Comma 4 5 3 2 2 6 4" xfId="24341"/>
    <cellStyle name="Comma 4 5 3 2 2 7" xfId="3688"/>
    <cellStyle name="Comma 4 5 3 2 2 7 2" xfId="3689"/>
    <cellStyle name="Comma 4 5 3 2 2 7 3" xfId="24342"/>
    <cellStyle name="Comma 4 5 3 2 2 8" xfId="3690"/>
    <cellStyle name="Comma 4 5 3 2 2 9" xfId="3691"/>
    <cellStyle name="Comma 4 5 3 2 3" xfId="921"/>
    <cellStyle name="Comma 4 5 3 2 3 2" xfId="3692"/>
    <cellStyle name="Comma 4 5 3 2 3 2 2" xfId="3693"/>
    <cellStyle name="Comma 4 5 3 2 3 2 2 2" xfId="3694"/>
    <cellStyle name="Comma 4 5 3 2 3 2 3" xfId="3695"/>
    <cellStyle name="Comma 4 5 3 2 3 2 4" xfId="3696"/>
    <cellStyle name="Comma 4 5 3 2 3 2 5" xfId="24343"/>
    <cellStyle name="Comma 4 5 3 2 3 3" xfId="3697"/>
    <cellStyle name="Comma 4 5 3 2 3 3 2" xfId="3698"/>
    <cellStyle name="Comma 4 5 3 2 3 3 2 2" xfId="3699"/>
    <cellStyle name="Comma 4 5 3 2 3 3 3" xfId="3700"/>
    <cellStyle name="Comma 4 5 3 2 3 3 4" xfId="3701"/>
    <cellStyle name="Comma 4 5 3 2 3 3 5" xfId="24344"/>
    <cellStyle name="Comma 4 5 3 2 3 4" xfId="3702"/>
    <cellStyle name="Comma 4 5 3 2 3 4 2" xfId="3703"/>
    <cellStyle name="Comma 4 5 3 2 3 5" xfId="3704"/>
    <cellStyle name="Comma 4 5 3 2 3 6" xfId="3705"/>
    <cellStyle name="Comma 4 5 3 2 3 7" xfId="24345"/>
    <cellStyle name="Comma 4 5 3 2 4" xfId="922"/>
    <cellStyle name="Comma 4 5 3 2 4 2" xfId="3706"/>
    <cellStyle name="Comma 4 5 3 2 4 2 2" xfId="3707"/>
    <cellStyle name="Comma 4 5 3 2 4 2 2 2" xfId="3708"/>
    <cellStyle name="Comma 4 5 3 2 4 2 3" xfId="3709"/>
    <cellStyle name="Comma 4 5 3 2 4 2 4" xfId="3710"/>
    <cellStyle name="Comma 4 5 3 2 4 2 5" xfId="24346"/>
    <cellStyle name="Comma 4 5 3 2 4 3" xfId="3711"/>
    <cellStyle name="Comma 4 5 3 2 4 3 2" xfId="3712"/>
    <cellStyle name="Comma 4 5 3 2 4 4" xfId="3713"/>
    <cellStyle name="Comma 4 5 3 2 4 5" xfId="3714"/>
    <cellStyle name="Comma 4 5 3 2 4 6" xfId="24347"/>
    <cellStyle name="Comma 4 5 3 2 5" xfId="3715"/>
    <cellStyle name="Comma 4 5 3 2 5 2" xfId="3716"/>
    <cellStyle name="Comma 4 5 3 2 5 2 2" xfId="3717"/>
    <cellStyle name="Comma 4 5 3 2 5 3" xfId="3718"/>
    <cellStyle name="Comma 4 5 3 2 5 4" xfId="3719"/>
    <cellStyle name="Comma 4 5 3 2 5 5" xfId="24348"/>
    <cellStyle name="Comma 4 5 3 2 6" xfId="3720"/>
    <cellStyle name="Comma 4 5 3 2 6 2" xfId="3721"/>
    <cellStyle name="Comma 4 5 3 2 6 2 2" xfId="3722"/>
    <cellStyle name="Comma 4 5 3 2 6 3" xfId="3723"/>
    <cellStyle name="Comma 4 5 3 2 6 4" xfId="3724"/>
    <cellStyle name="Comma 4 5 3 2 6 5" xfId="24349"/>
    <cellStyle name="Comma 4 5 3 2 7" xfId="3725"/>
    <cellStyle name="Comma 4 5 3 2 7 2" xfId="3726"/>
    <cellStyle name="Comma 4 5 3 2 7 2 2" xfId="3727"/>
    <cellStyle name="Comma 4 5 3 2 7 3" xfId="3728"/>
    <cellStyle name="Comma 4 5 3 2 7 4" xfId="24350"/>
    <cellStyle name="Comma 4 5 3 2 8" xfId="3729"/>
    <cellStyle name="Comma 4 5 3 2 8 2" xfId="3730"/>
    <cellStyle name="Comma 4 5 3 2 8 3" xfId="24351"/>
    <cellStyle name="Comma 4 5 3 2 9" xfId="3731"/>
    <cellStyle name="Comma 4 5 3 3" xfId="923"/>
    <cellStyle name="Comma 4 5 3 3 10" xfId="24352"/>
    <cellStyle name="Comma 4 5 3 3 2" xfId="924"/>
    <cellStyle name="Comma 4 5 3 3 2 2" xfId="3732"/>
    <cellStyle name="Comma 4 5 3 3 2 2 2" xfId="3733"/>
    <cellStyle name="Comma 4 5 3 3 2 2 2 2" xfId="3734"/>
    <cellStyle name="Comma 4 5 3 3 2 2 3" xfId="3735"/>
    <cellStyle name="Comma 4 5 3 3 2 2 4" xfId="3736"/>
    <cellStyle name="Comma 4 5 3 3 2 2 5" xfId="24353"/>
    <cellStyle name="Comma 4 5 3 3 2 3" xfId="3737"/>
    <cellStyle name="Comma 4 5 3 3 2 3 2" xfId="3738"/>
    <cellStyle name="Comma 4 5 3 3 2 4" xfId="3739"/>
    <cellStyle name="Comma 4 5 3 3 2 5" xfId="3740"/>
    <cellStyle name="Comma 4 5 3 3 2 6" xfId="24354"/>
    <cellStyle name="Comma 4 5 3 3 3" xfId="925"/>
    <cellStyle name="Comma 4 5 3 3 3 2" xfId="3741"/>
    <cellStyle name="Comma 4 5 3 3 3 2 2" xfId="3742"/>
    <cellStyle name="Comma 4 5 3 3 3 2 2 2" xfId="3743"/>
    <cellStyle name="Comma 4 5 3 3 3 2 3" xfId="3744"/>
    <cellStyle name="Comma 4 5 3 3 3 2 4" xfId="3745"/>
    <cellStyle name="Comma 4 5 3 3 3 2 5" xfId="24355"/>
    <cellStyle name="Comma 4 5 3 3 3 3" xfId="3746"/>
    <cellStyle name="Comma 4 5 3 3 3 3 2" xfId="3747"/>
    <cellStyle name="Comma 4 5 3 3 3 4" xfId="3748"/>
    <cellStyle name="Comma 4 5 3 3 3 5" xfId="3749"/>
    <cellStyle name="Comma 4 5 3 3 3 6" xfId="24356"/>
    <cellStyle name="Comma 4 5 3 3 4" xfId="3750"/>
    <cellStyle name="Comma 4 5 3 3 4 2" xfId="3751"/>
    <cellStyle name="Comma 4 5 3 3 4 2 2" xfId="3752"/>
    <cellStyle name="Comma 4 5 3 3 4 3" xfId="3753"/>
    <cellStyle name="Comma 4 5 3 3 4 4" xfId="3754"/>
    <cellStyle name="Comma 4 5 3 3 4 5" xfId="24357"/>
    <cellStyle name="Comma 4 5 3 3 5" xfId="3755"/>
    <cellStyle name="Comma 4 5 3 3 5 2" xfId="3756"/>
    <cellStyle name="Comma 4 5 3 3 5 2 2" xfId="3757"/>
    <cellStyle name="Comma 4 5 3 3 5 3" xfId="3758"/>
    <cellStyle name="Comma 4 5 3 3 5 4" xfId="3759"/>
    <cellStyle name="Comma 4 5 3 3 5 5" xfId="24358"/>
    <cellStyle name="Comma 4 5 3 3 6" xfId="3760"/>
    <cellStyle name="Comma 4 5 3 3 6 2" xfId="3761"/>
    <cellStyle name="Comma 4 5 3 3 6 2 2" xfId="3762"/>
    <cellStyle name="Comma 4 5 3 3 6 3" xfId="3763"/>
    <cellStyle name="Comma 4 5 3 3 6 4" xfId="24359"/>
    <cellStyle name="Comma 4 5 3 3 7" xfId="3764"/>
    <cellStyle name="Comma 4 5 3 3 7 2" xfId="3765"/>
    <cellStyle name="Comma 4 5 3 3 7 3" xfId="24360"/>
    <cellStyle name="Comma 4 5 3 3 8" xfId="3766"/>
    <cellStyle name="Comma 4 5 3 3 9" xfId="3767"/>
    <cellStyle name="Comma 4 5 3 4" xfId="926"/>
    <cellStyle name="Comma 4 5 3 4 2" xfId="3768"/>
    <cellStyle name="Comma 4 5 3 4 2 2" xfId="3769"/>
    <cellStyle name="Comma 4 5 3 4 2 2 2" xfId="3770"/>
    <cellStyle name="Comma 4 5 3 4 2 3" xfId="3771"/>
    <cellStyle name="Comma 4 5 3 4 2 4" xfId="3772"/>
    <cellStyle name="Comma 4 5 3 4 2 5" xfId="24361"/>
    <cellStyle name="Comma 4 5 3 4 3" xfId="3773"/>
    <cellStyle name="Comma 4 5 3 4 3 2" xfId="3774"/>
    <cellStyle name="Comma 4 5 3 4 3 2 2" xfId="3775"/>
    <cellStyle name="Comma 4 5 3 4 3 3" xfId="3776"/>
    <cellStyle name="Comma 4 5 3 4 3 4" xfId="3777"/>
    <cellStyle name="Comma 4 5 3 4 3 5" xfId="24362"/>
    <cellStyle name="Comma 4 5 3 4 4" xfId="3778"/>
    <cellStyle name="Comma 4 5 3 4 4 2" xfId="3779"/>
    <cellStyle name="Comma 4 5 3 4 5" xfId="3780"/>
    <cellStyle name="Comma 4 5 3 4 6" xfId="3781"/>
    <cellStyle name="Comma 4 5 3 4 7" xfId="24363"/>
    <cellStyle name="Comma 4 5 3 5" xfId="927"/>
    <cellStyle name="Comma 4 5 3 5 2" xfId="3782"/>
    <cellStyle name="Comma 4 5 3 5 2 2" xfId="3783"/>
    <cellStyle name="Comma 4 5 3 5 2 2 2" xfId="3784"/>
    <cellStyle name="Comma 4 5 3 5 2 3" xfId="3785"/>
    <cellStyle name="Comma 4 5 3 5 2 4" xfId="3786"/>
    <cellStyle name="Comma 4 5 3 5 2 5" xfId="24364"/>
    <cellStyle name="Comma 4 5 3 5 3" xfId="3787"/>
    <cellStyle name="Comma 4 5 3 5 3 2" xfId="3788"/>
    <cellStyle name="Comma 4 5 3 5 4" xfId="3789"/>
    <cellStyle name="Comma 4 5 3 5 5" xfId="3790"/>
    <cellStyle name="Comma 4 5 3 5 6" xfId="24365"/>
    <cellStyle name="Comma 4 5 3 6" xfId="3791"/>
    <cellStyle name="Comma 4 5 3 6 2" xfId="3792"/>
    <cellStyle name="Comma 4 5 3 6 2 2" xfId="3793"/>
    <cellStyle name="Comma 4 5 3 6 3" xfId="3794"/>
    <cellStyle name="Comma 4 5 3 6 4" xfId="3795"/>
    <cellStyle name="Comma 4 5 3 6 5" xfId="24366"/>
    <cellStyle name="Comma 4 5 3 7" xfId="3796"/>
    <cellStyle name="Comma 4 5 3 7 2" xfId="3797"/>
    <cellStyle name="Comma 4 5 3 7 2 2" xfId="3798"/>
    <cellStyle name="Comma 4 5 3 7 3" xfId="3799"/>
    <cellStyle name="Comma 4 5 3 7 4" xfId="3800"/>
    <cellStyle name="Comma 4 5 3 7 5" xfId="24367"/>
    <cellStyle name="Comma 4 5 3 8" xfId="3801"/>
    <cellStyle name="Comma 4 5 3 8 2" xfId="3802"/>
    <cellStyle name="Comma 4 5 3 8 2 2" xfId="3803"/>
    <cellStyle name="Comma 4 5 3 8 3" xfId="3804"/>
    <cellStyle name="Comma 4 5 3 8 4" xfId="24368"/>
    <cellStyle name="Comma 4 5 3 9" xfId="3805"/>
    <cellStyle name="Comma 4 5 3 9 2" xfId="3806"/>
    <cellStyle name="Comma 4 5 3 9 3" xfId="24369"/>
    <cellStyle name="Comma 4 5 4" xfId="928"/>
    <cellStyle name="Comma 4 5 4 10" xfId="3807"/>
    <cellStyle name="Comma 4 5 4 11" xfId="24370"/>
    <cellStyle name="Comma 4 5 4 2" xfId="929"/>
    <cellStyle name="Comma 4 5 4 2 10" xfId="24371"/>
    <cellStyle name="Comma 4 5 4 2 2" xfId="930"/>
    <cellStyle name="Comma 4 5 4 2 2 2" xfId="3808"/>
    <cellStyle name="Comma 4 5 4 2 2 2 2" xfId="3809"/>
    <cellStyle name="Comma 4 5 4 2 2 2 2 2" xfId="3810"/>
    <cellStyle name="Comma 4 5 4 2 2 2 3" xfId="3811"/>
    <cellStyle name="Comma 4 5 4 2 2 2 4" xfId="3812"/>
    <cellStyle name="Comma 4 5 4 2 2 2 5" xfId="24372"/>
    <cellStyle name="Comma 4 5 4 2 2 3" xfId="3813"/>
    <cellStyle name="Comma 4 5 4 2 2 3 2" xfId="3814"/>
    <cellStyle name="Comma 4 5 4 2 2 4" xfId="3815"/>
    <cellStyle name="Comma 4 5 4 2 2 5" xfId="3816"/>
    <cellStyle name="Comma 4 5 4 2 2 6" xfId="24373"/>
    <cellStyle name="Comma 4 5 4 2 3" xfId="931"/>
    <cellStyle name="Comma 4 5 4 2 3 2" xfId="3817"/>
    <cellStyle name="Comma 4 5 4 2 3 2 2" xfId="3818"/>
    <cellStyle name="Comma 4 5 4 2 3 2 2 2" xfId="3819"/>
    <cellStyle name="Comma 4 5 4 2 3 2 3" xfId="3820"/>
    <cellStyle name="Comma 4 5 4 2 3 2 4" xfId="3821"/>
    <cellStyle name="Comma 4 5 4 2 3 2 5" xfId="24374"/>
    <cellStyle name="Comma 4 5 4 2 3 3" xfId="3822"/>
    <cellStyle name="Comma 4 5 4 2 3 3 2" xfId="3823"/>
    <cellStyle name="Comma 4 5 4 2 3 4" xfId="3824"/>
    <cellStyle name="Comma 4 5 4 2 3 5" xfId="3825"/>
    <cellStyle name="Comma 4 5 4 2 3 6" xfId="24375"/>
    <cellStyle name="Comma 4 5 4 2 4" xfId="3826"/>
    <cellStyle name="Comma 4 5 4 2 4 2" xfId="3827"/>
    <cellStyle name="Comma 4 5 4 2 4 2 2" xfId="3828"/>
    <cellStyle name="Comma 4 5 4 2 4 3" xfId="3829"/>
    <cellStyle name="Comma 4 5 4 2 4 4" xfId="3830"/>
    <cellStyle name="Comma 4 5 4 2 4 5" xfId="24376"/>
    <cellStyle name="Comma 4 5 4 2 5" xfId="3831"/>
    <cellStyle name="Comma 4 5 4 2 5 2" xfId="3832"/>
    <cellStyle name="Comma 4 5 4 2 5 2 2" xfId="3833"/>
    <cellStyle name="Comma 4 5 4 2 5 3" xfId="3834"/>
    <cellStyle name="Comma 4 5 4 2 5 4" xfId="3835"/>
    <cellStyle name="Comma 4 5 4 2 5 5" xfId="24377"/>
    <cellStyle name="Comma 4 5 4 2 6" xfId="3836"/>
    <cellStyle name="Comma 4 5 4 2 6 2" xfId="3837"/>
    <cellStyle name="Comma 4 5 4 2 6 2 2" xfId="3838"/>
    <cellStyle name="Comma 4 5 4 2 6 3" xfId="3839"/>
    <cellStyle name="Comma 4 5 4 2 6 4" xfId="24378"/>
    <cellStyle name="Comma 4 5 4 2 7" xfId="3840"/>
    <cellStyle name="Comma 4 5 4 2 7 2" xfId="3841"/>
    <cellStyle name="Comma 4 5 4 2 7 3" xfId="24379"/>
    <cellStyle name="Comma 4 5 4 2 8" xfId="3842"/>
    <cellStyle name="Comma 4 5 4 2 9" xfId="3843"/>
    <cellStyle name="Comma 4 5 4 3" xfId="932"/>
    <cellStyle name="Comma 4 5 4 3 2" xfId="3844"/>
    <cellStyle name="Comma 4 5 4 3 2 2" xfId="3845"/>
    <cellStyle name="Comma 4 5 4 3 2 2 2" xfId="3846"/>
    <cellStyle name="Comma 4 5 4 3 2 3" xfId="3847"/>
    <cellStyle name="Comma 4 5 4 3 2 4" xfId="3848"/>
    <cellStyle name="Comma 4 5 4 3 2 5" xfId="24380"/>
    <cellStyle name="Comma 4 5 4 3 3" xfId="3849"/>
    <cellStyle name="Comma 4 5 4 3 3 2" xfId="3850"/>
    <cellStyle name="Comma 4 5 4 3 3 2 2" xfId="3851"/>
    <cellStyle name="Comma 4 5 4 3 3 3" xfId="3852"/>
    <cellStyle name="Comma 4 5 4 3 3 4" xfId="3853"/>
    <cellStyle name="Comma 4 5 4 3 3 5" xfId="24381"/>
    <cellStyle name="Comma 4 5 4 3 4" xfId="3854"/>
    <cellStyle name="Comma 4 5 4 3 4 2" xfId="3855"/>
    <cellStyle name="Comma 4 5 4 3 5" xfId="3856"/>
    <cellStyle name="Comma 4 5 4 3 6" xfId="3857"/>
    <cellStyle name="Comma 4 5 4 3 7" xfId="24382"/>
    <cellStyle name="Comma 4 5 4 4" xfId="933"/>
    <cellStyle name="Comma 4 5 4 4 2" xfId="3858"/>
    <cellStyle name="Comma 4 5 4 4 2 2" xfId="3859"/>
    <cellStyle name="Comma 4 5 4 4 2 2 2" xfId="3860"/>
    <cellStyle name="Comma 4 5 4 4 2 3" xfId="3861"/>
    <cellStyle name="Comma 4 5 4 4 2 4" xfId="3862"/>
    <cellStyle name="Comma 4 5 4 4 2 5" xfId="24383"/>
    <cellStyle name="Comma 4 5 4 4 3" xfId="3863"/>
    <cellStyle name="Comma 4 5 4 4 3 2" xfId="3864"/>
    <cellStyle name="Comma 4 5 4 4 4" xfId="3865"/>
    <cellStyle name="Comma 4 5 4 4 5" xfId="3866"/>
    <cellStyle name="Comma 4 5 4 4 6" xfId="24384"/>
    <cellStyle name="Comma 4 5 4 5" xfId="3867"/>
    <cellStyle name="Comma 4 5 4 5 2" xfId="3868"/>
    <cellStyle name="Comma 4 5 4 5 2 2" xfId="3869"/>
    <cellStyle name="Comma 4 5 4 5 3" xfId="3870"/>
    <cellStyle name="Comma 4 5 4 5 4" xfId="3871"/>
    <cellStyle name="Comma 4 5 4 5 5" xfId="24385"/>
    <cellStyle name="Comma 4 5 4 6" xfId="3872"/>
    <cellStyle name="Comma 4 5 4 6 2" xfId="3873"/>
    <cellStyle name="Comma 4 5 4 6 2 2" xfId="3874"/>
    <cellStyle name="Comma 4 5 4 6 3" xfId="3875"/>
    <cellStyle name="Comma 4 5 4 6 4" xfId="3876"/>
    <cellStyle name="Comma 4 5 4 6 5" xfId="24386"/>
    <cellStyle name="Comma 4 5 4 7" xfId="3877"/>
    <cellStyle name="Comma 4 5 4 7 2" xfId="3878"/>
    <cellStyle name="Comma 4 5 4 7 2 2" xfId="3879"/>
    <cellStyle name="Comma 4 5 4 7 3" xfId="3880"/>
    <cellStyle name="Comma 4 5 4 7 4" xfId="24387"/>
    <cellStyle name="Comma 4 5 4 8" xfId="3881"/>
    <cellStyle name="Comma 4 5 4 8 2" xfId="3882"/>
    <cellStyle name="Comma 4 5 4 8 3" xfId="24388"/>
    <cellStyle name="Comma 4 5 4 9" xfId="3883"/>
    <cellStyle name="Comma 4 5 5" xfId="934"/>
    <cellStyle name="Comma 4 5 5 10" xfId="24389"/>
    <cellStyle name="Comma 4 5 5 2" xfId="935"/>
    <cellStyle name="Comma 4 5 5 2 2" xfId="3884"/>
    <cellStyle name="Comma 4 5 5 2 2 2" xfId="3885"/>
    <cellStyle name="Comma 4 5 5 2 2 2 2" xfId="3886"/>
    <cellStyle name="Comma 4 5 5 2 2 3" xfId="3887"/>
    <cellStyle name="Comma 4 5 5 2 2 4" xfId="3888"/>
    <cellStyle name="Comma 4 5 5 2 2 5" xfId="24390"/>
    <cellStyle name="Comma 4 5 5 2 3" xfId="3889"/>
    <cellStyle name="Comma 4 5 5 2 3 2" xfId="3890"/>
    <cellStyle name="Comma 4 5 5 2 4" xfId="3891"/>
    <cellStyle name="Comma 4 5 5 2 5" xfId="3892"/>
    <cellStyle name="Comma 4 5 5 2 6" xfId="24391"/>
    <cellStyle name="Comma 4 5 5 3" xfId="936"/>
    <cellStyle name="Comma 4 5 5 3 2" xfId="3893"/>
    <cellStyle name="Comma 4 5 5 3 2 2" xfId="3894"/>
    <cellStyle name="Comma 4 5 5 3 2 2 2" xfId="3895"/>
    <cellStyle name="Comma 4 5 5 3 2 3" xfId="3896"/>
    <cellStyle name="Comma 4 5 5 3 2 4" xfId="3897"/>
    <cellStyle name="Comma 4 5 5 3 2 5" xfId="24392"/>
    <cellStyle name="Comma 4 5 5 3 3" xfId="3898"/>
    <cellStyle name="Comma 4 5 5 3 3 2" xfId="3899"/>
    <cellStyle name="Comma 4 5 5 3 4" xfId="3900"/>
    <cellStyle name="Comma 4 5 5 3 5" xfId="3901"/>
    <cellStyle name="Comma 4 5 5 3 6" xfId="24393"/>
    <cellStyle name="Comma 4 5 5 4" xfId="3902"/>
    <cellStyle name="Comma 4 5 5 4 2" xfId="3903"/>
    <cellStyle name="Comma 4 5 5 4 2 2" xfId="3904"/>
    <cellStyle name="Comma 4 5 5 4 3" xfId="3905"/>
    <cellStyle name="Comma 4 5 5 4 4" xfId="3906"/>
    <cellStyle name="Comma 4 5 5 4 5" xfId="24394"/>
    <cellStyle name="Comma 4 5 5 5" xfId="3907"/>
    <cellStyle name="Comma 4 5 5 5 2" xfId="3908"/>
    <cellStyle name="Comma 4 5 5 5 2 2" xfId="3909"/>
    <cellStyle name="Comma 4 5 5 5 3" xfId="3910"/>
    <cellStyle name="Comma 4 5 5 5 4" xfId="3911"/>
    <cellStyle name="Comma 4 5 5 5 5" xfId="24395"/>
    <cellStyle name="Comma 4 5 5 6" xfId="3912"/>
    <cellStyle name="Comma 4 5 5 6 2" xfId="3913"/>
    <cellStyle name="Comma 4 5 5 6 2 2" xfId="3914"/>
    <cellStyle name="Comma 4 5 5 6 3" xfId="3915"/>
    <cellStyle name="Comma 4 5 5 6 4" xfId="24396"/>
    <cellStyle name="Comma 4 5 5 7" xfId="3916"/>
    <cellStyle name="Comma 4 5 5 7 2" xfId="3917"/>
    <cellStyle name="Comma 4 5 5 7 3" xfId="24397"/>
    <cellStyle name="Comma 4 5 5 8" xfId="3918"/>
    <cellStyle name="Comma 4 5 5 9" xfId="3919"/>
    <cellStyle name="Comma 4 5 6" xfId="937"/>
    <cellStyle name="Comma 4 5 6 2" xfId="3920"/>
    <cellStyle name="Comma 4 5 6 2 2" xfId="3921"/>
    <cellStyle name="Comma 4 5 6 2 2 2" xfId="3922"/>
    <cellStyle name="Comma 4 5 6 2 3" xfId="3923"/>
    <cellStyle name="Comma 4 5 6 2 4" xfId="3924"/>
    <cellStyle name="Comma 4 5 6 2 5" xfId="24398"/>
    <cellStyle name="Comma 4 5 6 3" xfId="3925"/>
    <cellStyle name="Comma 4 5 6 3 2" xfId="3926"/>
    <cellStyle name="Comma 4 5 6 3 2 2" xfId="3927"/>
    <cellStyle name="Comma 4 5 6 3 3" xfId="3928"/>
    <cellStyle name="Comma 4 5 6 3 4" xfId="3929"/>
    <cellStyle name="Comma 4 5 6 3 5" xfId="24399"/>
    <cellStyle name="Comma 4 5 6 4" xfId="3930"/>
    <cellStyle name="Comma 4 5 6 4 2" xfId="3931"/>
    <cellStyle name="Comma 4 5 6 5" xfId="3932"/>
    <cellStyle name="Comma 4 5 6 6" xfId="3933"/>
    <cellStyle name="Comma 4 5 6 7" xfId="24400"/>
    <cellStyle name="Comma 4 5 7" xfId="938"/>
    <cellStyle name="Comma 4 5 7 2" xfId="3934"/>
    <cellStyle name="Comma 4 5 7 2 2" xfId="3935"/>
    <cellStyle name="Comma 4 5 7 2 2 2" xfId="3936"/>
    <cellStyle name="Comma 4 5 7 2 3" xfId="3937"/>
    <cellStyle name="Comma 4 5 7 2 4" xfId="3938"/>
    <cellStyle name="Comma 4 5 7 2 5" xfId="24401"/>
    <cellStyle name="Comma 4 5 7 3" xfId="3939"/>
    <cellStyle name="Comma 4 5 7 3 2" xfId="3940"/>
    <cellStyle name="Comma 4 5 7 4" xfId="3941"/>
    <cellStyle name="Comma 4 5 7 5" xfId="3942"/>
    <cellStyle name="Comma 4 5 7 6" xfId="24402"/>
    <cellStyle name="Comma 4 5 8" xfId="3943"/>
    <cellStyle name="Comma 4 5 8 2" xfId="3944"/>
    <cellStyle name="Comma 4 5 8 2 2" xfId="3945"/>
    <cellStyle name="Comma 4 5 8 3" xfId="3946"/>
    <cellStyle name="Comma 4 5 8 4" xfId="3947"/>
    <cellStyle name="Comma 4 5 8 5" xfId="24403"/>
    <cellStyle name="Comma 4 5 9" xfId="3948"/>
    <cellStyle name="Comma 4 5 9 2" xfId="3949"/>
    <cellStyle name="Comma 4 5 9 2 2" xfId="3950"/>
    <cellStyle name="Comma 4 5 9 3" xfId="3951"/>
    <cellStyle name="Comma 4 5 9 4" xfId="3952"/>
    <cellStyle name="Comma 4 5 9 5" xfId="24404"/>
    <cellStyle name="Comma 4 6" xfId="939"/>
    <cellStyle name="Comma 4 6 10" xfId="3953"/>
    <cellStyle name="Comma 4 6 10 2" xfId="3954"/>
    <cellStyle name="Comma 4 6 10 3" xfId="24405"/>
    <cellStyle name="Comma 4 6 11" xfId="3955"/>
    <cellStyle name="Comma 4 6 12" xfId="3956"/>
    <cellStyle name="Comma 4 6 13" xfId="24406"/>
    <cellStyle name="Comma 4 6 14" xfId="29992"/>
    <cellStyle name="Comma 4 6 15" xfId="31740"/>
    <cellStyle name="Comma 4 6 2" xfId="940"/>
    <cellStyle name="Comma 4 6 2 10" xfId="3957"/>
    <cellStyle name="Comma 4 6 2 11" xfId="3958"/>
    <cellStyle name="Comma 4 6 2 12" xfId="24407"/>
    <cellStyle name="Comma 4 6 2 13" xfId="29993"/>
    <cellStyle name="Comma 4 6 2 14" xfId="31741"/>
    <cellStyle name="Comma 4 6 2 2" xfId="941"/>
    <cellStyle name="Comma 4 6 2 2 10" xfId="3959"/>
    <cellStyle name="Comma 4 6 2 2 11" xfId="24408"/>
    <cellStyle name="Comma 4 6 2 2 12" xfId="30378"/>
    <cellStyle name="Comma 4 6 2 2 13" xfId="32120"/>
    <cellStyle name="Comma 4 6 2 2 2" xfId="942"/>
    <cellStyle name="Comma 4 6 2 2 2 10" xfId="24409"/>
    <cellStyle name="Comma 4 6 2 2 2 2" xfId="943"/>
    <cellStyle name="Comma 4 6 2 2 2 2 2" xfId="3960"/>
    <cellStyle name="Comma 4 6 2 2 2 2 2 2" xfId="3961"/>
    <cellStyle name="Comma 4 6 2 2 2 2 2 2 2" xfId="3962"/>
    <cellStyle name="Comma 4 6 2 2 2 2 2 3" xfId="3963"/>
    <cellStyle name="Comma 4 6 2 2 2 2 2 4" xfId="3964"/>
    <cellStyle name="Comma 4 6 2 2 2 2 2 5" xfId="24410"/>
    <cellStyle name="Comma 4 6 2 2 2 2 3" xfId="3965"/>
    <cellStyle name="Comma 4 6 2 2 2 2 3 2" xfId="3966"/>
    <cellStyle name="Comma 4 6 2 2 2 2 4" xfId="3967"/>
    <cellStyle name="Comma 4 6 2 2 2 2 5" xfId="3968"/>
    <cellStyle name="Comma 4 6 2 2 2 2 6" xfId="24411"/>
    <cellStyle name="Comma 4 6 2 2 2 3" xfId="944"/>
    <cellStyle name="Comma 4 6 2 2 2 3 2" xfId="3969"/>
    <cellStyle name="Comma 4 6 2 2 2 3 2 2" xfId="3970"/>
    <cellStyle name="Comma 4 6 2 2 2 3 2 2 2" xfId="3971"/>
    <cellStyle name="Comma 4 6 2 2 2 3 2 3" xfId="3972"/>
    <cellStyle name="Comma 4 6 2 2 2 3 2 4" xfId="3973"/>
    <cellStyle name="Comma 4 6 2 2 2 3 2 5" xfId="24412"/>
    <cellStyle name="Comma 4 6 2 2 2 3 3" xfId="3974"/>
    <cellStyle name="Comma 4 6 2 2 2 3 3 2" xfId="3975"/>
    <cellStyle name="Comma 4 6 2 2 2 3 4" xfId="3976"/>
    <cellStyle name="Comma 4 6 2 2 2 3 5" xfId="3977"/>
    <cellStyle name="Comma 4 6 2 2 2 3 6" xfId="24413"/>
    <cellStyle name="Comma 4 6 2 2 2 4" xfId="3978"/>
    <cellStyle name="Comma 4 6 2 2 2 4 2" xfId="3979"/>
    <cellStyle name="Comma 4 6 2 2 2 4 2 2" xfId="3980"/>
    <cellStyle name="Comma 4 6 2 2 2 4 3" xfId="3981"/>
    <cellStyle name="Comma 4 6 2 2 2 4 4" xfId="3982"/>
    <cellStyle name="Comma 4 6 2 2 2 4 5" xfId="24414"/>
    <cellStyle name="Comma 4 6 2 2 2 5" xfId="3983"/>
    <cellStyle name="Comma 4 6 2 2 2 5 2" xfId="3984"/>
    <cellStyle name="Comma 4 6 2 2 2 5 2 2" xfId="3985"/>
    <cellStyle name="Comma 4 6 2 2 2 5 3" xfId="3986"/>
    <cellStyle name="Comma 4 6 2 2 2 5 4" xfId="3987"/>
    <cellStyle name="Comma 4 6 2 2 2 5 5" xfId="24415"/>
    <cellStyle name="Comma 4 6 2 2 2 6" xfId="3988"/>
    <cellStyle name="Comma 4 6 2 2 2 6 2" xfId="3989"/>
    <cellStyle name="Comma 4 6 2 2 2 6 2 2" xfId="3990"/>
    <cellStyle name="Comma 4 6 2 2 2 6 3" xfId="3991"/>
    <cellStyle name="Comma 4 6 2 2 2 6 4" xfId="24416"/>
    <cellStyle name="Comma 4 6 2 2 2 7" xfId="3992"/>
    <cellStyle name="Comma 4 6 2 2 2 7 2" xfId="3993"/>
    <cellStyle name="Comma 4 6 2 2 2 7 3" xfId="24417"/>
    <cellStyle name="Comma 4 6 2 2 2 8" xfId="3994"/>
    <cellStyle name="Comma 4 6 2 2 2 9" xfId="3995"/>
    <cellStyle name="Comma 4 6 2 2 3" xfId="945"/>
    <cellStyle name="Comma 4 6 2 2 3 2" xfId="3996"/>
    <cellStyle name="Comma 4 6 2 2 3 2 2" xfId="3997"/>
    <cellStyle name="Comma 4 6 2 2 3 2 2 2" xfId="3998"/>
    <cellStyle name="Comma 4 6 2 2 3 2 3" xfId="3999"/>
    <cellStyle name="Comma 4 6 2 2 3 2 4" xfId="4000"/>
    <cellStyle name="Comma 4 6 2 2 3 2 5" xfId="24418"/>
    <cellStyle name="Comma 4 6 2 2 3 3" xfId="4001"/>
    <cellStyle name="Comma 4 6 2 2 3 3 2" xfId="4002"/>
    <cellStyle name="Comma 4 6 2 2 3 3 2 2" xfId="4003"/>
    <cellStyle name="Comma 4 6 2 2 3 3 3" xfId="4004"/>
    <cellStyle name="Comma 4 6 2 2 3 3 4" xfId="4005"/>
    <cellStyle name="Comma 4 6 2 2 3 3 5" xfId="24419"/>
    <cellStyle name="Comma 4 6 2 2 3 4" xfId="4006"/>
    <cellStyle name="Comma 4 6 2 2 3 4 2" xfId="4007"/>
    <cellStyle name="Comma 4 6 2 2 3 5" xfId="4008"/>
    <cellStyle name="Comma 4 6 2 2 3 6" xfId="4009"/>
    <cellStyle name="Comma 4 6 2 2 3 7" xfId="24420"/>
    <cellStyle name="Comma 4 6 2 2 4" xfId="946"/>
    <cellStyle name="Comma 4 6 2 2 4 2" xfId="4010"/>
    <cellStyle name="Comma 4 6 2 2 4 2 2" xfId="4011"/>
    <cellStyle name="Comma 4 6 2 2 4 2 2 2" xfId="4012"/>
    <cellStyle name="Comma 4 6 2 2 4 2 3" xfId="4013"/>
    <cellStyle name="Comma 4 6 2 2 4 2 4" xfId="4014"/>
    <cellStyle name="Comma 4 6 2 2 4 2 5" xfId="24421"/>
    <cellStyle name="Comma 4 6 2 2 4 3" xfId="4015"/>
    <cellStyle name="Comma 4 6 2 2 4 3 2" xfId="4016"/>
    <cellStyle name="Comma 4 6 2 2 4 4" xfId="4017"/>
    <cellStyle name="Comma 4 6 2 2 4 5" xfId="4018"/>
    <cellStyle name="Comma 4 6 2 2 4 6" xfId="24422"/>
    <cellStyle name="Comma 4 6 2 2 5" xfId="4019"/>
    <cellStyle name="Comma 4 6 2 2 5 2" xfId="4020"/>
    <cellStyle name="Comma 4 6 2 2 5 2 2" xfId="4021"/>
    <cellStyle name="Comma 4 6 2 2 5 3" xfId="4022"/>
    <cellStyle name="Comma 4 6 2 2 5 4" xfId="4023"/>
    <cellStyle name="Comma 4 6 2 2 5 5" xfId="24423"/>
    <cellStyle name="Comma 4 6 2 2 6" xfId="4024"/>
    <cellStyle name="Comma 4 6 2 2 6 2" xfId="4025"/>
    <cellStyle name="Comma 4 6 2 2 6 2 2" xfId="4026"/>
    <cellStyle name="Comma 4 6 2 2 6 3" xfId="4027"/>
    <cellStyle name="Comma 4 6 2 2 6 4" xfId="4028"/>
    <cellStyle name="Comma 4 6 2 2 6 5" xfId="24424"/>
    <cellStyle name="Comma 4 6 2 2 7" xfId="4029"/>
    <cellStyle name="Comma 4 6 2 2 7 2" xfId="4030"/>
    <cellStyle name="Comma 4 6 2 2 7 2 2" xfId="4031"/>
    <cellStyle name="Comma 4 6 2 2 7 3" xfId="4032"/>
    <cellStyle name="Comma 4 6 2 2 7 4" xfId="24425"/>
    <cellStyle name="Comma 4 6 2 2 8" xfId="4033"/>
    <cellStyle name="Comma 4 6 2 2 8 2" xfId="4034"/>
    <cellStyle name="Comma 4 6 2 2 8 3" xfId="24426"/>
    <cellStyle name="Comma 4 6 2 2 9" xfId="4035"/>
    <cellStyle name="Comma 4 6 2 3" xfId="947"/>
    <cellStyle name="Comma 4 6 2 3 10" xfId="24427"/>
    <cellStyle name="Comma 4 6 2 3 2" xfId="948"/>
    <cellStyle name="Comma 4 6 2 3 2 2" xfId="4036"/>
    <cellStyle name="Comma 4 6 2 3 2 2 2" xfId="4037"/>
    <cellStyle name="Comma 4 6 2 3 2 2 2 2" xfId="4038"/>
    <cellStyle name="Comma 4 6 2 3 2 2 3" xfId="4039"/>
    <cellStyle name="Comma 4 6 2 3 2 2 4" xfId="4040"/>
    <cellStyle name="Comma 4 6 2 3 2 2 5" xfId="24428"/>
    <cellStyle name="Comma 4 6 2 3 2 3" xfId="4041"/>
    <cellStyle name="Comma 4 6 2 3 2 3 2" xfId="4042"/>
    <cellStyle name="Comma 4 6 2 3 2 4" xfId="4043"/>
    <cellStyle name="Comma 4 6 2 3 2 5" xfId="4044"/>
    <cellStyle name="Comma 4 6 2 3 2 6" xfId="24429"/>
    <cellStyle name="Comma 4 6 2 3 3" xfId="949"/>
    <cellStyle name="Comma 4 6 2 3 3 2" xfId="4045"/>
    <cellStyle name="Comma 4 6 2 3 3 2 2" xfId="4046"/>
    <cellStyle name="Comma 4 6 2 3 3 2 2 2" xfId="4047"/>
    <cellStyle name="Comma 4 6 2 3 3 2 3" xfId="4048"/>
    <cellStyle name="Comma 4 6 2 3 3 2 4" xfId="4049"/>
    <cellStyle name="Comma 4 6 2 3 3 2 5" xfId="24430"/>
    <cellStyle name="Comma 4 6 2 3 3 3" xfId="4050"/>
    <cellStyle name="Comma 4 6 2 3 3 3 2" xfId="4051"/>
    <cellStyle name="Comma 4 6 2 3 3 4" xfId="4052"/>
    <cellStyle name="Comma 4 6 2 3 3 5" xfId="4053"/>
    <cellStyle name="Comma 4 6 2 3 3 6" xfId="24431"/>
    <cellStyle name="Comma 4 6 2 3 4" xfId="4054"/>
    <cellStyle name="Comma 4 6 2 3 4 2" xfId="4055"/>
    <cellStyle name="Comma 4 6 2 3 4 2 2" xfId="4056"/>
    <cellStyle name="Comma 4 6 2 3 4 3" xfId="4057"/>
    <cellStyle name="Comma 4 6 2 3 4 4" xfId="4058"/>
    <cellStyle name="Comma 4 6 2 3 4 5" xfId="24432"/>
    <cellStyle name="Comma 4 6 2 3 5" xfId="4059"/>
    <cellStyle name="Comma 4 6 2 3 5 2" xfId="4060"/>
    <cellStyle name="Comma 4 6 2 3 5 2 2" xfId="4061"/>
    <cellStyle name="Comma 4 6 2 3 5 3" xfId="4062"/>
    <cellStyle name="Comma 4 6 2 3 5 4" xfId="4063"/>
    <cellStyle name="Comma 4 6 2 3 5 5" xfId="24433"/>
    <cellStyle name="Comma 4 6 2 3 6" xfId="4064"/>
    <cellStyle name="Comma 4 6 2 3 6 2" xfId="4065"/>
    <cellStyle name="Comma 4 6 2 3 6 2 2" xfId="4066"/>
    <cellStyle name="Comma 4 6 2 3 6 3" xfId="4067"/>
    <cellStyle name="Comma 4 6 2 3 6 4" xfId="24434"/>
    <cellStyle name="Comma 4 6 2 3 7" xfId="4068"/>
    <cellStyle name="Comma 4 6 2 3 7 2" xfId="4069"/>
    <cellStyle name="Comma 4 6 2 3 7 3" xfId="24435"/>
    <cellStyle name="Comma 4 6 2 3 8" xfId="4070"/>
    <cellStyle name="Comma 4 6 2 3 9" xfId="4071"/>
    <cellStyle name="Comma 4 6 2 4" xfId="950"/>
    <cellStyle name="Comma 4 6 2 4 2" xfId="4072"/>
    <cellStyle name="Comma 4 6 2 4 2 2" xfId="4073"/>
    <cellStyle name="Comma 4 6 2 4 2 2 2" xfId="4074"/>
    <cellStyle name="Comma 4 6 2 4 2 3" xfId="4075"/>
    <cellStyle name="Comma 4 6 2 4 2 4" xfId="4076"/>
    <cellStyle name="Comma 4 6 2 4 2 5" xfId="24436"/>
    <cellStyle name="Comma 4 6 2 4 3" xfId="4077"/>
    <cellStyle name="Comma 4 6 2 4 3 2" xfId="4078"/>
    <cellStyle name="Comma 4 6 2 4 3 2 2" xfId="4079"/>
    <cellStyle name="Comma 4 6 2 4 3 3" xfId="4080"/>
    <cellStyle name="Comma 4 6 2 4 3 4" xfId="4081"/>
    <cellStyle name="Comma 4 6 2 4 3 5" xfId="24437"/>
    <cellStyle name="Comma 4 6 2 4 4" xfId="4082"/>
    <cellStyle name="Comma 4 6 2 4 4 2" xfId="4083"/>
    <cellStyle name="Comma 4 6 2 4 5" xfId="4084"/>
    <cellStyle name="Comma 4 6 2 4 6" xfId="4085"/>
    <cellStyle name="Comma 4 6 2 4 7" xfId="24438"/>
    <cellStyle name="Comma 4 6 2 5" xfId="951"/>
    <cellStyle name="Comma 4 6 2 5 2" xfId="4086"/>
    <cellStyle name="Comma 4 6 2 5 2 2" xfId="4087"/>
    <cellStyle name="Comma 4 6 2 5 2 2 2" xfId="4088"/>
    <cellStyle name="Comma 4 6 2 5 2 3" xfId="4089"/>
    <cellStyle name="Comma 4 6 2 5 2 4" xfId="4090"/>
    <cellStyle name="Comma 4 6 2 5 2 5" xfId="24439"/>
    <cellStyle name="Comma 4 6 2 5 3" xfId="4091"/>
    <cellStyle name="Comma 4 6 2 5 3 2" xfId="4092"/>
    <cellStyle name="Comma 4 6 2 5 4" xfId="4093"/>
    <cellStyle name="Comma 4 6 2 5 5" xfId="4094"/>
    <cellStyle name="Comma 4 6 2 5 6" xfId="24440"/>
    <cellStyle name="Comma 4 6 2 6" xfId="4095"/>
    <cellStyle name="Comma 4 6 2 6 2" xfId="4096"/>
    <cellStyle name="Comma 4 6 2 6 2 2" xfId="4097"/>
    <cellStyle name="Comma 4 6 2 6 3" xfId="4098"/>
    <cellStyle name="Comma 4 6 2 6 4" xfId="4099"/>
    <cellStyle name="Comma 4 6 2 6 5" xfId="24441"/>
    <cellStyle name="Comma 4 6 2 7" xfId="4100"/>
    <cellStyle name="Comma 4 6 2 7 2" xfId="4101"/>
    <cellStyle name="Comma 4 6 2 7 2 2" xfId="4102"/>
    <cellStyle name="Comma 4 6 2 7 3" xfId="4103"/>
    <cellStyle name="Comma 4 6 2 7 4" xfId="4104"/>
    <cellStyle name="Comma 4 6 2 7 5" xfId="24442"/>
    <cellStyle name="Comma 4 6 2 8" xfId="4105"/>
    <cellStyle name="Comma 4 6 2 8 2" xfId="4106"/>
    <cellStyle name="Comma 4 6 2 8 2 2" xfId="4107"/>
    <cellStyle name="Comma 4 6 2 8 3" xfId="4108"/>
    <cellStyle name="Comma 4 6 2 8 4" xfId="24443"/>
    <cellStyle name="Comma 4 6 2 9" xfId="4109"/>
    <cellStyle name="Comma 4 6 2 9 2" xfId="4110"/>
    <cellStyle name="Comma 4 6 2 9 3" xfId="24444"/>
    <cellStyle name="Comma 4 6 3" xfId="952"/>
    <cellStyle name="Comma 4 6 3 10" xfId="4111"/>
    <cellStyle name="Comma 4 6 3 11" xfId="24445"/>
    <cellStyle name="Comma 4 6 3 12" xfId="30377"/>
    <cellStyle name="Comma 4 6 3 13" xfId="32119"/>
    <cellStyle name="Comma 4 6 3 2" xfId="953"/>
    <cellStyle name="Comma 4 6 3 2 10" xfId="24446"/>
    <cellStyle name="Comma 4 6 3 2 2" xfId="954"/>
    <cellStyle name="Comma 4 6 3 2 2 2" xfId="4112"/>
    <cellStyle name="Comma 4 6 3 2 2 2 2" xfId="4113"/>
    <cellStyle name="Comma 4 6 3 2 2 2 2 2" xfId="4114"/>
    <cellStyle name="Comma 4 6 3 2 2 2 3" xfId="4115"/>
    <cellStyle name="Comma 4 6 3 2 2 2 4" xfId="4116"/>
    <cellStyle name="Comma 4 6 3 2 2 2 5" xfId="24447"/>
    <cellStyle name="Comma 4 6 3 2 2 3" xfId="4117"/>
    <cellStyle name="Comma 4 6 3 2 2 3 2" xfId="4118"/>
    <cellStyle name="Comma 4 6 3 2 2 4" xfId="4119"/>
    <cellStyle name="Comma 4 6 3 2 2 5" xfId="4120"/>
    <cellStyle name="Comma 4 6 3 2 2 6" xfId="24448"/>
    <cellStyle name="Comma 4 6 3 2 3" xfId="955"/>
    <cellStyle name="Comma 4 6 3 2 3 2" xfId="4121"/>
    <cellStyle name="Comma 4 6 3 2 3 2 2" xfId="4122"/>
    <cellStyle name="Comma 4 6 3 2 3 2 2 2" xfId="4123"/>
    <cellStyle name="Comma 4 6 3 2 3 2 3" xfId="4124"/>
    <cellStyle name="Comma 4 6 3 2 3 2 4" xfId="4125"/>
    <cellStyle name="Comma 4 6 3 2 3 2 5" xfId="24449"/>
    <cellStyle name="Comma 4 6 3 2 3 3" xfId="4126"/>
    <cellStyle name="Comma 4 6 3 2 3 3 2" xfId="4127"/>
    <cellStyle name="Comma 4 6 3 2 3 4" xfId="4128"/>
    <cellStyle name="Comma 4 6 3 2 3 5" xfId="4129"/>
    <cellStyle name="Comma 4 6 3 2 3 6" xfId="24450"/>
    <cellStyle name="Comma 4 6 3 2 4" xfId="4130"/>
    <cellStyle name="Comma 4 6 3 2 4 2" xfId="4131"/>
    <cellStyle name="Comma 4 6 3 2 4 2 2" xfId="4132"/>
    <cellStyle name="Comma 4 6 3 2 4 3" xfId="4133"/>
    <cellStyle name="Comma 4 6 3 2 4 4" xfId="4134"/>
    <cellStyle name="Comma 4 6 3 2 4 5" xfId="24451"/>
    <cellStyle name="Comma 4 6 3 2 5" xfId="4135"/>
    <cellStyle name="Comma 4 6 3 2 5 2" xfId="4136"/>
    <cellStyle name="Comma 4 6 3 2 5 2 2" xfId="4137"/>
    <cellStyle name="Comma 4 6 3 2 5 3" xfId="4138"/>
    <cellStyle name="Comma 4 6 3 2 5 4" xfId="4139"/>
    <cellStyle name="Comma 4 6 3 2 5 5" xfId="24452"/>
    <cellStyle name="Comma 4 6 3 2 6" xfId="4140"/>
    <cellStyle name="Comma 4 6 3 2 6 2" xfId="4141"/>
    <cellStyle name="Comma 4 6 3 2 6 2 2" xfId="4142"/>
    <cellStyle name="Comma 4 6 3 2 6 3" xfId="4143"/>
    <cellStyle name="Comma 4 6 3 2 6 4" xfId="24453"/>
    <cellStyle name="Comma 4 6 3 2 7" xfId="4144"/>
    <cellStyle name="Comma 4 6 3 2 7 2" xfId="4145"/>
    <cellStyle name="Comma 4 6 3 2 7 3" xfId="24454"/>
    <cellStyle name="Comma 4 6 3 2 8" xfId="4146"/>
    <cellStyle name="Comma 4 6 3 2 9" xfId="4147"/>
    <cellStyle name="Comma 4 6 3 3" xfId="956"/>
    <cellStyle name="Comma 4 6 3 3 2" xfId="4148"/>
    <cellStyle name="Comma 4 6 3 3 2 2" xfId="4149"/>
    <cellStyle name="Comma 4 6 3 3 2 2 2" xfId="4150"/>
    <cellStyle name="Comma 4 6 3 3 2 3" xfId="4151"/>
    <cellStyle name="Comma 4 6 3 3 2 4" xfId="4152"/>
    <cellStyle name="Comma 4 6 3 3 2 5" xfId="24455"/>
    <cellStyle name="Comma 4 6 3 3 3" xfId="4153"/>
    <cellStyle name="Comma 4 6 3 3 3 2" xfId="4154"/>
    <cellStyle name="Comma 4 6 3 3 3 2 2" xfId="4155"/>
    <cellStyle name="Comma 4 6 3 3 3 3" xfId="4156"/>
    <cellStyle name="Comma 4 6 3 3 3 4" xfId="4157"/>
    <cellStyle name="Comma 4 6 3 3 3 5" xfId="24456"/>
    <cellStyle name="Comma 4 6 3 3 4" xfId="4158"/>
    <cellStyle name="Comma 4 6 3 3 4 2" xfId="4159"/>
    <cellStyle name="Comma 4 6 3 3 5" xfId="4160"/>
    <cellStyle name="Comma 4 6 3 3 6" xfId="4161"/>
    <cellStyle name="Comma 4 6 3 3 7" xfId="24457"/>
    <cellStyle name="Comma 4 6 3 4" xfId="957"/>
    <cellStyle name="Comma 4 6 3 4 2" xfId="4162"/>
    <cellStyle name="Comma 4 6 3 4 2 2" xfId="4163"/>
    <cellStyle name="Comma 4 6 3 4 2 2 2" xfId="4164"/>
    <cellStyle name="Comma 4 6 3 4 2 3" xfId="4165"/>
    <cellStyle name="Comma 4 6 3 4 2 4" xfId="4166"/>
    <cellStyle name="Comma 4 6 3 4 2 5" xfId="24458"/>
    <cellStyle name="Comma 4 6 3 4 3" xfId="4167"/>
    <cellStyle name="Comma 4 6 3 4 3 2" xfId="4168"/>
    <cellStyle name="Comma 4 6 3 4 4" xfId="4169"/>
    <cellStyle name="Comma 4 6 3 4 5" xfId="4170"/>
    <cellStyle name="Comma 4 6 3 4 6" xfId="24459"/>
    <cellStyle name="Comma 4 6 3 5" xfId="4171"/>
    <cellStyle name="Comma 4 6 3 5 2" xfId="4172"/>
    <cellStyle name="Comma 4 6 3 5 2 2" xfId="4173"/>
    <cellStyle name="Comma 4 6 3 5 3" xfId="4174"/>
    <cellStyle name="Comma 4 6 3 5 4" xfId="4175"/>
    <cellStyle name="Comma 4 6 3 5 5" xfId="24460"/>
    <cellStyle name="Comma 4 6 3 6" xfId="4176"/>
    <cellStyle name="Comma 4 6 3 6 2" xfId="4177"/>
    <cellStyle name="Comma 4 6 3 6 2 2" xfId="4178"/>
    <cellStyle name="Comma 4 6 3 6 3" xfId="4179"/>
    <cellStyle name="Comma 4 6 3 6 4" xfId="4180"/>
    <cellStyle name="Comma 4 6 3 6 5" xfId="24461"/>
    <cellStyle name="Comma 4 6 3 7" xfId="4181"/>
    <cellStyle name="Comma 4 6 3 7 2" xfId="4182"/>
    <cellStyle name="Comma 4 6 3 7 2 2" xfId="4183"/>
    <cellStyle name="Comma 4 6 3 7 3" xfId="4184"/>
    <cellStyle name="Comma 4 6 3 7 4" xfId="24462"/>
    <cellStyle name="Comma 4 6 3 8" xfId="4185"/>
    <cellStyle name="Comma 4 6 3 8 2" xfId="4186"/>
    <cellStyle name="Comma 4 6 3 8 3" xfId="24463"/>
    <cellStyle name="Comma 4 6 3 9" xfId="4187"/>
    <cellStyle name="Comma 4 6 4" xfId="958"/>
    <cellStyle name="Comma 4 6 4 10" xfId="24464"/>
    <cellStyle name="Comma 4 6 4 2" xfId="959"/>
    <cellStyle name="Comma 4 6 4 2 2" xfId="4188"/>
    <cellStyle name="Comma 4 6 4 2 2 2" xfId="4189"/>
    <cellStyle name="Comma 4 6 4 2 2 2 2" xfId="4190"/>
    <cellStyle name="Comma 4 6 4 2 2 3" xfId="4191"/>
    <cellStyle name="Comma 4 6 4 2 2 4" xfId="4192"/>
    <cellStyle name="Comma 4 6 4 2 2 5" xfId="24465"/>
    <cellStyle name="Comma 4 6 4 2 3" xfId="4193"/>
    <cellStyle name="Comma 4 6 4 2 3 2" xfId="4194"/>
    <cellStyle name="Comma 4 6 4 2 4" xfId="4195"/>
    <cellStyle name="Comma 4 6 4 2 5" xfId="4196"/>
    <cellStyle name="Comma 4 6 4 2 6" xfId="24466"/>
    <cellStyle name="Comma 4 6 4 3" xfId="960"/>
    <cellStyle name="Comma 4 6 4 3 2" xfId="4197"/>
    <cellStyle name="Comma 4 6 4 3 2 2" xfId="4198"/>
    <cellStyle name="Comma 4 6 4 3 2 2 2" xfId="4199"/>
    <cellStyle name="Comma 4 6 4 3 2 3" xfId="4200"/>
    <cellStyle name="Comma 4 6 4 3 2 4" xfId="4201"/>
    <cellStyle name="Comma 4 6 4 3 2 5" xfId="24467"/>
    <cellStyle name="Comma 4 6 4 3 3" xfId="4202"/>
    <cellStyle name="Comma 4 6 4 3 3 2" xfId="4203"/>
    <cellStyle name="Comma 4 6 4 3 4" xfId="4204"/>
    <cellStyle name="Comma 4 6 4 3 5" xfId="4205"/>
    <cellStyle name="Comma 4 6 4 3 6" xfId="24468"/>
    <cellStyle name="Comma 4 6 4 4" xfId="4206"/>
    <cellStyle name="Comma 4 6 4 4 2" xfId="4207"/>
    <cellStyle name="Comma 4 6 4 4 2 2" xfId="4208"/>
    <cellStyle name="Comma 4 6 4 4 3" xfId="4209"/>
    <cellStyle name="Comma 4 6 4 4 4" xfId="4210"/>
    <cellStyle name="Comma 4 6 4 4 5" xfId="24469"/>
    <cellStyle name="Comma 4 6 4 5" xfId="4211"/>
    <cellStyle name="Comma 4 6 4 5 2" xfId="4212"/>
    <cellStyle name="Comma 4 6 4 5 2 2" xfId="4213"/>
    <cellStyle name="Comma 4 6 4 5 3" xfId="4214"/>
    <cellStyle name="Comma 4 6 4 5 4" xfId="4215"/>
    <cellStyle name="Comma 4 6 4 5 5" xfId="24470"/>
    <cellStyle name="Comma 4 6 4 6" xfId="4216"/>
    <cellStyle name="Comma 4 6 4 6 2" xfId="4217"/>
    <cellStyle name="Comma 4 6 4 6 2 2" xfId="4218"/>
    <cellStyle name="Comma 4 6 4 6 3" xfId="4219"/>
    <cellStyle name="Comma 4 6 4 6 4" xfId="24471"/>
    <cellStyle name="Comma 4 6 4 7" xfId="4220"/>
    <cellStyle name="Comma 4 6 4 7 2" xfId="4221"/>
    <cellStyle name="Comma 4 6 4 7 3" xfId="24472"/>
    <cellStyle name="Comma 4 6 4 8" xfId="4222"/>
    <cellStyle name="Comma 4 6 4 9" xfId="4223"/>
    <cellStyle name="Comma 4 6 5" xfId="961"/>
    <cellStyle name="Comma 4 6 5 2" xfId="4224"/>
    <cellStyle name="Comma 4 6 5 2 2" xfId="4225"/>
    <cellStyle name="Comma 4 6 5 2 2 2" xfId="4226"/>
    <cellStyle name="Comma 4 6 5 2 3" xfId="4227"/>
    <cellStyle name="Comma 4 6 5 2 4" xfId="4228"/>
    <cellStyle name="Comma 4 6 5 2 5" xfId="24473"/>
    <cellStyle name="Comma 4 6 5 3" xfId="4229"/>
    <cellStyle name="Comma 4 6 5 3 2" xfId="4230"/>
    <cellStyle name="Comma 4 6 5 3 2 2" xfId="4231"/>
    <cellStyle name="Comma 4 6 5 3 3" xfId="4232"/>
    <cellStyle name="Comma 4 6 5 3 4" xfId="4233"/>
    <cellStyle name="Comma 4 6 5 3 5" xfId="24474"/>
    <cellStyle name="Comma 4 6 5 4" xfId="4234"/>
    <cellStyle name="Comma 4 6 5 4 2" xfId="4235"/>
    <cellStyle name="Comma 4 6 5 5" xfId="4236"/>
    <cellStyle name="Comma 4 6 5 6" xfId="4237"/>
    <cellStyle name="Comma 4 6 5 7" xfId="24475"/>
    <cellStyle name="Comma 4 6 6" xfId="962"/>
    <cellStyle name="Comma 4 6 6 2" xfId="4238"/>
    <cellStyle name="Comma 4 6 6 2 2" xfId="4239"/>
    <cellStyle name="Comma 4 6 6 2 2 2" xfId="4240"/>
    <cellStyle name="Comma 4 6 6 2 3" xfId="4241"/>
    <cellStyle name="Comma 4 6 6 2 4" xfId="4242"/>
    <cellStyle name="Comma 4 6 6 2 5" xfId="24476"/>
    <cellStyle name="Comma 4 6 6 3" xfId="4243"/>
    <cellStyle name="Comma 4 6 6 3 2" xfId="4244"/>
    <cellStyle name="Comma 4 6 6 4" xfId="4245"/>
    <cellStyle name="Comma 4 6 6 5" xfId="4246"/>
    <cellStyle name="Comma 4 6 6 6" xfId="24477"/>
    <cellStyle name="Comma 4 6 7" xfId="4247"/>
    <cellStyle name="Comma 4 6 7 2" xfId="4248"/>
    <cellStyle name="Comma 4 6 7 2 2" xfId="4249"/>
    <cellStyle name="Comma 4 6 7 3" xfId="4250"/>
    <cellStyle name="Comma 4 6 7 4" xfId="4251"/>
    <cellStyle name="Comma 4 6 7 5" xfId="24478"/>
    <cellStyle name="Comma 4 6 8" xfId="4252"/>
    <cellStyle name="Comma 4 6 8 2" xfId="4253"/>
    <cellStyle name="Comma 4 6 8 2 2" xfId="4254"/>
    <cellStyle name="Comma 4 6 8 3" xfId="4255"/>
    <cellStyle name="Comma 4 6 8 4" xfId="4256"/>
    <cellStyle name="Comma 4 6 8 5" xfId="24479"/>
    <cellStyle name="Comma 4 6 9" xfId="4257"/>
    <cellStyle name="Comma 4 6 9 2" xfId="4258"/>
    <cellStyle name="Comma 4 6 9 2 2" xfId="4259"/>
    <cellStyle name="Comma 4 6 9 3" xfId="4260"/>
    <cellStyle name="Comma 4 6 9 4" xfId="24480"/>
    <cellStyle name="Comma 4 7" xfId="963"/>
    <cellStyle name="Comma 4 7 10" xfId="4261"/>
    <cellStyle name="Comma 4 7 11" xfId="4262"/>
    <cellStyle name="Comma 4 7 12" xfId="24481"/>
    <cellStyle name="Comma 4 7 13" xfId="29994"/>
    <cellStyle name="Comma 4 7 14" xfId="31742"/>
    <cellStyle name="Comma 4 7 2" xfId="964"/>
    <cellStyle name="Comma 4 7 2 10" xfId="4263"/>
    <cellStyle name="Comma 4 7 2 11" xfId="24482"/>
    <cellStyle name="Comma 4 7 2 12" xfId="30379"/>
    <cellStyle name="Comma 4 7 2 13" xfId="32121"/>
    <cellStyle name="Comma 4 7 2 2" xfId="965"/>
    <cellStyle name="Comma 4 7 2 2 10" xfId="24483"/>
    <cellStyle name="Comma 4 7 2 2 2" xfId="966"/>
    <cellStyle name="Comma 4 7 2 2 2 2" xfId="4264"/>
    <cellStyle name="Comma 4 7 2 2 2 2 2" xfId="4265"/>
    <cellStyle name="Comma 4 7 2 2 2 2 2 2" xfId="4266"/>
    <cellStyle name="Comma 4 7 2 2 2 2 3" xfId="4267"/>
    <cellStyle name="Comma 4 7 2 2 2 2 4" xfId="4268"/>
    <cellStyle name="Comma 4 7 2 2 2 2 5" xfId="24484"/>
    <cellStyle name="Comma 4 7 2 2 2 3" xfId="4269"/>
    <cellStyle name="Comma 4 7 2 2 2 3 2" xfId="4270"/>
    <cellStyle name="Comma 4 7 2 2 2 4" xfId="4271"/>
    <cellStyle name="Comma 4 7 2 2 2 5" xfId="4272"/>
    <cellStyle name="Comma 4 7 2 2 2 6" xfId="24485"/>
    <cellStyle name="Comma 4 7 2 2 3" xfId="967"/>
    <cellStyle name="Comma 4 7 2 2 3 2" xfId="4273"/>
    <cellStyle name="Comma 4 7 2 2 3 2 2" xfId="4274"/>
    <cellStyle name="Comma 4 7 2 2 3 2 2 2" xfId="4275"/>
    <cellStyle name="Comma 4 7 2 2 3 2 3" xfId="4276"/>
    <cellStyle name="Comma 4 7 2 2 3 2 4" xfId="4277"/>
    <cellStyle name="Comma 4 7 2 2 3 2 5" xfId="24486"/>
    <cellStyle name="Comma 4 7 2 2 3 3" xfId="4278"/>
    <cellStyle name="Comma 4 7 2 2 3 3 2" xfId="4279"/>
    <cellStyle name="Comma 4 7 2 2 3 4" xfId="4280"/>
    <cellStyle name="Comma 4 7 2 2 3 5" xfId="4281"/>
    <cellStyle name="Comma 4 7 2 2 3 6" xfId="24487"/>
    <cellStyle name="Comma 4 7 2 2 4" xfId="4282"/>
    <cellStyle name="Comma 4 7 2 2 4 2" xfId="4283"/>
    <cellStyle name="Comma 4 7 2 2 4 2 2" xfId="4284"/>
    <cellStyle name="Comma 4 7 2 2 4 3" xfId="4285"/>
    <cellStyle name="Comma 4 7 2 2 4 4" xfId="4286"/>
    <cellStyle name="Comma 4 7 2 2 4 5" xfId="24488"/>
    <cellStyle name="Comma 4 7 2 2 5" xfId="4287"/>
    <cellStyle name="Comma 4 7 2 2 5 2" xfId="4288"/>
    <cellStyle name="Comma 4 7 2 2 5 2 2" xfId="4289"/>
    <cellStyle name="Comma 4 7 2 2 5 3" xfId="4290"/>
    <cellStyle name="Comma 4 7 2 2 5 4" xfId="4291"/>
    <cellStyle name="Comma 4 7 2 2 5 5" xfId="24489"/>
    <cellStyle name="Comma 4 7 2 2 6" xfId="4292"/>
    <cellStyle name="Comma 4 7 2 2 6 2" xfId="4293"/>
    <cellStyle name="Comma 4 7 2 2 6 2 2" xfId="4294"/>
    <cellStyle name="Comma 4 7 2 2 6 3" xfId="4295"/>
    <cellStyle name="Comma 4 7 2 2 6 4" xfId="24490"/>
    <cellStyle name="Comma 4 7 2 2 7" xfId="4296"/>
    <cellStyle name="Comma 4 7 2 2 7 2" xfId="4297"/>
    <cellStyle name="Comma 4 7 2 2 7 3" xfId="24491"/>
    <cellStyle name="Comma 4 7 2 2 8" xfId="4298"/>
    <cellStyle name="Comma 4 7 2 2 9" xfId="4299"/>
    <cellStyle name="Comma 4 7 2 3" xfId="968"/>
    <cellStyle name="Comma 4 7 2 3 2" xfId="4300"/>
    <cellStyle name="Comma 4 7 2 3 2 2" xfId="4301"/>
    <cellStyle name="Comma 4 7 2 3 2 2 2" xfId="4302"/>
    <cellStyle name="Comma 4 7 2 3 2 3" xfId="4303"/>
    <cellStyle name="Comma 4 7 2 3 2 4" xfId="4304"/>
    <cellStyle name="Comma 4 7 2 3 2 5" xfId="24492"/>
    <cellStyle name="Comma 4 7 2 3 3" xfId="4305"/>
    <cellStyle name="Comma 4 7 2 3 3 2" xfId="4306"/>
    <cellStyle name="Comma 4 7 2 3 3 2 2" xfId="4307"/>
    <cellStyle name="Comma 4 7 2 3 3 3" xfId="4308"/>
    <cellStyle name="Comma 4 7 2 3 3 4" xfId="4309"/>
    <cellStyle name="Comma 4 7 2 3 3 5" xfId="24493"/>
    <cellStyle name="Comma 4 7 2 3 4" xfId="4310"/>
    <cellStyle name="Comma 4 7 2 3 4 2" xfId="4311"/>
    <cellStyle name="Comma 4 7 2 3 5" xfId="4312"/>
    <cellStyle name="Comma 4 7 2 3 6" xfId="4313"/>
    <cellStyle name="Comma 4 7 2 3 7" xfId="24494"/>
    <cellStyle name="Comma 4 7 2 4" xfId="969"/>
    <cellStyle name="Comma 4 7 2 4 2" xfId="4314"/>
    <cellStyle name="Comma 4 7 2 4 2 2" xfId="4315"/>
    <cellStyle name="Comma 4 7 2 4 2 2 2" xfId="4316"/>
    <cellStyle name="Comma 4 7 2 4 2 3" xfId="4317"/>
    <cellStyle name="Comma 4 7 2 4 2 4" xfId="4318"/>
    <cellStyle name="Comma 4 7 2 4 2 5" xfId="24495"/>
    <cellStyle name="Comma 4 7 2 4 3" xfId="4319"/>
    <cellStyle name="Comma 4 7 2 4 3 2" xfId="4320"/>
    <cellStyle name="Comma 4 7 2 4 4" xfId="4321"/>
    <cellStyle name="Comma 4 7 2 4 5" xfId="4322"/>
    <cellStyle name="Comma 4 7 2 4 6" xfId="24496"/>
    <cellStyle name="Comma 4 7 2 5" xfId="4323"/>
    <cellStyle name="Comma 4 7 2 5 2" xfId="4324"/>
    <cellStyle name="Comma 4 7 2 5 2 2" xfId="4325"/>
    <cellStyle name="Comma 4 7 2 5 3" xfId="4326"/>
    <cellStyle name="Comma 4 7 2 5 4" xfId="4327"/>
    <cellStyle name="Comma 4 7 2 5 5" xfId="24497"/>
    <cellStyle name="Comma 4 7 2 6" xfId="4328"/>
    <cellStyle name="Comma 4 7 2 6 2" xfId="4329"/>
    <cellStyle name="Comma 4 7 2 6 2 2" xfId="4330"/>
    <cellStyle name="Comma 4 7 2 6 3" xfId="4331"/>
    <cellStyle name="Comma 4 7 2 6 4" xfId="4332"/>
    <cellStyle name="Comma 4 7 2 6 5" xfId="24498"/>
    <cellStyle name="Comma 4 7 2 7" xfId="4333"/>
    <cellStyle name="Comma 4 7 2 7 2" xfId="4334"/>
    <cellStyle name="Comma 4 7 2 7 2 2" xfId="4335"/>
    <cellStyle name="Comma 4 7 2 7 3" xfId="4336"/>
    <cellStyle name="Comma 4 7 2 7 4" xfId="24499"/>
    <cellStyle name="Comma 4 7 2 8" xfId="4337"/>
    <cellStyle name="Comma 4 7 2 8 2" xfId="4338"/>
    <cellStyle name="Comma 4 7 2 8 3" xfId="24500"/>
    <cellStyle name="Comma 4 7 2 9" xfId="4339"/>
    <cellStyle name="Comma 4 7 3" xfId="970"/>
    <cellStyle name="Comma 4 7 3 10" xfId="24501"/>
    <cellStyle name="Comma 4 7 3 2" xfId="971"/>
    <cellStyle name="Comma 4 7 3 2 2" xfId="4340"/>
    <cellStyle name="Comma 4 7 3 2 2 2" xfId="4341"/>
    <cellStyle name="Comma 4 7 3 2 2 2 2" xfId="4342"/>
    <cellStyle name="Comma 4 7 3 2 2 3" xfId="4343"/>
    <cellStyle name="Comma 4 7 3 2 2 4" xfId="4344"/>
    <cellStyle name="Comma 4 7 3 2 2 5" xfId="24502"/>
    <cellStyle name="Comma 4 7 3 2 3" xfId="4345"/>
    <cellStyle name="Comma 4 7 3 2 3 2" xfId="4346"/>
    <cellStyle name="Comma 4 7 3 2 4" xfId="4347"/>
    <cellStyle name="Comma 4 7 3 2 5" xfId="4348"/>
    <cellStyle name="Comma 4 7 3 2 6" xfId="24503"/>
    <cellStyle name="Comma 4 7 3 3" xfId="972"/>
    <cellStyle name="Comma 4 7 3 3 2" xfId="4349"/>
    <cellStyle name="Comma 4 7 3 3 2 2" xfId="4350"/>
    <cellStyle name="Comma 4 7 3 3 2 2 2" xfId="4351"/>
    <cellStyle name="Comma 4 7 3 3 2 3" xfId="4352"/>
    <cellStyle name="Comma 4 7 3 3 2 4" xfId="4353"/>
    <cellStyle name="Comma 4 7 3 3 2 5" xfId="24504"/>
    <cellStyle name="Comma 4 7 3 3 3" xfId="4354"/>
    <cellStyle name="Comma 4 7 3 3 3 2" xfId="4355"/>
    <cellStyle name="Comma 4 7 3 3 4" xfId="4356"/>
    <cellStyle name="Comma 4 7 3 3 5" xfId="4357"/>
    <cellStyle name="Comma 4 7 3 3 6" xfId="24505"/>
    <cellStyle name="Comma 4 7 3 4" xfId="4358"/>
    <cellStyle name="Comma 4 7 3 4 2" xfId="4359"/>
    <cellStyle name="Comma 4 7 3 4 2 2" xfId="4360"/>
    <cellStyle name="Comma 4 7 3 4 3" xfId="4361"/>
    <cellStyle name="Comma 4 7 3 4 4" xfId="4362"/>
    <cellStyle name="Comma 4 7 3 4 5" xfId="24506"/>
    <cellStyle name="Comma 4 7 3 5" xfId="4363"/>
    <cellStyle name="Comma 4 7 3 5 2" xfId="4364"/>
    <cellStyle name="Comma 4 7 3 5 2 2" xfId="4365"/>
    <cellStyle name="Comma 4 7 3 5 3" xfId="4366"/>
    <cellStyle name="Comma 4 7 3 5 4" xfId="4367"/>
    <cellStyle name="Comma 4 7 3 5 5" xfId="24507"/>
    <cellStyle name="Comma 4 7 3 6" xfId="4368"/>
    <cellStyle name="Comma 4 7 3 6 2" xfId="4369"/>
    <cellStyle name="Comma 4 7 3 6 2 2" xfId="4370"/>
    <cellStyle name="Comma 4 7 3 6 3" xfId="4371"/>
    <cellStyle name="Comma 4 7 3 6 4" xfId="24508"/>
    <cellStyle name="Comma 4 7 3 7" xfId="4372"/>
    <cellStyle name="Comma 4 7 3 7 2" xfId="4373"/>
    <cellStyle name="Comma 4 7 3 7 3" xfId="24509"/>
    <cellStyle name="Comma 4 7 3 8" xfId="4374"/>
    <cellStyle name="Comma 4 7 3 9" xfId="4375"/>
    <cellStyle name="Comma 4 7 4" xfId="973"/>
    <cellStyle name="Comma 4 7 4 2" xfId="4376"/>
    <cellStyle name="Comma 4 7 4 2 2" xfId="4377"/>
    <cellStyle name="Comma 4 7 4 2 2 2" xfId="4378"/>
    <cellStyle name="Comma 4 7 4 2 3" xfId="4379"/>
    <cellStyle name="Comma 4 7 4 2 4" xfId="4380"/>
    <cellStyle name="Comma 4 7 4 2 5" xfId="24510"/>
    <cellStyle name="Comma 4 7 4 3" xfId="4381"/>
    <cellStyle name="Comma 4 7 4 3 2" xfId="4382"/>
    <cellStyle name="Comma 4 7 4 3 2 2" xfId="4383"/>
    <cellStyle name="Comma 4 7 4 3 3" xfId="4384"/>
    <cellStyle name="Comma 4 7 4 3 4" xfId="4385"/>
    <cellStyle name="Comma 4 7 4 3 5" xfId="24511"/>
    <cellStyle name="Comma 4 7 4 4" xfId="4386"/>
    <cellStyle name="Comma 4 7 4 4 2" xfId="4387"/>
    <cellStyle name="Comma 4 7 4 5" xfId="4388"/>
    <cellStyle name="Comma 4 7 4 6" xfId="4389"/>
    <cellStyle name="Comma 4 7 4 7" xfId="24512"/>
    <cellStyle name="Comma 4 7 5" xfId="974"/>
    <cellStyle name="Comma 4 7 5 2" xfId="4390"/>
    <cellStyle name="Comma 4 7 5 2 2" xfId="4391"/>
    <cellStyle name="Comma 4 7 5 2 2 2" xfId="4392"/>
    <cellStyle name="Comma 4 7 5 2 3" xfId="4393"/>
    <cellStyle name="Comma 4 7 5 2 4" xfId="4394"/>
    <cellStyle name="Comma 4 7 5 2 5" xfId="24513"/>
    <cellStyle name="Comma 4 7 5 3" xfId="4395"/>
    <cellStyle name="Comma 4 7 5 3 2" xfId="4396"/>
    <cellStyle name="Comma 4 7 5 4" xfId="4397"/>
    <cellStyle name="Comma 4 7 5 5" xfId="4398"/>
    <cellStyle name="Comma 4 7 5 6" xfId="24514"/>
    <cellStyle name="Comma 4 7 6" xfId="4399"/>
    <cellStyle name="Comma 4 7 6 2" xfId="4400"/>
    <cellStyle name="Comma 4 7 6 2 2" xfId="4401"/>
    <cellStyle name="Comma 4 7 6 3" xfId="4402"/>
    <cellStyle name="Comma 4 7 6 4" xfId="4403"/>
    <cellStyle name="Comma 4 7 6 5" xfId="24515"/>
    <cellStyle name="Comma 4 7 7" xfId="4404"/>
    <cellStyle name="Comma 4 7 7 2" xfId="4405"/>
    <cellStyle name="Comma 4 7 7 2 2" xfId="4406"/>
    <cellStyle name="Comma 4 7 7 3" xfId="4407"/>
    <cellStyle name="Comma 4 7 7 4" xfId="4408"/>
    <cellStyle name="Comma 4 7 7 5" xfId="24516"/>
    <cellStyle name="Comma 4 7 8" xfId="4409"/>
    <cellStyle name="Comma 4 7 8 2" xfId="4410"/>
    <cellStyle name="Comma 4 7 8 2 2" xfId="4411"/>
    <cellStyle name="Comma 4 7 8 3" xfId="4412"/>
    <cellStyle name="Comma 4 7 8 4" xfId="24517"/>
    <cellStyle name="Comma 4 7 9" xfId="4413"/>
    <cellStyle name="Comma 4 7 9 2" xfId="4414"/>
    <cellStyle name="Comma 4 7 9 3" xfId="24518"/>
    <cellStyle name="Comma 4 8" xfId="975"/>
    <cellStyle name="Comma 4 8 10" xfId="4415"/>
    <cellStyle name="Comma 4 8 11" xfId="24519"/>
    <cellStyle name="Comma 4 8 12" xfId="30354"/>
    <cellStyle name="Comma 4 8 13" xfId="32096"/>
    <cellStyle name="Comma 4 8 2" xfId="976"/>
    <cellStyle name="Comma 4 8 2 10" xfId="24520"/>
    <cellStyle name="Comma 4 8 2 2" xfId="977"/>
    <cellStyle name="Comma 4 8 2 2 2" xfId="4416"/>
    <cellStyle name="Comma 4 8 2 2 2 2" xfId="4417"/>
    <cellStyle name="Comma 4 8 2 2 2 2 2" xfId="4418"/>
    <cellStyle name="Comma 4 8 2 2 2 3" xfId="4419"/>
    <cellStyle name="Comma 4 8 2 2 2 4" xfId="4420"/>
    <cellStyle name="Comma 4 8 2 2 2 5" xfId="24521"/>
    <cellStyle name="Comma 4 8 2 2 3" xfId="4421"/>
    <cellStyle name="Comma 4 8 2 2 3 2" xfId="4422"/>
    <cellStyle name="Comma 4 8 2 2 4" xfId="4423"/>
    <cellStyle name="Comma 4 8 2 2 5" xfId="4424"/>
    <cellStyle name="Comma 4 8 2 2 6" xfId="24522"/>
    <cellStyle name="Comma 4 8 2 3" xfId="978"/>
    <cellStyle name="Comma 4 8 2 3 2" xfId="4425"/>
    <cellStyle name="Comma 4 8 2 3 2 2" xfId="4426"/>
    <cellStyle name="Comma 4 8 2 3 2 2 2" xfId="4427"/>
    <cellStyle name="Comma 4 8 2 3 2 3" xfId="4428"/>
    <cellStyle name="Comma 4 8 2 3 2 4" xfId="4429"/>
    <cellStyle name="Comma 4 8 2 3 2 5" xfId="24523"/>
    <cellStyle name="Comma 4 8 2 3 3" xfId="4430"/>
    <cellStyle name="Comma 4 8 2 3 3 2" xfId="4431"/>
    <cellStyle name="Comma 4 8 2 3 4" xfId="4432"/>
    <cellStyle name="Comma 4 8 2 3 5" xfId="4433"/>
    <cellStyle name="Comma 4 8 2 3 6" xfId="24524"/>
    <cellStyle name="Comma 4 8 2 4" xfId="4434"/>
    <cellStyle name="Comma 4 8 2 4 2" xfId="4435"/>
    <cellStyle name="Comma 4 8 2 4 2 2" xfId="4436"/>
    <cellStyle name="Comma 4 8 2 4 3" xfId="4437"/>
    <cellStyle name="Comma 4 8 2 4 4" xfId="4438"/>
    <cellStyle name="Comma 4 8 2 4 5" xfId="24525"/>
    <cellStyle name="Comma 4 8 2 5" xfId="4439"/>
    <cellStyle name="Comma 4 8 2 5 2" xfId="4440"/>
    <cellStyle name="Comma 4 8 2 5 2 2" xfId="4441"/>
    <cellStyle name="Comma 4 8 2 5 3" xfId="4442"/>
    <cellStyle name="Comma 4 8 2 5 4" xfId="4443"/>
    <cellStyle name="Comma 4 8 2 5 5" xfId="24526"/>
    <cellStyle name="Comma 4 8 2 6" xfId="4444"/>
    <cellStyle name="Comma 4 8 2 6 2" xfId="4445"/>
    <cellStyle name="Comma 4 8 2 6 2 2" xfId="4446"/>
    <cellStyle name="Comma 4 8 2 6 3" xfId="4447"/>
    <cellStyle name="Comma 4 8 2 6 4" xfId="24527"/>
    <cellStyle name="Comma 4 8 2 7" xfId="4448"/>
    <cellStyle name="Comma 4 8 2 7 2" xfId="4449"/>
    <cellStyle name="Comma 4 8 2 7 3" xfId="24528"/>
    <cellStyle name="Comma 4 8 2 8" xfId="4450"/>
    <cellStyle name="Comma 4 8 2 9" xfId="4451"/>
    <cellStyle name="Comma 4 8 3" xfId="979"/>
    <cellStyle name="Comma 4 8 3 2" xfId="4452"/>
    <cellStyle name="Comma 4 8 3 2 2" xfId="4453"/>
    <cellStyle name="Comma 4 8 3 2 2 2" xfId="4454"/>
    <cellStyle name="Comma 4 8 3 2 3" xfId="4455"/>
    <cellStyle name="Comma 4 8 3 2 4" xfId="4456"/>
    <cellStyle name="Comma 4 8 3 2 5" xfId="24529"/>
    <cellStyle name="Comma 4 8 3 3" xfId="4457"/>
    <cellStyle name="Comma 4 8 3 3 2" xfId="4458"/>
    <cellStyle name="Comma 4 8 3 3 2 2" xfId="4459"/>
    <cellStyle name="Comma 4 8 3 3 3" xfId="4460"/>
    <cellStyle name="Comma 4 8 3 3 4" xfId="4461"/>
    <cellStyle name="Comma 4 8 3 3 5" xfId="24530"/>
    <cellStyle name="Comma 4 8 3 4" xfId="4462"/>
    <cellStyle name="Comma 4 8 3 4 2" xfId="4463"/>
    <cellStyle name="Comma 4 8 3 5" xfId="4464"/>
    <cellStyle name="Comma 4 8 3 6" xfId="4465"/>
    <cellStyle name="Comma 4 8 3 7" xfId="24531"/>
    <cellStyle name="Comma 4 8 4" xfId="980"/>
    <cellStyle name="Comma 4 8 4 2" xfId="4466"/>
    <cellStyle name="Comma 4 8 4 2 2" xfId="4467"/>
    <cellStyle name="Comma 4 8 4 2 2 2" xfId="4468"/>
    <cellStyle name="Comma 4 8 4 2 3" xfId="4469"/>
    <cellStyle name="Comma 4 8 4 2 4" xfId="4470"/>
    <cellStyle name="Comma 4 8 4 2 5" xfId="24532"/>
    <cellStyle name="Comma 4 8 4 3" xfId="4471"/>
    <cellStyle name="Comma 4 8 4 3 2" xfId="4472"/>
    <cellStyle name="Comma 4 8 4 4" xfId="4473"/>
    <cellStyle name="Comma 4 8 4 5" xfId="4474"/>
    <cellStyle name="Comma 4 8 4 6" xfId="24533"/>
    <cellStyle name="Comma 4 8 5" xfId="4475"/>
    <cellStyle name="Comma 4 8 5 2" xfId="4476"/>
    <cellStyle name="Comma 4 8 5 2 2" xfId="4477"/>
    <cellStyle name="Comma 4 8 5 3" xfId="4478"/>
    <cellStyle name="Comma 4 8 5 4" xfId="4479"/>
    <cellStyle name="Comma 4 8 5 5" xfId="24534"/>
    <cellStyle name="Comma 4 8 6" xfId="4480"/>
    <cellStyle name="Comma 4 8 6 2" xfId="4481"/>
    <cellStyle name="Comma 4 8 6 2 2" xfId="4482"/>
    <cellStyle name="Comma 4 8 6 3" xfId="4483"/>
    <cellStyle name="Comma 4 8 6 4" xfId="4484"/>
    <cellStyle name="Comma 4 8 6 5" xfId="24535"/>
    <cellStyle name="Comma 4 8 7" xfId="4485"/>
    <cellStyle name="Comma 4 8 7 2" xfId="4486"/>
    <cellStyle name="Comma 4 8 7 2 2" xfId="4487"/>
    <cellStyle name="Comma 4 8 7 3" xfId="4488"/>
    <cellStyle name="Comma 4 8 7 4" xfId="24536"/>
    <cellStyle name="Comma 4 8 8" xfId="4489"/>
    <cellStyle name="Comma 4 8 8 2" xfId="4490"/>
    <cellStyle name="Comma 4 8 8 3" xfId="24537"/>
    <cellStyle name="Comma 4 8 9" xfId="4491"/>
    <cellStyle name="Comma 4 9" xfId="981"/>
    <cellStyle name="Comma 4 9 10" xfId="24538"/>
    <cellStyle name="Comma 4 9 2" xfId="982"/>
    <cellStyle name="Comma 4 9 2 2" xfId="4492"/>
    <cellStyle name="Comma 4 9 2 2 2" xfId="4493"/>
    <cellStyle name="Comma 4 9 2 2 2 2" xfId="4494"/>
    <cellStyle name="Comma 4 9 2 2 3" xfId="4495"/>
    <cellStyle name="Comma 4 9 2 2 4" xfId="4496"/>
    <cellStyle name="Comma 4 9 2 2 5" xfId="24539"/>
    <cellStyle name="Comma 4 9 2 3" xfId="4497"/>
    <cellStyle name="Comma 4 9 2 3 2" xfId="4498"/>
    <cellStyle name="Comma 4 9 2 4" xfId="4499"/>
    <cellStyle name="Comma 4 9 2 5" xfId="4500"/>
    <cellStyle name="Comma 4 9 2 6" xfId="24540"/>
    <cellStyle name="Comma 4 9 3" xfId="983"/>
    <cellStyle name="Comma 4 9 3 2" xfId="4501"/>
    <cellStyle name="Comma 4 9 3 2 2" xfId="4502"/>
    <cellStyle name="Comma 4 9 3 2 2 2" xfId="4503"/>
    <cellStyle name="Comma 4 9 3 2 3" xfId="4504"/>
    <cellStyle name="Comma 4 9 3 2 4" xfId="4505"/>
    <cellStyle name="Comma 4 9 3 2 5" xfId="24541"/>
    <cellStyle name="Comma 4 9 3 3" xfId="4506"/>
    <cellStyle name="Comma 4 9 3 3 2" xfId="4507"/>
    <cellStyle name="Comma 4 9 3 4" xfId="4508"/>
    <cellStyle name="Comma 4 9 3 5" xfId="4509"/>
    <cellStyle name="Comma 4 9 3 6" xfId="24542"/>
    <cellStyle name="Comma 4 9 4" xfId="4510"/>
    <cellStyle name="Comma 4 9 4 2" xfId="4511"/>
    <cellStyle name="Comma 4 9 4 2 2" xfId="4512"/>
    <cellStyle name="Comma 4 9 4 3" xfId="4513"/>
    <cellStyle name="Comma 4 9 4 4" xfId="4514"/>
    <cellStyle name="Comma 4 9 4 5" xfId="24543"/>
    <cellStyle name="Comma 4 9 5" xfId="4515"/>
    <cellStyle name="Comma 4 9 5 2" xfId="4516"/>
    <cellStyle name="Comma 4 9 5 2 2" xfId="4517"/>
    <cellStyle name="Comma 4 9 5 3" xfId="4518"/>
    <cellStyle name="Comma 4 9 5 4" xfId="4519"/>
    <cellStyle name="Comma 4 9 5 5" xfId="24544"/>
    <cellStyle name="Comma 4 9 6" xfId="4520"/>
    <cellStyle name="Comma 4 9 6 2" xfId="4521"/>
    <cellStyle name="Comma 4 9 6 2 2" xfId="4522"/>
    <cellStyle name="Comma 4 9 6 3" xfId="4523"/>
    <cellStyle name="Comma 4 9 6 4" xfId="24545"/>
    <cellStyle name="Comma 4 9 7" xfId="4524"/>
    <cellStyle name="Comma 4 9 7 2" xfId="4525"/>
    <cellStyle name="Comma 4 9 7 3" xfId="24546"/>
    <cellStyle name="Comma 4 9 8" xfId="4526"/>
    <cellStyle name="Comma 4 9 9" xfId="4527"/>
    <cellStyle name="Comma 40" xfId="984"/>
    <cellStyle name="Comma 41" xfId="985"/>
    <cellStyle name="Comma 42" xfId="986"/>
    <cellStyle name="Comma 43" xfId="987"/>
    <cellStyle name="Comma 44" xfId="988"/>
    <cellStyle name="Comma 45" xfId="4528"/>
    <cellStyle name="Comma 46" xfId="4529"/>
    <cellStyle name="Comma 47" xfId="23427"/>
    <cellStyle name="Comma 47 2" xfId="23436"/>
    <cellStyle name="Comma 48" xfId="23428"/>
    <cellStyle name="Comma 49" xfId="24547"/>
    <cellStyle name="Comma 49 2" xfId="29814"/>
    <cellStyle name="Comma 5" xfId="12"/>
    <cellStyle name="Comma 5 10" xfId="3272"/>
    <cellStyle name="Comma 5 10 2" xfId="4530"/>
    <cellStyle name="Comma 5 10 2 2" xfId="4531"/>
    <cellStyle name="Comma 5 10 3" xfId="4532"/>
    <cellStyle name="Comma 5 10 4" xfId="4533"/>
    <cellStyle name="Comma 5 10 5" xfId="24548"/>
    <cellStyle name="Comma 5 11" xfId="4534"/>
    <cellStyle name="Comma 5 11 2" xfId="4535"/>
    <cellStyle name="Comma 5 11 2 2" xfId="4536"/>
    <cellStyle name="Comma 5 11 3" xfId="4537"/>
    <cellStyle name="Comma 5 11 4" xfId="4538"/>
    <cellStyle name="Comma 5 11 5" xfId="24549"/>
    <cellStyle name="Comma 5 12" xfId="4539"/>
    <cellStyle name="Comma 5 12 2" xfId="4540"/>
    <cellStyle name="Comma 5 12 2 2" xfId="4541"/>
    <cellStyle name="Comma 5 12 3" xfId="4542"/>
    <cellStyle name="Comma 5 12 4" xfId="24550"/>
    <cellStyle name="Comma 5 13" xfId="4543"/>
    <cellStyle name="Comma 5 13 2" xfId="4544"/>
    <cellStyle name="Comma 5 13 3" xfId="24551"/>
    <cellStyle name="Comma 5 14" xfId="4545"/>
    <cellStyle name="Comma 5 15" xfId="4546"/>
    <cellStyle name="Comma 5 16" xfId="24552"/>
    <cellStyle name="Comma 5 17" xfId="24553"/>
    <cellStyle name="Comma 5 18" xfId="29995"/>
    <cellStyle name="Comma 5 19" xfId="30696"/>
    <cellStyle name="Comma 5 2" xfId="25"/>
    <cellStyle name="Comma 5 2 2" xfId="864"/>
    <cellStyle name="Comma 5 2 2 2" xfId="2495"/>
    <cellStyle name="Comma 5 2 2 2 2" xfId="2496"/>
    <cellStyle name="Comma 5 2 2 2 2 2" xfId="30384"/>
    <cellStyle name="Comma 5 2 2 2 2 2 2" xfId="32126"/>
    <cellStyle name="Comma 5 2 2 2 2 3" xfId="29999"/>
    <cellStyle name="Comma 5 2 2 2 2 4" xfId="31747"/>
    <cellStyle name="Comma 5 2 2 2 3" xfId="30383"/>
    <cellStyle name="Comma 5 2 2 2 3 2" xfId="32125"/>
    <cellStyle name="Comma 5 2 2 2 4" xfId="29998"/>
    <cellStyle name="Comma 5 2 2 2 5" xfId="31746"/>
    <cellStyle name="Comma 5 2 2 3" xfId="2497"/>
    <cellStyle name="Comma 5 2 2 3 2" xfId="30385"/>
    <cellStyle name="Comma 5 2 2 3 2 2" xfId="32127"/>
    <cellStyle name="Comma 5 2 2 3 3" xfId="30000"/>
    <cellStyle name="Comma 5 2 2 3 4" xfId="31748"/>
    <cellStyle name="Comma 5 2 2 4" xfId="24554"/>
    <cellStyle name="Comma 5 2 2 4 2" xfId="30382"/>
    <cellStyle name="Comma 5 2 2 4 3" xfId="32124"/>
    <cellStyle name="Comma 5 2 2 5" xfId="29997"/>
    <cellStyle name="Comma 5 2 2 6" xfId="31745"/>
    <cellStyle name="Comma 5 2 3" xfId="2498"/>
    <cellStyle name="Comma 5 2 3 2" xfId="2499"/>
    <cellStyle name="Comma 5 2 3 2 2" xfId="30387"/>
    <cellStyle name="Comma 5 2 3 2 2 2" xfId="32129"/>
    <cellStyle name="Comma 5 2 3 2 3" xfId="30002"/>
    <cellStyle name="Comma 5 2 3 2 4" xfId="31750"/>
    <cellStyle name="Comma 5 2 3 3" xfId="30386"/>
    <cellStyle name="Comma 5 2 3 3 2" xfId="32128"/>
    <cellStyle name="Comma 5 2 3 4" xfId="30001"/>
    <cellStyle name="Comma 5 2 3 5" xfId="31749"/>
    <cellStyle name="Comma 5 2 4" xfId="2500"/>
    <cellStyle name="Comma 5 2 4 2" xfId="2501"/>
    <cellStyle name="Comma 5 2 4 2 2" xfId="30389"/>
    <cellStyle name="Comma 5 2 4 2 2 2" xfId="32131"/>
    <cellStyle name="Comma 5 2 4 2 3" xfId="30004"/>
    <cellStyle name="Comma 5 2 4 2 4" xfId="31752"/>
    <cellStyle name="Comma 5 2 4 3" xfId="30388"/>
    <cellStyle name="Comma 5 2 4 3 2" xfId="32130"/>
    <cellStyle name="Comma 5 2 4 4" xfId="30003"/>
    <cellStyle name="Comma 5 2 4 5" xfId="31751"/>
    <cellStyle name="Comma 5 2 5" xfId="2502"/>
    <cellStyle name="Comma 5 2 5 2" xfId="30390"/>
    <cellStyle name="Comma 5 2 5 2 2" xfId="32132"/>
    <cellStyle name="Comma 5 2 5 3" xfId="30005"/>
    <cellStyle name="Comma 5 2 5 4" xfId="31753"/>
    <cellStyle name="Comma 5 2 6" xfId="3285"/>
    <cellStyle name="Comma 5 2 6 2" xfId="30381"/>
    <cellStyle name="Comma 5 2 6 3" xfId="32123"/>
    <cellStyle name="Comma 5 2 7" xfId="29996"/>
    <cellStyle name="Comma 5 2 8" xfId="31744"/>
    <cellStyle name="Comma 5 20" xfId="31743"/>
    <cellStyle name="Comma 5 3" xfId="852"/>
    <cellStyle name="Comma 5 3 10" xfId="4547"/>
    <cellStyle name="Comma 5 3 10 2" xfId="4548"/>
    <cellStyle name="Comma 5 3 10 2 2" xfId="4549"/>
    <cellStyle name="Comma 5 3 10 3" xfId="4550"/>
    <cellStyle name="Comma 5 3 10 4" xfId="24555"/>
    <cellStyle name="Comma 5 3 11" xfId="4551"/>
    <cellStyle name="Comma 5 3 11 2" xfId="4552"/>
    <cellStyle name="Comma 5 3 11 3" xfId="24556"/>
    <cellStyle name="Comma 5 3 12" xfId="4553"/>
    <cellStyle name="Comma 5 3 13" xfId="4554"/>
    <cellStyle name="Comma 5 3 14" xfId="24557"/>
    <cellStyle name="Comma 5 3 15" xfId="24558"/>
    <cellStyle name="Comma 5 3 16" xfId="30006"/>
    <cellStyle name="Comma 5 3 17" xfId="30747"/>
    <cellStyle name="Comma 5 3 18" xfId="31754"/>
    <cellStyle name="Comma 5 3 2" xfId="989"/>
    <cellStyle name="Comma 5 3 2 10" xfId="4555"/>
    <cellStyle name="Comma 5 3 2 10 2" xfId="4556"/>
    <cellStyle name="Comma 5 3 2 10 3" xfId="24559"/>
    <cellStyle name="Comma 5 3 2 11" xfId="4557"/>
    <cellStyle name="Comma 5 3 2 12" xfId="4558"/>
    <cellStyle name="Comma 5 3 2 13" xfId="24560"/>
    <cellStyle name="Comma 5 3 2 14" xfId="24561"/>
    <cellStyle name="Comma 5 3 2 15" xfId="30007"/>
    <cellStyle name="Comma 5 3 2 16" xfId="31755"/>
    <cellStyle name="Comma 5 3 2 2" xfId="990"/>
    <cellStyle name="Comma 5 3 2 2 10" xfId="4559"/>
    <cellStyle name="Comma 5 3 2 2 11" xfId="4560"/>
    <cellStyle name="Comma 5 3 2 2 12" xfId="24562"/>
    <cellStyle name="Comma 5 3 2 2 13" xfId="30008"/>
    <cellStyle name="Comma 5 3 2 2 14" xfId="31756"/>
    <cellStyle name="Comma 5 3 2 2 2" xfId="991"/>
    <cellStyle name="Comma 5 3 2 2 2 10" xfId="4561"/>
    <cellStyle name="Comma 5 3 2 2 2 11" xfId="24563"/>
    <cellStyle name="Comma 5 3 2 2 2 12" xfId="30393"/>
    <cellStyle name="Comma 5 3 2 2 2 13" xfId="32135"/>
    <cellStyle name="Comma 5 3 2 2 2 2" xfId="992"/>
    <cellStyle name="Comma 5 3 2 2 2 2 10" xfId="24564"/>
    <cellStyle name="Comma 5 3 2 2 2 2 2" xfId="993"/>
    <cellStyle name="Comma 5 3 2 2 2 2 2 2" xfId="4562"/>
    <cellStyle name="Comma 5 3 2 2 2 2 2 2 2" xfId="4563"/>
    <cellStyle name="Comma 5 3 2 2 2 2 2 2 2 2" xfId="4564"/>
    <cellStyle name="Comma 5 3 2 2 2 2 2 2 3" xfId="4565"/>
    <cellStyle name="Comma 5 3 2 2 2 2 2 2 4" xfId="4566"/>
    <cellStyle name="Comma 5 3 2 2 2 2 2 2 5" xfId="24565"/>
    <cellStyle name="Comma 5 3 2 2 2 2 2 3" xfId="4567"/>
    <cellStyle name="Comma 5 3 2 2 2 2 2 3 2" xfId="4568"/>
    <cellStyle name="Comma 5 3 2 2 2 2 2 4" xfId="4569"/>
    <cellStyle name="Comma 5 3 2 2 2 2 2 5" xfId="4570"/>
    <cellStyle name="Comma 5 3 2 2 2 2 2 6" xfId="24566"/>
    <cellStyle name="Comma 5 3 2 2 2 2 3" xfId="994"/>
    <cellStyle name="Comma 5 3 2 2 2 2 3 2" xfId="4571"/>
    <cellStyle name="Comma 5 3 2 2 2 2 3 2 2" xfId="4572"/>
    <cellStyle name="Comma 5 3 2 2 2 2 3 2 2 2" xfId="4573"/>
    <cellStyle name="Comma 5 3 2 2 2 2 3 2 3" xfId="4574"/>
    <cellStyle name="Comma 5 3 2 2 2 2 3 2 4" xfId="4575"/>
    <cellStyle name="Comma 5 3 2 2 2 2 3 2 5" xfId="24567"/>
    <cellStyle name="Comma 5 3 2 2 2 2 3 3" xfId="4576"/>
    <cellStyle name="Comma 5 3 2 2 2 2 3 3 2" xfId="4577"/>
    <cellStyle name="Comma 5 3 2 2 2 2 3 4" xfId="4578"/>
    <cellStyle name="Comma 5 3 2 2 2 2 3 5" xfId="4579"/>
    <cellStyle name="Comma 5 3 2 2 2 2 3 6" xfId="24568"/>
    <cellStyle name="Comma 5 3 2 2 2 2 4" xfId="4580"/>
    <cellStyle name="Comma 5 3 2 2 2 2 4 2" xfId="4581"/>
    <cellStyle name="Comma 5 3 2 2 2 2 4 2 2" xfId="4582"/>
    <cellStyle name="Comma 5 3 2 2 2 2 4 3" xfId="4583"/>
    <cellStyle name="Comma 5 3 2 2 2 2 4 4" xfId="4584"/>
    <cellStyle name="Comma 5 3 2 2 2 2 4 5" xfId="24569"/>
    <cellStyle name="Comma 5 3 2 2 2 2 5" xfId="4585"/>
    <cellStyle name="Comma 5 3 2 2 2 2 5 2" xfId="4586"/>
    <cellStyle name="Comma 5 3 2 2 2 2 5 2 2" xfId="4587"/>
    <cellStyle name="Comma 5 3 2 2 2 2 5 3" xfId="4588"/>
    <cellStyle name="Comma 5 3 2 2 2 2 5 4" xfId="4589"/>
    <cellStyle name="Comma 5 3 2 2 2 2 5 5" xfId="24570"/>
    <cellStyle name="Comma 5 3 2 2 2 2 6" xfId="4590"/>
    <cellStyle name="Comma 5 3 2 2 2 2 6 2" xfId="4591"/>
    <cellStyle name="Comma 5 3 2 2 2 2 6 2 2" xfId="4592"/>
    <cellStyle name="Comma 5 3 2 2 2 2 6 3" xfId="4593"/>
    <cellStyle name="Comma 5 3 2 2 2 2 6 4" xfId="24571"/>
    <cellStyle name="Comma 5 3 2 2 2 2 7" xfId="4594"/>
    <cellStyle name="Comma 5 3 2 2 2 2 7 2" xfId="4595"/>
    <cellStyle name="Comma 5 3 2 2 2 2 7 3" xfId="24572"/>
    <cellStyle name="Comma 5 3 2 2 2 2 8" xfId="4596"/>
    <cellStyle name="Comma 5 3 2 2 2 2 9" xfId="4597"/>
    <cellStyle name="Comma 5 3 2 2 2 3" xfId="995"/>
    <cellStyle name="Comma 5 3 2 2 2 3 2" xfId="4598"/>
    <cellStyle name="Comma 5 3 2 2 2 3 2 2" xfId="4599"/>
    <cellStyle name="Comma 5 3 2 2 2 3 2 2 2" xfId="4600"/>
    <cellStyle name="Comma 5 3 2 2 2 3 2 3" xfId="4601"/>
    <cellStyle name="Comma 5 3 2 2 2 3 2 4" xfId="4602"/>
    <cellStyle name="Comma 5 3 2 2 2 3 2 5" xfId="24573"/>
    <cellStyle name="Comma 5 3 2 2 2 3 3" xfId="4603"/>
    <cellStyle name="Comma 5 3 2 2 2 3 3 2" xfId="4604"/>
    <cellStyle name="Comma 5 3 2 2 2 3 3 2 2" xfId="4605"/>
    <cellStyle name="Comma 5 3 2 2 2 3 3 3" xfId="4606"/>
    <cellStyle name="Comma 5 3 2 2 2 3 3 4" xfId="4607"/>
    <cellStyle name="Comma 5 3 2 2 2 3 3 5" xfId="24574"/>
    <cellStyle name="Comma 5 3 2 2 2 3 4" xfId="4608"/>
    <cellStyle name="Comma 5 3 2 2 2 3 4 2" xfId="4609"/>
    <cellStyle name="Comma 5 3 2 2 2 3 5" xfId="4610"/>
    <cellStyle name="Comma 5 3 2 2 2 3 6" xfId="4611"/>
    <cellStyle name="Comma 5 3 2 2 2 3 7" xfId="24575"/>
    <cellStyle name="Comma 5 3 2 2 2 4" xfId="996"/>
    <cellStyle name="Comma 5 3 2 2 2 4 2" xfId="4612"/>
    <cellStyle name="Comma 5 3 2 2 2 4 2 2" xfId="4613"/>
    <cellStyle name="Comma 5 3 2 2 2 4 2 2 2" xfId="4614"/>
    <cellStyle name="Comma 5 3 2 2 2 4 2 3" xfId="4615"/>
    <cellStyle name="Comma 5 3 2 2 2 4 2 4" xfId="4616"/>
    <cellStyle name="Comma 5 3 2 2 2 4 2 5" xfId="24576"/>
    <cellStyle name="Comma 5 3 2 2 2 4 3" xfId="4617"/>
    <cellStyle name="Comma 5 3 2 2 2 4 3 2" xfId="4618"/>
    <cellStyle name="Comma 5 3 2 2 2 4 4" xfId="4619"/>
    <cellStyle name="Comma 5 3 2 2 2 4 5" xfId="4620"/>
    <cellStyle name="Comma 5 3 2 2 2 4 6" xfId="24577"/>
    <cellStyle name="Comma 5 3 2 2 2 5" xfId="4621"/>
    <cellStyle name="Comma 5 3 2 2 2 5 2" xfId="4622"/>
    <cellStyle name="Comma 5 3 2 2 2 5 2 2" xfId="4623"/>
    <cellStyle name="Comma 5 3 2 2 2 5 3" xfId="4624"/>
    <cellStyle name="Comma 5 3 2 2 2 5 4" xfId="4625"/>
    <cellStyle name="Comma 5 3 2 2 2 5 5" xfId="24578"/>
    <cellStyle name="Comma 5 3 2 2 2 6" xfId="4626"/>
    <cellStyle name="Comma 5 3 2 2 2 6 2" xfId="4627"/>
    <cellStyle name="Comma 5 3 2 2 2 6 2 2" xfId="4628"/>
    <cellStyle name="Comma 5 3 2 2 2 6 3" xfId="4629"/>
    <cellStyle name="Comma 5 3 2 2 2 6 4" xfId="4630"/>
    <cellStyle name="Comma 5 3 2 2 2 6 5" xfId="24579"/>
    <cellStyle name="Comma 5 3 2 2 2 7" xfId="4631"/>
    <cellStyle name="Comma 5 3 2 2 2 7 2" xfId="4632"/>
    <cellStyle name="Comma 5 3 2 2 2 7 2 2" xfId="4633"/>
    <cellStyle name="Comma 5 3 2 2 2 7 3" xfId="4634"/>
    <cellStyle name="Comma 5 3 2 2 2 7 4" xfId="24580"/>
    <cellStyle name="Comma 5 3 2 2 2 8" xfId="4635"/>
    <cellStyle name="Comma 5 3 2 2 2 8 2" xfId="4636"/>
    <cellStyle name="Comma 5 3 2 2 2 8 3" xfId="24581"/>
    <cellStyle name="Comma 5 3 2 2 2 9" xfId="4637"/>
    <cellStyle name="Comma 5 3 2 2 3" xfId="997"/>
    <cellStyle name="Comma 5 3 2 2 3 10" xfId="24582"/>
    <cellStyle name="Comma 5 3 2 2 3 2" xfId="998"/>
    <cellStyle name="Comma 5 3 2 2 3 2 2" xfId="4638"/>
    <cellStyle name="Comma 5 3 2 2 3 2 2 2" xfId="4639"/>
    <cellStyle name="Comma 5 3 2 2 3 2 2 2 2" xfId="4640"/>
    <cellStyle name="Comma 5 3 2 2 3 2 2 3" xfId="4641"/>
    <cellStyle name="Comma 5 3 2 2 3 2 2 4" xfId="4642"/>
    <cellStyle name="Comma 5 3 2 2 3 2 2 5" xfId="24583"/>
    <cellStyle name="Comma 5 3 2 2 3 2 3" xfId="4643"/>
    <cellStyle name="Comma 5 3 2 2 3 2 3 2" xfId="4644"/>
    <cellStyle name="Comma 5 3 2 2 3 2 4" xfId="4645"/>
    <cellStyle name="Comma 5 3 2 2 3 2 5" xfId="4646"/>
    <cellStyle name="Comma 5 3 2 2 3 2 6" xfId="24584"/>
    <cellStyle name="Comma 5 3 2 2 3 3" xfId="999"/>
    <cellStyle name="Comma 5 3 2 2 3 3 2" xfId="4647"/>
    <cellStyle name="Comma 5 3 2 2 3 3 2 2" xfId="4648"/>
    <cellStyle name="Comma 5 3 2 2 3 3 2 2 2" xfId="4649"/>
    <cellStyle name="Comma 5 3 2 2 3 3 2 3" xfId="4650"/>
    <cellStyle name="Comma 5 3 2 2 3 3 2 4" xfId="4651"/>
    <cellStyle name="Comma 5 3 2 2 3 3 2 5" xfId="24585"/>
    <cellStyle name="Comma 5 3 2 2 3 3 3" xfId="4652"/>
    <cellStyle name="Comma 5 3 2 2 3 3 3 2" xfId="4653"/>
    <cellStyle name="Comma 5 3 2 2 3 3 4" xfId="4654"/>
    <cellStyle name="Comma 5 3 2 2 3 3 5" xfId="4655"/>
    <cellStyle name="Comma 5 3 2 2 3 3 6" xfId="24586"/>
    <cellStyle name="Comma 5 3 2 2 3 4" xfId="4656"/>
    <cellStyle name="Comma 5 3 2 2 3 4 2" xfId="4657"/>
    <cellStyle name="Comma 5 3 2 2 3 4 2 2" xfId="4658"/>
    <cellStyle name="Comma 5 3 2 2 3 4 3" xfId="4659"/>
    <cellStyle name="Comma 5 3 2 2 3 4 4" xfId="4660"/>
    <cellStyle name="Comma 5 3 2 2 3 4 5" xfId="24587"/>
    <cellStyle name="Comma 5 3 2 2 3 5" xfId="4661"/>
    <cellStyle name="Comma 5 3 2 2 3 5 2" xfId="4662"/>
    <cellStyle name="Comma 5 3 2 2 3 5 2 2" xfId="4663"/>
    <cellStyle name="Comma 5 3 2 2 3 5 3" xfId="4664"/>
    <cellStyle name="Comma 5 3 2 2 3 5 4" xfId="4665"/>
    <cellStyle name="Comma 5 3 2 2 3 5 5" xfId="24588"/>
    <cellStyle name="Comma 5 3 2 2 3 6" xfId="4666"/>
    <cellStyle name="Comma 5 3 2 2 3 6 2" xfId="4667"/>
    <cellStyle name="Comma 5 3 2 2 3 6 2 2" xfId="4668"/>
    <cellStyle name="Comma 5 3 2 2 3 6 3" xfId="4669"/>
    <cellStyle name="Comma 5 3 2 2 3 6 4" xfId="24589"/>
    <cellStyle name="Comma 5 3 2 2 3 7" xfId="4670"/>
    <cellStyle name="Comma 5 3 2 2 3 7 2" xfId="4671"/>
    <cellStyle name="Comma 5 3 2 2 3 7 3" xfId="24590"/>
    <cellStyle name="Comma 5 3 2 2 3 8" xfId="4672"/>
    <cellStyle name="Comma 5 3 2 2 3 9" xfId="4673"/>
    <cellStyle name="Comma 5 3 2 2 4" xfId="1000"/>
    <cellStyle name="Comma 5 3 2 2 4 2" xfId="4674"/>
    <cellStyle name="Comma 5 3 2 2 4 2 2" xfId="4675"/>
    <cellStyle name="Comma 5 3 2 2 4 2 2 2" xfId="4676"/>
    <cellStyle name="Comma 5 3 2 2 4 2 3" xfId="4677"/>
    <cellStyle name="Comma 5 3 2 2 4 2 4" xfId="4678"/>
    <cellStyle name="Comma 5 3 2 2 4 2 5" xfId="24591"/>
    <cellStyle name="Comma 5 3 2 2 4 3" xfId="4679"/>
    <cellStyle name="Comma 5 3 2 2 4 3 2" xfId="4680"/>
    <cellStyle name="Comma 5 3 2 2 4 3 2 2" xfId="4681"/>
    <cellStyle name="Comma 5 3 2 2 4 3 3" xfId="4682"/>
    <cellStyle name="Comma 5 3 2 2 4 3 4" xfId="4683"/>
    <cellStyle name="Comma 5 3 2 2 4 3 5" xfId="24592"/>
    <cellStyle name="Comma 5 3 2 2 4 4" xfId="4684"/>
    <cellStyle name="Comma 5 3 2 2 4 4 2" xfId="4685"/>
    <cellStyle name="Comma 5 3 2 2 4 5" xfId="4686"/>
    <cellStyle name="Comma 5 3 2 2 4 6" xfId="4687"/>
    <cellStyle name="Comma 5 3 2 2 4 7" xfId="24593"/>
    <cellStyle name="Comma 5 3 2 2 5" xfId="1001"/>
    <cellStyle name="Comma 5 3 2 2 5 2" xfId="4688"/>
    <cellStyle name="Comma 5 3 2 2 5 2 2" xfId="4689"/>
    <cellStyle name="Comma 5 3 2 2 5 2 2 2" xfId="4690"/>
    <cellStyle name="Comma 5 3 2 2 5 2 3" xfId="4691"/>
    <cellStyle name="Comma 5 3 2 2 5 2 4" xfId="4692"/>
    <cellStyle name="Comma 5 3 2 2 5 2 5" xfId="24594"/>
    <cellStyle name="Comma 5 3 2 2 5 3" xfId="4693"/>
    <cellStyle name="Comma 5 3 2 2 5 3 2" xfId="4694"/>
    <cellStyle name="Comma 5 3 2 2 5 4" xfId="4695"/>
    <cellStyle name="Comma 5 3 2 2 5 5" xfId="4696"/>
    <cellStyle name="Comma 5 3 2 2 5 6" xfId="24595"/>
    <cellStyle name="Comma 5 3 2 2 6" xfId="4697"/>
    <cellStyle name="Comma 5 3 2 2 6 2" xfId="4698"/>
    <cellStyle name="Comma 5 3 2 2 6 2 2" xfId="4699"/>
    <cellStyle name="Comma 5 3 2 2 6 3" xfId="4700"/>
    <cellStyle name="Comma 5 3 2 2 6 4" xfId="4701"/>
    <cellStyle name="Comma 5 3 2 2 6 5" xfId="24596"/>
    <cellStyle name="Comma 5 3 2 2 7" xfId="4702"/>
    <cellStyle name="Comma 5 3 2 2 7 2" xfId="4703"/>
    <cellStyle name="Comma 5 3 2 2 7 2 2" xfId="4704"/>
    <cellStyle name="Comma 5 3 2 2 7 3" xfId="4705"/>
    <cellStyle name="Comma 5 3 2 2 7 4" xfId="4706"/>
    <cellStyle name="Comma 5 3 2 2 7 5" xfId="24597"/>
    <cellStyle name="Comma 5 3 2 2 8" xfId="4707"/>
    <cellStyle name="Comma 5 3 2 2 8 2" xfId="4708"/>
    <cellStyle name="Comma 5 3 2 2 8 2 2" xfId="4709"/>
    <cellStyle name="Comma 5 3 2 2 8 3" xfId="4710"/>
    <cellStyle name="Comma 5 3 2 2 8 4" xfId="24598"/>
    <cellStyle name="Comma 5 3 2 2 9" xfId="4711"/>
    <cellStyle name="Comma 5 3 2 2 9 2" xfId="4712"/>
    <cellStyle name="Comma 5 3 2 2 9 3" xfId="24599"/>
    <cellStyle name="Comma 5 3 2 3" xfId="1002"/>
    <cellStyle name="Comma 5 3 2 3 10" xfId="4713"/>
    <cellStyle name="Comma 5 3 2 3 11" xfId="24600"/>
    <cellStyle name="Comma 5 3 2 3 12" xfId="30392"/>
    <cellStyle name="Comma 5 3 2 3 13" xfId="32134"/>
    <cellStyle name="Comma 5 3 2 3 2" xfId="1003"/>
    <cellStyle name="Comma 5 3 2 3 2 10" xfId="24601"/>
    <cellStyle name="Comma 5 3 2 3 2 2" xfId="1004"/>
    <cellStyle name="Comma 5 3 2 3 2 2 2" xfId="4714"/>
    <cellStyle name="Comma 5 3 2 3 2 2 2 2" xfId="4715"/>
    <cellStyle name="Comma 5 3 2 3 2 2 2 2 2" xfId="4716"/>
    <cellStyle name="Comma 5 3 2 3 2 2 2 3" xfId="4717"/>
    <cellStyle name="Comma 5 3 2 3 2 2 2 4" xfId="4718"/>
    <cellStyle name="Comma 5 3 2 3 2 2 2 5" xfId="24602"/>
    <cellStyle name="Comma 5 3 2 3 2 2 3" xfId="4719"/>
    <cellStyle name="Comma 5 3 2 3 2 2 3 2" xfId="4720"/>
    <cellStyle name="Comma 5 3 2 3 2 2 4" xfId="4721"/>
    <cellStyle name="Comma 5 3 2 3 2 2 5" xfId="4722"/>
    <cellStyle name="Comma 5 3 2 3 2 2 6" xfId="24603"/>
    <cellStyle name="Comma 5 3 2 3 2 3" xfId="1005"/>
    <cellStyle name="Comma 5 3 2 3 2 3 2" xfId="4723"/>
    <cellStyle name="Comma 5 3 2 3 2 3 2 2" xfId="4724"/>
    <cellStyle name="Comma 5 3 2 3 2 3 2 2 2" xfId="4725"/>
    <cellStyle name="Comma 5 3 2 3 2 3 2 3" xfId="4726"/>
    <cellStyle name="Comma 5 3 2 3 2 3 2 4" xfId="4727"/>
    <cellStyle name="Comma 5 3 2 3 2 3 2 5" xfId="24604"/>
    <cellStyle name="Comma 5 3 2 3 2 3 3" xfId="4728"/>
    <cellStyle name="Comma 5 3 2 3 2 3 3 2" xfId="4729"/>
    <cellStyle name="Comma 5 3 2 3 2 3 4" xfId="4730"/>
    <cellStyle name="Comma 5 3 2 3 2 3 5" xfId="4731"/>
    <cellStyle name="Comma 5 3 2 3 2 3 6" xfId="24605"/>
    <cellStyle name="Comma 5 3 2 3 2 4" xfId="4732"/>
    <cellStyle name="Comma 5 3 2 3 2 4 2" xfId="4733"/>
    <cellStyle name="Comma 5 3 2 3 2 4 2 2" xfId="4734"/>
    <cellStyle name="Comma 5 3 2 3 2 4 3" xfId="4735"/>
    <cellStyle name="Comma 5 3 2 3 2 4 4" xfId="4736"/>
    <cellStyle name="Comma 5 3 2 3 2 4 5" xfId="24606"/>
    <cellStyle name="Comma 5 3 2 3 2 5" xfId="4737"/>
    <cellStyle name="Comma 5 3 2 3 2 5 2" xfId="4738"/>
    <cellStyle name="Comma 5 3 2 3 2 5 2 2" xfId="4739"/>
    <cellStyle name="Comma 5 3 2 3 2 5 3" xfId="4740"/>
    <cellStyle name="Comma 5 3 2 3 2 5 4" xfId="4741"/>
    <cellStyle name="Comma 5 3 2 3 2 5 5" xfId="24607"/>
    <cellStyle name="Comma 5 3 2 3 2 6" xfId="4742"/>
    <cellStyle name="Comma 5 3 2 3 2 6 2" xfId="4743"/>
    <cellStyle name="Comma 5 3 2 3 2 6 2 2" xfId="4744"/>
    <cellStyle name="Comma 5 3 2 3 2 6 3" xfId="4745"/>
    <cellStyle name="Comma 5 3 2 3 2 6 4" xfId="24608"/>
    <cellStyle name="Comma 5 3 2 3 2 7" xfId="4746"/>
    <cellStyle name="Comma 5 3 2 3 2 7 2" xfId="4747"/>
    <cellStyle name="Comma 5 3 2 3 2 7 3" xfId="24609"/>
    <cellStyle name="Comma 5 3 2 3 2 8" xfId="4748"/>
    <cellStyle name="Comma 5 3 2 3 2 9" xfId="4749"/>
    <cellStyle name="Comma 5 3 2 3 3" xfId="1006"/>
    <cellStyle name="Comma 5 3 2 3 3 2" xfId="4750"/>
    <cellStyle name="Comma 5 3 2 3 3 2 2" xfId="4751"/>
    <cellStyle name="Comma 5 3 2 3 3 2 2 2" xfId="4752"/>
    <cellStyle name="Comma 5 3 2 3 3 2 3" xfId="4753"/>
    <cellStyle name="Comma 5 3 2 3 3 2 4" xfId="4754"/>
    <cellStyle name="Comma 5 3 2 3 3 2 5" xfId="24610"/>
    <cellStyle name="Comma 5 3 2 3 3 3" xfId="4755"/>
    <cellStyle name="Comma 5 3 2 3 3 3 2" xfId="4756"/>
    <cellStyle name="Comma 5 3 2 3 3 3 2 2" xfId="4757"/>
    <cellStyle name="Comma 5 3 2 3 3 3 3" xfId="4758"/>
    <cellStyle name="Comma 5 3 2 3 3 3 4" xfId="4759"/>
    <cellStyle name="Comma 5 3 2 3 3 3 5" xfId="24611"/>
    <cellStyle name="Comma 5 3 2 3 3 4" xfId="4760"/>
    <cellStyle name="Comma 5 3 2 3 3 4 2" xfId="4761"/>
    <cellStyle name="Comma 5 3 2 3 3 5" xfId="4762"/>
    <cellStyle name="Comma 5 3 2 3 3 6" xfId="4763"/>
    <cellStyle name="Comma 5 3 2 3 3 7" xfId="24612"/>
    <cellStyle name="Comma 5 3 2 3 4" xfId="1007"/>
    <cellStyle name="Comma 5 3 2 3 4 2" xfId="4764"/>
    <cellStyle name="Comma 5 3 2 3 4 2 2" xfId="4765"/>
    <cellStyle name="Comma 5 3 2 3 4 2 2 2" xfId="4766"/>
    <cellStyle name="Comma 5 3 2 3 4 2 3" xfId="4767"/>
    <cellStyle name="Comma 5 3 2 3 4 2 4" xfId="4768"/>
    <cellStyle name="Comma 5 3 2 3 4 2 5" xfId="24613"/>
    <cellStyle name="Comma 5 3 2 3 4 3" xfId="4769"/>
    <cellStyle name="Comma 5 3 2 3 4 3 2" xfId="4770"/>
    <cellStyle name="Comma 5 3 2 3 4 4" xfId="4771"/>
    <cellStyle name="Comma 5 3 2 3 4 5" xfId="4772"/>
    <cellStyle name="Comma 5 3 2 3 4 6" xfId="24614"/>
    <cellStyle name="Comma 5 3 2 3 5" xfId="4773"/>
    <cellStyle name="Comma 5 3 2 3 5 2" xfId="4774"/>
    <cellStyle name="Comma 5 3 2 3 5 2 2" xfId="4775"/>
    <cellStyle name="Comma 5 3 2 3 5 3" xfId="4776"/>
    <cellStyle name="Comma 5 3 2 3 5 4" xfId="4777"/>
    <cellStyle name="Comma 5 3 2 3 5 5" xfId="24615"/>
    <cellStyle name="Comma 5 3 2 3 6" xfId="4778"/>
    <cellStyle name="Comma 5 3 2 3 6 2" xfId="4779"/>
    <cellStyle name="Comma 5 3 2 3 6 2 2" xfId="4780"/>
    <cellStyle name="Comma 5 3 2 3 6 3" xfId="4781"/>
    <cellStyle name="Comma 5 3 2 3 6 4" xfId="4782"/>
    <cellStyle name="Comma 5 3 2 3 6 5" xfId="24616"/>
    <cellStyle name="Comma 5 3 2 3 7" xfId="4783"/>
    <cellStyle name="Comma 5 3 2 3 7 2" xfId="4784"/>
    <cellStyle name="Comma 5 3 2 3 7 2 2" xfId="4785"/>
    <cellStyle name="Comma 5 3 2 3 7 3" xfId="4786"/>
    <cellStyle name="Comma 5 3 2 3 7 4" xfId="24617"/>
    <cellStyle name="Comma 5 3 2 3 8" xfId="4787"/>
    <cellStyle name="Comma 5 3 2 3 8 2" xfId="4788"/>
    <cellStyle name="Comma 5 3 2 3 8 3" xfId="24618"/>
    <cellStyle name="Comma 5 3 2 3 9" xfId="4789"/>
    <cellStyle name="Comma 5 3 2 4" xfId="1008"/>
    <cellStyle name="Comma 5 3 2 4 10" xfId="24619"/>
    <cellStyle name="Comma 5 3 2 4 2" xfId="1009"/>
    <cellStyle name="Comma 5 3 2 4 2 2" xfId="4790"/>
    <cellStyle name="Comma 5 3 2 4 2 2 2" xfId="4791"/>
    <cellStyle name="Comma 5 3 2 4 2 2 2 2" xfId="4792"/>
    <cellStyle name="Comma 5 3 2 4 2 2 3" xfId="4793"/>
    <cellStyle name="Comma 5 3 2 4 2 2 4" xfId="4794"/>
    <cellStyle name="Comma 5 3 2 4 2 2 5" xfId="24620"/>
    <cellStyle name="Comma 5 3 2 4 2 3" xfId="4795"/>
    <cellStyle name="Comma 5 3 2 4 2 3 2" xfId="4796"/>
    <cellStyle name="Comma 5 3 2 4 2 4" xfId="4797"/>
    <cellStyle name="Comma 5 3 2 4 2 5" xfId="4798"/>
    <cellStyle name="Comma 5 3 2 4 2 6" xfId="24621"/>
    <cellStyle name="Comma 5 3 2 4 3" xfId="1010"/>
    <cellStyle name="Comma 5 3 2 4 3 2" xfId="4799"/>
    <cellStyle name="Comma 5 3 2 4 3 2 2" xfId="4800"/>
    <cellStyle name="Comma 5 3 2 4 3 2 2 2" xfId="4801"/>
    <cellStyle name="Comma 5 3 2 4 3 2 3" xfId="4802"/>
    <cellStyle name="Comma 5 3 2 4 3 2 4" xfId="4803"/>
    <cellStyle name="Comma 5 3 2 4 3 2 5" xfId="24622"/>
    <cellStyle name="Comma 5 3 2 4 3 3" xfId="4804"/>
    <cellStyle name="Comma 5 3 2 4 3 3 2" xfId="4805"/>
    <cellStyle name="Comma 5 3 2 4 3 4" xfId="4806"/>
    <cellStyle name="Comma 5 3 2 4 3 5" xfId="4807"/>
    <cellStyle name="Comma 5 3 2 4 3 6" xfId="24623"/>
    <cellStyle name="Comma 5 3 2 4 4" xfId="4808"/>
    <cellStyle name="Comma 5 3 2 4 4 2" xfId="4809"/>
    <cellStyle name="Comma 5 3 2 4 4 2 2" xfId="4810"/>
    <cellStyle name="Comma 5 3 2 4 4 3" xfId="4811"/>
    <cellStyle name="Comma 5 3 2 4 4 4" xfId="4812"/>
    <cellStyle name="Comma 5 3 2 4 4 5" xfId="24624"/>
    <cellStyle name="Comma 5 3 2 4 5" xfId="4813"/>
    <cellStyle name="Comma 5 3 2 4 5 2" xfId="4814"/>
    <cellStyle name="Comma 5 3 2 4 5 2 2" xfId="4815"/>
    <cellStyle name="Comma 5 3 2 4 5 3" xfId="4816"/>
    <cellStyle name="Comma 5 3 2 4 5 4" xfId="4817"/>
    <cellStyle name="Comma 5 3 2 4 5 5" xfId="24625"/>
    <cellStyle name="Comma 5 3 2 4 6" xfId="4818"/>
    <cellStyle name="Comma 5 3 2 4 6 2" xfId="4819"/>
    <cellStyle name="Comma 5 3 2 4 6 2 2" xfId="4820"/>
    <cellStyle name="Comma 5 3 2 4 6 3" xfId="4821"/>
    <cellStyle name="Comma 5 3 2 4 6 4" xfId="24626"/>
    <cellStyle name="Comma 5 3 2 4 7" xfId="4822"/>
    <cellStyle name="Comma 5 3 2 4 7 2" xfId="4823"/>
    <cellStyle name="Comma 5 3 2 4 7 3" xfId="24627"/>
    <cellStyle name="Comma 5 3 2 4 8" xfId="4824"/>
    <cellStyle name="Comma 5 3 2 4 9" xfId="4825"/>
    <cellStyle name="Comma 5 3 2 5" xfId="1011"/>
    <cellStyle name="Comma 5 3 2 5 2" xfId="4826"/>
    <cellStyle name="Comma 5 3 2 5 2 2" xfId="4827"/>
    <cellStyle name="Comma 5 3 2 5 2 2 2" xfId="4828"/>
    <cellStyle name="Comma 5 3 2 5 2 3" xfId="4829"/>
    <cellStyle name="Comma 5 3 2 5 2 4" xfId="4830"/>
    <cellStyle name="Comma 5 3 2 5 2 5" xfId="24628"/>
    <cellStyle name="Comma 5 3 2 5 3" xfId="4831"/>
    <cellStyle name="Comma 5 3 2 5 3 2" xfId="4832"/>
    <cellStyle name="Comma 5 3 2 5 3 2 2" xfId="4833"/>
    <cellStyle name="Comma 5 3 2 5 3 3" xfId="4834"/>
    <cellStyle name="Comma 5 3 2 5 3 4" xfId="4835"/>
    <cellStyle name="Comma 5 3 2 5 3 5" xfId="24629"/>
    <cellStyle name="Comma 5 3 2 5 4" xfId="4836"/>
    <cellStyle name="Comma 5 3 2 5 4 2" xfId="4837"/>
    <cellStyle name="Comma 5 3 2 5 5" xfId="4838"/>
    <cellStyle name="Comma 5 3 2 5 6" xfId="4839"/>
    <cellStyle name="Comma 5 3 2 5 7" xfId="24630"/>
    <cellStyle name="Comma 5 3 2 6" xfId="1012"/>
    <cellStyle name="Comma 5 3 2 6 2" xfId="4840"/>
    <cellStyle name="Comma 5 3 2 6 2 2" xfId="4841"/>
    <cellStyle name="Comma 5 3 2 6 2 2 2" xfId="4842"/>
    <cellStyle name="Comma 5 3 2 6 2 3" xfId="4843"/>
    <cellStyle name="Comma 5 3 2 6 2 4" xfId="4844"/>
    <cellStyle name="Comma 5 3 2 6 2 5" xfId="24631"/>
    <cellStyle name="Comma 5 3 2 6 3" xfId="4845"/>
    <cellStyle name="Comma 5 3 2 6 3 2" xfId="4846"/>
    <cellStyle name="Comma 5 3 2 6 4" xfId="4847"/>
    <cellStyle name="Comma 5 3 2 6 5" xfId="4848"/>
    <cellStyle name="Comma 5 3 2 6 6" xfId="24632"/>
    <cellStyle name="Comma 5 3 2 7" xfId="4849"/>
    <cellStyle name="Comma 5 3 2 7 2" xfId="4850"/>
    <cellStyle name="Comma 5 3 2 7 2 2" xfId="4851"/>
    <cellStyle name="Comma 5 3 2 7 3" xfId="4852"/>
    <cellStyle name="Comma 5 3 2 7 4" xfId="4853"/>
    <cellStyle name="Comma 5 3 2 7 5" xfId="24633"/>
    <cellStyle name="Comma 5 3 2 8" xfId="4854"/>
    <cellStyle name="Comma 5 3 2 8 2" xfId="4855"/>
    <cellStyle name="Comma 5 3 2 8 2 2" xfId="4856"/>
    <cellStyle name="Comma 5 3 2 8 3" xfId="4857"/>
    <cellStyle name="Comma 5 3 2 8 4" xfId="4858"/>
    <cellStyle name="Comma 5 3 2 8 5" xfId="24634"/>
    <cellStyle name="Comma 5 3 2 9" xfId="4859"/>
    <cellStyle name="Comma 5 3 2 9 2" xfId="4860"/>
    <cellStyle name="Comma 5 3 2 9 2 2" xfId="4861"/>
    <cellStyle name="Comma 5 3 2 9 3" xfId="4862"/>
    <cellStyle name="Comma 5 3 2 9 4" xfId="24635"/>
    <cellStyle name="Comma 5 3 3" xfId="1013"/>
    <cellStyle name="Comma 5 3 3 10" xfId="4863"/>
    <cellStyle name="Comma 5 3 3 11" xfId="4864"/>
    <cellStyle name="Comma 5 3 3 12" xfId="24636"/>
    <cellStyle name="Comma 5 3 3 13" xfId="30009"/>
    <cellStyle name="Comma 5 3 3 14" xfId="31757"/>
    <cellStyle name="Comma 5 3 3 2" xfId="1014"/>
    <cellStyle name="Comma 5 3 3 2 10" xfId="4865"/>
    <cellStyle name="Comma 5 3 3 2 11" xfId="24637"/>
    <cellStyle name="Comma 5 3 3 2 12" xfId="30394"/>
    <cellStyle name="Comma 5 3 3 2 13" xfId="32136"/>
    <cellStyle name="Comma 5 3 3 2 2" xfId="1015"/>
    <cellStyle name="Comma 5 3 3 2 2 10" xfId="24638"/>
    <cellStyle name="Comma 5 3 3 2 2 2" xfId="1016"/>
    <cellStyle name="Comma 5 3 3 2 2 2 2" xfId="4866"/>
    <cellStyle name="Comma 5 3 3 2 2 2 2 2" xfId="4867"/>
    <cellStyle name="Comma 5 3 3 2 2 2 2 2 2" xfId="4868"/>
    <cellStyle name="Comma 5 3 3 2 2 2 2 3" xfId="4869"/>
    <cellStyle name="Comma 5 3 3 2 2 2 2 4" xfId="4870"/>
    <cellStyle name="Comma 5 3 3 2 2 2 2 5" xfId="24639"/>
    <cellStyle name="Comma 5 3 3 2 2 2 3" xfId="4871"/>
    <cellStyle name="Comma 5 3 3 2 2 2 3 2" xfId="4872"/>
    <cellStyle name="Comma 5 3 3 2 2 2 4" xfId="4873"/>
    <cellStyle name="Comma 5 3 3 2 2 2 5" xfId="4874"/>
    <cellStyle name="Comma 5 3 3 2 2 2 6" xfId="24640"/>
    <cellStyle name="Comma 5 3 3 2 2 3" xfId="1017"/>
    <cellStyle name="Comma 5 3 3 2 2 3 2" xfId="4875"/>
    <cellStyle name="Comma 5 3 3 2 2 3 2 2" xfId="4876"/>
    <cellStyle name="Comma 5 3 3 2 2 3 2 2 2" xfId="4877"/>
    <cellStyle name="Comma 5 3 3 2 2 3 2 3" xfId="4878"/>
    <cellStyle name="Comma 5 3 3 2 2 3 2 4" xfId="4879"/>
    <cellStyle name="Comma 5 3 3 2 2 3 2 5" xfId="24641"/>
    <cellStyle name="Comma 5 3 3 2 2 3 3" xfId="4880"/>
    <cellStyle name="Comma 5 3 3 2 2 3 3 2" xfId="4881"/>
    <cellStyle name="Comma 5 3 3 2 2 3 4" xfId="4882"/>
    <cellStyle name="Comma 5 3 3 2 2 3 5" xfId="4883"/>
    <cellStyle name="Comma 5 3 3 2 2 3 6" xfId="24642"/>
    <cellStyle name="Comma 5 3 3 2 2 4" xfId="4884"/>
    <cellStyle name="Comma 5 3 3 2 2 4 2" xfId="4885"/>
    <cellStyle name="Comma 5 3 3 2 2 4 2 2" xfId="4886"/>
    <cellStyle name="Comma 5 3 3 2 2 4 3" xfId="4887"/>
    <cellStyle name="Comma 5 3 3 2 2 4 4" xfId="4888"/>
    <cellStyle name="Comma 5 3 3 2 2 4 5" xfId="24643"/>
    <cellStyle name="Comma 5 3 3 2 2 5" xfId="4889"/>
    <cellStyle name="Comma 5 3 3 2 2 5 2" xfId="4890"/>
    <cellStyle name="Comma 5 3 3 2 2 5 2 2" xfId="4891"/>
    <cellStyle name="Comma 5 3 3 2 2 5 3" xfId="4892"/>
    <cellStyle name="Comma 5 3 3 2 2 5 4" xfId="4893"/>
    <cellStyle name="Comma 5 3 3 2 2 5 5" xfId="24644"/>
    <cellStyle name="Comma 5 3 3 2 2 6" xfId="4894"/>
    <cellStyle name="Comma 5 3 3 2 2 6 2" xfId="4895"/>
    <cellStyle name="Comma 5 3 3 2 2 6 2 2" xfId="4896"/>
    <cellStyle name="Comma 5 3 3 2 2 6 3" xfId="4897"/>
    <cellStyle name="Comma 5 3 3 2 2 6 4" xfId="24645"/>
    <cellStyle name="Comma 5 3 3 2 2 7" xfId="4898"/>
    <cellStyle name="Comma 5 3 3 2 2 7 2" xfId="4899"/>
    <cellStyle name="Comma 5 3 3 2 2 7 3" xfId="24646"/>
    <cellStyle name="Comma 5 3 3 2 2 8" xfId="4900"/>
    <cellStyle name="Comma 5 3 3 2 2 9" xfId="4901"/>
    <cellStyle name="Comma 5 3 3 2 3" xfId="1018"/>
    <cellStyle name="Comma 5 3 3 2 3 2" xfId="4902"/>
    <cellStyle name="Comma 5 3 3 2 3 2 2" xfId="4903"/>
    <cellStyle name="Comma 5 3 3 2 3 2 2 2" xfId="4904"/>
    <cellStyle name="Comma 5 3 3 2 3 2 3" xfId="4905"/>
    <cellStyle name="Comma 5 3 3 2 3 2 4" xfId="4906"/>
    <cellStyle name="Comma 5 3 3 2 3 2 5" xfId="24647"/>
    <cellStyle name="Comma 5 3 3 2 3 3" xfId="4907"/>
    <cellStyle name="Comma 5 3 3 2 3 3 2" xfId="4908"/>
    <cellStyle name="Comma 5 3 3 2 3 3 2 2" xfId="4909"/>
    <cellStyle name="Comma 5 3 3 2 3 3 3" xfId="4910"/>
    <cellStyle name="Comma 5 3 3 2 3 3 4" xfId="4911"/>
    <cellStyle name="Comma 5 3 3 2 3 3 5" xfId="24648"/>
    <cellStyle name="Comma 5 3 3 2 3 4" xfId="4912"/>
    <cellStyle name="Comma 5 3 3 2 3 4 2" xfId="4913"/>
    <cellStyle name="Comma 5 3 3 2 3 5" xfId="4914"/>
    <cellStyle name="Comma 5 3 3 2 3 6" xfId="4915"/>
    <cellStyle name="Comma 5 3 3 2 3 7" xfId="24649"/>
    <cellStyle name="Comma 5 3 3 2 4" xfId="1019"/>
    <cellStyle name="Comma 5 3 3 2 4 2" xfId="4916"/>
    <cellStyle name="Comma 5 3 3 2 4 2 2" xfId="4917"/>
    <cellStyle name="Comma 5 3 3 2 4 2 2 2" xfId="4918"/>
    <cellStyle name="Comma 5 3 3 2 4 2 3" xfId="4919"/>
    <cellStyle name="Comma 5 3 3 2 4 2 4" xfId="4920"/>
    <cellStyle name="Comma 5 3 3 2 4 2 5" xfId="24650"/>
    <cellStyle name="Comma 5 3 3 2 4 3" xfId="4921"/>
    <cellStyle name="Comma 5 3 3 2 4 3 2" xfId="4922"/>
    <cellStyle name="Comma 5 3 3 2 4 4" xfId="4923"/>
    <cellStyle name="Comma 5 3 3 2 4 5" xfId="4924"/>
    <cellStyle name="Comma 5 3 3 2 4 6" xfId="24651"/>
    <cellStyle name="Comma 5 3 3 2 5" xfId="4925"/>
    <cellStyle name="Comma 5 3 3 2 5 2" xfId="4926"/>
    <cellStyle name="Comma 5 3 3 2 5 2 2" xfId="4927"/>
    <cellStyle name="Comma 5 3 3 2 5 3" xfId="4928"/>
    <cellStyle name="Comma 5 3 3 2 5 4" xfId="4929"/>
    <cellStyle name="Comma 5 3 3 2 5 5" xfId="24652"/>
    <cellStyle name="Comma 5 3 3 2 6" xfId="4930"/>
    <cellStyle name="Comma 5 3 3 2 6 2" xfId="4931"/>
    <cellStyle name="Comma 5 3 3 2 6 2 2" xfId="4932"/>
    <cellStyle name="Comma 5 3 3 2 6 3" xfId="4933"/>
    <cellStyle name="Comma 5 3 3 2 6 4" xfId="4934"/>
    <cellStyle name="Comma 5 3 3 2 6 5" xfId="24653"/>
    <cellStyle name="Comma 5 3 3 2 7" xfId="4935"/>
    <cellStyle name="Comma 5 3 3 2 7 2" xfId="4936"/>
    <cellStyle name="Comma 5 3 3 2 7 2 2" xfId="4937"/>
    <cellStyle name="Comma 5 3 3 2 7 3" xfId="4938"/>
    <cellStyle name="Comma 5 3 3 2 7 4" xfId="24654"/>
    <cellStyle name="Comma 5 3 3 2 8" xfId="4939"/>
    <cellStyle name="Comma 5 3 3 2 8 2" xfId="4940"/>
    <cellStyle name="Comma 5 3 3 2 8 3" xfId="24655"/>
    <cellStyle name="Comma 5 3 3 2 9" xfId="4941"/>
    <cellStyle name="Comma 5 3 3 3" xfId="1020"/>
    <cellStyle name="Comma 5 3 3 3 10" xfId="24656"/>
    <cellStyle name="Comma 5 3 3 3 2" xfId="1021"/>
    <cellStyle name="Comma 5 3 3 3 2 2" xfId="4942"/>
    <cellStyle name="Comma 5 3 3 3 2 2 2" xfId="4943"/>
    <cellStyle name="Comma 5 3 3 3 2 2 2 2" xfId="4944"/>
    <cellStyle name="Comma 5 3 3 3 2 2 3" xfId="4945"/>
    <cellStyle name="Comma 5 3 3 3 2 2 4" xfId="4946"/>
    <cellStyle name="Comma 5 3 3 3 2 2 5" xfId="24657"/>
    <cellStyle name="Comma 5 3 3 3 2 3" xfId="4947"/>
    <cellStyle name="Comma 5 3 3 3 2 3 2" xfId="4948"/>
    <cellStyle name="Comma 5 3 3 3 2 4" xfId="4949"/>
    <cellStyle name="Comma 5 3 3 3 2 5" xfId="4950"/>
    <cellStyle name="Comma 5 3 3 3 2 6" xfId="24658"/>
    <cellStyle name="Comma 5 3 3 3 3" xfId="1022"/>
    <cellStyle name="Comma 5 3 3 3 3 2" xfId="4951"/>
    <cellStyle name="Comma 5 3 3 3 3 2 2" xfId="4952"/>
    <cellStyle name="Comma 5 3 3 3 3 2 2 2" xfId="4953"/>
    <cellStyle name="Comma 5 3 3 3 3 2 3" xfId="4954"/>
    <cellStyle name="Comma 5 3 3 3 3 2 4" xfId="4955"/>
    <cellStyle name="Comma 5 3 3 3 3 2 5" xfId="24659"/>
    <cellStyle name="Comma 5 3 3 3 3 3" xfId="4956"/>
    <cellStyle name="Comma 5 3 3 3 3 3 2" xfId="4957"/>
    <cellStyle name="Comma 5 3 3 3 3 4" xfId="4958"/>
    <cellStyle name="Comma 5 3 3 3 3 5" xfId="4959"/>
    <cellStyle name="Comma 5 3 3 3 3 6" xfId="24660"/>
    <cellStyle name="Comma 5 3 3 3 4" xfId="4960"/>
    <cellStyle name="Comma 5 3 3 3 4 2" xfId="4961"/>
    <cellStyle name="Comma 5 3 3 3 4 2 2" xfId="4962"/>
    <cellStyle name="Comma 5 3 3 3 4 3" xfId="4963"/>
    <cellStyle name="Comma 5 3 3 3 4 4" xfId="4964"/>
    <cellStyle name="Comma 5 3 3 3 4 5" xfId="24661"/>
    <cellStyle name="Comma 5 3 3 3 5" xfId="4965"/>
    <cellStyle name="Comma 5 3 3 3 5 2" xfId="4966"/>
    <cellStyle name="Comma 5 3 3 3 5 2 2" xfId="4967"/>
    <cellStyle name="Comma 5 3 3 3 5 3" xfId="4968"/>
    <cellStyle name="Comma 5 3 3 3 5 4" xfId="4969"/>
    <cellStyle name="Comma 5 3 3 3 5 5" xfId="24662"/>
    <cellStyle name="Comma 5 3 3 3 6" xfId="4970"/>
    <cellStyle name="Comma 5 3 3 3 6 2" xfId="4971"/>
    <cellStyle name="Comma 5 3 3 3 6 2 2" xfId="4972"/>
    <cellStyle name="Comma 5 3 3 3 6 3" xfId="4973"/>
    <cellStyle name="Comma 5 3 3 3 6 4" xfId="24663"/>
    <cellStyle name="Comma 5 3 3 3 7" xfId="4974"/>
    <cellStyle name="Comma 5 3 3 3 7 2" xfId="4975"/>
    <cellStyle name="Comma 5 3 3 3 7 3" xfId="24664"/>
    <cellStyle name="Comma 5 3 3 3 8" xfId="4976"/>
    <cellStyle name="Comma 5 3 3 3 9" xfId="4977"/>
    <cellStyle name="Comma 5 3 3 4" xfId="1023"/>
    <cellStyle name="Comma 5 3 3 4 2" xfId="4978"/>
    <cellStyle name="Comma 5 3 3 4 2 2" xfId="4979"/>
    <cellStyle name="Comma 5 3 3 4 2 2 2" xfId="4980"/>
    <cellStyle name="Comma 5 3 3 4 2 3" xfId="4981"/>
    <cellStyle name="Comma 5 3 3 4 2 4" xfId="4982"/>
    <cellStyle name="Comma 5 3 3 4 2 5" xfId="24665"/>
    <cellStyle name="Comma 5 3 3 4 3" xfId="4983"/>
    <cellStyle name="Comma 5 3 3 4 3 2" xfId="4984"/>
    <cellStyle name="Comma 5 3 3 4 3 2 2" xfId="4985"/>
    <cellStyle name="Comma 5 3 3 4 3 3" xfId="4986"/>
    <cellStyle name="Comma 5 3 3 4 3 4" xfId="4987"/>
    <cellStyle name="Comma 5 3 3 4 3 5" xfId="24666"/>
    <cellStyle name="Comma 5 3 3 4 4" xfId="4988"/>
    <cellStyle name="Comma 5 3 3 4 4 2" xfId="4989"/>
    <cellStyle name="Comma 5 3 3 4 5" xfId="4990"/>
    <cellStyle name="Comma 5 3 3 4 6" xfId="4991"/>
    <cellStyle name="Comma 5 3 3 4 7" xfId="24667"/>
    <cellStyle name="Comma 5 3 3 5" xfId="1024"/>
    <cellStyle name="Comma 5 3 3 5 2" xfId="4992"/>
    <cellStyle name="Comma 5 3 3 5 2 2" xfId="4993"/>
    <cellStyle name="Comma 5 3 3 5 2 2 2" xfId="4994"/>
    <cellStyle name="Comma 5 3 3 5 2 3" xfId="4995"/>
    <cellStyle name="Comma 5 3 3 5 2 4" xfId="4996"/>
    <cellStyle name="Comma 5 3 3 5 2 5" xfId="24668"/>
    <cellStyle name="Comma 5 3 3 5 3" xfId="4997"/>
    <cellStyle name="Comma 5 3 3 5 3 2" xfId="4998"/>
    <cellStyle name="Comma 5 3 3 5 4" xfId="4999"/>
    <cellStyle name="Comma 5 3 3 5 5" xfId="5000"/>
    <cellStyle name="Comma 5 3 3 5 6" xfId="24669"/>
    <cellStyle name="Comma 5 3 3 6" xfId="5001"/>
    <cellStyle name="Comma 5 3 3 6 2" xfId="5002"/>
    <cellStyle name="Comma 5 3 3 6 2 2" xfId="5003"/>
    <cellStyle name="Comma 5 3 3 6 3" xfId="5004"/>
    <cellStyle name="Comma 5 3 3 6 4" xfId="5005"/>
    <cellStyle name="Comma 5 3 3 6 5" xfId="24670"/>
    <cellStyle name="Comma 5 3 3 7" xfId="5006"/>
    <cellStyle name="Comma 5 3 3 7 2" xfId="5007"/>
    <cellStyle name="Comma 5 3 3 7 2 2" xfId="5008"/>
    <cellStyle name="Comma 5 3 3 7 3" xfId="5009"/>
    <cellStyle name="Comma 5 3 3 7 4" xfId="5010"/>
    <cellStyle name="Comma 5 3 3 7 5" xfId="24671"/>
    <cellStyle name="Comma 5 3 3 8" xfId="5011"/>
    <cellStyle name="Comma 5 3 3 8 2" xfId="5012"/>
    <cellStyle name="Comma 5 3 3 8 2 2" xfId="5013"/>
    <cellStyle name="Comma 5 3 3 8 3" xfId="5014"/>
    <cellStyle name="Comma 5 3 3 8 4" xfId="24672"/>
    <cellStyle name="Comma 5 3 3 9" xfId="5015"/>
    <cellStyle name="Comma 5 3 3 9 2" xfId="5016"/>
    <cellStyle name="Comma 5 3 3 9 3" xfId="24673"/>
    <cellStyle name="Comma 5 3 4" xfId="1025"/>
    <cellStyle name="Comma 5 3 4 10" xfId="5017"/>
    <cellStyle name="Comma 5 3 4 11" xfId="24674"/>
    <cellStyle name="Comma 5 3 4 12" xfId="30391"/>
    <cellStyle name="Comma 5 3 4 13" xfId="32133"/>
    <cellStyle name="Comma 5 3 4 2" xfId="1026"/>
    <cellStyle name="Comma 5 3 4 2 10" xfId="24675"/>
    <cellStyle name="Comma 5 3 4 2 2" xfId="1027"/>
    <cellStyle name="Comma 5 3 4 2 2 2" xfId="5018"/>
    <cellStyle name="Comma 5 3 4 2 2 2 2" xfId="5019"/>
    <cellStyle name="Comma 5 3 4 2 2 2 2 2" xfId="5020"/>
    <cellStyle name="Comma 5 3 4 2 2 2 3" xfId="5021"/>
    <cellStyle name="Comma 5 3 4 2 2 2 4" xfId="5022"/>
    <cellStyle name="Comma 5 3 4 2 2 2 5" xfId="24676"/>
    <cellStyle name="Comma 5 3 4 2 2 3" xfId="5023"/>
    <cellStyle name="Comma 5 3 4 2 2 3 2" xfId="5024"/>
    <cellStyle name="Comma 5 3 4 2 2 4" xfId="5025"/>
    <cellStyle name="Comma 5 3 4 2 2 5" xfId="5026"/>
    <cellStyle name="Comma 5 3 4 2 2 6" xfId="24677"/>
    <cellStyle name="Comma 5 3 4 2 3" xfId="1028"/>
    <cellStyle name="Comma 5 3 4 2 3 2" xfId="5027"/>
    <cellStyle name="Comma 5 3 4 2 3 2 2" xfId="5028"/>
    <cellStyle name="Comma 5 3 4 2 3 2 2 2" xfId="5029"/>
    <cellStyle name="Comma 5 3 4 2 3 2 3" xfId="5030"/>
    <cellStyle name="Comma 5 3 4 2 3 2 4" xfId="5031"/>
    <cellStyle name="Comma 5 3 4 2 3 2 5" xfId="24678"/>
    <cellStyle name="Comma 5 3 4 2 3 3" xfId="5032"/>
    <cellStyle name="Comma 5 3 4 2 3 3 2" xfId="5033"/>
    <cellStyle name="Comma 5 3 4 2 3 4" xfId="5034"/>
    <cellStyle name="Comma 5 3 4 2 3 5" xfId="5035"/>
    <cellStyle name="Comma 5 3 4 2 3 6" xfId="24679"/>
    <cellStyle name="Comma 5 3 4 2 4" xfId="5036"/>
    <cellStyle name="Comma 5 3 4 2 4 2" xfId="5037"/>
    <cellStyle name="Comma 5 3 4 2 4 2 2" xfId="5038"/>
    <cellStyle name="Comma 5 3 4 2 4 3" xfId="5039"/>
    <cellStyle name="Comma 5 3 4 2 4 4" xfId="5040"/>
    <cellStyle name="Comma 5 3 4 2 4 5" xfId="24680"/>
    <cellStyle name="Comma 5 3 4 2 5" xfId="5041"/>
    <cellStyle name="Comma 5 3 4 2 5 2" xfId="5042"/>
    <cellStyle name="Comma 5 3 4 2 5 2 2" xfId="5043"/>
    <cellStyle name="Comma 5 3 4 2 5 3" xfId="5044"/>
    <cellStyle name="Comma 5 3 4 2 5 4" xfId="5045"/>
    <cellStyle name="Comma 5 3 4 2 5 5" xfId="24681"/>
    <cellStyle name="Comma 5 3 4 2 6" xfId="5046"/>
    <cellStyle name="Comma 5 3 4 2 6 2" xfId="5047"/>
    <cellStyle name="Comma 5 3 4 2 6 2 2" xfId="5048"/>
    <cellStyle name="Comma 5 3 4 2 6 3" xfId="5049"/>
    <cellStyle name="Comma 5 3 4 2 6 4" xfId="24682"/>
    <cellStyle name="Comma 5 3 4 2 7" xfId="5050"/>
    <cellStyle name="Comma 5 3 4 2 7 2" xfId="5051"/>
    <cellStyle name="Comma 5 3 4 2 7 3" xfId="24683"/>
    <cellStyle name="Comma 5 3 4 2 8" xfId="5052"/>
    <cellStyle name="Comma 5 3 4 2 9" xfId="5053"/>
    <cellStyle name="Comma 5 3 4 3" xfId="1029"/>
    <cellStyle name="Comma 5 3 4 3 2" xfId="5054"/>
    <cellStyle name="Comma 5 3 4 3 2 2" xfId="5055"/>
    <cellStyle name="Comma 5 3 4 3 2 2 2" xfId="5056"/>
    <cellStyle name="Comma 5 3 4 3 2 3" xfId="5057"/>
    <cellStyle name="Comma 5 3 4 3 2 4" xfId="5058"/>
    <cellStyle name="Comma 5 3 4 3 2 5" xfId="24684"/>
    <cellStyle name="Comma 5 3 4 3 3" xfId="5059"/>
    <cellStyle name="Comma 5 3 4 3 3 2" xfId="5060"/>
    <cellStyle name="Comma 5 3 4 3 3 2 2" xfId="5061"/>
    <cellStyle name="Comma 5 3 4 3 3 3" xfId="5062"/>
    <cellStyle name="Comma 5 3 4 3 3 4" xfId="5063"/>
    <cellStyle name="Comma 5 3 4 3 3 5" xfId="24685"/>
    <cellStyle name="Comma 5 3 4 3 4" xfId="5064"/>
    <cellStyle name="Comma 5 3 4 3 4 2" xfId="5065"/>
    <cellStyle name="Comma 5 3 4 3 5" xfId="5066"/>
    <cellStyle name="Comma 5 3 4 3 6" xfId="5067"/>
    <cellStyle name="Comma 5 3 4 3 7" xfId="24686"/>
    <cellStyle name="Comma 5 3 4 4" xfId="1030"/>
    <cellStyle name="Comma 5 3 4 4 2" xfId="5068"/>
    <cellStyle name="Comma 5 3 4 4 2 2" xfId="5069"/>
    <cellStyle name="Comma 5 3 4 4 2 2 2" xfId="5070"/>
    <cellStyle name="Comma 5 3 4 4 2 3" xfId="5071"/>
    <cellStyle name="Comma 5 3 4 4 2 4" xfId="5072"/>
    <cellStyle name="Comma 5 3 4 4 2 5" xfId="24687"/>
    <cellStyle name="Comma 5 3 4 4 3" xfId="5073"/>
    <cellStyle name="Comma 5 3 4 4 3 2" xfId="5074"/>
    <cellStyle name="Comma 5 3 4 4 4" xfId="5075"/>
    <cellStyle name="Comma 5 3 4 4 5" xfId="5076"/>
    <cellStyle name="Comma 5 3 4 4 6" xfId="24688"/>
    <cellStyle name="Comma 5 3 4 5" xfId="5077"/>
    <cellStyle name="Comma 5 3 4 5 2" xfId="5078"/>
    <cellStyle name="Comma 5 3 4 5 2 2" xfId="5079"/>
    <cellStyle name="Comma 5 3 4 5 3" xfId="5080"/>
    <cellStyle name="Comma 5 3 4 5 4" xfId="5081"/>
    <cellStyle name="Comma 5 3 4 5 5" xfId="24689"/>
    <cellStyle name="Comma 5 3 4 6" xfId="5082"/>
    <cellStyle name="Comma 5 3 4 6 2" xfId="5083"/>
    <cellStyle name="Comma 5 3 4 6 2 2" xfId="5084"/>
    <cellStyle name="Comma 5 3 4 6 3" xfId="5085"/>
    <cellStyle name="Comma 5 3 4 6 4" xfId="5086"/>
    <cellStyle name="Comma 5 3 4 6 5" xfId="24690"/>
    <cellStyle name="Comma 5 3 4 7" xfId="5087"/>
    <cellStyle name="Comma 5 3 4 7 2" xfId="5088"/>
    <cellStyle name="Comma 5 3 4 7 2 2" xfId="5089"/>
    <cellStyle name="Comma 5 3 4 7 3" xfId="5090"/>
    <cellStyle name="Comma 5 3 4 7 4" xfId="24691"/>
    <cellStyle name="Comma 5 3 4 8" xfId="5091"/>
    <cellStyle name="Comma 5 3 4 8 2" xfId="5092"/>
    <cellStyle name="Comma 5 3 4 8 3" xfId="24692"/>
    <cellStyle name="Comma 5 3 4 9" xfId="5093"/>
    <cellStyle name="Comma 5 3 5" xfId="1031"/>
    <cellStyle name="Comma 5 3 5 10" xfId="24693"/>
    <cellStyle name="Comma 5 3 5 2" xfId="1032"/>
    <cellStyle name="Comma 5 3 5 2 2" xfId="5094"/>
    <cellStyle name="Comma 5 3 5 2 2 2" xfId="5095"/>
    <cellStyle name="Comma 5 3 5 2 2 2 2" xfId="5096"/>
    <cellStyle name="Comma 5 3 5 2 2 3" xfId="5097"/>
    <cellStyle name="Comma 5 3 5 2 2 4" xfId="5098"/>
    <cellStyle name="Comma 5 3 5 2 2 5" xfId="24694"/>
    <cellStyle name="Comma 5 3 5 2 3" xfId="5099"/>
    <cellStyle name="Comma 5 3 5 2 3 2" xfId="5100"/>
    <cellStyle name="Comma 5 3 5 2 4" xfId="5101"/>
    <cellStyle name="Comma 5 3 5 2 5" xfId="5102"/>
    <cellStyle name="Comma 5 3 5 2 6" xfId="24695"/>
    <cellStyle name="Comma 5 3 5 3" xfId="1033"/>
    <cellStyle name="Comma 5 3 5 3 2" xfId="5103"/>
    <cellStyle name="Comma 5 3 5 3 2 2" xfId="5104"/>
    <cellStyle name="Comma 5 3 5 3 2 2 2" xfId="5105"/>
    <cellStyle name="Comma 5 3 5 3 2 3" xfId="5106"/>
    <cellStyle name="Comma 5 3 5 3 2 4" xfId="5107"/>
    <cellStyle name="Comma 5 3 5 3 2 5" xfId="24696"/>
    <cellStyle name="Comma 5 3 5 3 3" xfId="5108"/>
    <cellStyle name="Comma 5 3 5 3 3 2" xfId="5109"/>
    <cellStyle name="Comma 5 3 5 3 4" xfId="5110"/>
    <cellStyle name="Comma 5 3 5 3 5" xfId="5111"/>
    <cellStyle name="Comma 5 3 5 3 6" xfId="24697"/>
    <cellStyle name="Comma 5 3 5 4" xfId="5112"/>
    <cellStyle name="Comma 5 3 5 4 2" xfId="5113"/>
    <cellStyle name="Comma 5 3 5 4 2 2" xfId="5114"/>
    <cellStyle name="Comma 5 3 5 4 3" xfId="5115"/>
    <cellStyle name="Comma 5 3 5 4 4" xfId="5116"/>
    <cellStyle name="Comma 5 3 5 4 5" xfId="24698"/>
    <cellStyle name="Comma 5 3 5 5" xfId="5117"/>
    <cellStyle name="Comma 5 3 5 5 2" xfId="5118"/>
    <cellStyle name="Comma 5 3 5 5 2 2" xfId="5119"/>
    <cellStyle name="Comma 5 3 5 5 3" xfId="5120"/>
    <cellStyle name="Comma 5 3 5 5 4" xfId="5121"/>
    <cellStyle name="Comma 5 3 5 5 5" xfId="24699"/>
    <cellStyle name="Comma 5 3 5 6" xfId="5122"/>
    <cellStyle name="Comma 5 3 5 6 2" xfId="5123"/>
    <cellStyle name="Comma 5 3 5 6 2 2" xfId="5124"/>
    <cellStyle name="Comma 5 3 5 6 3" xfId="5125"/>
    <cellStyle name="Comma 5 3 5 6 4" xfId="24700"/>
    <cellStyle name="Comma 5 3 5 7" xfId="5126"/>
    <cellStyle name="Comma 5 3 5 7 2" xfId="5127"/>
    <cellStyle name="Comma 5 3 5 7 3" xfId="24701"/>
    <cellStyle name="Comma 5 3 5 8" xfId="5128"/>
    <cellStyle name="Comma 5 3 5 9" xfId="5129"/>
    <cellStyle name="Comma 5 3 6" xfId="1034"/>
    <cellStyle name="Comma 5 3 6 2" xfId="5130"/>
    <cellStyle name="Comma 5 3 6 2 2" xfId="5131"/>
    <cellStyle name="Comma 5 3 6 2 2 2" xfId="5132"/>
    <cellStyle name="Comma 5 3 6 2 3" xfId="5133"/>
    <cellStyle name="Comma 5 3 6 2 4" xfId="5134"/>
    <cellStyle name="Comma 5 3 6 2 5" xfId="24702"/>
    <cellStyle name="Comma 5 3 6 3" xfId="5135"/>
    <cellStyle name="Comma 5 3 6 3 2" xfId="5136"/>
    <cellStyle name="Comma 5 3 6 3 2 2" xfId="5137"/>
    <cellStyle name="Comma 5 3 6 3 3" xfId="5138"/>
    <cellStyle name="Comma 5 3 6 3 4" xfId="5139"/>
    <cellStyle name="Comma 5 3 6 3 5" xfId="24703"/>
    <cellStyle name="Comma 5 3 6 4" xfId="5140"/>
    <cellStyle name="Comma 5 3 6 4 2" xfId="5141"/>
    <cellStyle name="Comma 5 3 6 5" xfId="5142"/>
    <cellStyle name="Comma 5 3 6 6" xfId="5143"/>
    <cellStyle name="Comma 5 3 6 7" xfId="24704"/>
    <cellStyle name="Comma 5 3 7" xfId="1035"/>
    <cellStyle name="Comma 5 3 7 2" xfId="5144"/>
    <cellStyle name="Comma 5 3 7 2 2" xfId="5145"/>
    <cellStyle name="Comma 5 3 7 2 2 2" xfId="5146"/>
    <cellStyle name="Comma 5 3 7 2 3" xfId="5147"/>
    <cellStyle name="Comma 5 3 7 2 4" xfId="5148"/>
    <cellStyle name="Comma 5 3 7 2 5" xfId="24705"/>
    <cellStyle name="Comma 5 3 7 3" xfId="5149"/>
    <cellStyle name="Comma 5 3 7 3 2" xfId="5150"/>
    <cellStyle name="Comma 5 3 7 4" xfId="5151"/>
    <cellStyle name="Comma 5 3 7 5" xfId="5152"/>
    <cellStyle name="Comma 5 3 7 6" xfId="24706"/>
    <cellStyle name="Comma 5 3 8" xfId="2936"/>
    <cellStyle name="Comma 5 3 8 2" xfId="5153"/>
    <cellStyle name="Comma 5 3 8 2 2" xfId="5154"/>
    <cellStyle name="Comma 5 3 8 3" xfId="5155"/>
    <cellStyle name="Comma 5 3 8 4" xfId="5156"/>
    <cellStyle name="Comma 5 3 8 5" xfId="24707"/>
    <cellStyle name="Comma 5 3 9" xfId="5157"/>
    <cellStyle name="Comma 5 3 9 2" xfId="5158"/>
    <cellStyle name="Comma 5 3 9 2 2" xfId="5159"/>
    <cellStyle name="Comma 5 3 9 3" xfId="5160"/>
    <cellStyle name="Comma 5 3 9 4" xfId="5161"/>
    <cellStyle name="Comma 5 3 9 5" xfId="24708"/>
    <cellStyle name="Comma 5 4" xfId="1036"/>
    <cellStyle name="Comma 5 4 10" xfId="5162"/>
    <cellStyle name="Comma 5 4 10 2" xfId="5163"/>
    <cellStyle name="Comma 5 4 10 3" xfId="24709"/>
    <cellStyle name="Comma 5 4 11" xfId="5164"/>
    <cellStyle name="Comma 5 4 12" xfId="5165"/>
    <cellStyle name="Comma 5 4 13" xfId="24710"/>
    <cellStyle name="Comma 5 4 14" xfId="24711"/>
    <cellStyle name="Comma 5 4 15" xfId="30010"/>
    <cellStyle name="Comma 5 4 16" xfId="31057"/>
    <cellStyle name="Comma 5 4 17" xfId="31758"/>
    <cellStyle name="Comma 5 4 2" xfId="1037"/>
    <cellStyle name="Comma 5 4 2 10" xfId="5166"/>
    <cellStyle name="Comma 5 4 2 11" xfId="5167"/>
    <cellStyle name="Comma 5 4 2 12" xfId="24712"/>
    <cellStyle name="Comma 5 4 2 13" xfId="30011"/>
    <cellStyle name="Comma 5 4 2 14" xfId="31759"/>
    <cellStyle name="Comma 5 4 2 2" xfId="1038"/>
    <cellStyle name="Comma 5 4 2 2 10" xfId="5168"/>
    <cellStyle name="Comma 5 4 2 2 11" xfId="24713"/>
    <cellStyle name="Comma 5 4 2 2 12" xfId="30396"/>
    <cellStyle name="Comma 5 4 2 2 13" xfId="32138"/>
    <cellStyle name="Comma 5 4 2 2 2" xfId="1039"/>
    <cellStyle name="Comma 5 4 2 2 2 10" xfId="24714"/>
    <cellStyle name="Comma 5 4 2 2 2 2" xfId="1040"/>
    <cellStyle name="Comma 5 4 2 2 2 2 2" xfId="5169"/>
    <cellStyle name="Comma 5 4 2 2 2 2 2 2" xfId="5170"/>
    <cellStyle name="Comma 5 4 2 2 2 2 2 2 2" xfId="5171"/>
    <cellStyle name="Comma 5 4 2 2 2 2 2 3" xfId="5172"/>
    <cellStyle name="Comma 5 4 2 2 2 2 2 4" xfId="5173"/>
    <cellStyle name="Comma 5 4 2 2 2 2 2 5" xfId="24715"/>
    <cellStyle name="Comma 5 4 2 2 2 2 3" xfId="5174"/>
    <cellStyle name="Comma 5 4 2 2 2 2 3 2" xfId="5175"/>
    <cellStyle name="Comma 5 4 2 2 2 2 4" xfId="5176"/>
    <cellStyle name="Comma 5 4 2 2 2 2 5" xfId="5177"/>
    <cellStyle name="Comma 5 4 2 2 2 2 6" xfId="24716"/>
    <cellStyle name="Comma 5 4 2 2 2 3" xfId="1041"/>
    <cellStyle name="Comma 5 4 2 2 2 3 2" xfId="5178"/>
    <cellStyle name="Comma 5 4 2 2 2 3 2 2" xfId="5179"/>
    <cellStyle name="Comma 5 4 2 2 2 3 2 2 2" xfId="5180"/>
    <cellStyle name="Comma 5 4 2 2 2 3 2 3" xfId="5181"/>
    <cellStyle name="Comma 5 4 2 2 2 3 2 4" xfId="5182"/>
    <cellStyle name="Comma 5 4 2 2 2 3 2 5" xfId="24717"/>
    <cellStyle name="Comma 5 4 2 2 2 3 3" xfId="5183"/>
    <cellStyle name="Comma 5 4 2 2 2 3 3 2" xfId="5184"/>
    <cellStyle name="Comma 5 4 2 2 2 3 4" xfId="5185"/>
    <cellStyle name="Comma 5 4 2 2 2 3 5" xfId="5186"/>
    <cellStyle name="Comma 5 4 2 2 2 3 6" xfId="24718"/>
    <cellStyle name="Comma 5 4 2 2 2 4" xfId="5187"/>
    <cellStyle name="Comma 5 4 2 2 2 4 2" xfId="5188"/>
    <cellStyle name="Comma 5 4 2 2 2 4 2 2" xfId="5189"/>
    <cellStyle name="Comma 5 4 2 2 2 4 3" xfId="5190"/>
    <cellStyle name="Comma 5 4 2 2 2 4 4" xfId="5191"/>
    <cellStyle name="Comma 5 4 2 2 2 4 5" xfId="24719"/>
    <cellStyle name="Comma 5 4 2 2 2 5" xfId="5192"/>
    <cellStyle name="Comma 5 4 2 2 2 5 2" xfId="5193"/>
    <cellStyle name="Comma 5 4 2 2 2 5 2 2" xfId="5194"/>
    <cellStyle name="Comma 5 4 2 2 2 5 3" xfId="5195"/>
    <cellStyle name="Comma 5 4 2 2 2 5 4" xfId="5196"/>
    <cellStyle name="Comma 5 4 2 2 2 5 5" xfId="24720"/>
    <cellStyle name="Comma 5 4 2 2 2 6" xfId="5197"/>
    <cellStyle name="Comma 5 4 2 2 2 6 2" xfId="5198"/>
    <cellStyle name="Comma 5 4 2 2 2 6 2 2" xfId="5199"/>
    <cellStyle name="Comma 5 4 2 2 2 6 3" xfId="5200"/>
    <cellStyle name="Comma 5 4 2 2 2 6 4" xfId="24721"/>
    <cellStyle name="Comma 5 4 2 2 2 7" xfId="5201"/>
    <cellStyle name="Comma 5 4 2 2 2 7 2" xfId="5202"/>
    <cellStyle name="Comma 5 4 2 2 2 7 3" xfId="24722"/>
    <cellStyle name="Comma 5 4 2 2 2 8" xfId="5203"/>
    <cellStyle name="Comma 5 4 2 2 2 9" xfId="5204"/>
    <cellStyle name="Comma 5 4 2 2 3" xfId="1042"/>
    <cellStyle name="Comma 5 4 2 2 3 2" xfId="5205"/>
    <cellStyle name="Comma 5 4 2 2 3 2 2" xfId="5206"/>
    <cellStyle name="Comma 5 4 2 2 3 2 2 2" xfId="5207"/>
    <cellStyle name="Comma 5 4 2 2 3 2 3" xfId="5208"/>
    <cellStyle name="Comma 5 4 2 2 3 2 4" xfId="5209"/>
    <cellStyle name="Comma 5 4 2 2 3 2 5" xfId="24723"/>
    <cellStyle name="Comma 5 4 2 2 3 3" xfId="5210"/>
    <cellStyle name="Comma 5 4 2 2 3 3 2" xfId="5211"/>
    <cellStyle name="Comma 5 4 2 2 3 3 2 2" xfId="5212"/>
    <cellStyle name="Comma 5 4 2 2 3 3 3" xfId="5213"/>
    <cellStyle name="Comma 5 4 2 2 3 3 4" xfId="5214"/>
    <cellStyle name="Comma 5 4 2 2 3 3 5" xfId="24724"/>
    <cellStyle name="Comma 5 4 2 2 3 4" xfId="5215"/>
    <cellStyle name="Comma 5 4 2 2 3 4 2" xfId="5216"/>
    <cellStyle name="Comma 5 4 2 2 3 5" xfId="5217"/>
    <cellStyle name="Comma 5 4 2 2 3 6" xfId="5218"/>
    <cellStyle name="Comma 5 4 2 2 3 7" xfId="24725"/>
    <cellStyle name="Comma 5 4 2 2 4" xfId="1043"/>
    <cellStyle name="Comma 5 4 2 2 4 2" xfId="5219"/>
    <cellStyle name="Comma 5 4 2 2 4 2 2" xfId="5220"/>
    <cellStyle name="Comma 5 4 2 2 4 2 2 2" xfId="5221"/>
    <cellStyle name="Comma 5 4 2 2 4 2 3" xfId="5222"/>
    <cellStyle name="Comma 5 4 2 2 4 2 4" xfId="5223"/>
    <cellStyle name="Comma 5 4 2 2 4 2 5" xfId="24726"/>
    <cellStyle name="Comma 5 4 2 2 4 3" xfId="5224"/>
    <cellStyle name="Comma 5 4 2 2 4 3 2" xfId="5225"/>
    <cellStyle name="Comma 5 4 2 2 4 4" xfId="5226"/>
    <cellStyle name="Comma 5 4 2 2 4 5" xfId="5227"/>
    <cellStyle name="Comma 5 4 2 2 4 6" xfId="24727"/>
    <cellStyle name="Comma 5 4 2 2 5" xfId="5228"/>
    <cellStyle name="Comma 5 4 2 2 5 2" xfId="5229"/>
    <cellStyle name="Comma 5 4 2 2 5 2 2" xfId="5230"/>
    <cellStyle name="Comma 5 4 2 2 5 3" xfId="5231"/>
    <cellStyle name="Comma 5 4 2 2 5 4" xfId="5232"/>
    <cellStyle name="Comma 5 4 2 2 5 5" xfId="24728"/>
    <cellStyle name="Comma 5 4 2 2 6" xfId="5233"/>
    <cellStyle name="Comma 5 4 2 2 6 2" xfId="5234"/>
    <cellStyle name="Comma 5 4 2 2 6 2 2" xfId="5235"/>
    <cellStyle name="Comma 5 4 2 2 6 3" xfId="5236"/>
    <cellStyle name="Comma 5 4 2 2 6 4" xfId="5237"/>
    <cellStyle name="Comma 5 4 2 2 6 5" xfId="24729"/>
    <cellStyle name="Comma 5 4 2 2 7" xfId="5238"/>
    <cellStyle name="Comma 5 4 2 2 7 2" xfId="5239"/>
    <cellStyle name="Comma 5 4 2 2 7 2 2" xfId="5240"/>
    <cellStyle name="Comma 5 4 2 2 7 3" xfId="5241"/>
    <cellStyle name="Comma 5 4 2 2 7 4" xfId="24730"/>
    <cellStyle name="Comma 5 4 2 2 8" xfId="5242"/>
    <cellStyle name="Comma 5 4 2 2 8 2" xfId="5243"/>
    <cellStyle name="Comma 5 4 2 2 8 3" xfId="24731"/>
    <cellStyle name="Comma 5 4 2 2 9" xfId="5244"/>
    <cellStyle name="Comma 5 4 2 3" xfId="1044"/>
    <cellStyle name="Comma 5 4 2 3 10" xfId="24732"/>
    <cellStyle name="Comma 5 4 2 3 2" xfId="1045"/>
    <cellStyle name="Comma 5 4 2 3 2 2" xfId="5245"/>
    <cellStyle name="Comma 5 4 2 3 2 2 2" xfId="5246"/>
    <cellStyle name="Comma 5 4 2 3 2 2 2 2" xfId="5247"/>
    <cellStyle name="Comma 5 4 2 3 2 2 3" xfId="5248"/>
    <cellStyle name="Comma 5 4 2 3 2 2 4" xfId="5249"/>
    <cellStyle name="Comma 5 4 2 3 2 2 5" xfId="24733"/>
    <cellStyle name="Comma 5 4 2 3 2 3" xfId="5250"/>
    <cellStyle name="Comma 5 4 2 3 2 3 2" xfId="5251"/>
    <cellStyle name="Comma 5 4 2 3 2 4" xfId="5252"/>
    <cellStyle name="Comma 5 4 2 3 2 5" xfId="5253"/>
    <cellStyle name="Comma 5 4 2 3 2 6" xfId="24734"/>
    <cellStyle name="Comma 5 4 2 3 3" xfId="1046"/>
    <cellStyle name="Comma 5 4 2 3 3 2" xfId="5254"/>
    <cellStyle name="Comma 5 4 2 3 3 2 2" xfId="5255"/>
    <cellStyle name="Comma 5 4 2 3 3 2 2 2" xfId="5256"/>
    <cellStyle name="Comma 5 4 2 3 3 2 3" xfId="5257"/>
    <cellStyle name="Comma 5 4 2 3 3 2 4" xfId="5258"/>
    <cellStyle name="Comma 5 4 2 3 3 2 5" xfId="24735"/>
    <cellStyle name="Comma 5 4 2 3 3 3" xfId="5259"/>
    <cellStyle name="Comma 5 4 2 3 3 3 2" xfId="5260"/>
    <cellStyle name="Comma 5 4 2 3 3 4" xfId="5261"/>
    <cellStyle name="Comma 5 4 2 3 3 5" xfId="5262"/>
    <cellStyle name="Comma 5 4 2 3 3 6" xfId="24736"/>
    <cellStyle name="Comma 5 4 2 3 4" xfId="5263"/>
    <cellStyle name="Comma 5 4 2 3 4 2" xfId="5264"/>
    <cellStyle name="Comma 5 4 2 3 4 2 2" xfId="5265"/>
    <cellStyle name="Comma 5 4 2 3 4 3" xfId="5266"/>
    <cellStyle name="Comma 5 4 2 3 4 4" xfId="5267"/>
    <cellStyle name="Comma 5 4 2 3 4 5" xfId="24737"/>
    <cellStyle name="Comma 5 4 2 3 5" xfId="5268"/>
    <cellStyle name="Comma 5 4 2 3 5 2" xfId="5269"/>
    <cellStyle name="Comma 5 4 2 3 5 2 2" xfId="5270"/>
    <cellStyle name="Comma 5 4 2 3 5 3" xfId="5271"/>
    <cellStyle name="Comma 5 4 2 3 5 4" xfId="5272"/>
    <cellStyle name="Comma 5 4 2 3 5 5" xfId="24738"/>
    <cellStyle name="Comma 5 4 2 3 6" xfId="5273"/>
    <cellStyle name="Comma 5 4 2 3 6 2" xfId="5274"/>
    <cellStyle name="Comma 5 4 2 3 6 2 2" xfId="5275"/>
    <cellStyle name="Comma 5 4 2 3 6 3" xfId="5276"/>
    <cellStyle name="Comma 5 4 2 3 6 4" xfId="24739"/>
    <cellStyle name="Comma 5 4 2 3 7" xfId="5277"/>
    <cellStyle name="Comma 5 4 2 3 7 2" xfId="5278"/>
    <cellStyle name="Comma 5 4 2 3 7 3" xfId="24740"/>
    <cellStyle name="Comma 5 4 2 3 8" xfId="5279"/>
    <cellStyle name="Comma 5 4 2 3 9" xfId="5280"/>
    <cellStyle name="Comma 5 4 2 4" xfId="1047"/>
    <cellStyle name="Comma 5 4 2 4 2" xfId="5281"/>
    <cellStyle name="Comma 5 4 2 4 2 2" xfId="5282"/>
    <cellStyle name="Comma 5 4 2 4 2 2 2" xfId="5283"/>
    <cellStyle name="Comma 5 4 2 4 2 3" xfId="5284"/>
    <cellStyle name="Comma 5 4 2 4 2 4" xfId="5285"/>
    <cellStyle name="Comma 5 4 2 4 2 5" xfId="24741"/>
    <cellStyle name="Comma 5 4 2 4 3" xfId="5286"/>
    <cellStyle name="Comma 5 4 2 4 3 2" xfId="5287"/>
    <cellStyle name="Comma 5 4 2 4 3 2 2" xfId="5288"/>
    <cellStyle name="Comma 5 4 2 4 3 3" xfId="5289"/>
    <cellStyle name="Comma 5 4 2 4 3 4" xfId="5290"/>
    <cellStyle name="Comma 5 4 2 4 3 5" xfId="24742"/>
    <cellStyle name="Comma 5 4 2 4 4" xfId="5291"/>
    <cellStyle name="Comma 5 4 2 4 4 2" xfId="5292"/>
    <cellStyle name="Comma 5 4 2 4 5" xfId="5293"/>
    <cellStyle name="Comma 5 4 2 4 6" xfId="5294"/>
    <cellStyle name="Comma 5 4 2 4 7" xfId="24743"/>
    <cellStyle name="Comma 5 4 2 5" xfId="1048"/>
    <cellStyle name="Comma 5 4 2 5 2" xfId="5295"/>
    <cellStyle name="Comma 5 4 2 5 2 2" xfId="5296"/>
    <cellStyle name="Comma 5 4 2 5 2 2 2" xfId="5297"/>
    <cellStyle name="Comma 5 4 2 5 2 3" xfId="5298"/>
    <cellStyle name="Comma 5 4 2 5 2 4" xfId="5299"/>
    <cellStyle name="Comma 5 4 2 5 2 5" xfId="24744"/>
    <cellStyle name="Comma 5 4 2 5 3" xfId="5300"/>
    <cellStyle name="Comma 5 4 2 5 3 2" xfId="5301"/>
    <cellStyle name="Comma 5 4 2 5 4" xfId="5302"/>
    <cellStyle name="Comma 5 4 2 5 5" xfId="5303"/>
    <cellStyle name="Comma 5 4 2 5 6" xfId="24745"/>
    <cellStyle name="Comma 5 4 2 6" xfId="5304"/>
    <cellStyle name="Comma 5 4 2 6 2" xfId="5305"/>
    <cellStyle name="Comma 5 4 2 6 2 2" xfId="5306"/>
    <cellStyle name="Comma 5 4 2 6 3" xfId="5307"/>
    <cellStyle name="Comma 5 4 2 6 4" xfId="5308"/>
    <cellStyle name="Comma 5 4 2 6 5" xfId="24746"/>
    <cellStyle name="Comma 5 4 2 7" xfId="5309"/>
    <cellStyle name="Comma 5 4 2 7 2" xfId="5310"/>
    <cellStyle name="Comma 5 4 2 7 2 2" xfId="5311"/>
    <cellStyle name="Comma 5 4 2 7 3" xfId="5312"/>
    <cellStyle name="Comma 5 4 2 7 4" xfId="5313"/>
    <cellStyle name="Comma 5 4 2 7 5" xfId="24747"/>
    <cellStyle name="Comma 5 4 2 8" xfId="5314"/>
    <cellStyle name="Comma 5 4 2 8 2" xfId="5315"/>
    <cellStyle name="Comma 5 4 2 8 2 2" xfId="5316"/>
    <cellStyle name="Comma 5 4 2 8 3" xfId="5317"/>
    <cellStyle name="Comma 5 4 2 8 4" xfId="24748"/>
    <cellStyle name="Comma 5 4 2 9" xfId="5318"/>
    <cellStyle name="Comma 5 4 2 9 2" xfId="5319"/>
    <cellStyle name="Comma 5 4 2 9 3" xfId="24749"/>
    <cellStyle name="Comma 5 4 3" xfId="1049"/>
    <cellStyle name="Comma 5 4 3 10" xfId="5320"/>
    <cellStyle name="Comma 5 4 3 11" xfId="24750"/>
    <cellStyle name="Comma 5 4 3 12" xfId="30395"/>
    <cellStyle name="Comma 5 4 3 13" xfId="32137"/>
    <cellStyle name="Comma 5 4 3 2" xfId="1050"/>
    <cellStyle name="Comma 5 4 3 2 10" xfId="24751"/>
    <cellStyle name="Comma 5 4 3 2 2" xfId="1051"/>
    <cellStyle name="Comma 5 4 3 2 2 2" xfId="5321"/>
    <cellStyle name="Comma 5 4 3 2 2 2 2" xfId="5322"/>
    <cellStyle name="Comma 5 4 3 2 2 2 2 2" xfId="5323"/>
    <cellStyle name="Comma 5 4 3 2 2 2 3" xfId="5324"/>
    <cellStyle name="Comma 5 4 3 2 2 2 4" xfId="5325"/>
    <cellStyle name="Comma 5 4 3 2 2 2 5" xfId="24752"/>
    <cellStyle name="Comma 5 4 3 2 2 3" xfId="5326"/>
    <cellStyle name="Comma 5 4 3 2 2 3 2" xfId="5327"/>
    <cellStyle name="Comma 5 4 3 2 2 4" xfId="5328"/>
    <cellStyle name="Comma 5 4 3 2 2 5" xfId="5329"/>
    <cellStyle name="Comma 5 4 3 2 2 6" xfId="24753"/>
    <cellStyle name="Comma 5 4 3 2 3" xfId="1052"/>
    <cellStyle name="Comma 5 4 3 2 3 2" xfId="5330"/>
    <cellStyle name="Comma 5 4 3 2 3 2 2" xfId="5331"/>
    <cellStyle name="Comma 5 4 3 2 3 2 2 2" xfId="5332"/>
    <cellStyle name="Comma 5 4 3 2 3 2 3" xfId="5333"/>
    <cellStyle name="Comma 5 4 3 2 3 2 4" xfId="5334"/>
    <cellStyle name="Comma 5 4 3 2 3 2 5" xfId="24754"/>
    <cellStyle name="Comma 5 4 3 2 3 3" xfId="5335"/>
    <cellStyle name="Comma 5 4 3 2 3 3 2" xfId="5336"/>
    <cellStyle name="Comma 5 4 3 2 3 4" xfId="5337"/>
    <cellStyle name="Comma 5 4 3 2 3 5" xfId="5338"/>
    <cellStyle name="Comma 5 4 3 2 3 6" xfId="24755"/>
    <cellStyle name="Comma 5 4 3 2 4" xfId="5339"/>
    <cellStyle name="Comma 5 4 3 2 4 2" xfId="5340"/>
    <cellStyle name="Comma 5 4 3 2 4 2 2" xfId="5341"/>
    <cellStyle name="Comma 5 4 3 2 4 3" xfId="5342"/>
    <cellStyle name="Comma 5 4 3 2 4 4" xfId="5343"/>
    <cellStyle name="Comma 5 4 3 2 4 5" xfId="24756"/>
    <cellStyle name="Comma 5 4 3 2 5" xfId="5344"/>
    <cellStyle name="Comma 5 4 3 2 5 2" xfId="5345"/>
    <cellStyle name="Comma 5 4 3 2 5 2 2" xfId="5346"/>
    <cellStyle name="Comma 5 4 3 2 5 3" xfId="5347"/>
    <cellStyle name="Comma 5 4 3 2 5 4" xfId="5348"/>
    <cellStyle name="Comma 5 4 3 2 5 5" xfId="24757"/>
    <cellStyle name="Comma 5 4 3 2 6" xfId="5349"/>
    <cellStyle name="Comma 5 4 3 2 6 2" xfId="5350"/>
    <cellStyle name="Comma 5 4 3 2 6 2 2" xfId="5351"/>
    <cellStyle name="Comma 5 4 3 2 6 3" xfId="5352"/>
    <cellStyle name="Comma 5 4 3 2 6 4" xfId="24758"/>
    <cellStyle name="Comma 5 4 3 2 7" xfId="5353"/>
    <cellStyle name="Comma 5 4 3 2 7 2" xfId="5354"/>
    <cellStyle name="Comma 5 4 3 2 7 3" xfId="24759"/>
    <cellStyle name="Comma 5 4 3 2 8" xfId="5355"/>
    <cellStyle name="Comma 5 4 3 2 9" xfId="5356"/>
    <cellStyle name="Comma 5 4 3 3" xfId="1053"/>
    <cellStyle name="Comma 5 4 3 3 2" xfId="5357"/>
    <cellStyle name="Comma 5 4 3 3 2 2" xfId="5358"/>
    <cellStyle name="Comma 5 4 3 3 2 2 2" xfId="5359"/>
    <cellStyle name="Comma 5 4 3 3 2 3" xfId="5360"/>
    <cellStyle name="Comma 5 4 3 3 2 4" xfId="5361"/>
    <cellStyle name="Comma 5 4 3 3 2 5" xfId="24760"/>
    <cellStyle name="Comma 5 4 3 3 3" xfId="5362"/>
    <cellStyle name="Comma 5 4 3 3 3 2" xfId="5363"/>
    <cellStyle name="Comma 5 4 3 3 3 2 2" xfId="5364"/>
    <cellStyle name="Comma 5 4 3 3 3 3" xfId="5365"/>
    <cellStyle name="Comma 5 4 3 3 3 4" xfId="5366"/>
    <cellStyle name="Comma 5 4 3 3 3 5" xfId="24761"/>
    <cellStyle name="Comma 5 4 3 3 4" xfId="5367"/>
    <cellStyle name="Comma 5 4 3 3 4 2" xfId="5368"/>
    <cellStyle name="Comma 5 4 3 3 5" xfId="5369"/>
    <cellStyle name="Comma 5 4 3 3 6" xfId="5370"/>
    <cellStyle name="Comma 5 4 3 3 7" xfId="24762"/>
    <cellStyle name="Comma 5 4 3 4" xfId="1054"/>
    <cellStyle name="Comma 5 4 3 4 2" xfId="5371"/>
    <cellStyle name="Comma 5 4 3 4 2 2" xfId="5372"/>
    <cellStyle name="Comma 5 4 3 4 2 2 2" xfId="5373"/>
    <cellStyle name="Comma 5 4 3 4 2 3" xfId="5374"/>
    <cellStyle name="Comma 5 4 3 4 2 4" xfId="5375"/>
    <cellStyle name="Comma 5 4 3 4 2 5" xfId="24763"/>
    <cellStyle name="Comma 5 4 3 4 3" xfId="5376"/>
    <cellStyle name="Comma 5 4 3 4 3 2" xfId="5377"/>
    <cellStyle name="Comma 5 4 3 4 4" xfId="5378"/>
    <cellStyle name="Comma 5 4 3 4 5" xfId="5379"/>
    <cellStyle name="Comma 5 4 3 4 6" xfId="24764"/>
    <cellStyle name="Comma 5 4 3 5" xfId="5380"/>
    <cellStyle name="Comma 5 4 3 5 2" xfId="5381"/>
    <cellStyle name="Comma 5 4 3 5 2 2" xfId="5382"/>
    <cellStyle name="Comma 5 4 3 5 3" xfId="5383"/>
    <cellStyle name="Comma 5 4 3 5 4" xfId="5384"/>
    <cellStyle name="Comma 5 4 3 5 5" xfId="24765"/>
    <cellStyle name="Comma 5 4 3 6" xfId="5385"/>
    <cellStyle name="Comma 5 4 3 6 2" xfId="5386"/>
    <cellStyle name="Comma 5 4 3 6 2 2" xfId="5387"/>
    <cellStyle name="Comma 5 4 3 6 3" xfId="5388"/>
    <cellStyle name="Comma 5 4 3 6 4" xfId="5389"/>
    <cellStyle name="Comma 5 4 3 6 5" xfId="24766"/>
    <cellStyle name="Comma 5 4 3 7" xfId="5390"/>
    <cellStyle name="Comma 5 4 3 7 2" xfId="5391"/>
    <cellStyle name="Comma 5 4 3 7 2 2" xfId="5392"/>
    <cellStyle name="Comma 5 4 3 7 3" xfId="5393"/>
    <cellStyle name="Comma 5 4 3 7 4" xfId="24767"/>
    <cellStyle name="Comma 5 4 3 8" xfId="5394"/>
    <cellStyle name="Comma 5 4 3 8 2" xfId="5395"/>
    <cellStyle name="Comma 5 4 3 8 3" xfId="24768"/>
    <cellStyle name="Comma 5 4 3 9" xfId="5396"/>
    <cellStyle name="Comma 5 4 4" xfId="1055"/>
    <cellStyle name="Comma 5 4 4 10" xfId="24769"/>
    <cellStyle name="Comma 5 4 4 2" xfId="1056"/>
    <cellStyle name="Comma 5 4 4 2 2" xfId="5397"/>
    <cellStyle name="Comma 5 4 4 2 2 2" xfId="5398"/>
    <cellStyle name="Comma 5 4 4 2 2 2 2" xfId="5399"/>
    <cellStyle name="Comma 5 4 4 2 2 3" xfId="5400"/>
    <cellStyle name="Comma 5 4 4 2 2 4" xfId="5401"/>
    <cellStyle name="Comma 5 4 4 2 2 5" xfId="24770"/>
    <cellStyle name="Comma 5 4 4 2 3" xfId="5402"/>
    <cellStyle name="Comma 5 4 4 2 3 2" xfId="5403"/>
    <cellStyle name="Comma 5 4 4 2 4" xfId="5404"/>
    <cellStyle name="Comma 5 4 4 2 5" xfId="5405"/>
    <cellStyle name="Comma 5 4 4 2 6" xfId="24771"/>
    <cellStyle name="Comma 5 4 4 3" xfId="1057"/>
    <cellStyle name="Comma 5 4 4 3 2" xfId="5406"/>
    <cellStyle name="Comma 5 4 4 3 2 2" xfId="5407"/>
    <cellStyle name="Comma 5 4 4 3 2 2 2" xfId="5408"/>
    <cellStyle name="Comma 5 4 4 3 2 3" xfId="5409"/>
    <cellStyle name="Comma 5 4 4 3 2 4" xfId="5410"/>
    <cellStyle name="Comma 5 4 4 3 2 5" xfId="24772"/>
    <cellStyle name="Comma 5 4 4 3 3" xfId="5411"/>
    <cellStyle name="Comma 5 4 4 3 3 2" xfId="5412"/>
    <cellStyle name="Comma 5 4 4 3 4" xfId="5413"/>
    <cellStyle name="Comma 5 4 4 3 5" xfId="5414"/>
    <cellStyle name="Comma 5 4 4 3 6" xfId="24773"/>
    <cellStyle name="Comma 5 4 4 4" xfId="5415"/>
    <cellStyle name="Comma 5 4 4 4 2" xfId="5416"/>
    <cellStyle name="Comma 5 4 4 4 2 2" xfId="5417"/>
    <cellStyle name="Comma 5 4 4 4 3" xfId="5418"/>
    <cellStyle name="Comma 5 4 4 4 4" xfId="5419"/>
    <cellStyle name="Comma 5 4 4 4 5" xfId="24774"/>
    <cellStyle name="Comma 5 4 4 5" xfId="5420"/>
    <cellStyle name="Comma 5 4 4 5 2" xfId="5421"/>
    <cellStyle name="Comma 5 4 4 5 2 2" xfId="5422"/>
    <cellStyle name="Comma 5 4 4 5 3" xfId="5423"/>
    <cellStyle name="Comma 5 4 4 5 4" xfId="5424"/>
    <cellStyle name="Comma 5 4 4 5 5" xfId="24775"/>
    <cellStyle name="Comma 5 4 4 6" xfId="5425"/>
    <cellStyle name="Comma 5 4 4 6 2" xfId="5426"/>
    <cellStyle name="Comma 5 4 4 6 2 2" xfId="5427"/>
    <cellStyle name="Comma 5 4 4 6 3" xfId="5428"/>
    <cellStyle name="Comma 5 4 4 6 4" xfId="24776"/>
    <cellStyle name="Comma 5 4 4 7" xfId="5429"/>
    <cellStyle name="Comma 5 4 4 7 2" xfId="5430"/>
    <cellStyle name="Comma 5 4 4 7 3" xfId="24777"/>
    <cellStyle name="Comma 5 4 4 8" xfId="5431"/>
    <cellStyle name="Comma 5 4 4 9" xfId="5432"/>
    <cellStyle name="Comma 5 4 5" xfId="1058"/>
    <cellStyle name="Comma 5 4 5 2" xfId="5433"/>
    <cellStyle name="Comma 5 4 5 2 2" xfId="5434"/>
    <cellStyle name="Comma 5 4 5 2 2 2" xfId="5435"/>
    <cellStyle name="Comma 5 4 5 2 3" xfId="5436"/>
    <cellStyle name="Comma 5 4 5 2 4" xfId="5437"/>
    <cellStyle name="Comma 5 4 5 2 5" xfId="24778"/>
    <cellStyle name="Comma 5 4 5 3" xfId="5438"/>
    <cellStyle name="Comma 5 4 5 3 2" xfId="5439"/>
    <cellStyle name="Comma 5 4 5 3 2 2" xfId="5440"/>
    <cellStyle name="Comma 5 4 5 3 3" xfId="5441"/>
    <cellStyle name="Comma 5 4 5 3 4" xfId="5442"/>
    <cellStyle name="Comma 5 4 5 3 5" xfId="24779"/>
    <cellStyle name="Comma 5 4 5 4" xfId="5443"/>
    <cellStyle name="Comma 5 4 5 4 2" xfId="5444"/>
    <cellStyle name="Comma 5 4 5 5" xfId="5445"/>
    <cellStyle name="Comma 5 4 5 6" xfId="5446"/>
    <cellStyle name="Comma 5 4 5 7" xfId="24780"/>
    <cellStyle name="Comma 5 4 6" xfId="1059"/>
    <cellStyle name="Comma 5 4 6 2" xfId="5447"/>
    <cellStyle name="Comma 5 4 6 2 2" xfId="5448"/>
    <cellStyle name="Comma 5 4 6 2 2 2" xfId="5449"/>
    <cellStyle name="Comma 5 4 6 2 3" xfId="5450"/>
    <cellStyle name="Comma 5 4 6 2 4" xfId="5451"/>
    <cellStyle name="Comma 5 4 6 2 5" xfId="24781"/>
    <cellStyle name="Comma 5 4 6 3" xfId="5452"/>
    <cellStyle name="Comma 5 4 6 3 2" xfId="5453"/>
    <cellStyle name="Comma 5 4 6 4" xfId="5454"/>
    <cellStyle name="Comma 5 4 6 5" xfId="5455"/>
    <cellStyle name="Comma 5 4 6 6" xfId="24782"/>
    <cellStyle name="Comma 5 4 7" xfId="5456"/>
    <cellStyle name="Comma 5 4 7 2" xfId="5457"/>
    <cellStyle name="Comma 5 4 7 2 2" xfId="5458"/>
    <cellStyle name="Comma 5 4 7 3" xfId="5459"/>
    <cellStyle name="Comma 5 4 7 4" xfId="5460"/>
    <cellStyle name="Comma 5 4 7 5" xfId="24783"/>
    <cellStyle name="Comma 5 4 8" xfId="5461"/>
    <cellStyle name="Comma 5 4 8 2" xfId="5462"/>
    <cellStyle name="Comma 5 4 8 2 2" xfId="5463"/>
    <cellStyle name="Comma 5 4 8 3" xfId="5464"/>
    <cellStyle name="Comma 5 4 8 4" xfId="5465"/>
    <cellStyle name="Comma 5 4 8 5" xfId="24784"/>
    <cellStyle name="Comma 5 4 9" xfId="5466"/>
    <cellStyle name="Comma 5 4 9 2" xfId="5467"/>
    <cellStyle name="Comma 5 4 9 2 2" xfId="5468"/>
    <cellStyle name="Comma 5 4 9 3" xfId="5469"/>
    <cellStyle name="Comma 5 4 9 4" xfId="24785"/>
    <cellStyle name="Comma 5 5" xfId="1060"/>
    <cellStyle name="Comma 5 5 10" xfId="5470"/>
    <cellStyle name="Comma 5 5 11" xfId="5471"/>
    <cellStyle name="Comma 5 5 12" xfId="24786"/>
    <cellStyle name="Comma 5 5 13" xfId="24787"/>
    <cellStyle name="Comma 5 5 14" xfId="30012"/>
    <cellStyle name="Comma 5 5 15" xfId="31760"/>
    <cellStyle name="Comma 5 5 2" xfId="1061"/>
    <cellStyle name="Comma 5 5 2 10" xfId="5472"/>
    <cellStyle name="Comma 5 5 2 11" xfId="24788"/>
    <cellStyle name="Comma 5 5 2 12" xfId="30013"/>
    <cellStyle name="Comma 5 5 2 13" xfId="31761"/>
    <cellStyle name="Comma 5 5 2 2" xfId="1062"/>
    <cellStyle name="Comma 5 5 2 2 10" xfId="24789"/>
    <cellStyle name="Comma 5 5 2 2 11" xfId="30398"/>
    <cellStyle name="Comma 5 5 2 2 12" xfId="32140"/>
    <cellStyle name="Comma 5 5 2 2 2" xfId="1063"/>
    <cellStyle name="Comma 5 5 2 2 2 2" xfId="5473"/>
    <cellStyle name="Comma 5 5 2 2 2 2 2" xfId="5474"/>
    <cellStyle name="Comma 5 5 2 2 2 2 2 2" xfId="5475"/>
    <cellStyle name="Comma 5 5 2 2 2 2 3" xfId="5476"/>
    <cellStyle name="Comma 5 5 2 2 2 2 4" xfId="5477"/>
    <cellStyle name="Comma 5 5 2 2 2 2 5" xfId="24790"/>
    <cellStyle name="Comma 5 5 2 2 2 3" xfId="5478"/>
    <cellStyle name="Comma 5 5 2 2 2 3 2" xfId="5479"/>
    <cellStyle name="Comma 5 5 2 2 2 4" xfId="5480"/>
    <cellStyle name="Comma 5 5 2 2 2 5" xfId="5481"/>
    <cellStyle name="Comma 5 5 2 2 2 6" xfId="24791"/>
    <cellStyle name="Comma 5 5 2 2 3" xfId="1064"/>
    <cellStyle name="Comma 5 5 2 2 3 2" xfId="5482"/>
    <cellStyle name="Comma 5 5 2 2 3 2 2" xfId="5483"/>
    <cellStyle name="Comma 5 5 2 2 3 2 2 2" xfId="5484"/>
    <cellStyle name="Comma 5 5 2 2 3 2 3" xfId="5485"/>
    <cellStyle name="Comma 5 5 2 2 3 2 4" xfId="5486"/>
    <cellStyle name="Comma 5 5 2 2 3 2 5" xfId="24792"/>
    <cellStyle name="Comma 5 5 2 2 3 3" xfId="5487"/>
    <cellStyle name="Comma 5 5 2 2 3 3 2" xfId="5488"/>
    <cellStyle name="Comma 5 5 2 2 3 4" xfId="5489"/>
    <cellStyle name="Comma 5 5 2 2 3 5" xfId="5490"/>
    <cellStyle name="Comma 5 5 2 2 3 6" xfId="24793"/>
    <cellStyle name="Comma 5 5 2 2 4" xfId="5491"/>
    <cellStyle name="Comma 5 5 2 2 4 2" xfId="5492"/>
    <cellStyle name="Comma 5 5 2 2 4 2 2" xfId="5493"/>
    <cellStyle name="Comma 5 5 2 2 4 3" xfId="5494"/>
    <cellStyle name="Comma 5 5 2 2 4 4" xfId="5495"/>
    <cellStyle name="Comma 5 5 2 2 4 5" xfId="24794"/>
    <cellStyle name="Comma 5 5 2 2 5" xfId="5496"/>
    <cellStyle name="Comma 5 5 2 2 5 2" xfId="5497"/>
    <cellStyle name="Comma 5 5 2 2 5 2 2" xfId="5498"/>
    <cellStyle name="Comma 5 5 2 2 5 3" xfId="5499"/>
    <cellStyle name="Comma 5 5 2 2 5 4" xfId="5500"/>
    <cellStyle name="Comma 5 5 2 2 5 5" xfId="24795"/>
    <cellStyle name="Comma 5 5 2 2 6" xfId="5501"/>
    <cellStyle name="Comma 5 5 2 2 6 2" xfId="5502"/>
    <cellStyle name="Comma 5 5 2 2 6 2 2" xfId="5503"/>
    <cellStyle name="Comma 5 5 2 2 6 3" xfId="5504"/>
    <cellStyle name="Comma 5 5 2 2 6 4" xfId="24796"/>
    <cellStyle name="Comma 5 5 2 2 7" xfId="5505"/>
    <cellStyle name="Comma 5 5 2 2 7 2" xfId="5506"/>
    <cellStyle name="Comma 5 5 2 2 7 3" xfId="24797"/>
    <cellStyle name="Comma 5 5 2 2 8" xfId="5507"/>
    <cellStyle name="Comma 5 5 2 2 9" xfId="5508"/>
    <cellStyle name="Comma 5 5 2 3" xfId="1065"/>
    <cellStyle name="Comma 5 5 2 3 2" xfId="5509"/>
    <cellStyle name="Comma 5 5 2 3 2 2" xfId="5510"/>
    <cellStyle name="Comma 5 5 2 3 2 2 2" xfId="5511"/>
    <cellStyle name="Comma 5 5 2 3 2 3" xfId="5512"/>
    <cellStyle name="Comma 5 5 2 3 2 4" xfId="5513"/>
    <cellStyle name="Comma 5 5 2 3 2 5" xfId="24798"/>
    <cellStyle name="Comma 5 5 2 3 3" xfId="5514"/>
    <cellStyle name="Comma 5 5 2 3 3 2" xfId="5515"/>
    <cellStyle name="Comma 5 5 2 3 3 2 2" xfId="5516"/>
    <cellStyle name="Comma 5 5 2 3 3 3" xfId="5517"/>
    <cellStyle name="Comma 5 5 2 3 3 4" xfId="5518"/>
    <cellStyle name="Comma 5 5 2 3 3 5" xfId="24799"/>
    <cellStyle name="Comma 5 5 2 3 4" xfId="5519"/>
    <cellStyle name="Comma 5 5 2 3 4 2" xfId="5520"/>
    <cellStyle name="Comma 5 5 2 3 5" xfId="5521"/>
    <cellStyle name="Comma 5 5 2 3 6" xfId="5522"/>
    <cellStyle name="Comma 5 5 2 3 7" xfId="24800"/>
    <cellStyle name="Comma 5 5 2 4" xfId="1066"/>
    <cellStyle name="Comma 5 5 2 4 2" xfId="5523"/>
    <cellStyle name="Comma 5 5 2 4 2 2" xfId="5524"/>
    <cellStyle name="Comma 5 5 2 4 2 2 2" xfId="5525"/>
    <cellStyle name="Comma 5 5 2 4 2 3" xfId="5526"/>
    <cellStyle name="Comma 5 5 2 4 2 4" xfId="5527"/>
    <cellStyle name="Comma 5 5 2 4 2 5" xfId="24801"/>
    <cellStyle name="Comma 5 5 2 4 3" xfId="5528"/>
    <cellStyle name="Comma 5 5 2 4 3 2" xfId="5529"/>
    <cellStyle name="Comma 5 5 2 4 4" xfId="5530"/>
    <cellStyle name="Comma 5 5 2 4 5" xfId="5531"/>
    <cellStyle name="Comma 5 5 2 4 6" xfId="24802"/>
    <cellStyle name="Comma 5 5 2 5" xfId="5532"/>
    <cellStyle name="Comma 5 5 2 5 2" xfId="5533"/>
    <cellStyle name="Comma 5 5 2 5 2 2" xfId="5534"/>
    <cellStyle name="Comma 5 5 2 5 3" xfId="5535"/>
    <cellStyle name="Comma 5 5 2 5 4" xfId="5536"/>
    <cellStyle name="Comma 5 5 2 5 5" xfId="24803"/>
    <cellStyle name="Comma 5 5 2 6" xfId="5537"/>
    <cellStyle name="Comma 5 5 2 6 2" xfId="5538"/>
    <cellStyle name="Comma 5 5 2 6 2 2" xfId="5539"/>
    <cellStyle name="Comma 5 5 2 6 3" xfId="5540"/>
    <cellStyle name="Comma 5 5 2 6 4" xfId="5541"/>
    <cellStyle name="Comma 5 5 2 6 5" xfId="24804"/>
    <cellStyle name="Comma 5 5 2 7" xfId="5542"/>
    <cellStyle name="Comma 5 5 2 7 2" xfId="5543"/>
    <cellStyle name="Comma 5 5 2 7 2 2" xfId="5544"/>
    <cellStyle name="Comma 5 5 2 7 3" xfId="5545"/>
    <cellStyle name="Comma 5 5 2 7 4" xfId="24805"/>
    <cellStyle name="Comma 5 5 2 8" xfId="5546"/>
    <cellStyle name="Comma 5 5 2 8 2" xfId="5547"/>
    <cellStyle name="Comma 5 5 2 8 3" xfId="24806"/>
    <cellStyle name="Comma 5 5 2 9" xfId="5548"/>
    <cellStyle name="Comma 5 5 3" xfId="1067"/>
    <cellStyle name="Comma 5 5 3 10" xfId="24807"/>
    <cellStyle name="Comma 5 5 3 11" xfId="30397"/>
    <cellStyle name="Comma 5 5 3 12" xfId="32139"/>
    <cellStyle name="Comma 5 5 3 2" xfId="1068"/>
    <cellStyle name="Comma 5 5 3 2 2" xfId="5549"/>
    <cellStyle name="Comma 5 5 3 2 2 2" xfId="5550"/>
    <cellStyle name="Comma 5 5 3 2 2 2 2" xfId="5551"/>
    <cellStyle name="Comma 5 5 3 2 2 3" xfId="5552"/>
    <cellStyle name="Comma 5 5 3 2 2 4" xfId="5553"/>
    <cellStyle name="Comma 5 5 3 2 2 5" xfId="24808"/>
    <cellStyle name="Comma 5 5 3 2 3" xfId="5554"/>
    <cellStyle name="Comma 5 5 3 2 3 2" xfId="5555"/>
    <cellStyle name="Comma 5 5 3 2 4" xfId="5556"/>
    <cellStyle name="Comma 5 5 3 2 5" xfId="5557"/>
    <cellStyle name="Comma 5 5 3 2 6" xfId="24809"/>
    <cellStyle name="Comma 5 5 3 3" xfId="1069"/>
    <cellStyle name="Comma 5 5 3 3 2" xfId="5558"/>
    <cellStyle name="Comma 5 5 3 3 2 2" xfId="5559"/>
    <cellStyle name="Comma 5 5 3 3 2 2 2" xfId="5560"/>
    <cellStyle name="Comma 5 5 3 3 2 3" xfId="5561"/>
    <cellStyle name="Comma 5 5 3 3 2 4" xfId="5562"/>
    <cellStyle name="Comma 5 5 3 3 2 5" xfId="24810"/>
    <cellStyle name="Comma 5 5 3 3 3" xfId="5563"/>
    <cellStyle name="Comma 5 5 3 3 3 2" xfId="5564"/>
    <cellStyle name="Comma 5 5 3 3 4" xfId="5565"/>
    <cellStyle name="Comma 5 5 3 3 5" xfId="5566"/>
    <cellStyle name="Comma 5 5 3 3 6" xfId="24811"/>
    <cellStyle name="Comma 5 5 3 4" xfId="5567"/>
    <cellStyle name="Comma 5 5 3 4 2" xfId="5568"/>
    <cellStyle name="Comma 5 5 3 4 2 2" xfId="5569"/>
    <cellStyle name="Comma 5 5 3 4 3" xfId="5570"/>
    <cellStyle name="Comma 5 5 3 4 4" xfId="5571"/>
    <cellStyle name="Comma 5 5 3 4 5" xfId="24812"/>
    <cellStyle name="Comma 5 5 3 5" xfId="5572"/>
    <cellStyle name="Comma 5 5 3 5 2" xfId="5573"/>
    <cellStyle name="Comma 5 5 3 5 2 2" xfId="5574"/>
    <cellStyle name="Comma 5 5 3 5 3" xfId="5575"/>
    <cellStyle name="Comma 5 5 3 5 4" xfId="5576"/>
    <cellStyle name="Comma 5 5 3 5 5" xfId="24813"/>
    <cellStyle name="Comma 5 5 3 6" xfId="5577"/>
    <cellStyle name="Comma 5 5 3 6 2" xfId="5578"/>
    <cellStyle name="Comma 5 5 3 6 2 2" xfId="5579"/>
    <cellStyle name="Comma 5 5 3 6 3" xfId="5580"/>
    <cellStyle name="Comma 5 5 3 6 4" xfId="24814"/>
    <cellStyle name="Comma 5 5 3 7" xfId="5581"/>
    <cellStyle name="Comma 5 5 3 7 2" xfId="5582"/>
    <cellStyle name="Comma 5 5 3 7 3" xfId="24815"/>
    <cellStyle name="Comma 5 5 3 8" xfId="5583"/>
    <cellStyle name="Comma 5 5 3 9" xfId="5584"/>
    <cellStyle name="Comma 5 5 4" xfId="1070"/>
    <cellStyle name="Comma 5 5 4 2" xfId="5585"/>
    <cellStyle name="Comma 5 5 4 2 2" xfId="5586"/>
    <cellStyle name="Comma 5 5 4 2 2 2" xfId="5587"/>
    <cellStyle name="Comma 5 5 4 2 3" xfId="5588"/>
    <cellStyle name="Comma 5 5 4 2 4" xfId="5589"/>
    <cellStyle name="Comma 5 5 4 2 5" xfId="24816"/>
    <cellStyle name="Comma 5 5 4 3" xfId="5590"/>
    <cellStyle name="Comma 5 5 4 3 2" xfId="5591"/>
    <cellStyle name="Comma 5 5 4 3 2 2" xfId="5592"/>
    <cellStyle name="Comma 5 5 4 3 3" xfId="5593"/>
    <cellStyle name="Comma 5 5 4 3 4" xfId="5594"/>
    <cellStyle name="Comma 5 5 4 3 5" xfId="24817"/>
    <cellStyle name="Comma 5 5 4 4" xfId="5595"/>
    <cellStyle name="Comma 5 5 4 4 2" xfId="5596"/>
    <cellStyle name="Comma 5 5 4 5" xfId="5597"/>
    <cellStyle name="Comma 5 5 4 6" xfId="5598"/>
    <cellStyle name="Comma 5 5 4 7" xfId="24818"/>
    <cellStyle name="Comma 5 5 5" xfId="1071"/>
    <cellStyle name="Comma 5 5 5 2" xfId="5599"/>
    <cellStyle name="Comma 5 5 5 2 2" xfId="5600"/>
    <cellStyle name="Comma 5 5 5 2 2 2" xfId="5601"/>
    <cellStyle name="Comma 5 5 5 2 3" xfId="5602"/>
    <cellStyle name="Comma 5 5 5 2 4" xfId="5603"/>
    <cellStyle name="Comma 5 5 5 2 5" xfId="24819"/>
    <cellStyle name="Comma 5 5 5 3" xfId="5604"/>
    <cellStyle name="Comma 5 5 5 3 2" xfId="5605"/>
    <cellStyle name="Comma 5 5 5 4" xfId="5606"/>
    <cellStyle name="Comma 5 5 5 5" xfId="5607"/>
    <cellStyle name="Comma 5 5 5 6" xfId="24820"/>
    <cellStyle name="Comma 5 5 6" xfId="5608"/>
    <cellStyle name="Comma 5 5 6 2" xfId="5609"/>
    <cellStyle name="Comma 5 5 6 2 2" xfId="5610"/>
    <cellStyle name="Comma 5 5 6 3" xfId="5611"/>
    <cellStyle name="Comma 5 5 6 4" xfId="5612"/>
    <cellStyle name="Comma 5 5 6 5" xfId="24821"/>
    <cellStyle name="Comma 5 5 7" xfId="5613"/>
    <cellStyle name="Comma 5 5 7 2" xfId="5614"/>
    <cellStyle name="Comma 5 5 7 2 2" xfId="5615"/>
    <cellStyle name="Comma 5 5 7 3" xfId="5616"/>
    <cellStyle name="Comma 5 5 7 4" xfId="5617"/>
    <cellStyle name="Comma 5 5 7 5" xfId="24822"/>
    <cellStyle name="Comma 5 5 8" xfId="5618"/>
    <cellStyle name="Comma 5 5 8 2" xfId="5619"/>
    <cellStyle name="Comma 5 5 8 2 2" xfId="5620"/>
    <cellStyle name="Comma 5 5 8 3" xfId="5621"/>
    <cellStyle name="Comma 5 5 8 4" xfId="24823"/>
    <cellStyle name="Comma 5 5 9" xfId="5622"/>
    <cellStyle name="Comma 5 5 9 2" xfId="5623"/>
    <cellStyle name="Comma 5 5 9 3" xfId="24824"/>
    <cellStyle name="Comma 5 6" xfId="1072"/>
    <cellStyle name="Comma 5 6 10" xfId="5624"/>
    <cellStyle name="Comma 5 6 11" xfId="24825"/>
    <cellStyle name="Comma 5 6 12" xfId="30014"/>
    <cellStyle name="Comma 5 6 13" xfId="31762"/>
    <cellStyle name="Comma 5 6 2" xfId="1073"/>
    <cellStyle name="Comma 5 6 2 10" xfId="24826"/>
    <cellStyle name="Comma 5 6 2 11" xfId="30399"/>
    <cellStyle name="Comma 5 6 2 12" xfId="32141"/>
    <cellStyle name="Comma 5 6 2 2" xfId="1074"/>
    <cellStyle name="Comma 5 6 2 2 2" xfId="5625"/>
    <cellStyle name="Comma 5 6 2 2 2 2" xfId="5626"/>
    <cellStyle name="Comma 5 6 2 2 2 2 2" xfId="5627"/>
    <cellStyle name="Comma 5 6 2 2 2 3" xfId="5628"/>
    <cellStyle name="Comma 5 6 2 2 2 4" xfId="5629"/>
    <cellStyle name="Comma 5 6 2 2 2 5" xfId="24827"/>
    <cellStyle name="Comma 5 6 2 2 3" xfId="5630"/>
    <cellStyle name="Comma 5 6 2 2 3 2" xfId="5631"/>
    <cellStyle name="Comma 5 6 2 2 4" xfId="5632"/>
    <cellStyle name="Comma 5 6 2 2 5" xfId="5633"/>
    <cellStyle name="Comma 5 6 2 2 6" xfId="24828"/>
    <cellStyle name="Comma 5 6 2 3" xfId="1075"/>
    <cellStyle name="Comma 5 6 2 3 2" xfId="5634"/>
    <cellStyle name="Comma 5 6 2 3 2 2" xfId="5635"/>
    <cellStyle name="Comma 5 6 2 3 2 2 2" xfId="5636"/>
    <cellStyle name="Comma 5 6 2 3 2 3" xfId="5637"/>
    <cellStyle name="Comma 5 6 2 3 2 4" xfId="5638"/>
    <cellStyle name="Comma 5 6 2 3 2 5" xfId="24829"/>
    <cellStyle name="Comma 5 6 2 3 3" xfId="5639"/>
    <cellStyle name="Comma 5 6 2 3 3 2" xfId="5640"/>
    <cellStyle name="Comma 5 6 2 3 4" xfId="5641"/>
    <cellStyle name="Comma 5 6 2 3 5" xfId="5642"/>
    <cellStyle name="Comma 5 6 2 3 6" xfId="24830"/>
    <cellStyle name="Comma 5 6 2 4" xfId="5643"/>
    <cellStyle name="Comma 5 6 2 4 2" xfId="5644"/>
    <cellStyle name="Comma 5 6 2 4 2 2" xfId="5645"/>
    <cellStyle name="Comma 5 6 2 4 3" xfId="5646"/>
    <cellStyle name="Comma 5 6 2 4 4" xfId="5647"/>
    <cellStyle name="Comma 5 6 2 4 5" xfId="24831"/>
    <cellStyle name="Comma 5 6 2 5" xfId="5648"/>
    <cellStyle name="Comma 5 6 2 5 2" xfId="5649"/>
    <cellStyle name="Comma 5 6 2 5 2 2" xfId="5650"/>
    <cellStyle name="Comma 5 6 2 5 3" xfId="5651"/>
    <cellStyle name="Comma 5 6 2 5 4" xfId="5652"/>
    <cellStyle name="Comma 5 6 2 5 5" xfId="24832"/>
    <cellStyle name="Comma 5 6 2 6" xfId="5653"/>
    <cellStyle name="Comma 5 6 2 6 2" xfId="5654"/>
    <cellStyle name="Comma 5 6 2 6 2 2" xfId="5655"/>
    <cellStyle name="Comma 5 6 2 6 3" xfId="5656"/>
    <cellStyle name="Comma 5 6 2 6 4" xfId="24833"/>
    <cellStyle name="Comma 5 6 2 7" xfId="5657"/>
    <cellStyle name="Comma 5 6 2 7 2" xfId="5658"/>
    <cellStyle name="Comma 5 6 2 7 3" xfId="24834"/>
    <cellStyle name="Comma 5 6 2 8" xfId="5659"/>
    <cellStyle name="Comma 5 6 2 9" xfId="5660"/>
    <cellStyle name="Comma 5 6 3" xfId="1076"/>
    <cellStyle name="Comma 5 6 3 2" xfId="5661"/>
    <cellStyle name="Comma 5 6 3 2 2" xfId="5662"/>
    <cellStyle name="Comma 5 6 3 2 2 2" xfId="5663"/>
    <cellStyle name="Comma 5 6 3 2 3" xfId="5664"/>
    <cellStyle name="Comma 5 6 3 2 4" xfId="5665"/>
    <cellStyle name="Comma 5 6 3 2 5" xfId="24835"/>
    <cellStyle name="Comma 5 6 3 3" xfId="5666"/>
    <cellStyle name="Comma 5 6 3 3 2" xfId="5667"/>
    <cellStyle name="Comma 5 6 3 3 2 2" xfId="5668"/>
    <cellStyle name="Comma 5 6 3 3 3" xfId="5669"/>
    <cellStyle name="Comma 5 6 3 3 4" xfId="5670"/>
    <cellStyle name="Comma 5 6 3 3 5" xfId="24836"/>
    <cellStyle name="Comma 5 6 3 4" xfId="5671"/>
    <cellStyle name="Comma 5 6 3 4 2" xfId="5672"/>
    <cellStyle name="Comma 5 6 3 5" xfId="5673"/>
    <cellStyle name="Comma 5 6 3 6" xfId="5674"/>
    <cellStyle name="Comma 5 6 3 7" xfId="24837"/>
    <cellStyle name="Comma 5 6 4" xfId="1077"/>
    <cellStyle name="Comma 5 6 4 2" xfId="5675"/>
    <cellStyle name="Comma 5 6 4 2 2" xfId="5676"/>
    <cellStyle name="Comma 5 6 4 2 2 2" xfId="5677"/>
    <cellStyle name="Comma 5 6 4 2 3" xfId="5678"/>
    <cellStyle name="Comma 5 6 4 2 4" xfId="5679"/>
    <cellStyle name="Comma 5 6 4 2 5" xfId="24838"/>
    <cellStyle name="Comma 5 6 4 3" xfId="5680"/>
    <cellStyle name="Comma 5 6 4 3 2" xfId="5681"/>
    <cellStyle name="Comma 5 6 4 4" xfId="5682"/>
    <cellStyle name="Comma 5 6 4 5" xfId="5683"/>
    <cellStyle name="Comma 5 6 4 6" xfId="24839"/>
    <cellStyle name="Comma 5 6 5" xfId="5684"/>
    <cellStyle name="Comma 5 6 5 2" xfId="5685"/>
    <cellStyle name="Comma 5 6 5 2 2" xfId="5686"/>
    <cellStyle name="Comma 5 6 5 3" xfId="5687"/>
    <cellStyle name="Comma 5 6 5 4" xfId="5688"/>
    <cellStyle name="Comma 5 6 5 5" xfId="24840"/>
    <cellStyle name="Comma 5 6 6" xfId="5689"/>
    <cellStyle name="Comma 5 6 6 2" xfId="5690"/>
    <cellStyle name="Comma 5 6 6 2 2" xfId="5691"/>
    <cellStyle name="Comma 5 6 6 3" xfId="5692"/>
    <cellStyle name="Comma 5 6 6 4" xfId="5693"/>
    <cellStyle name="Comma 5 6 6 5" xfId="24841"/>
    <cellStyle name="Comma 5 6 7" xfId="5694"/>
    <cellStyle name="Comma 5 6 7 2" xfId="5695"/>
    <cellStyle name="Comma 5 6 7 2 2" xfId="5696"/>
    <cellStyle name="Comma 5 6 7 3" xfId="5697"/>
    <cellStyle name="Comma 5 6 7 4" xfId="24842"/>
    <cellStyle name="Comma 5 6 8" xfId="5698"/>
    <cellStyle name="Comma 5 6 8 2" xfId="5699"/>
    <cellStyle name="Comma 5 6 8 3" xfId="24843"/>
    <cellStyle name="Comma 5 6 9" xfId="5700"/>
    <cellStyle name="Comma 5 7" xfId="1078"/>
    <cellStyle name="Comma 5 7 10" xfId="24844"/>
    <cellStyle name="Comma 5 7 11" xfId="30380"/>
    <cellStyle name="Comma 5 7 12" xfId="32122"/>
    <cellStyle name="Comma 5 7 2" xfId="1079"/>
    <cellStyle name="Comma 5 7 2 2" xfId="5701"/>
    <cellStyle name="Comma 5 7 2 2 2" xfId="5702"/>
    <cellStyle name="Comma 5 7 2 2 2 2" xfId="5703"/>
    <cellStyle name="Comma 5 7 2 2 3" xfId="5704"/>
    <cellStyle name="Comma 5 7 2 2 4" xfId="5705"/>
    <cellStyle name="Comma 5 7 2 2 5" xfId="24845"/>
    <cellStyle name="Comma 5 7 2 3" xfId="5706"/>
    <cellStyle name="Comma 5 7 2 3 2" xfId="5707"/>
    <cellStyle name="Comma 5 7 2 4" xfId="5708"/>
    <cellStyle name="Comma 5 7 2 5" xfId="5709"/>
    <cellStyle name="Comma 5 7 2 6" xfId="24846"/>
    <cellStyle name="Comma 5 7 3" xfId="1080"/>
    <cellStyle name="Comma 5 7 3 2" xfId="5710"/>
    <cellStyle name="Comma 5 7 3 2 2" xfId="5711"/>
    <cellStyle name="Comma 5 7 3 2 2 2" xfId="5712"/>
    <cellStyle name="Comma 5 7 3 2 3" xfId="5713"/>
    <cellStyle name="Comma 5 7 3 2 4" xfId="5714"/>
    <cellStyle name="Comma 5 7 3 2 5" xfId="24847"/>
    <cellStyle name="Comma 5 7 3 3" xfId="5715"/>
    <cellStyle name="Comma 5 7 3 3 2" xfId="5716"/>
    <cellStyle name="Comma 5 7 3 4" xfId="5717"/>
    <cellStyle name="Comma 5 7 3 5" xfId="5718"/>
    <cellStyle name="Comma 5 7 3 6" xfId="24848"/>
    <cellStyle name="Comma 5 7 4" xfId="5719"/>
    <cellStyle name="Comma 5 7 4 2" xfId="5720"/>
    <cellStyle name="Comma 5 7 4 2 2" xfId="5721"/>
    <cellStyle name="Comma 5 7 4 3" xfId="5722"/>
    <cellStyle name="Comma 5 7 4 4" xfId="5723"/>
    <cellStyle name="Comma 5 7 4 5" xfId="24849"/>
    <cellStyle name="Comma 5 7 5" xfId="5724"/>
    <cellStyle name="Comma 5 7 5 2" xfId="5725"/>
    <cellStyle name="Comma 5 7 5 2 2" xfId="5726"/>
    <cellStyle name="Comma 5 7 5 3" xfId="5727"/>
    <cellStyle name="Comma 5 7 5 4" xfId="5728"/>
    <cellStyle name="Comma 5 7 5 5" xfId="24850"/>
    <cellStyle name="Comma 5 7 6" xfId="5729"/>
    <cellStyle name="Comma 5 7 6 2" xfId="5730"/>
    <cellStyle name="Comma 5 7 6 2 2" xfId="5731"/>
    <cellStyle name="Comma 5 7 6 3" xfId="5732"/>
    <cellStyle name="Comma 5 7 6 4" xfId="24851"/>
    <cellStyle name="Comma 5 7 7" xfId="5733"/>
    <cellStyle name="Comma 5 7 7 2" xfId="5734"/>
    <cellStyle name="Comma 5 7 7 3" xfId="24852"/>
    <cellStyle name="Comma 5 7 8" xfId="5735"/>
    <cellStyle name="Comma 5 7 9" xfId="5736"/>
    <cellStyle name="Comma 5 8" xfId="1081"/>
    <cellStyle name="Comma 5 8 2" xfId="5737"/>
    <cellStyle name="Comma 5 8 2 2" xfId="5738"/>
    <cellStyle name="Comma 5 8 2 2 2" xfId="5739"/>
    <cellStyle name="Comma 5 8 2 3" xfId="5740"/>
    <cellStyle name="Comma 5 8 2 4" xfId="5741"/>
    <cellStyle name="Comma 5 8 2 5" xfId="24853"/>
    <cellStyle name="Comma 5 8 3" xfId="5742"/>
    <cellStyle name="Comma 5 8 3 2" xfId="5743"/>
    <cellStyle name="Comma 5 8 3 2 2" xfId="5744"/>
    <cellStyle name="Comma 5 8 3 3" xfId="5745"/>
    <cellStyle name="Comma 5 8 3 4" xfId="5746"/>
    <cellStyle name="Comma 5 8 3 5" xfId="24854"/>
    <cellStyle name="Comma 5 8 4" xfId="5747"/>
    <cellStyle name="Comma 5 8 4 2" xfId="5748"/>
    <cellStyle name="Comma 5 8 5" xfId="5749"/>
    <cellStyle name="Comma 5 8 6" xfId="5750"/>
    <cellStyle name="Comma 5 8 7" xfId="24855"/>
    <cellStyle name="Comma 5 9" xfId="1082"/>
    <cellStyle name="Comma 5 9 2" xfId="5751"/>
    <cellStyle name="Comma 5 9 2 2" xfId="5752"/>
    <cellStyle name="Comma 5 9 2 2 2" xfId="5753"/>
    <cellStyle name="Comma 5 9 2 3" xfId="5754"/>
    <cellStyle name="Comma 5 9 2 4" xfId="5755"/>
    <cellStyle name="Comma 5 9 2 5" xfId="24856"/>
    <cellStyle name="Comma 5 9 3" xfId="5756"/>
    <cellStyle name="Comma 5 9 3 2" xfId="5757"/>
    <cellStyle name="Comma 5 9 4" xfId="5758"/>
    <cellStyle name="Comma 5 9 5" xfId="5759"/>
    <cellStyle name="Comma 5 9 6" xfId="24857"/>
    <cellStyle name="Comma 50" xfId="29811"/>
    <cellStyle name="Comma 51" xfId="29818"/>
    <cellStyle name="Comma 52" xfId="29820"/>
    <cellStyle name="Comma 52 2" xfId="29833"/>
    <cellStyle name="Comma 53" xfId="29827"/>
    <cellStyle name="Comma 54" xfId="29839"/>
    <cellStyle name="Comma 55" xfId="29843"/>
    <cellStyle name="Comma 56" xfId="29852"/>
    <cellStyle name="Comma 57" xfId="29855"/>
    <cellStyle name="Comma 58" xfId="29860"/>
    <cellStyle name="Comma 59" xfId="29872"/>
    <cellStyle name="Comma 6" xfId="14"/>
    <cellStyle name="Comma 6 2" xfId="26"/>
    <cellStyle name="Comma 6 2 2" xfId="865"/>
    <cellStyle name="Comma 6 2 2 2" xfId="2503"/>
    <cellStyle name="Comma 6 2 2 2 2" xfId="30403"/>
    <cellStyle name="Comma 6 2 2 2 2 2" xfId="32145"/>
    <cellStyle name="Comma 6 2 2 2 3" xfId="30018"/>
    <cellStyle name="Comma 6 2 2 2 4" xfId="31766"/>
    <cellStyle name="Comma 6 2 2 3" xfId="24858"/>
    <cellStyle name="Comma 6 2 2 3 2" xfId="30402"/>
    <cellStyle name="Comma 6 2 2 3 3" xfId="32144"/>
    <cellStyle name="Comma 6 2 2 4" xfId="30017"/>
    <cellStyle name="Comma 6 2 2 5" xfId="31765"/>
    <cellStyle name="Comma 6 2 3" xfId="2504"/>
    <cellStyle name="Comma 6 2 3 2" xfId="24859"/>
    <cellStyle name="Comma 6 2 3 2 2" xfId="30404"/>
    <cellStyle name="Comma 6 2 3 2 3" xfId="32146"/>
    <cellStyle name="Comma 6 2 3 3" xfId="30019"/>
    <cellStyle name="Comma 6 2 3 4" xfId="31767"/>
    <cellStyle name="Comma 6 2 4" xfId="3286"/>
    <cellStyle name="Comma 6 2 4 2" xfId="30401"/>
    <cellStyle name="Comma 6 2 4 3" xfId="32143"/>
    <cellStyle name="Comma 6 2 5" xfId="24860"/>
    <cellStyle name="Comma 6 2 6" xfId="24861"/>
    <cellStyle name="Comma 6 2 7" xfId="30016"/>
    <cellStyle name="Comma 6 2 8" xfId="31764"/>
    <cellStyle name="Comma 6 3" xfId="854"/>
    <cellStyle name="Comma 6 3 2" xfId="2505"/>
    <cellStyle name="Comma 6 3 2 2" xfId="30406"/>
    <cellStyle name="Comma 6 3 2 2 2" xfId="32148"/>
    <cellStyle name="Comma 6 3 2 3" xfId="30021"/>
    <cellStyle name="Comma 6 3 2 4" xfId="31769"/>
    <cellStyle name="Comma 6 3 3" xfId="24862"/>
    <cellStyle name="Comma 6 3 3 2" xfId="30405"/>
    <cellStyle name="Comma 6 3 3 3" xfId="32147"/>
    <cellStyle name="Comma 6 3 4" xfId="30020"/>
    <cellStyle name="Comma 6 3 5" xfId="31768"/>
    <cellStyle name="Comma 6 4" xfId="2506"/>
    <cellStyle name="Comma 6 4 2" xfId="2507"/>
    <cellStyle name="Comma 6 4 2 2" xfId="30408"/>
    <cellStyle name="Comma 6 4 2 2 2" xfId="32150"/>
    <cellStyle name="Comma 6 4 2 3" xfId="30023"/>
    <cellStyle name="Comma 6 4 2 4" xfId="31771"/>
    <cellStyle name="Comma 6 4 3" xfId="24863"/>
    <cellStyle name="Comma 6 4 3 2" xfId="30407"/>
    <cellStyle name="Comma 6 4 3 3" xfId="32149"/>
    <cellStyle name="Comma 6 4 4" xfId="30022"/>
    <cellStyle name="Comma 6 4 5" xfId="31770"/>
    <cellStyle name="Comma 6 5" xfId="2508"/>
    <cellStyle name="Comma 6 5 2" xfId="24864"/>
    <cellStyle name="Comma 6 5 2 2" xfId="30409"/>
    <cellStyle name="Comma 6 5 2 3" xfId="32151"/>
    <cellStyle name="Comma 6 5 3" xfId="30024"/>
    <cellStyle name="Comma 6 5 4" xfId="31772"/>
    <cellStyle name="Comma 6 6" xfId="3274"/>
    <cellStyle name="Comma 6 6 2" xfId="30400"/>
    <cellStyle name="Comma 6 6 3" xfId="32142"/>
    <cellStyle name="Comma 6 7" xfId="24865"/>
    <cellStyle name="Comma 6 8" xfId="30015"/>
    <cellStyle name="Comma 6 9" xfId="31763"/>
    <cellStyle name="Comma 60" xfId="29909"/>
    <cellStyle name="Comma 61" xfId="29919"/>
    <cellStyle name="Comma 62" xfId="29921"/>
    <cellStyle name="Comma 63" xfId="30686"/>
    <cellStyle name="Comma 64" xfId="30685"/>
    <cellStyle name="Comma 65" xfId="30681"/>
    <cellStyle name="Comma 66" xfId="30668"/>
    <cellStyle name="Comma 67" xfId="31319"/>
    <cellStyle name="Comma 68" xfId="31322"/>
    <cellStyle name="Comma 69" xfId="31325"/>
    <cellStyle name="Comma 7" xfId="16"/>
    <cellStyle name="Comma 7 10" xfId="24866"/>
    <cellStyle name="Comma 7 11" xfId="30025"/>
    <cellStyle name="Comma 7 12" xfId="31773"/>
    <cellStyle name="Comma 7 2" xfId="159"/>
    <cellStyle name="Comma 7 2 10" xfId="31774"/>
    <cellStyle name="Comma 7 2 2" xfId="2509"/>
    <cellStyle name="Comma 7 2 2 2" xfId="23199"/>
    <cellStyle name="Comma 7 2 2 2 2" xfId="30412"/>
    <cellStyle name="Comma 7 2 2 2 3" xfId="31228"/>
    <cellStyle name="Comma 7 2 2 2 4" xfId="32154"/>
    <cellStyle name="Comma 7 2 2 3" xfId="24867"/>
    <cellStyle name="Comma 7 2 2 4" xfId="30027"/>
    <cellStyle name="Comma 7 2 2 5" xfId="30896"/>
    <cellStyle name="Comma 7 2 2 6" xfId="31775"/>
    <cellStyle name="Comma 7 2 3" xfId="23200"/>
    <cellStyle name="Comma 7 2 3 2" xfId="30411"/>
    <cellStyle name="Comma 7 2 3 3" xfId="31076"/>
    <cellStyle name="Comma 7 2 3 4" xfId="32153"/>
    <cellStyle name="Comma 7 2 4" xfId="24868"/>
    <cellStyle name="Comma 7 2 5" xfId="24869"/>
    <cellStyle name="Comma 7 2 6" xfId="24870"/>
    <cellStyle name="Comma 7 2 7" xfId="24871"/>
    <cellStyle name="Comma 7 2 8" xfId="30026"/>
    <cellStyle name="Comma 7 2 9" xfId="30754"/>
    <cellStyle name="Comma 7 3" xfId="855"/>
    <cellStyle name="Comma 7 3 2" xfId="2510"/>
    <cellStyle name="Comma 7 3 2 2" xfId="23201"/>
    <cellStyle name="Comma 7 3 2 2 2" xfId="30414"/>
    <cellStyle name="Comma 7 3 2 2 3" xfId="31256"/>
    <cellStyle name="Comma 7 3 2 2 4" xfId="32156"/>
    <cellStyle name="Comma 7 3 2 3" xfId="24872"/>
    <cellStyle name="Comma 7 3 2 4" xfId="30029"/>
    <cellStyle name="Comma 7 3 2 5" xfId="30942"/>
    <cellStyle name="Comma 7 3 2 6" xfId="31777"/>
    <cellStyle name="Comma 7 3 3" xfId="23202"/>
    <cellStyle name="Comma 7 3 3 2" xfId="30413"/>
    <cellStyle name="Comma 7 3 3 3" xfId="32155"/>
    <cellStyle name="Comma 7 3 4" xfId="23203"/>
    <cellStyle name="Comma 7 3 4 2" xfId="30975"/>
    <cellStyle name="Comma 7 3 5" xfId="30028"/>
    <cellStyle name="Comma 7 3 6" xfId="30810"/>
    <cellStyle name="Comma 7 3 7" xfId="31776"/>
    <cellStyle name="Comma 7 4" xfId="2511"/>
    <cellStyle name="Comma 7 4 2" xfId="23204"/>
    <cellStyle name="Comma 7 4 2 2" xfId="24873"/>
    <cellStyle name="Comma 7 4 2 3" xfId="30415"/>
    <cellStyle name="Comma 7 4 2 4" xfId="31134"/>
    <cellStyle name="Comma 7 4 2 5" xfId="32157"/>
    <cellStyle name="Comma 7 4 3" xfId="24874"/>
    <cellStyle name="Comma 7 4 4" xfId="24875"/>
    <cellStyle name="Comma 7 4 5" xfId="30030"/>
    <cellStyle name="Comma 7 4 6" xfId="30871"/>
    <cellStyle name="Comma 7 4 7" xfId="31778"/>
    <cellStyle name="Comma 7 5" xfId="3276"/>
    <cellStyle name="Comma 7 5 2" xfId="24876"/>
    <cellStyle name="Comma 7 5 3" xfId="30410"/>
    <cellStyle name="Comma 7 5 4" xfId="31184"/>
    <cellStyle name="Comma 7 5 5" xfId="32152"/>
    <cellStyle name="Comma 7 6" xfId="24877"/>
    <cellStyle name="Comma 7 6 2" xfId="24878"/>
    <cellStyle name="Comma 7 6 2 2" xfId="24879"/>
    <cellStyle name="Comma 7 6 2 3" xfId="24880"/>
    <cellStyle name="Comma 7 6 3" xfId="24881"/>
    <cellStyle name="Comma 7 6 4" xfId="24882"/>
    <cellStyle name="Comma 7 7" xfId="24883"/>
    <cellStyle name="Comma 7 8" xfId="24884"/>
    <cellStyle name="Comma 7 9" xfId="24885"/>
    <cellStyle name="Comma 70" xfId="31328"/>
    <cellStyle name="Comma 71" xfId="31652"/>
    <cellStyle name="Comma 72" xfId="31655"/>
    <cellStyle name="Comma 73" xfId="31657"/>
    <cellStyle name="Comma 74" xfId="31658"/>
    <cellStyle name="Comma 75" xfId="31660"/>
    <cellStyle name="Comma 76" xfId="31662"/>
    <cellStyle name="Comma 77" xfId="31666"/>
    <cellStyle name="Comma 78" xfId="32016"/>
    <cellStyle name="Comma 79" xfId="32413"/>
    <cellStyle name="Comma 8" xfId="160"/>
    <cellStyle name="Comma 8 10" xfId="30031"/>
    <cellStyle name="Comma 8 11" xfId="31779"/>
    <cellStyle name="Comma 8 2" xfId="2512"/>
    <cellStyle name="Comma 8 2 2" xfId="2513"/>
    <cellStyle name="Comma 8 2 2 2" xfId="24886"/>
    <cellStyle name="Comma 8 2 2 2 2" xfId="30418"/>
    <cellStyle name="Comma 8 2 2 2 3" xfId="32160"/>
    <cellStyle name="Comma 8 2 2 3" xfId="30033"/>
    <cellStyle name="Comma 8 2 2 4" xfId="31077"/>
    <cellStyle name="Comma 8 2 2 5" xfId="31781"/>
    <cellStyle name="Comma 8 2 3" xfId="24887"/>
    <cellStyle name="Comma 8 2 3 2" xfId="30417"/>
    <cellStyle name="Comma 8 2 3 3" xfId="32159"/>
    <cellStyle name="Comma 8 2 4" xfId="24888"/>
    <cellStyle name="Comma 8 2 5" xfId="24889"/>
    <cellStyle name="Comma 8 2 6" xfId="30032"/>
    <cellStyle name="Comma 8 2 7" xfId="31780"/>
    <cellStyle name="Comma 8 3" xfId="2514"/>
    <cellStyle name="Comma 8 3 2" xfId="2515"/>
    <cellStyle name="Comma 8 3 2 2" xfId="24890"/>
    <cellStyle name="Comma 8 3 2 2 2" xfId="30420"/>
    <cellStyle name="Comma 8 3 2 2 3" xfId="32162"/>
    <cellStyle name="Comma 8 3 2 3" xfId="24891"/>
    <cellStyle name="Comma 8 3 2 4" xfId="30035"/>
    <cellStyle name="Comma 8 3 2 5" xfId="31783"/>
    <cellStyle name="Comma 8 3 3" xfId="24892"/>
    <cellStyle name="Comma 8 3 3 2" xfId="30419"/>
    <cellStyle name="Comma 8 3 3 3" xfId="32161"/>
    <cellStyle name="Comma 8 3 4" xfId="24893"/>
    <cellStyle name="Comma 8 3 5" xfId="30034"/>
    <cellStyle name="Comma 8 3 6" xfId="30702"/>
    <cellStyle name="Comma 8 3 7" xfId="31782"/>
    <cellStyle name="Comma 8 4" xfId="2516"/>
    <cellStyle name="Comma 8 4 2" xfId="3061"/>
    <cellStyle name="Comma 8 4 2 2" xfId="23205"/>
    <cellStyle name="Comma 8 4 2 2 2" xfId="31302"/>
    <cellStyle name="Comma 8 4 2 3" xfId="30421"/>
    <cellStyle name="Comma 8 4 2 4" xfId="30897"/>
    <cellStyle name="Comma 8 4 2 5" xfId="32163"/>
    <cellStyle name="Comma 8 4 3" xfId="23206"/>
    <cellStyle name="Comma 8 4 3 2" xfId="31135"/>
    <cellStyle name="Comma 8 4 4" xfId="24894"/>
    <cellStyle name="Comma 8 4 5" xfId="30036"/>
    <cellStyle name="Comma 8 4 6" xfId="30755"/>
    <cellStyle name="Comma 8 4 7" xfId="31784"/>
    <cellStyle name="Comma 8 5" xfId="3062"/>
    <cellStyle name="Comma 8 5 2" xfId="3063"/>
    <cellStyle name="Comma 8 5 2 2" xfId="23207"/>
    <cellStyle name="Comma 8 5 2 2 2" xfId="31246"/>
    <cellStyle name="Comma 8 5 2 3" xfId="30943"/>
    <cellStyle name="Comma 8 5 3" xfId="23208"/>
    <cellStyle name="Comma 8 5 3 2" xfId="31185"/>
    <cellStyle name="Comma 8 5 4" xfId="30416"/>
    <cellStyle name="Comma 8 5 5" xfId="30811"/>
    <cellStyle name="Comma 8 5 6" xfId="32158"/>
    <cellStyle name="Comma 8 6" xfId="3064"/>
    <cellStyle name="Comma 8 6 2" xfId="23209"/>
    <cellStyle name="Comma 8 6 2 2" xfId="31281"/>
    <cellStyle name="Comma 8 6 3" xfId="30872"/>
    <cellStyle name="Comma 8 7" xfId="24895"/>
    <cellStyle name="Comma 8 8" xfId="24896"/>
    <cellStyle name="Comma 8 9" xfId="24897"/>
    <cellStyle name="Comma 80" xfId="32416"/>
    <cellStyle name="Comma 81" xfId="32414"/>
    <cellStyle name="Comma 82" xfId="32411"/>
    <cellStyle name="Comma 83" xfId="32429"/>
    <cellStyle name="Comma 9" xfId="161"/>
    <cellStyle name="Comma 9 2" xfId="2517"/>
    <cellStyle name="Comma 9 2 2" xfId="2518"/>
    <cellStyle name="Comma 9 2 2 2" xfId="30424"/>
    <cellStyle name="Comma 9 2 2 2 2" xfId="32166"/>
    <cellStyle name="Comma 9 2 2 3" xfId="30039"/>
    <cellStyle name="Comma 9 2 2 4" xfId="31078"/>
    <cellStyle name="Comma 9 2 2 5" xfId="31787"/>
    <cellStyle name="Comma 9 2 3" xfId="24898"/>
    <cellStyle name="Comma 9 2 3 2" xfId="30423"/>
    <cellStyle name="Comma 9 2 3 3" xfId="32165"/>
    <cellStyle name="Comma 9 2 4" xfId="30038"/>
    <cellStyle name="Comma 9 2 5" xfId="31786"/>
    <cellStyle name="Comma 9 3" xfId="2519"/>
    <cellStyle name="Comma 9 3 2" xfId="2520"/>
    <cellStyle name="Comma 9 3 2 2" xfId="23210"/>
    <cellStyle name="Comma 9 3 2 2 2" xfId="30426"/>
    <cellStyle name="Comma 9 3 2 2 3" xfId="31292"/>
    <cellStyle name="Comma 9 3 2 2 4" xfId="32168"/>
    <cellStyle name="Comma 9 3 2 3" xfId="30041"/>
    <cellStyle name="Comma 9 3 2 4" xfId="30898"/>
    <cellStyle name="Comma 9 3 2 5" xfId="31789"/>
    <cellStyle name="Comma 9 3 3" xfId="23211"/>
    <cellStyle name="Comma 9 3 3 2" xfId="30425"/>
    <cellStyle name="Comma 9 3 3 3" xfId="32167"/>
    <cellStyle name="Comma 9 3 4" xfId="23212"/>
    <cellStyle name="Comma 9 3 4 2" xfId="31233"/>
    <cellStyle name="Comma 9 3 5" xfId="30040"/>
    <cellStyle name="Comma 9 3 6" xfId="30756"/>
    <cellStyle name="Comma 9 3 7" xfId="31788"/>
    <cellStyle name="Comma 9 4" xfId="2521"/>
    <cellStyle name="Comma 9 4 2" xfId="3065"/>
    <cellStyle name="Comma 9 4 2 2" xfId="23213"/>
    <cellStyle name="Comma 9 4 2 2 2" xfId="31257"/>
    <cellStyle name="Comma 9 4 2 3" xfId="30427"/>
    <cellStyle name="Comma 9 4 2 4" xfId="30944"/>
    <cellStyle name="Comma 9 4 2 5" xfId="32169"/>
    <cellStyle name="Comma 9 4 3" xfId="23214"/>
    <cellStyle name="Comma 9 4 3 2" xfId="31136"/>
    <cellStyle name="Comma 9 4 4" xfId="30042"/>
    <cellStyle name="Comma 9 4 5" xfId="30812"/>
    <cellStyle name="Comma 9 4 6" xfId="31790"/>
    <cellStyle name="Comma 9 5" xfId="2953"/>
    <cellStyle name="Comma 9 5 2" xfId="23215"/>
    <cellStyle name="Comma 9 5 2 2" xfId="31186"/>
    <cellStyle name="Comma 9 5 3" xfId="30422"/>
    <cellStyle name="Comma 9 5 4" xfId="30873"/>
    <cellStyle name="Comma 9 5 5" xfId="32164"/>
    <cellStyle name="Comma 9 6" xfId="3066"/>
    <cellStyle name="Comma 9 7" xfId="23216"/>
    <cellStyle name="Comma 9 7 2" xfId="31016"/>
    <cellStyle name="Comma 9 8" xfId="30037"/>
    <cellStyle name="Comma 9 9" xfId="31785"/>
    <cellStyle name="Comma0" xfId="162"/>
    <cellStyle name="Comma0 2" xfId="3067"/>
    <cellStyle name="Comma0 2 2" xfId="24899"/>
    <cellStyle name="Comma0 2 3" xfId="29930"/>
    <cellStyle name="Comma0 3" xfId="23217"/>
    <cellStyle name="Comma0 3 2" xfId="24900"/>
    <cellStyle name="Comma0 4" xfId="24901"/>
    <cellStyle name="Comma0 4 2" xfId="24902"/>
    <cellStyle name="Comma0 4 2 2" xfId="24903"/>
    <cellStyle name="Comma0 4 3" xfId="24904"/>
    <cellStyle name="Comma0 5" xfId="24905"/>
    <cellStyle name="Comma0 6" xfId="29910"/>
    <cellStyle name="Comment" xfId="1083"/>
    <cellStyle name="Company Name" xfId="163"/>
    <cellStyle name="Copied" xfId="164"/>
    <cellStyle name="Copied 2" xfId="165"/>
    <cellStyle name="Copied 3" xfId="166"/>
    <cellStyle name="COST1" xfId="167"/>
    <cellStyle name="COST1 2" xfId="168"/>
    <cellStyle name="COST1 3" xfId="169"/>
    <cellStyle name="Credit" xfId="170"/>
    <cellStyle name="Credit subtotal" xfId="171"/>
    <cellStyle name="Credit Total" xfId="172"/>
    <cellStyle name="Credit_D4WP1" xfId="173"/>
    <cellStyle name="Currency [00]" xfId="174"/>
    <cellStyle name="Currency [00] 2" xfId="175"/>
    <cellStyle name="Currency [00] 3" xfId="176"/>
    <cellStyle name="Currency 10" xfId="177"/>
    <cellStyle name="Currency 10 2" xfId="3068"/>
    <cellStyle name="Currency 10 3" xfId="23218"/>
    <cellStyle name="Currency 11" xfId="178"/>
    <cellStyle name="Currency 11 2" xfId="3069"/>
    <cellStyle name="Currency 11 3" xfId="23219"/>
    <cellStyle name="Currency 12" xfId="179"/>
    <cellStyle name="Currency 12 2" xfId="3070"/>
    <cellStyle name="Currency 12 3" xfId="23220"/>
    <cellStyle name="Currency 13" xfId="180"/>
    <cellStyle name="Currency 13 2" xfId="3071"/>
    <cellStyle name="Currency 13 3" xfId="23221"/>
    <cellStyle name="Currency 14" xfId="181"/>
    <cellStyle name="Currency 14 2" xfId="3072"/>
    <cellStyle name="Currency 14 3" xfId="23222"/>
    <cellStyle name="Currency 15" xfId="182"/>
    <cellStyle name="Currency 15 2" xfId="3073"/>
    <cellStyle name="Currency 15 3" xfId="23223"/>
    <cellStyle name="Currency 16" xfId="183"/>
    <cellStyle name="Currency 16 2" xfId="3074"/>
    <cellStyle name="Currency 16 3" xfId="23224"/>
    <cellStyle name="Currency 17" xfId="184"/>
    <cellStyle name="Currency 17 2" xfId="3075"/>
    <cellStyle name="Currency 17 3" xfId="23225"/>
    <cellStyle name="Currency 18" xfId="185"/>
    <cellStyle name="Currency 18 2" xfId="3076"/>
    <cellStyle name="Currency 18 3" xfId="23226"/>
    <cellStyle name="Currency 19" xfId="186"/>
    <cellStyle name="Currency 19 2" xfId="3077"/>
    <cellStyle name="Currency 19 3" xfId="23227"/>
    <cellStyle name="Currency 2" xfId="27"/>
    <cellStyle name="Currency 2 2" xfId="1084"/>
    <cellStyle name="Currency 2 2 2" xfId="3078"/>
    <cellStyle name="Currency 2 2 2 2" xfId="5760"/>
    <cellStyle name="Currency 2 2 2 2 2" xfId="5761"/>
    <cellStyle name="Currency 2 2 2 2 2 2" xfId="5762"/>
    <cellStyle name="Currency 2 2 2 2 3" xfId="5763"/>
    <cellStyle name="Currency 2 2 2 2 4" xfId="5764"/>
    <cellStyle name="Currency 2 2 2 2 5" xfId="24906"/>
    <cellStyle name="Currency 2 2 2 3" xfId="5765"/>
    <cellStyle name="Currency 2 2 2 3 2" xfId="5766"/>
    <cellStyle name="Currency 2 2 2 4" xfId="5767"/>
    <cellStyle name="Currency 2 2 2 5" xfId="5768"/>
    <cellStyle name="Currency 2 2 2 6" xfId="24907"/>
    <cellStyle name="Currency 2 2 2 7" xfId="24908"/>
    <cellStyle name="Currency 2 2 3" xfId="5769"/>
    <cellStyle name="Currency 2 2 4" xfId="29858"/>
    <cellStyle name="Currency 2 3" xfId="3079"/>
    <cellStyle name="Currency 2 3 2" xfId="24909"/>
    <cellStyle name="Currency 2 3 2 2" xfId="24910"/>
    <cellStyle name="Currency 2 3 3" xfId="24911"/>
    <cellStyle name="Currency 2 3 3 2" xfId="24912"/>
    <cellStyle name="Currency 2 3 3 2 2" xfId="24913"/>
    <cellStyle name="Currency 2 3 3 3" xfId="24914"/>
    <cellStyle name="Currency 2 3 4" xfId="24915"/>
    <cellStyle name="Currency 2 3 4 2" xfId="24916"/>
    <cellStyle name="Currency 2 3 5" xfId="24917"/>
    <cellStyle name="Currency 2 4" xfId="3296"/>
    <cellStyle name="Currency 2 4 2" xfId="24918"/>
    <cellStyle name="Currency 2 5" xfId="24919"/>
    <cellStyle name="Currency 2 6" xfId="24920"/>
    <cellStyle name="Currency 2 7" xfId="31332"/>
    <cellStyle name="Currency 20" xfId="187"/>
    <cellStyle name="Currency 20 2" xfId="3080"/>
    <cellStyle name="Currency 20 3" xfId="23228"/>
    <cellStyle name="Currency 21" xfId="188"/>
    <cellStyle name="Currency 21 2" xfId="3081"/>
    <cellStyle name="Currency 21 3" xfId="23229"/>
    <cellStyle name="Currency 22" xfId="189"/>
    <cellStyle name="Currency 22 2" xfId="3082"/>
    <cellStyle name="Currency 22 3" xfId="23230"/>
    <cellStyle name="Currency 23" xfId="190"/>
    <cellStyle name="Currency 23 2" xfId="3083"/>
    <cellStyle name="Currency 23 3" xfId="23231"/>
    <cellStyle name="Currency 24" xfId="191"/>
    <cellStyle name="Currency 24 2" xfId="3084"/>
    <cellStyle name="Currency 24 3" xfId="23232"/>
    <cellStyle name="Currency 25" xfId="192"/>
    <cellStyle name="Currency 25 2" xfId="3085"/>
    <cellStyle name="Currency 25 3" xfId="23233"/>
    <cellStyle name="Currency 26" xfId="193"/>
    <cellStyle name="Currency 26 2" xfId="3086"/>
    <cellStyle name="Currency 26 3" xfId="23234"/>
    <cellStyle name="Currency 27" xfId="194"/>
    <cellStyle name="Currency 27 2" xfId="3087"/>
    <cellStyle name="Currency 27 3" xfId="23235"/>
    <cellStyle name="Currency 28" xfId="195"/>
    <cellStyle name="Currency 28 2" xfId="3088"/>
    <cellStyle name="Currency 28 3" xfId="23236"/>
    <cellStyle name="Currency 29" xfId="196"/>
    <cellStyle name="Currency 29 2" xfId="3089"/>
    <cellStyle name="Currency 29 3" xfId="23237"/>
    <cellStyle name="Currency 3" xfId="197"/>
    <cellStyle name="Currency 3 10" xfId="1085"/>
    <cellStyle name="Currency 3 10 2" xfId="5770"/>
    <cellStyle name="Currency 3 10 2 2" xfId="5771"/>
    <cellStyle name="Currency 3 10 2 2 2" xfId="5772"/>
    <cellStyle name="Currency 3 10 2 3" xfId="5773"/>
    <cellStyle name="Currency 3 10 2 4" xfId="5774"/>
    <cellStyle name="Currency 3 10 2 5" xfId="24921"/>
    <cellStyle name="Currency 3 10 3" xfId="5775"/>
    <cellStyle name="Currency 3 10 3 2" xfId="5776"/>
    <cellStyle name="Currency 3 10 4" xfId="5777"/>
    <cellStyle name="Currency 3 10 5" xfId="5778"/>
    <cellStyle name="Currency 3 10 6" xfId="24922"/>
    <cellStyle name="Currency 3 11" xfId="5779"/>
    <cellStyle name="Currency 3 11 2" xfId="5780"/>
    <cellStyle name="Currency 3 11 2 2" xfId="5781"/>
    <cellStyle name="Currency 3 11 3" xfId="5782"/>
    <cellStyle name="Currency 3 11 4" xfId="5783"/>
    <cellStyle name="Currency 3 11 5" xfId="24923"/>
    <cellStyle name="Currency 3 12" xfId="5784"/>
    <cellStyle name="Currency 3 12 2" xfId="5785"/>
    <cellStyle name="Currency 3 12 2 2" xfId="5786"/>
    <cellStyle name="Currency 3 12 3" xfId="5787"/>
    <cellStyle name="Currency 3 12 4" xfId="5788"/>
    <cellStyle name="Currency 3 12 5" xfId="24924"/>
    <cellStyle name="Currency 3 13" xfId="5789"/>
    <cellStyle name="Currency 3 13 2" xfId="5790"/>
    <cellStyle name="Currency 3 13 2 2" xfId="5791"/>
    <cellStyle name="Currency 3 13 3" xfId="5792"/>
    <cellStyle name="Currency 3 13 4" xfId="24925"/>
    <cellStyle name="Currency 3 14" xfId="5793"/>
    <cellStyle name="Currency 3 14 2" xfId="5794"/>
    <cellStyle name="Currency 3 14 3" xfId="24926"/>
    <cellStyle name="Currency 3 15" xfId="5795"/>
    <cellStyle name="Currency 3 16" xfId="5796"/>
    <cellStyle name="Currency 3 17" xfId="24927"/>
    <cellStyle name="Currency 3 18" xfId="24928"/>
    <cellStyle name="Currency 3 2" xfId="1086"/>
    <cellStyle name="Currency 3 2 2" xfId="5797"/>
    <cellStyle name="Currency 3 2 2 2" xfId="24929"/>
    <cellStyle name="Currency 3 2 3" xfId="24930"/>
    <cellStyle name="Currency 3 2 4" xfId="24931"/>
    <cellStyle name="Currency 3 3" xfId="1087"/>
    <cellStyle name="Currency 3 3 2" xfId="3090"/>
    <cellStyle name="Currency 3 3 2 2" xfId="24932"/>
    <cellStyle name="Currency 3 3 3" xfId="23238"/>
    <cellStyle name="Currency 3 3 4" xfId="24933"/>
    <cellStyle name="Currency 3 4" xfId="1088"/>
    <cellStyle name="Currency 3 4 10" xfId="5798"/>
    <cellStyle name="Currency 3 4 10 2" xfId="5799"/>
    <cellStyle name="Currency 3 4 10 2 2" xfId="5800"/>
    <cellStyle name="Currency 3 4 10 3" xfId="5801"/>
    <cellStyle name="Currency 3 4 10 4" xfId="24934"/>
    <cellStyle name="Currency 3 4 11" xfId="5802"/>
    <cellStyle name="Currency 3 4 11 2" xfId="5803"/>
    <cellStyle name="Currency 3 4 11 3" xfId="24935"/>
    <cellStyle name="Currency 3 4 12" xfId="5804"/>
    <cellStyle name="Currency 3 4 13" xfId="5805"/>
    <cellStyle name="Currency 3 4 14" xfId="24936"/>
    <cellStyle name="Currency 3 4 15" xfId="24937"/>
    <cellStyle name="Currency 3 4 2" xfId="1089"/>
    <cellStyle name="Currency 3 4 2 10" xfId="5806"/>
    <cellStyle name="Currency 3 4 2 10 2" xfId="5807"/>
    <cellStyle name="Currency 3 4 2 10 3" xfId="24938"/>
    <cellStyle name="Currency 3 4 2 11" xfId="5808"/>
    <cellStyle name="Currency 3 4 2 12" xfId="5809"/>
    <cellStyle name="Currency 3 4 2 13" xfId="24939"/>
    <cellStyle name="Currency 3 4 2 14" xfId="24940"/>
    <cellStyle name="Currency 3 4 2 15" xfId="30994"/>
    <cellStyle name="Currency 3 4 2 2" xfId="1090"/>
    <cellStyle name="Currency 3 4 2 2 10" xfId="5810"/>
    <cellStyle name="Currency 3 4 2 2 11" xfId="5811"/>
    <cellStyle name="Currency 3 4 2 2 12" xfId="24941"/>
    <cellStyle name="Currency 3 4 2 2 2" xfId="1091"/>
    <cellStyle name="Currency 3 4 2 2 2 10" xfId="5812"/>
    <cellStyle name="Currency 3 4 2 2 2 11" xfId="24942"/>
    <cellStyle name="Currency 3 4 2 2 2 2" xfId="1092"/>
    <cellStyle name="Currency 3 4 2 2 2 2 10" xfId="24943"/>
    <cellStyle name="Currency 3 4 2 2 2 2 2" xfId="1093"/>
    <cellStyle name="Currency 3 4 2 2 2 2 2 2" xfId="5813"/>
    <cellStyle name="Currency 3 4 2 2 2 2 2 2 2" xfId="5814"/>
    <cellStyle name="Currency 3 4 2 2 2 2 2 2 2 2" xfId="5815"/>
    <cellStyle name="Currency 3 4 2 2 2 2 2 2 3" xfId="5816"/>
    <cellStyle name="Currency 3 4 2 2 2 2 2 2 4" xfId="5817"/>
    <cellStyle name="Currency 3 4 2 2 2 2 2 2 5" xfId="24944"/>
    <cellStyle name="Currency 3 4 2 2 2 2 2 3" xfId="5818"/>
    <cellStyle name="Currency 3 4 2 2 2 2 2 3 2" xfId="5819"/>
    <cellStyle name="Currency 3 4 2 2 2 2 2 4" xfId="5820"/>
    <cellStyle name="Currency 3 4 2 2 2 2 2 5" xfId="5821"/>
    <cellStyle name="Currency 3 4 2 2 2 2 2 6" xfId="24945"/>
    <cellStyle name="Currency 3 4 2 2 2 2 3" xfId="1094"/>
    <cellStyle name="Currency 3 4 2 2 2 2 3 2" xfId="5822"/>
    <cellStyle name="Currency 3 4 2 2 2 2 3 2 2" xfId="5823"/>
    <cellStyle name="Currency 3 4 2 2 2 2 3 2 2 2" xfId="5824"/>
    <cellStyle name="Currency 3 4 2 2 2 2 3 2 3" xfId="5825"/>
    <cellStyle name="Currency 3 4 2 2 2 2 3 2 4" xfId="5826"/>
    <cellStyle name="Currency 3 4 2 2 2 2 3 2 5" xfId="24946"/>
    <cellStyle name="Currency 3 4 2 2 2 2 3 3" xfId="5827"/>
    <cellStyle name="Currency 3 4 2 2 2 2 3 3 2" xfId="5828"/>
    <cellStyle name="Currency 3 4 2 2 2 2 3 4" xfId="5829"/>
    <cellStyle name="Currency 3 4 2 2 2 2 3 5" xfId="5830"/>
    <cellStyle name="Currency 3 4 2 2 2 2 3 6" xfId="24947"/>
    <cellStyle name="Currency 3 4 2 2 2 2 4" xfId="5831"/>
    <cellStyle name="Currency 3 4 2 2 2 2 4 2" xfId="5832"/>
    <cellStyle name="Currency 3 4 2 2 2 2 4 2 2" xfId="5833"/>
    <cellStyle name="Currency 3 4 2 2 2 2 4 3" xfId="5834"/>
    <cellStyle name="Currency 3 4 2 2 2 2 4 4" xfId="5835"/>
    <cellStyle name="Currency 3 4 2 2 2 2 4 5" xfId="24948"/>
    <cellStyle name="Currency 3 4 2 2 2 2 5" xfId="5836"/>
    <cellStyle name="Currency 3 4 2 2 2 2 5 2" xfId="5837"/>
    <cellStyle name="Currency 3 4 2 2 2 2 5 2 2" xfId="5838"/>
    <cellStyle name="Currency 3 4 2 2 2 2 5 3" xfId="5839"/>
    <cellStyle name="Currency 3 4 2 2 2 2 5 4" xfId="5840"/>
    <cellStyle name="Currency 3 4 2 2 2 2 5 5" xfId="24949"/>
    <cellStyle name="Currency 3 4 2 2 2 2 6" xfId="5841"/>
    <cellStyle name="Currency 3 4 2 2 2 2 6 2" xfId="5842"/>
    <cellStyle name="Currency 3 4 2 2 2 2 6 2 2" xfId="5843"/>
    <cellStyle name="Currency 3 4 2 2 2 2 6 3" xfId="5844"/>
    <cellStyle name="Currency 3 4 2 2 2 2 6 4" xfId="24950"/>
    <cellStyle name="Currency 3 4 2 2 2 2 7" xfId="5845"/>
    <cellStyle name="Currency 3 4 2 2 2 2 7 2" xfId="5846"/>
    <cellStyle name="Currency 3 4 2 2 2 2 7 3" xfId="24951"/>
    <cellStyle name="Currency 3 4 2 2 2 2 8" xfId="5847"/>
    <cellStyle name="Currency 3 4 2 2 2 2 9" xfId="5848"/>
    <cellStyle name="Currency 3 4 2 2 2 3" xfId="1095"/>
    <cellStyle name="Currency 3 4 2 2 2 3 2" xfId="5849"/>
    <cellStyle name="Currency 3 4 2 2 2 3 2 2" xfId="5850"/>
    <cellStyle name="Currency 3 4 2 2 2 3 2 2 2" xfId="5851"/>
    <cellStyle name="Currency 3 4 2 2 2 3 2 3" xfId="5852"/>
    <cellStyle name="Currency 3 4 2 2 2 3 2 4" xfId="5853"/>
    <cellStyle name="Currency 3 4 2 2 2 3 2 5" xfId="24952"/>
    <cellStyle name="Currency 3 4 2 2 2 3 3" xfId="5854"/>
    <cellStyle name="Currency 3 4 2 2 2 3 3 2" xfId="5855"/>
    <cellStyle name="Currency 3 4 2 2 2 3 3 2 2" xfId="5856"/>
    <cellStyle name="Currency 3 4 2 2 2 3 3 3" xfId="5857"/>
    <cellStyle name="Currency 3 4 2 2 2 3 3 4" xfId="5858"/>
    <cellStyle name="Currency 3 4 2 2 2 3 3 5" xfId="24953"/>
    <cellStyle name="Currency 3 4 2 2 2 3 4" xfId="5859"/>
    <cellStyle name="Currency 3 4 2 2 2 3 4 2" xfId="5860"/>
    <cellStyle name="Currency 3 4 2 2 2 3 5" xfId="5861"/>
    <cellStyle name="Currency 3 4 2 2 2 3 6" xfId="5862"/>
    <cellStyle name="Currency 3 4 2 2 2 3 7" xfId="24954"/>
    <cellStyle name="Currency 3 4 2 2 2 4" xfId="1096"/>
    <cellStyle name="Currency 3 4 2 2 2 4 2" xfId="5863"/>
    <cellStyle name="Currency 3 4 2 2 2 4 2 2" xfId="5864"/>
    <cellStyle name="Currency 3 4 2 2 2 4 2 2 2" xfId="5865"/>
    <cellStyle name="Currency 3 4 2 2 2 4 2 3" xfId="5866"/>
    <cellStyle name="Currency 3 4 2 2 2 4 2 4" xfId="5867"/>
    <cellStyle name="Currency 3 4 2 2 2 4 2 5" xfId="24955"/>
    <cellStyle name="Currency 3 4 2 2 2 4 3" xfId="5868"/>
    <cellStyle name="Currency 3 4 2 2 2 4 3 2" xfId="5869"/>
    <cellStyle name="Currency 3 4 2 2 2 4 4" xfId="5870"/>
    <cellStyle name="Currency 3 4 2 2 2 4 5" xfId="5871"/>
    <cellStyle name="Currency 3 4 2 2 2 4 6" xfId="24956"/>
    <cellStyle name="Currency 3 4 2 2 2 5" xfId="5872"/>
    <cellStyle name="Currency 3 4 2 2 2 5 2" xfId="5873"/>
    <cellStyle name="Currency 3 4 2 2 2 5 2 2" xfId="5874"/>
    <cellStyle name="Currency 3 4 2 2 2 5 3" xfId="5875"/>
    <cellStyle name="Currency 3 4 2 2 2 5 4" xfId="5876"/>
    <cellStyle name="Currency 3 4 2 2 2 5 5" xfId="24957"/>
    <cellStyle name="Currency 3 4 2 2 2 6" xfId="5877"/>
    <cellStyle name="Currency 3 4 2 2 2 6 2" xfId="5878"/>
    <cellStyle name="Currency 3 4 2 2 2 6 2 2" xfId="5879"/>
    <cellStyle name="Currency 3 4 2 2 2 6 3" xfId="5880"/>
    <cellStyle name="Currency 3 4 2 2 2 6 4" xfId="5881"/>
    <cellStyle name="Currency 3 4 2 2 2 6 5" xfId="24958"/>
    <cellStyle name="Currency 3 4 2 2 2 7" xfId="5882"/>
    <cellStyle name="Currency 3 4 2 2 2 7 2" xfId="5883"/>
    <cellStyle name="Currency 3 4 2 2 2 7 2 2" xfId="5884"/>
    <cellStyle name="Currency 3 4 2 2 2 7 3" xfId="5885"/>
    <cellStyle name="Currency 3 4 2 2 2 7 4" xfId="24959"/>
    <cellStyle name="Currency 3 4 2 2 2 8" xfId="5886"/>
    <cellStyle name="Currency 3 4 2 2 2 8 2" xfId="5887"/>
    <cellStyle name="Currency 3 4 2 2 2 8 3" xfId="24960"/>
    <cellStyle name="Currency 3 4 2 2 2 9" xfId="5888"/>
    <cellStyle name="Currency 3 4 2 2 3" xfId="1097"/>
    <cellStyle name="Currency 3 4 2 2 3 10" xfId="24961"/>
    <cellStyle name="Currency 3 4 2 2 3 2" xfId="1098"/>
    <cellStyle name="Currency 3 4 2 2 3 2 2" xfId="5889"/>
    <cellStyle name="Currency 3 4 2 2 3 2 2 2" xfId="5890"/>
    <cellStyle name="Currency 3 4 2 2 3 2 2 2 2" xfId="5891"/>
    <cellStyle name="Currency 3 4 2 2 3 2 2 3" xfId="5892"/>
    <cellStyle name="Currency 3 4 2 2 3 2 2 4" xfId="5893"/>
    <cellStyle name="Currency 3 4 2 2 3 2 2 5" xfId="24962"/>
    <cellStyle name="Currency 3 4 2 2 3 2 3" xfId="5894"/>
    <cellStyle name="Currency 3 4 2 2 3 2 3 2" xfId="5895"/>
    <cellStyle name="Currency 3 4 2 2 3 2 4" xfId="5896"/>
    <cellStyle name="Currency 3 4 2 2 3 2 5" xfId="5897"/>
    <cellStyle name="Currency 3 4 2 2 3 2 6" xfId="24963"/>
    <cellStyle name="Currency 3 4 2 2 3 3" xfId="1099"/>
    <cellStyle name="Currency 3 4 2 2 3 3 2" xfId="5898"/>
    <cellStyle name="Currency 3 4 2 2 3 3 2 2" xfId="5899"/>
    <cellStyle name="Currency 3 4 2 2 3 3 2 2 2" xfId="5900"/>
    <cellStyle name="Currency 3 4 2 2 3 3 2 3" xfId="5901"/>
    <cellStyle name="Currency 3 4 2 2 3 3 2 4" xfId="5902"/>
    <cellStyle name="Currency 3 4 2 2 3 3 2 5" xfId="24964"/>
    <cellStyle name="Currency 3 4 2 2 3 3 3" xfId="5903"/>
    <cellStyle name="Currency 3 4 2 2 3 3 3 2" xfId="5904"/>
    <cellStyle name="Currency 3 4 2 2 3 3 4" xfId="5905"/>
    <cellStyle name="Currency 3 4 2 2 3 3 5" xfId="5906"/>
    <cellStyle name="Currency 3 4 2 2 3 3 6" xfId="24965"/>
    <cellStyle name="Currency 3 4 2 2 3 4" xfId="5907"/>
    <cellStyle name="Currency 3 4 2 2 3 4 2" xfId="5908"/>
    <cellStyle name="Currency 3 4 2 2 3 4 2 2" xfId="5909"/>
    <cellStyle name="Currency 3 4 2 2 3 4 3" xfId="5910"/>
    <cellStyle name="Currency 3 4 2 2 3 4 4" xfId="5911"/>
    <cellStyle name="Currency 3 4 2 2 3 4 5" xfId="24966"/>
    <cellStyle name="Currency 3 4 2 2 3 5" xfId="5912"/>
    <cellStyle name="Currency 3 4 2 2 3 5 2" xfId="5913"/>
    <cellStyle name="Currency 3 4 2 2 3 5 2 2" xfId="5914"/>
    <cellStyle name="Currency 3 4 2 2 3 5 3" xfId="5915"/>
    <cellStyle name="Currency 3 4 2 2 3 5 4" xfId="5916"/>
    <cellStyle name="Currency 3 4 2 2 3 5 5" xfId="24967"/>
    <cellStyle name="Currency 3 4 2 2 3 6" xfId="5917"/>
    <cellStyle name="Currency 3 4 2 2 3 6 2" xfId="5918"/>
    <cellStyle name="Currency 3 4 2 2 3 6 2 2" xfId="5919"/>
    <cellStyle name="Currency 3 4 2 2 3 6 3" xfId="5920"/>
    <cellStyle name="Currency 3 4 2 2 3 6 4" xfId="24968"/>
    <cellStyle name="Currency 3 4 2 2 3 7" xfId="5921"/>
    <cellStyle name="Currency 3 4 2 2 3 7 2" xfId="5922"/>
    <cellStyle name="Currency 3 4 2 2 3 7 3" xfId="24969"/>
    <cellStyle name="Currency 3 4 2 2 3 8" xfId="5923"/>
    <cellStyle name="Currency 3 4 2 2 3 9" xfId="5924"/>
    <cellStyle name="Currency 3 4 2 2 4" xfId="1100"/>
    <cellStyle name="Currency 3 4 2 2 4 2" xfId="5925"/>
    <cellStyle name="Currency 3 4 2 2 4 2 2" xfId="5926"/>
    <cellStyle name="Currency 3 4 2 2 4 2 2 2" xfId="5927"/>
    <cellStyle name="Currency 3 4 2 2 4 2 3" xfId="5928"/>
    <cellStyle name="Currency 3 4 2 2 4 2 4" xfId="5929"/>
    <cellStyle name="Currency 3 4 2 2 4 2 5" xfId="24970"/>
    <cellStyle name="Currency 3 4 2 2 4 3" xfId="5930"/>
    <cellStyle name="Currency 3 4 2 2 4 3 2" xfId="5931"/>
    <cellStyle name="Currency 3 4 2 2 4 3 2 2" xfId="5932"/>
    <cellStyle name="Currency 3 4 2 2 4 3 3" xfId="5933"/>
    <cellStyle name="Currency 3 4 2 2 4 3 4" xfId="5934"/>
    <cellStyle name="Currency 3 4 2 2 4 3 5" xfId="24971"/>
    <cellStyle name="Currency 3 4 2 2 4 4" xfId="5935"/>
    <cellStyle name="Currency 3 4 2 2 4 4 2" xfId="5936"/>
    <cellStyle name="Currency 3 4 2 2 4 5" xfId="5937"/>
    <cellStyle name="Currency 3 4 2 2 4 6" xfId="5938"/>
    <cellStyle name="Currency 3 4 2 2 4 7" xfId="24972"/>
    <cellStyle name="Currency 3 4 2 2 5" xfId="1101"/>
    <cellStyle name="Currency 3 4 2 2 5 2" xfId="5939"/>
    <cellStyle name="Currency 3 4 2 2 5 2 2" xfId="5940"/>
    <cellStyle name="Currency 3 4 2 2 5 2 2 2" xfId="5941"/>
    <cellStyle name="Currency 3 4 2 2 5 2 3" xfId="5942"/>
    <cellStyle name="Currency 3 4 2 2 5 2 4" xfId="5943"/>
    <cellStyle name="Currency 3 4 2 2 5 2 5" xfId="24973"/>
    <cellStyle name="Currency 3 4 2 2 5 3" xfId="5944"/>
    <cellStyle name="Currency 3 4 2 2 5 3 2" xfId="5945"/>
    <cellStyle name="Currency 3 4 2 2 5 4" xfId="5946"/>
    <cellStyle name="Currency 3 4 2 2 5 5" xfId="5947"/>
    <cellStyle name="Currency 3 4 2 2 5 6" xfId="24974"/>
    <cellStyle name="Currency 3 4 2 2 6" xfId="5948"/>
    <cellStyle name="Currency 3 4 2 2 6 2" xfId="5949"/>
    <cellStyle name="Currency 3 4 2 2 6 2 2" xfId="5950"/>
    <cellStyle name="Currency 3 4 2 2 6 3" xfId="5951"/>
    <cellStyle name="Currency 3 4 2 2 6 4" xfId="5952"/>
    <cellStyle name="Currency 3 4 2 2 6 5" xfId="24975"/>
    <cellStyle name="Currency 3 4 2 2 7" xfId="5953"/>
    <cellStyle name="Currency 3 4 2 2 7 2" xfId="5954"/>
    <cellStyle name="Currency 3 4 2 2 7 2 2" xfId="5955"/>
    <cellStyle name="Currency 3 4 2 2 7 3" xfId="5956"/>
    <cellStyle name="Currency 3 4 2 2 7 4" xfId="5957"/>
    <cellStyle name="Currency 3 4 2 2 7 5" xfId="24976"/>
    <cellStyle name="Currency 3 4 2 2 8" xfId="5958"/>
    <cellStyle name="Currency 3 4 2 2 8 2" xfId="5959"/>
    <cellStyle name="Currency 3 4 2 2 8 2 2" xfId="5960"/>
    <cellStyle name="Currency 3 4 2 2 8 3" xfId="5961"/>
    <cellStyle name="Currency 3 4 2 2 8 4" xfId="24977"/>
    <cellStyle name="Currency 3 4 2 2 9" xfId="5962"/>
    <cellStyle name="Currency 3 4 2 2 9 2" xfId="5963"/>
    <cellStyle name="Currency 3 4 2 2 9 3" xfId="24978"/>
    <cellStyle name="Currency 3 4 2 3" xfId="1102"/>
    <cellStyle name="Currency 3 4 2 3 10" xfId="5964"/>
    <cellStyle name="Currency 3 4 2 3 11" xfId="24979"/>
    <cellStyle name="Currency 3 4 2 3 2" xfId="1103"/>
    <cellStyle name="Currency 3 4 2 3 2 10" xfId="24980"/>
    <cellStyle name="Currency 3 4 2 3 2 2" xfId="1104"/>
    <cellStyle name="Currency 3 4 2 3 2 2 2" xfId="5965"/>
    <cellStyle name="Currency 3 4 2 3 2 2 2 2" xfId="5966"/>
    <cellStyle name="Currency 3 4 2 3 2 2 2 2 2" xfId="5967"/>
    <cellStyle name="Currency 3 4 2 3 2 2 2 3" xfId="5968"/>
    <cellStyle name="Currency 3 4 2 3 2 2 2 4" xfId="5969"/>
    <cellStyle name="Currency 3 4 2 3 2 2 2 5" xfId="24981"/>
    <cellStyle name="Currency 3 4 2 3 2 2 3" xfId="5970"/>
    <cellStyle name="Currency 3 4 2 3 2 2 3 2" xfId="5971"/>
    <cellStyle name="Currency 3 4 2 3 2 2 4" xfId="5972"/>
    <cellStyle name="Currency 3 4 2 3 2 2 5" xfId="5973"/>
    <cellStyle name="Currency 3 4 2 3 2 2 6" xfId="24982"/>
    <cellStyle name="Currency 3 4 2 3 2 3" xfId="1105"/>
    <cellStyle name="Currency 3 4 2 3 2 3 2" xfId="5974"/>
    <cellStyle name="Currency 3 4 2 3 2 3 2 2" xfId="5975"/>
    <cellStyle name="Currency 3 4 2 3 2 3 2 2 2" xfId="5976"/>
    <cellStyle name="Currency 3 4 2 3 2 3 2 3" xfId="5977"/>
    <cellStyle name="Currency 3 4 2 3 2 3 2 4" xfId="5978"/>
    <cellStyle name="Currency 3 4 2 3 2 3 2 5" xfId="24983"/>
    <cellStyle name="Currency 3 4 2 3 2 3 3" xfId="5979"/>
    <cellStyle name="Currency 3 4 2 3 2 3 3 2" xfId="5980"/>
    <cellStyle name="Currency 3 4 2 3 2 3 4" xfId="5981"/>
    <cellStyle name="Currency 3 4 2 3 2 3 5" xfId="5982"/>
    <cellStyle name="Currency 3 4 2 3 2 3 6" xfId="24984"/>
    <cellStyle name="Currency 3 4 2 3 2 4" xfId="5983"/>
    <cellStyle name="Currency 3 4 2 3 2 4 2" xfId="5984"/>
    <cellStyle name="Currency 3 4 2 3 2 4 2 2" xfId="5985"/>
    <cellStyle name="Currency 3 4 2 3 2 4 3" xfId="5986"/>
    <cellStyle name="Currency 3 4 2 3 2 4 4" xfId="5987"/>
    <cellStyle name="Currency 3 4 2 3 2 4 5" xfId="24985"/>
    <cellStyle name="Currency 3 4 2 3 2 5" xfId="5988"/>
    <cellStyle name="Currency 3 4 2 3 2 5 2" xfId="5989"/>
    <cellStyle name="Currency 3 4 2 3 2 5 2 2" xfId="5990"/>
    <cellStyle name="Currency 3 4 2 3 2 5 3" xfId="5991"/>
    <cellStyle name="Currency 3 4 2 3 2 5 4" xfId="5992"/>
    <cellStyle name="Currency 3 4 2 3 2 5 5" xfId="24986"/>
    <cellStyle name="Currency 3 4 2 3 2 6" xfId="5993"/>
    <cellStyle name="Currency 3 4 2 3 2 6 2" xfId="5994"/>
    <cellStyle name="Currency 3 4 2 3 2 6 2 2" xfId="5995"/>
    <cellStyle name="Currency 3 4 2 3 2 6 3" xfId="5996"/>
    <cellStyle name="Currency 3 4 2 3 2 6 4" xfId="24987"/>
    <cellStyle name="Currency 3 4 2 3 2 7" xfId="5997"/>
    <cellStyle name="Currency 3 4 2 3 2 7 2" xfId="5998"/>
    <cellStyle name="Currency 3 4 2 3 2 7 3" xfId="24988"/>
    <cellStyle name="Currency 3 4 2 3 2 8" xfId="5999"/>
    <cellStyle name="Currency 3 4 2 3 2 9" xfId="6000"/>
    <cellStyle name="Currency 3 4 2 3 3" xfId="1106"/>
    <cellStyle name="Currency 3 4 2 3 3 2" xfId="6001"/>
    <cellStyle name="Currency 3 4 2 3 3 2 2" xfId="6002"/>
    <cellStyle name="Currency 3 4 2 3 3 2 2 2" xfId="6003"/>
    <cellStyle name="Currency 3 4 2 3 3 2 3" xfId="6004"/>
    <cellStyle name="Currency 3 4 2 3 3 2 4" xfId="6005"/>
    <cellStyle name="Currency 3 4 2 3 3 2 5" xfId="24989"/>
    <cellStyle name="Currency 3 4 2 3 3 3" xfId="6006"/>
    <cellStyle name="Currency 3 4 2 3 3 3 2" xfId="6007"/>
    <cellStyle name="Currency 3 4 2 3 3 3 2 2" xfId="6008"/>
    <cellStyle name="Currency 3 4 2 3 3 3 3" xfId="6009"/>
    <cellStyle name="Currency 3 4 2 3 3 3 4" xfId="6010"/>
    <cellStyle name="Currency 3 4 2 3 3 3 5" xfId="24990"/>
    <cellStyle name="Currency 3 4 2 3 3 4" xfId="6011"/>
    <cellStyle name="Currency 3 4 2 3 3 4 2" xfId="6012"/>
    <cellStyle name="Currency 3 4 2 3 3 5" xfId="6013"/>
    <cellStyle name="Currency 3 4 2 3 3 6" xfId="6014"/>
    <cellStyle name="Currency 3 4 2 3 3 7" xfId="24991"/>
    <cellStyle name="Currency 3 4 2 3 4" xfId="1107"/>
    <cellStyle name="Currency 3 4 2 3 4 2" xfId="6015"/>
    <cellStyle name="Currency 3 4 2 3 4 2 2" xfId="6016"/>
    <cellStyle name="Currency 3 4 2 3 4 2 2 2" xfId="6017"/>
    <cellStyle name="Currency 3 4 2 3 4 2 3" xfId="6018"/>
    <cellStyle name="Currency 3 4 2 3 4 2 4" xfId="6019"/>
    <cellStyle name="Currency 3 4 2 3 4 2 5" xfId="24992"/>
    <cellStyle name="Currency 3 4 2 3 4 3" xfId="6020"/>
    <cellStyle name="Currency 3 4 2 3 4 3 2" xfId="6021"/>
    <cellStyle name="Currency 3 4 2 3 4 4" xfId="6022"/>
    <cellStyle name="Currency 3 4 2 3 4 5" xfId="6023"/>
    <cellStyle name="Currency 3 4 2 3 4 6" xfId="24993"/>
    <cellStyle name="Currency 3 4 2 3 5" xfId="6024"/>
    <cellStyle name="Currency 3 4 2 3 5 2" xfId="6025"/>
    <cellStyle name="Currency 3 4 2 3 5 2 2" xfId="6026"/>
    <cellStyle name="Currency 3 4 2 3 5 3" xfId="6027"/>
    <cellStyle name="Currency 3 4 2 3 5 4" xfId="6028"/>
    <cellStyle name="Currency 3 4 2 3 5 5" xfId="24994"/>
    <cellStyle name="Currency 3 4 2 3 6" xfId="6029"/>
    <cellStyle name="Currency 3 4 2 3 6 2" xfId="6030"/>
    <cellStyle name="Currency 3 4 2 3 6 2 2" xfId="6031"/>
    <cellStyle name="Currency 3 4 2 3 6 3" xfId="6032"/>
    <cellStyle name="Currency 3 4 2 3 6 4" xfId="6033"/>
    <cellStyle name="Currency 3 4 2 3 6 5" xfId="24995"/>
    <cellStyle name="Currency 3 4 2 3 7" xfId="6034"/>
    <cellStyle name="Currency 3 4 2 3 7 2" xfId="6035"/>
    <cellStyle name="Currency 3 4 2 3 7 2 2" xfId="6036"/>
    <cellStyle name="Currency 3 4 2 3 7 3" xfId="6037"/>
    <cellStyle name="Currency 3 4 2 3 7 4" xfId="24996"/>
    <cellStyle name="Currency 3 4 2 3 8" xfId="6038"/>
    <cellStyle name="Currency 3 4 2 3 8 2" xfId="6039"/>
    <cellStyle name="Currency 3 4 2 3 8 3" xfId="24997"/>
    <cellStyle name="Currency 3 4 2 3 9" xfId="6040"/>
    <cellStyle name="Currency 3 4 2 4" xfId="1108"/>
    <cellStyle name="Currency 3 4 2 4 10" xfId="24998"/>
    <cellStyle name="Currency 3 4 2 4 2" xfId="1109"/>
    <cellStyle name="Currency 3 4 2 4 2 2" xfId="6041"/>
    <cellStyle name="Currency 3 4 2 4 2 2 2" xfId="6042"/>
    <cellStyle name="Currency 3 4 2 4 2 2 2 2" xfId="6043"/>
    <cellStyle name="Currency 3 4 2 4 2 2 3" xfId="6044"/>
    <cellStyle name="Currency 3 4 2 4 2 2 4" xfId="6045"/>
    <cellStyle name="Currency 3 4 2 4 2 2 5" xfId="24999"/>
    <cellStyle name="Currency 3 4 2 4 2 3" xfId="6046"/>
    <cellStyle name="Currency 3 4 2 4 2 3 2" xfId="6047"/>
    <cellStyle name="Currency 3 4 2 4 2 4" xfId="6048"/>
    <cellStyle name="Currency 3 4 2 4 2 5" xfId="6049"/>
    <cellStyle name="Currency 3 4 2 4 2 6" xfId="25000"/>
    <cellStyle name="Currency 3 4 2 4 3" xfId="1110"/>
    <cellStyle name="Currency 3 4 2 4 3 2" xfId="6050"/>
    <cellStyle name="Currency 3 4 2 4 3 2 2" xfId="6051"/>
    <cellStyle name="Currency 3 4 2 4 3 2 2 2" xfId="6052"/>
    <cellStyle name="Currency 3 4 2 4 3 2 3" xfId="6053"/>
    <cellStyle name="Currency 3 4 2 4 3 2 4" xfId="6054"/>
    <cellStyle name="Currency 3 4 2 4 3 2 5" xfId="25001"/>
    <cellStyle name="Currency 3 4 2 4 3 3" xfId="6055"/>
    <cellStyle name="Currency 3 4 2 4 3 3 2" xfId="6056"/>
    <cellStyle name="Currency 3 4 2 4 3 4" xfId="6057"/>
    <cellStyle name="Currency 3 4 2 4 3 5" xfId="6058"/>
    <cellStyle name="Currency 3 4 2 4 3 6" xfId="25002"/>
    <cellStyle name="Currency 3 4 2 4 4" xfId="6059"/>
    <cellStyle name="Currency 3 4 2 4 4 2" xfId="6060"/>
    <cellStyle name="Currency 3 4 2 4 4 2 2" xfId="6061"/>
    <cellStyle name="Currency 3 4 2 4 4 3" xfId="6062"/>
    <cellStyle name="Currency 3 4 2 4 4 4" xfId="6063"/>
    <cellStyle name="Currency 3 4 2 4 4 5" xfId="25003"/>
    <cellStyle name="Currency 3 4 2 4 5" xfId="6064"/>
    <cellStyle name="Currency 3 4 2 4 5 2" xfId="6065"/>
    <cellStyle name="Currency 3 4 2 4 5 2 2" xfId="6066"/>
    <cellStyle name="Currency 3 4 2 4 5 3" xfId="6067"/>
    <cellStyle name="Currency 3 4 2 4 5 4" xfId="6068"/>
    <cellStyle name="Currency 3 4 2 4 5 5" xfId="25004"/>
    <cellStyle name="Currency 3 4 2 4 6" xfId="6069"/>
    <cellStyle name="Currency 3 4 2 4 6 2" xfId="6070"/>
    <cellStyle name="Currency 3 4 2 4 6 2 2" xfId="6071"/>
    <cellStyle name="Currency 3 4 2 4 6 3" xfId="6072"/>
    <cellStyle name="Currency 3 4 2 4 6 4" xfId="25005"/>
    <cellStyle name="Currency 3 4 2 4 7" xfId="6073"/>
    <cellStyle name="Currency 3 4 2 4 7 2" xfId="6074"/>
    <cellStyle name="Currency 3 4 2 4 7 3" xfId="25006"/>
    <cellStyle name="Currency 3 4 2 4 8" xfId="6075"/>
    <cellStyle name="Currency 3 4 2 4 9" xfId="6076"/>
    <cellStyle name="Currency 3 4 2 5" xfId="1111"/>
    <cellStyle name="Currency 3 4 2 5 2" xfId="6077"/>
    <cellStyle name="Currency 3 4 2 5 2 2" xfId="6078"/>
    <cellStyle name="Currency 3 4 2 5 2 2 2" xfId="6079"/>
    <cellStyle name="Currency 3 4 2 5 2 3" xfId="6080"/>
    <cellStyle name="Currency 3 4 2 5 2 4" xfId="6081"/>
    <cellStyle name="Currency 3 4 2 5 2 5" xfId="25007"/>
    <cellStyle name="Currency 3 4 2 5 3" xfId="6082"/>
    <cellStyle name="Currency 3 4 2 5 3 2" xfId="6083"/>
    <cellStyle name="Currency 3 4 2 5 3 2 2" xfId="6084"/>
    <cellStyle name="Currency 3 4 2 5 3 3" xfId="6085"/>
    <cellStyle name="Currency 3 4 2 5 3 4" xfId="6086"/>
    <cellStyle name="Currency 3 4 2 5 3 5" xfId="25008"/>
    <cellStyle name="Currency 3 4 2 5 4" xfId="6087"/>
    <cellStyle name="Currency 3 4 2 5 4 2" xfId="6088"/>
    <cellStyle name="Currency 3 4 2 5 5" xfId="6089"/>
    <cellStyle name="Currency 3 4 2 5 6" xfId="6090"/>
    <cellStyle name="Currency 3 4 2 5 7" xfId="25009"/>
    <cellStyle name="Currency 3 4 2 6" xfId="1112"/>
    <cellStyle name="Currency 3 4 2 6 2" xfId="6091"/>
    <cellStyle name="Currency 3 4 2 6 2 2" xfId="6092"/>
    <cellStyle name="Currency 3 4 2 6 2 2 2" xfId="6093"/>
    <cellStyle name="Currency 3 4 2 6 2 3" xfId="6094"/>
    <cellStyle name="Currency 3 4 2 6 2 4" xfId="6095"/>
    <cellStyle name="Currency 3 4 2 6 2 5" xfId="25010"/>
    <cellStyle name="Currency 3 4 2 6 3" xfId="6096"/>
    <cellStyle name="Currency 3 4 2 6 3 2" xfId="6097"/>
    <cellStyle name="Currency 3 4 2 6 4" xfId="6098"/>
    <cellStyle name="Currency 3 4 2 6 5" xfId="6099"/>
    <cellStyle name="Currency 3 4 2 6 6" xfId="25011"/>
    <cellStyle name="Currency 3 4 2 7" xfId="6100"/>
    <cellStyle name="Currency 3 4 2 7 2" xfId="6101"/>
    <cellStyle name="Currency 3 4 2 7 2 2" xfId="6102"/>
    <cellStyle name="Currency 3 4 2 7 3" xfId="6103"/>
    <cellStyle name="Currency 3 4 2 7 4" xfId="6104"/>
    <cellStyle name="Currency 3 4 2 7 5" xfId="25012"/>
    <cellStyle name="Currency 3 4 2 8" xfId="6105"/>
    <cellStyle name="Currency 3 4 2 8 2" xfId="6106"/>
    <cellStyle name="Currency 3 4 2 8 2 2" xfId="6107"/>
    <cellStyle name="Currency 3 4 2 8 3" xfId="6108"/>
    <cellStyle name="Currency 3 4 2 8 4" xfId="6109"/>
    <cellStyle name="Currency 3 4 2 8 5" xfId="25013"/>
    <cellStyle name="Currency 3 4 2 9" xfId="6110"/>
    <cellStyle name="Currency 3 4 2 9 2" xfId="6111"/>
    <cellStyle name="Currency 3 4 2 9 2 2" xfId="6112"/>
    <cellStyle name="Currency 3 4 2 9 3" xfId="6113"/>
    <cellStyle name="Currency 3 4 2 9 4" xfId="25014"/>
    <cellStyle name="Currency 3 4 3" xfId="1113"/>
    <cellStyle name="Currency 3 4 3 10" xfId="6114"/>
    <cellStyle name="Currency 3 4 3 11" xfId="6115"/>
    <cellStyle name="Currency 3 4 3 12" xfId="25015"/>
    <cellStyle name="Currency 3 4 3 2" xfId="1114"/>
    <cellStyle name="Currency 3 4 3 2 10" xfId="6116"/>
    <cellStyle name="Currency 3 4 3 2 11" xfId="25016"/>
    <cellStyle name="Currency 3 4 3 2 2" xfId="1115"/>
    <cellStyle name="Currency 3 4 3 2 2 10" xfId="25017"/>
    <cellStyle name="Currency 3 4 3 2 2 2" xfId="1116"/>
    <cellStyle name="Currency 3 4 3 2 2 2 2" xfId="6117"/>
    <cellStyle name="Currency 3 4 3 2 2 2 2 2" xfId="6118"/>
    <cellStyle name="Currency 3 4 3 2 2 2 2 2 2" xfId="6119"/>
    <cellStyle name="Currency 3 4 3 2 2 2 2 3" xfId="6120"/>
    <cellStyle name="Currency 3 4 3 2 2 2 2 4" xfId="6121"/>
    <cellStyle name="Currency 3 4 3 2 2 2 2 5" xfId="25018"/>
    <cellStyle name="Currency 3 4 3 2 2 2 3" xfId="6122"/>
    <cellStyle name="Currency 3 4 3 2 2 2 3 2" xfId="6123"/>
    <cellStyle name="Currency 3 4 3 2 2 2 4" xfId="6124"/>
    <cellStyle name="Currency 3 4 3 2 2 2 5" xfId="6125"/>
    <cellStyle name="Currency 3 4 3 2 2 2 6" xfId="25019"/>
    <cellStyle name="Currency 3 4 3 2 2 3" xfId="1117"/>
    <cellStyle name="Currency 3 4 3 2 2 3 2" xfId="6126"/>
    <cellStyle name="Currency 3 4 3 2 2 3 2 2" xfId="6127"/>
    <cellStyle name="Currency 3 4 3 2 2 3 2 2 2" xfId="6128"/>
    <cellStyle name="Currency 3 4 3 2 2 3 2 3" xfId="6129"/>
    <cellStyle name="Currency 3 4 3 2 2 3 2 4" xfId="6130"/>
    <cellStyle name="Currency 3 4 3 2 2 3 2 5" xfId="25020"/>
    <cellStyle name="Currency 3 4 3 2 2 3 3" xfId="6131"/>
    <cellStyle name="Currency 3 4 3 2 2 3 3 2" xfId="6132"/>
    <cellStyle name="Currency 3 4 3 2 2 3 4" xfId="6133"/>
    <cellStyle name="Currency 3 4 3 2 2 3 5" xfId="6134"/>
    <cellStyle name="Currency 3 4 3 2 2 3 6" xfId="25021"/>
    <cellStyle name="Currency 3 4 3 2 2 4" xfId="6135"/>
    <cellStyle name="Currency 3 4 3 2 2 4 2" xfId="6136"/>
    <cellStyle name="Currency 3 4 3 2 2 4 2 2" xfId="6137"/>
    <cellStyle name="Currency 3 4 3 2 2 4 3" xfId="6138"/>
    <cellStyle name="Currency 3 4 3 2 2 4 4" xfId="6139"/>
    <cellStyle name="Currency 3 4 3 2 2 4 5" xfId="25022"/>
    <cellStyle name="Currency 3 4 3 2 2 5" xfId="6140"/>
    <cellStyle name="Currency 3 4 3 2 2 5 2" xfId="6141"/>
    <cellStyle name="Currency 3 4 3 2 2 5 2 2" xfId="6142"/>
    <cellStyle name="Currency 3 4 3 2 2 5 3" xfId="6143"/>
    <cellStyle name="Currency 3 4 3 2 2 5 4" xfId="6144"/>
    <cellStyle name="Currency 3 4 3 2 2 5 5" xfId="25023"/>
    <cellStyle name="Currency 3 4 3 2 2 6" xfId="6145"/>
    <cellStyle name="Currency 3 4 3 2 2 6 2" xfId="6146"/>
    <cellStyle name="Currency 3 4 3 2 2 6 2 2" xfId="6147"/>
    <cellStyle name="Currency 3 4 3 2 2 6 3" xfId="6148"/>
    <cellStyle name="Currency 3 4 3 2 2 6 4" xfId="25024"/>
    <cellStyle name="Currency 3 4 3 2 2 7" xfId="6149"/>
    <cellStyle name="Currency 3 4 3 2 2 7 2" xfId="6150"/>
    <cellStyle name="Currency 3 4 3 2 2 7 3" xfId="25025"/>
    <cellStyle name="Currency 3 4 3 2 2 8" xfId="6151"/>
    <cellStyle name="Currency 3 4 3 2 2 9" xfId="6152"/>
    <cellStyle name="Currency 3 4 3 2 3" xfId="1118"/>
    <cellStyle name="Currency 3 4 3 2 3 2" xfId="6153"/>
    <cellStyle name="Currency 3 4 3 2 3 2 2" xfId="6154"/>
    <cellStyle name="Currency 3 4 3 2 3 2 2 2" xfId="6155"/>
    <cellStyle name="Currency 3 4 3 2 3 2 3" xfId="6156"/>
    <cellStyle name="Currency 3 4 3 2 3 2 4" xfId="6157"/>
    <cellStyle name="Currency 3 4 3 2 3 2 5" xfId="25026"/>
    <cellStyle name="Currency 3 4 3 2 3 3" xfId="6158"/>
    <cellStyle name="Currency 3 4 3 2 3 3 2" xfId="6159"/>
    <cellStyle name="Currency 3 4 3 2 3 3 2 2" xfId="6160"/>
    <cellStyle name="Currency 3 4 3 2 3 3 3" xfId="6161"/>
    <cellStyle name="Currency 3 4 3 2 3 3 4" xfId="6162"/>
    <cellStyle name="Currency 3 4 3 2 3 3 5" xfId="25027"/>
    <cellStyle name="Currency 3 4 3 2 3 4" xfId="6163"/>
    <cellStyle name="Currency 3 4 3 2 3 4 2" xfId="6164"/>
    <cellStyle name="Currency 3 4 3 2 3 5" xfId="6165"/>
    <cellStyle name="Currency 3 4 3 2 3 6" xfId="6166"/>
    <cellStyle name="Currency 3 4 3 2 3 7" xfId="25028"/>
    <cellStyle name="Currency 3 4 3 2 4" xfId="1119"/>
    <cellStyle name="Currency 3 4 3 2 4 2" xfId="6167"/>
    <cellStyle name="Currency 3 4 3 2 4 2 2" xfId="6168"/>
    <cellStyle name="Currency 3 4 3 2 4 2 2 2" xfId="6169"/>
    <cellStyle name="Currency 3 4 3 2 4 2 3" xfId="6170"/>
    <cellStyle name="Currency 3 4 3 2 4 2 4" xfId="6171"/>
    <cellStyle name="Currency 3 4 3 2 4 2 5" xfId="25029"/>
    <cellStyle name="Currency 3 4 3 2 4 3" xfId="6172"/>
    <cellStyle name="Currency 3 4 3 2 4 3 2" xfId="6173"/>
    <cellStyle name="Currency 3 4 3 2 4 4" xfId="6174"/>
    <cellStyle name="Currency 3 4 3 2 4 5" xfId="6175"/>
    <cellStyle name="Currency 3 4 3 2 4 6" xfId="25030"/>
    <cellStyle name="Currency 3 4 3 2 5" xfId="6176"/>
    <cellStyle name="Currency 3 4 3 2 5 2" xfId="6177"/>
    <cellStyle name="Currency 3 4 3 2 5 2 2" xfId="6178"/>
    <cellStyle name="Currency 3 4 3 2 5 3" xfId="6179"/>
    <cellStyle name="Currency 3 4 3 2 5 4" xfId="6180"/>
    <cellStyle name="Currency 3 4 3 2 5 5" xfId="25031"/>
    <cellStyle name="Currency 3 4 3 2 6" xfId="6181"/>
    <cellStyle name="Currency 3 4 3 2 6 2" xfId="6182"/>
    <cellStyle name="Currency 3 4 3 2 6 2 2" xfId="6183"/>
    <cellStyle name="Currency 3 4 3 2 6 3" xfId="6184"/>
    <cellStyle name="Currency 3 4 3 2 6 4" xfId="6185"/>
    <cellStyle name="Currency 3 4 3 2 6 5" xfId="25032"/>
    <cellStyle name="Currency 3 4 3 2 7" xfId="6186"/>
    <cellStyle name="Currency 3 4 3 2 7 2" xfId="6187"/>
    <cellStyle name="Currency 3 4 3 2 7 2 2" xfId="6188"/>
    <cellStyle name="Currency 3 4 3 2 7 3" xfId="6189"/>
    <cellStyle name="Currency 3 4 3 2 7 4" xfId="25033"/>
    <cellStyle name="Currency 3 4 3 2 8" xfId="6190"/>
    <cellStyle name="Currency 3 4 3 2 8 2" xfId="6191"/>
    <cellStyle name="Currency 3 4 3 2 8 3" xfId="25034"/>
    <cellStyle name="Currency 3 4 3 2 9" xfId="6192"/>
    <cellStyle name="Currency 3 4 3 3" xfId="1120"/>
    <cellStyle name="Currency 3 4 3 3 10" xfId="25035"/>
    <cellStyle name="Currency 3 4 3 3 2" xfId="1121"/>
    <cellStyle name="Currency 3 4 3 3 2 2" xfId="6193"/>
    <cellStyle name="Currency 3 4 3 3 2 2 2" xfId="6194"/>
    <cellStyle name="Currency 3 4 3 3 2 2 2 2" xfId="6195"/>
    <cellStyle name="Currency 3 4 3 3 2 2 3" xfId="6196"/>
    <cellStyle name="Currency 3 4 3 3 2 2 4" xfId="6197"/>
    <cellStyle name="Currency 3 4 3 3 2 2 5" xfId="25036"/>
    <cellStyle name="Currency 3 4 3 3 2 3" xfId="6198"/>
    <cellStyle name="Currency 3 4 3 3 2 3 2" xfId="6199"/>
    <cellStyle name="Currency 3 4 3 3 2 4" xfId="6200"/>
    <cellStyle name="Currency 3 4 3 3 2 5" xfId="6201"/>
    <cellStyle name="Currency 3 4 3 3 2 6" xfId="25037"/>
    <cellStyle name="Currency 3 4 3 3 3" xfId="1122"/>
    <cellStyle name="Currency 3 4 3 3 3 2" xfId="6202"/>
    <cellStyle name="Currency 3 4 3 3 3 2 2" xfId="6203"/>
    <cellStyle name="Currency 3 4 3 3 3 2 2 2" xfId="6204"/>
    <cellStyle name="Currency 3 4 3 3 3 2 3" xfId="6205"/>
    <cellStyle name="Currency 3 4 3 3 3 2 4" xfId="6206"/>
    <cellStyle name="Currency 3 4 3 3 3 2 5" xfId="25038"/>
    <cellStyle name="Currency 3 4 3 3 3 3" xfId="6207"/>
    <cellStyle name="Currency 3 4 3 3 3 3 2" xfId="6208"/>
    <cellStyle name="Currency 3 4 3 3 3 4" xfId="6209"/>
    <cellStyle name="Currency 3 4 3 3 3 5" xfId="6210"/>
    <cellStyle name="Currency 3 4 3 3 3 6" xfId="25039"/>
    <cellStyle name="Currency 3 4 3 3 4" xfId="6211"/>
    <cellStyle name="Currency 3 4 3 3 4 2" xfId="6212"/>
    <cellStyle name="Currency 3 4 3 3 4 2 2" xfId="6213"/>
    <cellStyle name="Currency 3 4 3 3 4 3" xfId="6214"/>
    <cellStyle name="Currency 3 4 3 3 4 4" xfId="6215"/>
    <cellStyle name="Currency 3 4 3 3 4 5" xfId="25040"/>
    <cellStyle name="Currency 3 4 3 3 5" xfId="6216"/>
    <cellStyle name="Currency 3 4 3 3 5 2" xfId="6217"/>
    <cellStyle name="Currency 3 4 3 3 5 2 2" xfId="6218"/>
    <cellStyle name="Currency 3 4 3 3 5 3" xfId="6219"/>
    <cellStyle name="Currency 3 4 3 3 5 4" xfId="6220"/>
    <cellStyle name="Currency 3 4 3 3 5 5" xfId="25041"/>
    <cellStyle name="Currency 3 4 3 3 6" xfId="6221"/>
    <cellStyle name="Currency 3 4 3 3 6 2" xfId="6222"/>
    <cellStyle name="Currency 3 4 3 3 6 2 2" xfId="6223"/>
    <cellStyle name="Currency 3 4 3 3 6 3" xfId="6224"/>
    <cellStyle name="Currency 3 4 3 3 6 4" xfId="25042"/>
    <cellStyle name="Currency 3 4 3 3 7" xfId="6225"/>
    <cellStyle name="Currency 3 4 3 3 7 2" xfId="6226"/>
    <cellStyle name="Currency 3 4 3 3 7 3" xfId="25043"/>
    <cellStyle name="Currency 3 4 3 3 8" xfId="6227"/>
    <cellStyle name="Currency 3 4 3 3 9" xfId="6228"/>
    <cellStyle name="Currency 3 4 3 4" xfId="1123"/>
    <cellStyle name="Currency 3 4 3 4 2" xfId="6229"/>
    <cellStyle name="Currency 3 4 3 4 2 2" xfId="6230"/>
    <cellStyle name="Currency 3 4 3 4 2 2 2" xfId="6231"/>
    <cellStyle name="Currency 3 4 3 4 2 3" xfId="6232"/>
    <cellStyle name="Currency 3 4 3 4 2 4" xfId="6233"/>
    <cellStyle name="Currency 3 4 3 4 2 5" xfId="25044"/>
    <cellStyle name="Currency 3 4 3 4 3" xfId="6234"/>
    <cellStyle name="Currency 3 4 3 4 3 2" xfId="6235"/>
    <cellStyle name="Currency 3 4 3 4 3 2 2" xfId="6236"/>
    <cellStyle name="Currency 3 4 3 4 3 3" xfId="6237"/>
    <cellStyle name="Currency 3 4 3 4 3 4" xfId="6238"/>
    <cellStyle name="Currency 3 4 3 4 3 5" xfId="25045"/>
    <cellStyle name="Currency 3 4 3 4 4" xfId="6239"/>
    <cellStyle name="Currency 3 4 3 4 4 2" xfId="6240"/>
    <cellStyle name="Currency 3 4 3 4 5" xfId="6241"/>
    <cellStyle name="Currency 3 4 3 4 6" xfId="6242"/>
    <cellStyle name="Currency 3 4 3 4 7" xfId="25046"/>
    <cellStyle name="Currency 3 4 3 5" xfId="1124"/>
    <cellStyle name="Currency 3 4 3 5 2" xfId="6243"/>
    <cellStyle name="Currency 3 4 3 5 2 2" xfId="6244"/>
    <cellStyle name="Currency 3 4 3 5 2 2 2" xfId="6245"/>
    <cellStyle name="Currency 3 4 3 5 2 3" xfId="6246"/>
    <cellStyle name="Currency 3 4 3 5 2 4" xfId="6247"/>
    <cellStyle name="Currency 3 4 3 5 2 5" xfId="25047"/>
    <cellStyle name="Currency 3 4 3 5 3" xfId="6248"/>
    <cellStyle name="Currency 3 4 3 5 3 2" xfId="6249"/>
    <cellStyle name="Currency 3 4 3 5 4" xfId="6250"/>
    <cellStyle name="Currency 3 4 3 5 5" xfId="6251"/>
    <cellStyle name="Currency 3 4 3 5 6" xfId="25048"/>
    <cellStyle name="Currency 3 4 3 6" xfId="6252"/>
    <cellStyle name="Currency 3 4 3 6 2" xfId="6253"/>
    <cellStyle name="Currency 3 4 3 6 2 2" xfId="6254"/>
    <cellStyle name="Currency 3 4 3 6 3" xfId="6255"/>
    <cellStyle name="Currency 3 4 3 6 4" xfId="6256"/>
    <cellStyle name="Currency 3 4 3 6 5" xfId="25049"/>
    <cellStyle name="Currency 3 4 3 7" xfId="6257"/>
    <cellStyle name="Currency 3 4 3 7 2" xfId="6258"/>
    <cellStyle name="Currency 3 4 3 7 2 2" xfId="6259"/>
    <cellStyle name="Currency 3 4 3 7 3" xfId="6260"/>
    <cellStyle name="Currency 3 4 3 7 4" xfId="6261"/>
    <cellStyle name="Currency 3 4 3 7 5" xfId="25050"/>
    <cellStyle name="Currency 3 4 3 8" xfId="6262"/>
    <cellStyle name="Currency 3 4 3 8 2" xfId="6263"/>
    <cellStyle name="Currency 3 4 3 8 2 2" xfId="6264"/>
    <cellStyle name="Currency 3 4 3 8 3" xfId="6265"/>
    <cellStyle name="Currency 3 4 3 8 4" xfId="25051"/>
    <cellStyle name="Currency 3 4 3 9" xfId="6266"/>
    <cellStyle name="Currency 3 4 3 9 2" xfId="6267"/>
    <cellStyle name="Currency 3 4 3 9 3" xfId="25052"/>
    <cellStyle name="Currency 3 4 4" xfId="1125"/>
    <cellStyle name="Currency 3 4 4 10" xfId="6268"/>
    <cellStyle name="Currency 3 4 4 11" xfId="25053"/>
    <cellStyle name="Currency 3 4 4 2" xfId="1126"/>
    <cellStyle name="Currency 3 4 4 2 10" xfId="25054"/>
    <cellStyle name="Currency 3 4 4 2 2" xfId="1127"/>
    <cellStyle name="Currency 3 4 4 2 2 2" xfId="6269"/>
    <cellStyle name="Currency 3 4 4 2 2 2 2" xfId="6270"/>
    <cellStyle name="Currency 3 4 4 2 2 2 2 2" xfId="6271"/>
    <cellStyle name="Currency 3 4 4 2 2 2 3" xfId="6272"/>
    <cellStyle name="Currency 3 4 4 2 2 2 4" xfId="6273"/>
    <cellStyle name="Currency 3 4 4 2 2 2 5" xfId="25055"/>
    <cellStyle name="Currency 3 4 4 2 2 3" xfId="6274"/>
    <cellStyle name="Currency 3 4 4 2 2 3 2" xfId="6275"/>
    <cellStyle name="Currency 3 4 4 2 2 4" xfId="6276"/>
    <cellStyle name="Currency 3 4 4 2 2 5" xfId="6277"/>
    <cellStyle name="Currency 3 4 4 2 2 6" xfId="25056"/>
    <cellStyle name="Currency 3 4 4 2 3" xfId="1128"/>
    <cellStyle name="Currency 3 4 4 2 3 2" xfId="6278"/>
    <cellStyle name="Currency 3 4 4 2 3 2 2" xfId="6279"/>
    <cellStyle name="Currency 3 4 4 2 3 2 2 2" xfId="6280"/>
    <cellStyle name="Currency 3 4 4 2 3 2 3" xfId="6281"/>
    <cellStyle name="Currency 3 4 4 2 3 2 4" xfId="6282"/>
    <cellStyle name="Currency 3 4 4 2 3 2 5" xfId="25057"/>
    <cellStyle name="Currency 3 4 4 2 3 3" xfId="6283"/>
    <cellStyle name="Currency 3 4 4 2 3 3 2" xfId="6284"/>
    <cellStyle name="Currency 3 4 4 2 3 4" xfId="6285"/>
    <cellStyle name="Currency 3 4 4 2 3 5" xfId="6286"/>
    <cellStyle name="Currency 3 4 4 2 3 6" xfId="25058"/>
    <cellStyle name="Currency 3 4 4 2 4" xfId="6287"/>
    <cellStyle name="Currency 3 4 4 2 4 2" xfId="6288"/>
    <cellStyle name="Currency 3 4 4 2 4 2 2" xfId="6289"/>
    <cellStyle name="Currency 3 4 4 2 4 3" xfId="6290"/>
    <cellStyle name="Currency 3 4 4 2 4 4" xfId="6291"/>
    <cellStyle name="Currency 3 4 4 2 4 5" xfId="25059"/>
    <cellStyle name="Currency 3 4 4 2 5" xfId="6292"/>
    <cellStyle name="Currency 3 4 4 2 5 2" xfId="6293"/>
    <cellStyle name="Currency 3 4 4 2 5 2 2" xfId="6294"/>
    <cellStyle name="Currency 3 4 4 2 5 3" xfId="6295"/>
    <cellStyle name="Currency 3 4 4 2 5 4" xfId="6296"/>
    <cellStyle name="Currency 3 4 4 2 5 5" xfId="25060"/>
    <cellStyle name="Currency 3 4 4 2 6" xfId="6297"/>
    <cellStyle name="Currency 3 4 4 2 6 2" xfId="6298"/>
    <cellStyle name="Currency 3 4 4 2 6 2 2" xfId="6299"/>
    <cellStyle name="Currency 3 4 4 2 6 3" xfId="6300"/>
    <cellStyle name="Currency 3 4 4 2 6 4" xfId="25061"/>
    <cellStyle name="Currency 3 4 4 2 7" xfId="6301"/>
    <cellStyle name="Currency 3 4 4 2 7 2" xfId="6302"/>
    <cellStyle name="Currency 3 4 4 2 7 3" xfId="25062"/>
    <cellStyle name="Currency 3 4 4 2 8" xfId="6303"/>
    <cellStyle name="Currency 3 4 4 2 9" xfId="6304"/>
    <cellStyle name="Currency 3 4 4 3" xfId="1129"/>
    <cellStyle name="Currency 3 4 4 3 2" xfId="6305"/>
    <cellStyle name="Currency 3 4 4 3 2 2" xfId="6306"/>
    <cellStyle name="Currency 3 4 4 3 2 2 2" xfId="6307"/>
    <cellStyle name="Currency 3 4 4 3 2 3" xfId="6308"/>
    <cellStyle name="Currency 3 4 4 3 2 4" xfId="6309"/>
    <cellStyle name="Currency 3 4 4 3 2 5" xfId="25063"/>
    <cellStyle name="Currency 3 4 4 3 3" xfId="6310"/>
    <cellStyle name="Currency 3 4 4 3 3 2" xfId="6311"/>
    <cellStyle name="Currency 3 4 4 3 3 2 2" xfId="6312"/>
    <cellStyle name="Currency 3 4 4 3 3 3" xfId="6313"/>
    <cellStyle name="Currency 3 4 4 3 3 4" xfId="6314"/>
    <cellStyle name="Currency 3 4 4 3 3 5" xfId="25064"/>
    <cellStyle name="Currency 3 4 4 3 4" xfId="6315"/>
    <cellStyle name="Currency 3 4 4 3 4 2" xfId="6316"/>
    <cellStyle name="Currency 3 4 4 3 5" xfId="6317"/>
    <cellStyle name="Currency 3 4 4 3 6" xfId="6318"/>
    <cellStyle name="Currency 3 4 4 3 7" xfId="25065"/>
    <cellStyle name="Currency 3 4 4 4" xfId="1130"/>
    <cellStyle name="Currency 3 4 4 4 2" xfId="6319"/>
    <cellStyle name="Currency 3 4 4 4 2 2" xfId="6320"/>
    <cellStyle name="Currency 3 4 4 4 2 2 2" xfId="6321"/>
    <cellStyle name="Currency 3 4 4 4 2 3" xfId="6322"/>
    <cellStyle name="Currency 3 4 4 4 2 4" xfId="6323"/>
    <cellStyle name="Currency 3 4 4 4 2 5" xfId="25066"/>
    <cellStyle name="Currency 3 4 4 4 3" xfId="6324"/>
    <cellStyle name="Currency 3 4 4 4 3 2" xfId="6325"/>
    <cellStyle name="Currency 3 4 4 4 4" xfId="6326"/>
    <cellStyle name="Currency 3 4 4 4 5" xfId="6327"/>
    <cellStyle name="Currency 3 4 4 4 6" xfId="25067"/>
    <cellStyle name="Currency 3 4 4 5" xfId="6328"/>
    <cellStyle name="Currency 3 4 4 5 2" xfId="6329"/>
    <cellStyle name="Currency 3 4 4 5 2 2" xfId="6330"/>
    <cellStyle name="Currency 3 4 4 5 3" xfId="6331"/>
    <cellStyle name="Currency 3 4 4 5 4" xfId="6332"/>
    <cellStyle name="Currency 3 4 4 5 5" xfId="25068"/>
    <cellStyle name="Currency 3 4 4 6" xfId="6333"/>
    <cellStyle name="Currency 3 4 4 6 2" xfId="6334"/>
    <cellStyle name="Currency 3 4 4 6 2 2" xfId="6335"/>
    <cellStyle name="Currency 3 4 4 6 3" xfId="6336"/>
    <cellStyle name="Currency 3 4 4 6 4" xfId="6337"/>
    <cellStyle name="Currency 3 4 4 6 5" xfId="25069"/>
    <cellStyle name="Currency 3 4 4 7" xfId="6338"/>
    <cellStyle name="Currency 3 4 4 7 2" xfId="6339"/>
    <cellStyle name="Currency 3 4 4 7 2 2" xfId="6340"/>
    <cellStyle name="Currency 3 4 4 7 3" xfId="6341"/>
    <cellStyle name="Currency 3 4 4 7 4" xfId="25070"/>
    <cellStyle name="Currency 3 4 4 8" xfId="6342"/>
    <cellStyle name="Currency 3 4 4 8 2" xfId="6343"/>
    <cellStyle name="Currency 3 4 4 8 3" xfId="25071"/>
    <cellStyle name="Currency 3 4 4 9" xfId="6344"/>
    <cellStyle name="Currency 3 4 5" xfId="1131"/>
    <cellStyle name="Currency 3 4 5 10" xfId="25072"/>
    <cellStyle name="Currency 3 4 5 2" xfId="1132"/>
    <cellStyle name="Currency 3 4 5 2 2" xfId="6345"/>
    <cellStyle name="Currency 3 4 5 2 2 2" xfId="6346"/>
    <cellStyle name="Currency 3 4 5 2 2 2 2" xfId="6347"/>
    <cellStyle name="Currency 3 4 5 2 2 3" xfId="6348"/>
    <cellStyle name="Currency 3 4 5 2 2 4" xfId="6349"/>
    <cellStyle name="Currency 3 4 5 2 2 5" xfId="25073"/>
    <cellStyle name="Currency 3 4 5 2 3" xfId="6350"/>
    <cellStyle name="Currency 3 4 5 2 3 2" xfId="6351"/>
    <cellStyle name="Currency 3 4 5 2 4" xfId="6352"/>
    <cellStyle name="Currency 3 4 5 2 5" xfId="6353"/>
    <cellStyle name="Currency 3 4 5 2 6" xfId="25074"/>
    <cellStyle name="Currency 3 4 5 3" xfId="1133"/>
    <cellStyle name="Currency 3 4 5 3 2" xfId="6354"/>
    <cellStyle name="Currency 3 4 5 3 2 2" xfId="6355"/>
    <cellStyle name="Currency 3 4 5 3 2 2 2" xfId="6356"/>
    <cellStyle name="Currency 3 4 5 3 2 3" xfId="6357"/>
    <cellStyle name="Currency 3 4 5 3 2 4" xfId="6358"/>
    <cellStyle name="Currency 3 4 5 3 2 5" xfId="25075"/>
    <cellStyle name="Currency 3 4 5 3 3" xfId="6359"/>
    <cellStyle name="Currency 3 4 5 3 3 2" xfId="6360"/>
    <cellStyle name="Currency 3 4 5 3 4" xfId="6361"/>
    <cellStyle name="Currency 3 4 5 3 5" xfId="6362"/>
    <cellStyle name="Currency 3 4 5 3 6" xfId="25076"/>
    <cellStyle name="Currency 3 4 5 4" xfId="6363"/>
    <cellStyle name="Currency 3 4 5 4 2" xfId="6364"/>
    <cellStyle name="Currency 3 4 5 4 2 2" xfId="6365"/>
    <cellStyle name="Currency 3 4 5 4 3" xfId="6366"/>
    <cellStyle name="Currency 3 4 5 4 4" xfId="6367"/>
    <cellStyle name="Currency 3 4 5 4 5" xfId="25077"/>
    <cellStyle name="Currency 3 4 5 5" xfId="6368"/>
    <cellStyle name="Currency 3 4 5 5 2" xfId="6369"/>
    <cellStyle name="Currency 3 4 5 5 2 2" xfId="6370"/>
    <cellStyle name="Currency 3 4 5 5 3" xfId="6371"/>
    <cellStyle name="Currency 3 4 5 5 4" xfId="6372"/>
    <cellStyle name="Currency 3 4 5 5 5" xfId="25078"/>
    <cellStyle name="Currency 3 4 5 6" xfId="6373"/>
    <cellStyle name="Currency 3 4 5 6 2" xfId="6374"/>
    <cellStyle name="Currency 3 4 5 6 2 2" xfId="6375"/>
    <cellStyle name="Currency 3 4 5 6 3" xfId="6376"/>
    <cellStyle name="Currency 3 4 5 6 4" xfId="25079"/>
    <cellStyle name="Currency 3 4 5 7" xfId="6377"/>
    <cellStyle name="Currency 3 4 5 7 2" xfId="6378"/>
    <cellStyle name="Currency 3 4 5 7 3" xfId="25080"/>
    <cellStyle name="Currency 3 4 5 8" xfId="6379"/>
    <cellStyle name="Currency 3 4 5 9" xfId="6380"/>
    <cellStyle name="Currency 3 4 6" xfId="1134"/>
    <cellStyle name="Currency 3 4 6 2" xfId="6381"/>
    <cellStyle name="Currency 3 4 6 2 2" xfId="6382"/>
    <cellStyle name="Currency 3 4 6 2 2 2" xfId="6383"/>
    <cellStyle name="Currency 3 4 6 2 3" xfId="6384"/>
    <cellStyle name="Currency 3 4 6 2 4" xfId="6385"/>
    <cellStyle name="Currency 3 4 6 2 5" xfId="25081"/>
    <cellStyle name="Currency 3 4 6 3" xfId="6386"/>
    <cellStyle name="Currency 3 4 6 3 2" xfId="6387"/>
    <cellStyle name="Currency 3 4 6 3 2 2" xfId="6388"/>
    <cellStyle name="Currency 3 4 6 3 3" xfId="6389"/>
    <cellStyle name="Currency 3 4 6 3 4" xfId="6390"/>
    <cellStyle name="Currency 3 4 6 3 5" xfId="25082"/>
    <cellStyle name="Currency 3 4 6 4" xfId="6391"/>
    <cellStyle name="Currency 3 4 6 4 2" xfId="6392"/>
    <cellStyle name="Currency 3 4 6 5" xfId="6393"/>
    <cellStyle name="Currency 3 4 6 6" xfId="6394"/>
    <cellStyle name="Currency 3 4 6 7" xfId="25083"/>
    <cellStyle name="Currency 3 4 7" xfId="1135"/>
    <cellStyle name="Currency 3 4 7 2" xfId="6395"/>
    <cellStyle name="Currency 3 4 7 2 2" xfId="6396"/>
    <cellStyle name="Currency 3 4 7 2 2 2" xfId="6397"/>
    <cellStyle name="Currency 3 4 7 2 3" xfId="6398"/>
    <cellStyle name="Currency 3 4 7 2 4" xfId="6399"/>
    <cellStyle name="Currency 3 4 7 2 5" xfId="25084"/>
    <cellStyle name="Currency 3 4 7 3" xfId="6400"/>
    <cellStyle name="Currency 3 4 7 3 2" xfId="6401"/>
    <cellStyle name="Currency 3 4 7 4" xfId="6402"/>
    <cellStyle name="Currency 3 4 7 5" xfId="6403"/>
    <cellStyle name="Currency 3 4 7 6" xfId="25085"/>
    <cellStyle name="Currency 3 4 8" xfId="6404"/>
    <cellStyle name="Currency 3 4 8 2" xfId="6405"/>
    <cellStyle name="Currency 3 4 8 2 2" xfId="6406"/>
    <cellStyle name="Currency 3 4 8 3" xfId="6407"/>
    <cellStyle name="Currency 3 4 8 4" xfId="6408"/>
    <cellStyle name="Currency 3 4 8 5" xfId="25086"/>
    <cellStyle name="Currency 3 4 9" xfId="6409"/>
    <cellStyle name="Currency 3 4 9 2" xfId="6410"/>
    <cellStyle name="Currency 3 4 9 2 2" xfId="6411"/>
    <cellStyle name="Currency 3 4 9 3" xfId="6412"/>
    <cellStyle name="Currency 3 4 9 4" xfId="6413"/>
    <cellStyle name="Currency 3 4 9 5" xfId="25087"/>
    <cellStyle name="Currency 3 5" xfId="1136"/>
    <cellStyle name="Currency 3 5 10" xfId="6414"/>
    <cellStyle name="Currency 3 5 10 2" xfId="6415"/>
    <cellStyle name="Currency 3 5 10 3" xfId="25088"/>
    <cellStyle name="Currency 3 5 11" xfId="6416"/>
    <cellStyle name="Currency 3 5 12" xfId="6417"/>
    <cellStyle name="Currency 3 5 13" xfId="25089"/>
    <cellStyle name="Currency 3 5 14" xfId="25090"/>
    <cellStyle name="Currency 3 5 2" xfId="1137"/>
    <cellStyle name="Currency 3 5 2 10" xfId="6418"/>
    <cellStyle name="Currency 3 5 2 11" xfId="6419"/>
    <cellStyle name="Currency 3 5 2 12" xfId="25091"/>
    <cellStyle name="Currency 3 5 2 13" xfId="25092"/>
    <cellStyle name="Currency 3 5 2 2" xfId="1138"/>
    <cellStyle name="Currency 3 5 2 2 10" xfId="6420"/>
    <cellStyle name="Currency 3 5 2 2 11" xfId="25093"/>
    <cellStyle name="Currency 3 5 2 2 2" xfId="1139"/>
    <cellStyle name="Currency 3 5 2 2 2 10" xfId="25094"/>
    <cellStyle name="Currency 3 5 2 2 2 2" xfId="1140"/>
    <cellStyle name="Currency 3 5 2 2 2 2 2" xfId="6421"/>
    <cellStyle name="Currency 3 5 2 2 2 2 2 2" xfId="6422"/>
    <cellStyle name="Currency 3 5 2 2 2 2 2 2 2" xfId="6423"/>
    <cellStyle name="Currency 3 5 2 2 2 2 2 3" xfId="6424"/>
    <cellStyle name="Currency 3 5 2 2 2 2 2 4" xfId="6425"/>
    <cellStyle name="Currency 3 5 2 2 2 2 2 5" xfId="25095"/>
    <cellStyle name="Currency 3 5 2 2 2 2 3" xfId="6426"/>
    <cellStyle name="Currency 3 5 2 2 2 2 3 2" xfId="6427"/>
    <cellStyle name="Currency 3 5 2 2 2 2 4" xfId="6428"/>
    <cellStyle name="Currency 3 5 2 2 2 2 5" xfId="6429"/>
    <cellStyle name="Currency 3 5 2 2 2 2 6" xfId="25096"/>
    <cellStyle name="Currency 3 5 2 2 2 3" xfId="1141"/>
    <cellStyle name="Currency 3 5 2 2 2 3 2" xfId="6430"/>
    <cellStyle name="Currency 3 5 2 2 2 3 2 2" xfId="6431"/>
    <cellStyle name="Currency 3 5 2 2 2 3 2 2 2" xfId="6432"/>
    <cellStyle name="Currency 3 5 2 2 2 3 2 3" xfId="6433"/>
    <cellStyle name="Currency 3 5 2 2 2 3 2 4" xfId="6434"/>
    <cellStyle name="Currency 3 5 2 2 2 3 2 5" xfId="25097"/>
    <cellStyle name="Currency 3 5 2 2 2 3 3" xfId="6435"/>
    <cellStyle name="Currency 3 5 2 2 2 3 3 2" xfId="6436"/>
    <cellStyle name="Currency 3 5 2 2 2 3 4" xfId="6437"/>
    <cellStyle name="Currency 3 5 2 2 2 3 5" xfId="6438"/>
    <cellStyle name="Currency 3 5 2 2 2 3 6" xfId="25098"/>
    <cellStyle name="Currency 3 5 2 2 2 4" xfId="6439"/>
    <cellStyle name="Currency 3 5 2 2 2 4 2" xfId="6440"/>
    <cellStyle name="Currency 3 5 2 2 2 4 2 2" xfId="6441"/>
    <cellStyle name="Currency 3 5 2 2 2 4 3" xfId="6442"/>
    <cellStyle name="Currency 3 5 2 2 2 4 4" xfId="6443"/>
    <cellStyle name="Currency 3 5 2 2 2 4 5" xfId="25099"/>
    <cellStyle name="Currency 3 5 2 2 2 5" xfId="6444"/>
    <cellStyle name="Currency 3 5 2 2 2 5 2" xfId="6445"/>
    <cellStyle name="Currency 3 5 2 2 2 5 2 2" xfId="6446"/>
    <cellStyle name="Currency 3 5 2 2 2 5 3" xfId="6447"/>
    <cellStyle name="Currency 3 5 2 2 2 5 4" xfId="6448"/>
    <cellStyle name="Currency 3 5 2 2 2 5 5" xfId="25100"/>
    <cellStyle name="Currency 3 5 2 2 2 6" xfId="6449"/>
    <cellStyle name="Currency 3 5 2 2 2 6 2" xfId="6450"/>
    <cellStyle name="Currency 3 5 2 2 2 6 2 2" xfId="6451"/>
    <cellStyle name="Currency 3 5 2 2 2 6 3" xfId="6452"/>
    <cellStyle name="Currency 3 5 2 2 2 6 4" xfId="25101"/>
    <cellStyle name="Currency 3 5 2 2 2 7" xfId="6453"/>
    <cellStyle name="Currency 3 5 2 2 2 7 2" xfId="6454"/>
    <cellStyle name="Currency 3 5 2 2 2 7 3" xfId="25102"/>
    <cellStyle name="Currency 3 5 2 2 2 8" xfId="6455"/>
    <cellStyle name="Currency 3 5 2 2 2 9" xfId="6456"/>
    <cellStyle name="Currency 3 5 2 2 3" xfId="1142"/>
    <cellStyle name="Currency 3 5 2 2 3 2" xfId="6457"/>
    <cellStyle name="Currency 3 5 2 2 3 2 2" xfId="6458"/>
    <cellStyle name="Currency 3 5 2 2 3 2 2 2" xfId="6459"/>
    <cellStyle name="Currency 3 5 2 2 3 2 3" xfId="6460"/>
    <cellStyle name="Currency 3 5 2 2 3 2 4" xfId="6461"/>
    <cellStyle name="Currency 3 5 2 2 3 2 5" xfId="25103"/>
    <cellStyle name="Currency 3 5 2 2 3 3" xfId="6462"/>
    <cellStyle name="Currency 3 5 2 2 3 3 2" xfId="6463"/>
    <cellStyle name="Currency 3 5 2 2 3 3 2 2" xfId="6464"/>
    <cellStyle name="Currency 3 5 2 2 3 3 3" xfId="6465"/>
    <cellStyle name="Currency 3 5 2 2 3 3 4" xfId="6466"/>
    <cellStyle name="Currency 3 5 2 2 3 3 5" xfId="25104"/>
    <cellStyle name="Currency 3 5 2 2 3 4" xfId="6467"/>
    <cellStyle name="Currency 3 5 2 2 3 4 2" xfId="6468"/>
    <cellStyle name="Currency 3 5 2 2 3 5" xfId="6469"/>
    <cellStyle name="Currency 3 5 2 2 3 6" xfId="6470"/>
    <cellStyle name="Currency 3 5 2 2 3 7" xfId="25105"/>
    <cellStyle name="Currency 3 5 2 2 4" xfId="1143"/>
    <cellStyle name="Currency 3 5 2 2 4 2" xfId="6471"/>
    <cellStyle name="Currency 3 5 2 2 4 2 2" xfId="6472"/>
    <cellStyle name="Currency 3 5 2 2 4 2 2 2" xfId="6473"/>
    <cellStyle name="Currency 3 5 2 2 4 2 3" xfId="6474"/>
    <cellStyle name="Currency 3 5 2 2 4 2 4" xfId="6475"/>
    <cellStyle name="Currency 3 5 2 2 4 2 5" xfId="25106"/>
    <cellStyle name="Currency 3 5 2 2 4 3" xfId="6476"/>
    <cellStyle name="Currency 3 5 2 2 4 3 2" xfId="6477"/>
    <cellStyle name="Currency 3 5 2 2 4 4" xfId="6478"/>
    <cellStyle name="Currency 3 5 2 2 4 5" xfId="6479"/>
    <cellStyle name="Currency 3 5 2 2 4 6" xfId="25107"/>
    <cellStyle name="Currency 3 5 2 2 5" xfId="6480"/>
    <cellStyle name="Currency 3 5 2 2 5 2" xfId="6481"/>
    <cellStyle name="Currency 3 5 2 2 5 2 2" xfId="6482"/>
    <cellStyle name="Currency 3 5 2 2 5 3" xfId="6483"/>
    <cellStyle name="Currency 3 5 2 2 5 4" xfId="6484"/>
    <cellStyle name="Currency 3 5 2 2 5 5" xfId="25108"/>
    <cellStyle name="Currency 3 5 2 2 6" xfId="6485"/>
    <cellStyle name="Currency 3 5 2 2 6 2" xfId="6486"/>
    <cellStyle name="Currency 3 5 2 2 6 2 2" xfId="6487"/>
    <cellStyle name="Currency 3 5 2 2 6 3" xfId="6488"/>
    <cellStyle name="Currency 3 5 2 2 6 4" xfId="6489"/>
    <cellStyle name="Currency 3 5 2 2 6 5" xfId="25109"/>
    <cellStyle name="Currency 3 5 2 2 7" xfId="6490"/>
    <cellStyle name="Currency 3 5 2 2 7 2" xfId="6491"/>
    <cellStyle name="Currency 3 5 2 2 7 2 2" xfId="6492"/>
    <cellStyle name="Currency 3 5 2 2 7 3" xfId="6493"/>
    <cellStyle name="Currency 3 5 2 2 7 4" xfId="25110"/>
    <cellStyle name="Currency 3 5 2 2 8" xfId="6494"/>
    <cellStyle name="Currency 3 5 2 2 8 2" xfId="6495"/>
    <cellStyle name="Currency 3 5 2 2 8 3" xfId="25111"/>
    <cellStyle name="Currency 3 5 2 2 9" xfId="6496"/>
    <cellStyle name="Currency 3 5 2 3" xfId="1144"/>
    <cellStyle name="Currency 3 5 2 3 10" xfId="25112"/>
    <cellStyle name="Currency 3 5 2 3 2" xfId="1145"/>
    <cellStyle name="Currency 3 5 2 3 2 2" xfId="6497"/>
    <cellStyle name="Currency 3 5 2 3 2 2 2" xfId="6498"/>
    <cellStyle name="Currency 3 5 2 3 2 2 2 2" xfId="6499"/>
    <cellStyle name="Currency 3 5 2 3 2 2 3" xfId="6500"/>
    <cellStyle name="Currency 3 5 2 3 2 2 4" xfId="6501"/>
    <cellStyle name="Currency 3 5 2 3 2 2 5" xfId="25113"/>
    <cellStyle name="Currency 3 5 2 3 2 3" xfId="6502"/>
    <cellStyle name="Currency 3 5 2 3 2 3 2" xfId="6503"/>
    <cellStyle name="Currency 3 5 2 3 2 4" xfId="6504"/>
    <cellStyle name="Currency 3 5 2 3 2 5" xfId="6505"/>
    <cellStyle name="Currency 3 5 2 3 2 6" xfId="25114"/>
    <cellStyle name="Currency 3 5 2 3 3" xfId="1146"/>
    <cellStyle name="Currency 3 5 2 3 3 2" xfId="6506"/>
    <cellStyle name="Currency 3 5 2 3 3 2 2" xfId="6507"/>
    <cellStyle name="Currency 3 5 2 3 3 2 2 2" xfId="6508"/>
    <cellStyle name="Currency 3 5 2 3 3 2 3" xfId="6509"/>
    <cellStyle name="Currency 3 5 2 3 3 2 4" xfId="6510"/>
    <cellStyle name="Currency 3 5 2 3 3 2 5" xfId="25115"/>
    <cellStyle name="Currency 3 5 2 3 3 3" xfId="6511"/>
    <cellStyle name="Currency 3 5 2 3 3 3 2" xfId="6512"/>
    <cellStyle name="Currency 3 5 2 3 3 4" xfId="6513"/>
    <cellStyle name="Currency 3 5 2 3 3 5" xfId="6514"/>
    <cellStyle name="Currency 3 5 2 3 3 6" xfId="25116"/>
    <cellStyle name="Currency 3 5 2 3 4" xfId="6515"/>
    <cellStyle name="Currency 3 5 2 3 4 2" xfId="6516"/>
    <cellStyle name="Currency 3 5 2 3 4 2 2" xfId="6517"/>
    <cellStyle name="Currency 3 5 2 3 4 3" xfId="6518"/>
    <cellStyle name="Currency 3 5 2 3 4 4" xfId="6519"/>
    <cellStyle name="Currency 3 5 2 3 4 5" xfId="25117"/>
    <cellStyle name="Currency 3 5 2 3 5" xfId="6520"/>
    <cellStyle name="Currency 3 5 2 3 5 2" xfId="6521"/>
    <cellStyle name="Currency 3 5 2 3 5 2 2" xfId="6522"/>
    <cellStyle name="Currency 3 5 2 3 5 3" xfId="6523"/>
    <cellStyle name="Currency 3 5 2 3 5 4" xfId="6524"/>
    <cellStyle name="Currency 3 5 2 3 5 5" xfId="25118"/>
    <cellStyle name="Currency 3 5 2 3 6" xfId="6525"/>
    <cellStyle name="Currency 3 5 2 3 6 2" xfId="6526"/>
    <cellStyle name="Currency 3 5 2 3 6 2 2" xfId="6527"/>
    <cellStyle name="Currency 3 5 2 3 6 3" xfId="6528"/>
    <cellStyle name="Currency 3 5 2 3 6 4" xfId="25119"/>
    <cellStyle name="Currency 3 5 2 3 7" xfId="6529"/>
    <cellStyle name="Currency 3 5 2 3 7 2" xfId="6530"/>
    <cellStyle name="Currency 3 5 2 3 7 3" xfId="25120"/>
    <cellStyle name="Currency 3 5 2 3 8" xfId="6531"/>
    <cellStyle name="Currency 3 5 2 3 9" xfId="6532"/>
    <cellStyle name="Currency 3 5 2 4" xfId="1147"/>
    <cellStyle name="Currency 3 5 2 4 2" xfId="6533"/>
    <cellStyle name="Currency 3 5 2 4 2 2" xfId="6534"/>
    <cellStyle name="Currency 3 5 2 4 2 2 2" xfId="6535"/>
    <cellStyle name="Currency 3 5 2 4 2 3" xfId="6536"/>
    <cellStyle name="Currency 3 5 2 4 2 4" xfId="6537"/>
    <cellStyle name="Currency 3 5 2 4 2 5" xfId="25121"/>
    <cellStyle name="Currency 3 5 2 4 3" xfId="6538"/>
    <cellStyle name="Currency 3 5 2 4 3 2" xfId="6539"/>
    <cellStyle name="Currency 3 5 2 4 3 2 2" xfId="6540"/>
    <cellStyle name="Currency 3 5 2 4 3 3" xfId="6541"/>
    <cellStyle name="Currency 3 5 2 4 3 4" xfId="6542"/>
    <cellStyle name="Currency 3 5 2 4 3 5" xfId="25122"/>
    <cellStyle name="Currency 3 5 2 4 4" xfId="6543"/>
    <cellStyle name="Currency 3 5 2 4 4 2" xfId="6544"/>
    <cellStyle name="Currency 3 5 2 4 5" xfId="6545"/>
    <cellStyle name="Currency 3 5 2 4 6" xfId="6546"/>
    <cellStyle name="Currency 3 5 2 4 7" xfId="25123"/>
    <cellStyle name="Currency 3 5 2 5" xfId="1148"/>
    <cellStyle name="Currency 3 5 2 5 2" xfId="6547"/>
    <cellStyle name="Currency 3 5 2 5 2 2" xfId="6548"/>
    <cellStyle name="Currency 3 5 2 5 2 2 2" xfId="6549"/>
    <cellStyle name="Currency 3 5 2 5 2 3" xfId="6550"/>
    <cellStyle name="Currency 3 5 2 5 2 4" xfId="6551"/>
    <cellStyle name="Currency 3 5 2 5 2 5" xfId="25124"/>
    <cellStyle name="Currency 3 5 2 5 3" xfId="6552"/>
    <cellStyle name="Currency 3 5 2 5 3 2" xfId="6553"/>
    <cellStyle name="Currency 3 5 2 5 4" xfId="6554"/>
    <cellStyle name="Currency 3 5 2 5 5" xfId="6555"/>
    <cellStyle name="Currency 3 5 2 5 6" xfId="25125"/>
    <cellStyle name="Currency 3 5 2 6" xfId="6556"/>
    <cellStyle name="Currency 3 5 2 6 2" xfId="6557"/>
    <cellStyle name="Currency 3 5 2 6 2 2" xfId="6558"/>
    <cellStyle name="Currency 3 5 2 6 3" xfId="6559"/>
    <cellStyle name="Currency 3 5 2 6 4" xfId="6560"/>
    <cellStyle name="Currency 3 5 2 6 5" xfId="25126"/>
    <cellStyle name="Currency 3 5 2 7" xfId="6561"/>
    <cellStyle name="Currency 3 5 2 7 2" xfId="6562"/>
    <cellStyle name="Currency 3 5 2 7 2 2" xfId="6563"/>
    <cellStyle name="Currency 3 5 2 7 3" xfId="6564"/>
    <cellStyle name="Currency 3 5 2 7 4" xfId="6565"/>
    <cellStyle name="Currency 3 5 2 7 5" xfId="25127"/>
    <cellStyle name="Currency 3 5 2 8" xfId="6566"/>
    <cellStyle name="Currency 3 5 2 8 2" xfId="6567"/>
    <cellStyle name="Currency 3 5 2 8 2 2" xfId="6568"/>
    <cellStyle name="Currency 3 5 2 8 3" xfId="6569"/>
    <cellStyle name="Currency 3 5 2 8 4" xfId="25128"/>
    <cellStyle name="Currency 3 5 2 9" xfId="6570"/>
    <cellStyle name="Currency 3 5 2 9 2" xfId="6571"/>
    <cellStyle name="Currency 3 5 2 9 3" xfId="25129"/>
    <cellStyle name="Currency 3 5 3" xfId="1149"/>
    <cellStyle name="Currency 3 5 3 10" xfId="6572"/>
    <cellStyle name="Currency 3 5 3 11" xfId="25130"/>
    <cellStyle name="Currency 3 5 3 2" xfId="1150"/>
    <cellStyle name="Currency 3 5 3 2 10" xfId="25131"/>
    <cellStyle name="Currency 3 5 3 2 2" xfId="1151"/>
    <cellStyle name="Currency 3 5 3 2 2 2" xfId="6573"/>
    <cellStyle name="Currency 3 5 3 2 2 2 2" xfId="6574"/>
    <cellStyle name="Currency 3 5 3 2 2 2 2 2" xfId="6575"/>
    <cellStyle name="Currency 3 5 3 2 2 2 3" xfId="6576"/>
    <cellStyle name="Currency 3 5 3 2 2 2 4" xfId="6577"/>
    <cellStyle name="Currency 3 5 3 2 2 2 5" xfId="25132"/>
    <cellStyle name="Currency 3 5 3 2 2 3" xfId="6578"/>
    <cellStyle name="Currency 3 5 3 2 2 3 2" xfId="6579"/>
    <cellStyle name="Currency 3 5 3 2 2 4" xfId="6580"/>
    <cellStyle name="Currency 3 5 3 2 2 5" xfId="6581"/>
    <cellStyle name="Currency 3 5 3 2 2 6" xfId="25133"/>
    <cellStyle name="Currency 3 5 3 2 3" xfId="1152"/>
    <cellStyle name="Currency 3 5 3 2 3 2" xfId="6582"/>
    <cellStyle name="Currency 3 5 3 2 3 2 2" xfId="6583"/>
    <cellStyle name="Currency 3 5 3 2 3 2 2 2" xfId="6584"/>
    <cellStyle name="Currency 3 5 3 2 3 2 3" xfId="6585"/>
    <cellStyle name="Currency 3 5 3 2 3 2 4" xfId="6586"/>
    <cellStyle name="Currency 3 5 3 2 3 2 5" xfId="25134"/>
    <cellStyle name="Currency 3 5 3 2 3 3" xfId="6587"/>
    <cellStyle name="Currency 3 5 3 2 3 3 2" xfId="6588"/>
    <cellStyle name="Currency 3 5 3 2 3 4" xfId="6589"/>
    <cellStyle name="Currency 3 5 3 2 3 5" xfId="6590"/>
    <cellStyle name="Currency 3 5 3 2 3 6" xfId="25135"/>
    <cellStyle name="Currency 3 5 3 2 4" xfId="6591"/>
    <cellStyle name="Currency 3 5 3 2 4 2" xfId="6592"/>
    <cellStyle name="Currency 3 5 3 2 4 2 2" xfId="6593"/>
    <cellStyle name="Currency 3 5 3 2 4 3" xfId="6594"/>
    <cellStyle name="Currency 3 5 3 2 4 4" xfId="6595"/>
    <cellStyle name="Currency 3 5 3 2 4 5" xfId="25136"/>
    <cellStyle name="Currency 3 5 3 2 5" xfId="6596"/>
    <cellStyle name="Currency 3 5 3 2 5 2" xfId="6597"/>
    <cellStyle name="Currency 3 5 3 2 5 2 2" xfId="6598"/>
    <cellStyle name="Currency 3 5 3 2 5 3" xfId="6599"/>
    <cellStyle name="Currency 3 5 3 2 5 4" xfId="6600"/>
    <cellStyle name="Currency 3 5 3 2 5 5" xfId="25137"/>
    <cellStyle name="Currency 3 5 3 2 6" xfId="6601"/>
    <cellStyle name="Currency 3 5 3 2 6 2" xfId="6602"/>
    <cellStyle name="Currency 3 5 3 2 6 2 2" xfId="6603"/>
    <cellStyle name="Currency 3 5 3 2 6 3" xfId="6604"/>
    <cellStyle name="Currency 3 5 3 2 6 4" xfId="25138"/>
    <cellStyle name="Currency 3 5 3 2 7" xfId="6605"/>
    <cellStyle name="Currency 3 5 3 2 7 2" xfId="6606"/>
    <cellStyle name="Currency 3 5 3 2 7 3" xfId="25139"/>
    <cellStyle name="Currency 3 5 3 2 8" xfId="6607"/>
    <cellStyle name="Currency 3 5 3 2 9" xfId="6608"/>
    <cellStyle name="Currency 3 5 3 3" xfId="1153"/>
    <cellStyle name="Currency 3 5 3 3 2" xfId="6609"/>
    <cellStyle name="Currency 3 5 3 3 2 2" xfId="6610"/>
    <cellStyle name="Currency 3 5 3 3 2 2 2" xfId="6611"/>
    <cellStyle name="Currency 3 5 3 3 2 3" xfId="6612"/>
    <cellStyle name="Currency 3 5 3 3 2 4" xfId="6613"/>
    <cellStyle name="Currency 3 5 3 3 2 5" xfId="25140"/>
    <cellStyle name="Currency 3 5 3 3 3" xfId="6614"/>
    <cellStyle name="Currency 3 5 3 3 3 2" xfId="6615"/>
    <cellStyle name="Currency 3 5 3 3 3 2 2" xfId="6616"/>
    <cellStyle name="Currency 3 5 3 3 3 3" xfId="6617"/>
    <cellStyle name="Currency 3 5 3 3 3 4" xfId="6618"/>
    <cellStyle name="Currency 3 5 3 3 3 5" xfId="25141"/>
    <cellStyle name="Currency 3 5 3 3 4" xfId="6619"/>
    <cellStyle name="Currency 3 5 3 3 4 2" xfId="6620"/>
    <cellStyle name="Currency 3 5 3 3 5" xfId="6621"/>
    <cellStyle name="Currency 3 5 3 3 6" xfId="6622"/>
    <cellStyle name="Currency 3 5 3 3 7" xfId="25142"/>
    <cellStyle name="Currency 3 5 3 4" xfId="1154"/>
    <cellStyle name="Currency 3 5 3 4 2" xfId="6623"/>
    <cellStyle name="Currency 3 5 3 4 2 2" xfId="6624"/>
    <cellStyle name="Currency 3 5 3 4 2 2 2" xfId="6625"/>
    <cellStyle name="Currency 3 5 3 4 2 3" xfId="6626"/>
    <cellStyle name="Currency 3 5 3 4 2 4" xfId="6627"/>
    <cellStyle name="Currency 3 5 3 4 2 5" xfId="25143"/>
    <cellStyle name="Currency 3 5 3 4 3" xfId="6628"/>
    <cellStyle name="Currency 3 5 3 4 3 2" xfId="6629"/>
    <cellStyle name="Currency 3 5 3 4 4" xfId="6630"/>
    <cellStyle name="Currency 3 5 3 4 5" xfId="6631"/>
    <cellStyle name="Currency 3 5 3 4 6" xfId="25144"/>
    <cellStyle name="Currency 3 5 3 5" xfId="6632"/>
    <cellStyle name="Currency 3 5 3 5 2" xfId="6633"/>
    <cellStyle name="Currency 3 5 3 5 2 2" xfId="6634"/>
    <cellStyle name="Currency 3 5 3 5 3" xfId="6635"/>
    <cellStyle name="Currency 3 5 3 5 4" xfId="6636"/>
    <cellStyle name="Currency 3 5 3 5 5" xfId="25145"/>
    <cellStyle name="Currency 3 5 3 6" xfId="6637"/>
    <cellStyle name="Currency 3 5 3 6 2" xfId="6638"/>
    <cellStyle name="Currency 3 5 3 6 2 2" xfId="6639"/>
    <cellStyle name="Currency 3 5 3 6 3" xfId="6640"/>
    <cellStyle name="Currency 3 5 3 6 4" xfId="6641"/>
    <cellStyle name="Currency 3 5 3 6 5" xfId="25146"/>
    <cellStyle name="Currency 3 5 3 7" xfId="6642"/>
    <cellStyle name="Currency 3 5 3 7 2" xfId="6643"/>
    <cellStyle name="Currency 3 5 3 7 2 2" xfId="6644"/>
    <cellStyle name="Currency 3 5 3 7 3" xfId="6645"/>
    <cellStyle name="Currency 3 5 3 7 4" xfId="25147"/>
    <cellStyle name="Currency 3 5 3 8" xfId="6646"/>
    <cellStyle name="Currency 3 5 3 8 2" xfId="6647"/>
    <cellStyle name="Currency 3 5 3 8 3" xfId="25148"/>
    <cellStyle name="Currency 3 5 3 9" xfId="6648"/>
    <cellStyle name="Currency 3 5 4" xfId="1155"/>
    <cellStyle name="Currency 3 5 4 10" xfId="25149"/>
    <cellStyle name="Currency 3 5 4 2" xfId="1156"/>
    <cellStyle name="Currency 3 5 4 2 2" xfId="6649"/>
    <cellStyle name="Currency 3 5 4 2 2 2" xfId="6650"/>
    <cellStyle name="Currency 3 5 4 2 2 2 2" xfId="6651"/>
    <cellStyle name="Currency 3 5 4 2 2 3" xfId="6652"/>
    <cellStyle name="Currency 3 5 4 2 2 4" xfId="6653"/>
    <cellStyle name="Currency 3 5 4 2 2 5" xfId="25150"/>
    <cellStyle name="Currency 3 5 4 2 3" xfId="6654"/>
    <cellStyle name="Currency 3 5 4 2 3 2" xfId="6655"/>
    <cellStyle name="Currency 3 5 4 2 4" xfId="6656"/>
    <cellStyle name="Currency 3 5 4 2 5" xfId="6657"/>
    <cellStyle name="Currency 3 5 4 2 6" xfId="25151"/>
    <cellStyle name="Currency 3 5 4 3" xfId="1157"/>
    <cellStyle name="Currency 3 5 4 3 2" xfId="6658"/>
    <cellStyle name="Currency 3 5 4 3 2 2" xfId="6659"/>
    <cellStyle name="Currency 3 5 4 3 2 2 2" xfId="6660"/>
    <cellStyle name="Currency 3 5 4 3 2 3" xfId="6661"/>
    <cellStyle name="Currency 3 5 4 3 2 4" xfId="6662"/>
    <cellStyle name="Currency 3 5 4 3 2 5" xfId="25152"/>
    <cellStyle name="Currency 3 5 4 3 3" xfId="6663"/>
    <cellStyle name="Currency 3 5 4 3 3 2" xfId="6664"/>
    <cellStyle name="Currency 3 5 4 3 4" xfId="6665"/>
    <cellStyle name="Currency 3 5 4 3 5" xfId="6666"/>
    <cellStyle name="Currency 3 5 4 3 6" xfId="25153"/>
    <cellStyle name="Currency 3 5 4 4" xfId="6667"/>
    <cellStyle name="Currency 3 5 4 4 2" xfId="6668"/>
    <cellStyle name="Currency 3 5 4 4 2 2" xfId="6669"/>
    <cellStyle name="Currency 3 5 4 4 3" xfId="6670"/>
    <cellStyle name="Currency 3 5 4 4 4" xfId="6671"/>
    <cellStyle name="Currency 3 5 4 4 5" xfId="25154"/>
    <cellStyle name="Currency 3 5 4 5" xfId="6672"/>
    <cellStyle name="Currency 3 5 4 5 2" xfId="6673"/>
    <cellStyle name="Currency 3 5 4 5 2 2" xfId="6674"/>
    <cellStyle name="Currency 3 5 4 5 3" xfId="6675"/>
    <cellStyle name="Currency 3 5 4 5 4" xfId="6676"/>
    <cellStyle name="Currency 3 5 4 5 5" xfId="25155"/>
    <cellStyle name="Currency 3 5 4 6" xfId="6677"/>
    <cellStyle name="Currency 3 5 4 6 2" xfId="6678"/>
    <cellStyle name="Currency 3 5 4 6 2 2" xfId="6679"/>
    <cellStyle name="Currency 3 5 4 6 3" xfId="6680"/>
    <cellStyle name="Currency 3 5 4 6 4" xfId="25156"/>
    <cellStyle name="Currency 3 5 4 7" xfId="6681"/>
    <cellStyle name="Currency 3 5 4 7 2" xfId="6682"/>
    <cellStyle name="Currency 3 5 4 7 3" xfId="25157"/>
    <cellStyle name="Currency 3 5 4 8" xfId="6683"/>
    <cellStyle name="Currency 3 5 4 9" xfId="6684"/>
    <cellStyle name="Currency 3 5 5" xfId="1158"/>
    <cellStyle name="Currency 3 5 5 2" xfId="6685"/>
    <cellStyle name="Currency 3 5 5 2 2" xfId="6686"/>
    <cellStyle name="Currency 3 5 5 2 2 2" xfId="6687"/>
    <cellStyle name="Currency 3 5 5 2 3" xfId="6688"/>
    <cellStyle name="Currency 3 5 5 2 4" xfId="6689"/>
    <cellStyle name="Currency 3 5 5 2 5" xfId="25158"/>
    <cellStyle name="Currency 3 5 5 3" xfId="6690"/>
    <cellStyle name="Currency 3 5 5 3 2" xfId="6691"/>
    <cellStyle name="Currency 3 5 5 3 2 2" xfId="6692"/>
    <cellStyle name="Currency 3 5 5 3 3" xfId="6693"/>
    <cellStyle name="Currency 3 5 5 3 4" xfId="6694"/>
    <cellStyle name="Currency 3 5 5 3 5" xfId="25159"/>
    <cellStyle name="Currency 3 5 5 4" xfId="6695"/>
    <cellStyle name="Currency 3 5 5 4 2" xfId="6696"/>
    <cellStyle name="Currency 3 5 5 5" xfId="6697"/>
    <cellStyle name="Currency 3 5 5 6" xfId="6698"/>
    <cellStyle name="Currency 3 5 5 7" xfId="25160"/>
    <cellStyle name="Currency 3 5 6" xfId="1159"/>
    <cellStyle name="Currency 3 5 6 2" xfId="6699"/>
    <cellStyle name="Currency 3 5 6 2 2" xfId="6700"/>
    <cellStyle name="Currency 3 5 6 2 2 2" xfId="6701"/>
    <cellStyle name="Currency 3 5 6 2 3" xfId="6702"/>
    <cellStyle name="Currency 3 5 6 2 4" xfId="6703"/>
    <cellStyle name="Currency 3 5 6 2 5" xfId="25161"/>
    <cellStyle name="Currency 3 5 6 3" xfId="6704"/>
    <cellStyle name="Currency 3 5 6 3 2" xfId="6705"/>
    <cellStyle name="Currency 3 5 6 4" xfId="6706"/>
    <cellStyle name="Currency 3 5 6 5" xfId="6707"/>
    <cellStyle name="Currency 3 5 6 6" xfId="25162"/>
    <cellStyle name="Currency 3 5 7" xfId="6708"/>
    <cellStyle name="Currency 3 5 7 2" xfId="6709"/>
    <cellStyle name="Currency 3 5 7 2 2" xfId="6710"/>
    <cellStyle name="Currency 3 5 7 3" xfId="6711"/>
    <cellStyle name="Currency 3 5 7 4" xfId="6712"/>
    <cellStyle name="Currency 3 5 7 5" xfId="25163"/>
    <cellStyle name="Currency 3 5 8" xfId="6713"/>
    <cellStyle name="Currency 3 5 8 2" xfId="6714"/>
    <cellStyle name="Currency 3 5 8 2 2" xfId="6715"/>
    <cellStyle name="Currency 3 5 8 3" xfId="6716"/>
    <cellStyle name="Currency 3 5 8 4" xfId="6717"/>
    <cellStyle name="Currency 3 5 8 5" xfId="25164"/>
    <cellStyle name="Currency 3 5 9" xfId="6718"/>
    <cellStyle name="Currency 3 5 9 2" xfId="6719"/>
    <cellStyle name="Currency 3 5 9 2 2" xfId="6720"/>
    <cellStyle name="Currency 3 5 9 3" xfId="6721"/>
    <cellStyle name="Currency 3 5 9 4" xfId="25165"/>
    <cellStyle name="Currency 3 6" xfId="1160"/>
    <cellStyle name="Currency 3 6 10" xfId="6722"/>
    <cellStyle name="Currency 3 6 11" xfId="6723"/>
    <cellStyle name="Currency 3 6 12" xfId="25166"/>
    <cellStyle name="Currency 3 6 13" xfId="25167"/>
    <cellStyle name="Currency 3 6 2" xfId="1161"/>
    <cellStyle name="Currency 3 6 2 10" xfId="6724"/>
    <cellStyle name="Currency 3 6 2 11" xfId="25168"/>
    <cellStyle name="Currency 3 6 2 2" xfId="1162"/>
    <cellStyle name="Currency 3 6 2 2 10" xfId="25169"/>
    <cellStyle name="Currency 3 6 2 2 2" xfId="1163"/>
    <cellStyle name="Currency 3 6 2 2 2 2" xfId="6725"/>
    <cellStyle name="Currency 3 6 2 2 2 2 2" xfId="6726"/>
    <cellStyle name="Currency 3 6 2 2 2 2 2 2" xfId="6727"/>
    <cellStyle name="Currency 3 6 2 2 2 2 3" xfId="6728"/>
    <cellStyle name="Currency 3 6 2 2 2 2 4" xfId="6729"/>
    <cellStyle name="Currency 3 6 2 2 2 2 5" xfId="25170"/>
    <cellStyle name="Currency 3 6 2 2 2 3" xfId="6730"/>
    <cellStyle name="Currency 3 6 2 2 2 3 2" xfId="6731"/>
    <cellStyle name="Currency 3 6 2 2 2 4" xfId="6732"/>
    <cellStyle name="Currency 3 6 2 2 2 5" xfId="6733"/>
    <cellStyle name="Currency 3 6 2 2 2 6" xfId="25171"/>
    <cellStyle name="Currency 3 6 2 2 3" xfId="1164"/>
    <cellStyle name="Currency 3 6 2 2 3 2" xfId="6734"/>
    <cellStyle name="Currency 3 6 2 2 3 2 2" xfId="6735"/>
    <cellStyle name="Currency 3 6 2 2 3 2 2 2" xfId="6736"/>
    <cellStyle name="Currency 3 6 2 2 3 2 3" xfId="6737"/>
    <cellStyle name="Currency 3 6 2 2 3 2 4" xfId="6738"/>
    <cellStyle name="Currency 3 6 2 2 3 2 5" xfId="25172"/>
    <cellStyle name="Currency 3 6 2 2 3 3" xfId="6739"/>
    <cellStyle name="Currency 3 6 2 2 3 3 2" xfId="6740"/>
    <cellStyle name="Currency 3 6 2 2 3 4" xfId="6741"/>
    <cellStyle name="Currency 3 6 2 2 3 5" xfId="6742"/>
    <cellStyle name="Currency 3 6 2 2 3 6" xfId="25173"/>
    <cellStyle name="Currency 3 6 2 2 4" xfId="6743"/>
    <cellStyle name="Currency 3 6 2 2 4 2" xfId="6744"/>
    <cellStyle name="Currency 3 6 2 2 4 2 2" xfId="6745"/>
    <cellStyle name="Currency 3 6 2 2 4 3" xfId="6746"/>
    <cellStyle name="Currency 3 6 2 2 4 4" xfId="6747"/>
    <cellStyle name="Currency 3 6 2 2 4 5" xfId="25174"/>
    <cellStyle name="Currency 3 6 2 2 5" xfId="6748"/>
    <cellStyle name="Currency 3 6 2 2 5 2" xfId="6749"/>
    <cellStyle name="Currency 3 6 2 2 5 2 2" xfId="6750"/>
    <cellStyle name="Currency 3 6 2 2 5 3" xfId="6751"/>
    <cellStyle name="Currency 3 6 2 2 5 4" xfId="6752"/>
    <cellStyle name="Currency 3 6 2 2 5 5" xfId="25175"/>
    <cellStyle name="Currency 3 6 2 2 6" xfId="6753"/>
    <cellStyle name="Currency 3 6 2 2 6 2" xfId="6754"/>
    <cellStyle name="Currency 3 6 2 2 6 2 2" xfId="6755"/>
    <cellStyle name="Currency 3 6 2 2 6 3" xfId="6756"/>
    <cellStyle name="Currency 3 6 2 2 6 4" xfId="25176"/>
    <cellStyle name="Currency 3 6 2 2 7" xfId="6757"/>
    <cellStyle name="Currency 3 6 2 2 7 2" xfId="6758"/>
    <cellStyle name="Currency 3 6 2 2 7 3" xfId="25177"/>
    <cellStyle name="Currency 3 6 2 2 8" xfId="6759"/>
    <cellStyle name="Currency 3 6 2 2 9" xfId="6760"/>
    <cellStyle name="Currency 3 6 2 3" xfId="1165"/>
    <cellStyle name="Currency 3 6 2 3 2" xfId="6761"/>
    <cellStyle name="Currency 3 6 2 3 2 2" xfId="6762"/>
    <cellStyle name="Currency 3 6 2 3 2 2 2" xfId="6763"/>
    <cellStyle name="Currency 3 6 2 3 2 3" xfId="6764"/>
    <cellStyle name="Currency 3 6 2 3 2 4" xfId="6765"/>
    <cellStyle name="Currency 3 6 2 3 2 5" xfId="25178"/>
    <cellStyle name="Currency 3 6 2 3 3" xfId="6766"/>
    <cellStyle name="Currency 3 6 2 3 3 2" xfId="6767"/>
    <cellStyle name="Currency 3 6 2 3 3 2 2" xfId="6768"/>
    <cellStyle name="Currency 3 6 2 3 3 3" xfId="6769"/>
    <cellStyle name="Currency 3 6 2 3 3 4" xfId="6770"/>
    <cellStyle name="Currency 3 6 2 3 3 5" xfId="25179"/>
    <cellStyle name="Currency 3 6 2 3 4" xfId="6771"/>
    <cellStyle name="Currency 3 6 2 3 4 2" xfId="6772"/>
    <cellStyle name="Currency 3 6 2 3 5" xfId="6773"/>
    <cellStyle name="Currency 3 6 2 3 6" xfId="6774"/>
    <cellStyle name="Currency 3 6 2 3 7" xfId="25180"/>
    <cellStyle name="Currency 3 6 2 4" xfId="1166"/>
    <cellStyle name="Currency 3 6 2 4 2" xfId="6775"/>
    <cellStyle name="Currency 3 6 2 4 2 2" xfId="6776"/>
    <cellStyle name="Currency 3 6 2 4 2 2 2" xfId="6777"/>
    <cellStyle name="Currency 3 6 2 4 2 3" xfId="6778"/>
    <cellStyle name="Currency 3 6 2 4 2 4" xfId="6779"/>
    <cellStyle name="Currency 3 6 2 4 2 5" xfId="25181"/>
    <cellStyle name="Currency 3 6 2 4 3" xfId="6780"/>
    <cellStyle name="Currency 3 6 2 4 3 2" xfId="6781"/>
    <cellStyle name="Currency 3 6 2 4 4" xfId="6782"/>
    <cellStyle name="Currency 3 6 2 4 5" xfId="6783"/>
    <cellStyle name="Currency 3 6 2 4 6" xfId="25182"/>
    <cellStyle name="Currency 3 6 2 5" xfId="6784"/>
    <cellStyle name="Currency 3 6 2 5 2" xfId="6785"/>
    <cellStyle name="Currency 3 6 2 5 2 2" xfId="6786"/>
    <cellStyle name="Currency 3 6 2 5 3" xfId="6787"/>
    <cellStyle name="Currency 3 6 2 5 4" xfId="6788"/>
    <cellStyle name="Currency 3 6 2 5 5" xfId="25183"/>
    <cellStyle name="Currency 3 6 2 6" xfId="6789"/>
    <cellStyle name="Currency 3 6 2 6 2" xfId="6790"/>
    <cellStyle name="Currency 3 6 2 6 2 2" xfId="6791"/>
    <cellStyle name="Currency 3 6 2 6 3" xfId="6792"/>
    <cellStyle name="Currency 3 6 2 6 4" xfId="6793"/>
    <cellStyle name="Currency 3 6 2 6 5" xfId="25184"/>
    <cellStyle name="Currency 3 6 2 7" xfId="6794"/>
    <cellStyle name="Currency 3 6 2 7 2" xfId="6795"/>
    <cellStyle name="Currency 3 6 2 7 2 2" xfId="6796"/>
    <cellStyle name="Currency 3 6 2 7 3" xfId="6797"/>
    <cellStyle name="Currency 3 6 2 7 4" xfId="25185"/>
    <cellStyle name="Currency 3 6 2 8" xfId="6798"/>
    <cellStyle name="Currency 3 6 2 8 2" xfId="6799"/>
    <cellStyle name="Currency 3 6 2 8 3" xfId="25186"/>
    <cellStyle name="Currency 3 6 2 9" xfId="6800"/>
    <cellStyle name="Currency 3 6 3" xfId="1167"/>
    <cellStyle name="Currency 3 6 3 10" xfId="25187"/>
    <cellStyle name="Currency 3 6 3 2" xfId="1168"/>
    <cellStyle name="Currency 3 6 3 2 2" xfId="6801"/>
    <cellStyle name="Currency 3 6 3 2 2 2" xfId="6802"/>
    <cellStyle name="Currency 3 6 3 2 2 2 2" xfId="6803"/>
    <cellStyle name="Currency 3 6 3 2 2 3" xfId="6804"/>
    <cellStyle name="Currency 3 6 3 2 2 4" xfId="6805"/>
    <cellStyle name="Currency 3 6 3 2 2 5" xfId="25188"/>
    <cellStyle name="Currency 3 6 3 2 3" xfId="6806"/>
    <cellStyle name="Currency 3 6 3 2 3 2" xfId="6807"/>
    <cellStyle name="Currency 3 6 3 2 4" xfId="6808"/>
    <cellStyle name="Currency 3 6 3 2 5" xfId="6809"/>
    <cellStyle name="Currency 3 6 3 2 6" xfId="25189"/>
    <cellStyle name="Currency 3 6 3 3" xfId="1169"/>
    <cellStyle name="Currency 3 6 3 3 2" xfId="6810"/>
    <cellStyle name="Currency 3 6 3 3 2 2" xfId="6811"/>
    <cellStyle name="Currency 3 6 3 3 2 2 2" xfId="6812"/>
    <cellStyle name="Currency 3 6 3 3 2 3" xfId="6813"/>
    <cellStyle name="Currency 3 6 3 3 2 4" xfId="6814"/>
    <cellStyle name="Currency 3 6 3 3 2 5" xfId="25190"/>
    <cellStyle name="Currency 3 6 3 3 3" xfId="6815"/>
    <cellStyle name="Currency 3 6 3 3 3 2" xfId="6816"/>
    <cellStyle name="Currency 3 6 3 3 4" xfId="6817"/>
    <cellStyle name="Currency 3 6 3 3 5" xfId="6818"/>
    <cellStyle name="Currency 3 6 3 3 6" xfId="25191"/>
    <cellStyle name="Currency 3 6 3 4" xfId="6819"/>
    <cellStyle name="Currency 3 6 3 4 2" xfId="6820"/>
    <cellStyle name="Currency 3 6 3 4 2 2" xfId="6821"/>
    <cellStyle name="Currency 3 6 3 4 3" xfId="6822"/>
    <cellStyle name="Currency 3 6 3 4 4" xfId="6823"/>
    <cellStyle name="Currency 3 6 3 4 5" xfId="25192"/>
    <cellStyle name="Currency 3 6 3 5" xfId="6824"/>
    <cellStyle name="Currency 3 6 3 5 2" xfId="6825"/>
    <cellStyle name="Currency 3 6 3 5 2 2" xfId="6826"/>
    <cellStyle name="Currency 3 6 3 5 3" xfId="6827"/>
    <cellStyle name="Currency 3 6 3 5 4" xfId="6828"/>
    <cellStyle name="Currency 3 6 3 5 5" xfId="25193"/>
    <cellStyle name="Currency 3 6 3 6" xfId="6829"/>
    <cellStyle name="Currency 3 6 3 6 2" xfId="6830"/>
    <cellStyle name="Currency 3 6 3 6 2 2" xfId="6831"/>
    <cellStyle name="Currency 3 6 3 6 3" xfId="6832"/>
    <cellStyle name="Currency 3 6 3 6 4" xfId="25194"/>
    <cellStyle name="Currency 3 6 3 7" xfId="6833"/>
    <cellStyle name="Currency 3 6 3 7 2" xfId="6834"/>
    <cellStyle name="Currency 3 6 3 7 3" xfId="25195"/>
    <cellStyle name="Currency 3 6 3 8" xfId="6835"/>
    <cellStyle name="Currency 3 6 3 9" xfId="6836"/>
    <cellStyle name="Currency 3 6 4" xfId="1170"/>
    <cellStyle name="Currency 3 6 4 2" xfId="6837"/>
    <cellStyle name="Currency 3 6 4 2 2" xfId="6838"/>
    <cellStyle name="Currency 3 6 4 2 2 2" xfId="6839"/>
    <cellStyle name="Currency 3 6 4 2 3" xfId="6840"/>
    <cellStyle name="Currency 3 6 4 2 4" xfId="6841"/>
    <cellStyle name="Currency 3 6 4 2 5" xfId="25196"/>
    <cellStyle name="Currency 3 6 4 3" xfId="6842"/>
    <cellStyle name="Currency 3 6 4 3 2" xfId="6843"/>
    <cellStyle name="Currency 3 6 4 3 2 2" xfId="6844"/>
    <cellStyle name="Currency 3 6 4 3 3" xfId="6845"/>
    <cellStyle name="Currency 3 6 4 3 4" xfId="6846"/>
    <cellStyle name="Currency 3 6 4 3 5" xfId="25197"/>
    <cellStyle name="Currency 3 6 4 4" xfId="6847"/>
    <cellStyle name="Currency 3 6 4 4 2" xfId="6848"/>
    <cellStyle name="Currency 3 6 4 5" xfId="6849"/>
    <cellStyle name="Currency 3 6 4 6" xfId="6850"/>
    <cellStyle name="Currency 3 6 4 7" xfId="25198"/>
    <cellStyle name="Currency 3 6 5" xfId="1171"/>
    <cellStyle name="Currency 3 6 5 2" xfId="6851"/>
    <cellStyle name="Currency 3 6 5 2 2" xfId="6852"/>
    <cellStyle name="Currency 3 6 5 2 2 2" xfId="6853"/>
    <cellStyle name="Currency 3 6 5 2 3" xfId="6854"/>
    <cellStyle name="Currency 3 6 5 2 4" xfId="6855"/>
    <cellStyle name="Currency 3 6 5 2 5" xfId="25199"/>
    <cellStyle name="Currency 3 6 5 3" xfId="6856"/>
    <cellStyle name="Currency 3 6 5 3 2" xfId="6857"/>
    <cellStyle name="Currency 3 6 5 4" xfId="6858"/>
    <cellStyle name="Currency 3 6 5 5" xfId="6859"/>
    <cellStyle name="Currency 3 6 5 6" xfId="25200"/>
    <cellStyle name="Currency 3 6 6" xfId="6860"/>
    <cellStyle name="Currency 3 6 6 2" xfId="6861"/>
    <cellStyle name="Currency 3 6 6 2 2" xfId="6862"/>
    <cellStyle name="Currency 3 6 6 3" xfId="6863"/>
    <cellStyle name="Currency 3 6 6 4" xfId="6864"/>
    <cellStyle name="Currency 3 6 6 5" xfId="25201"/>
    <cellStyle name="Currency 3 6 7" xfId="6865"/>
    <cellStyle name="Currency 3 6 7 2" xfId="6866"/>
    <cellStyle name="Currency 3 6 7 2 2" xfId="6867"/>
    <cellStyle name="Currency 3 6 7 3" xfId="6868"/>
    <cellStyle name="Currency 3 6 7 4" xfId="6869"/>
    <cellStyle name="Currency 3 6 7 5" xfId="25202"/>
    <cellStyle name="Currency 3 6 8" xfId="6870"/>
    <cellStyle name="Currency 3 6 8 2" xfId="6871"/>
    <cellStyle name="Currency 3 6 8 2 2" xfId="6872"/>
    <cellStyle name="Currency 3 6 8 3" xfId="6873"/>
    <cellStyle name="Currency 3 6 8 4" xfId="25203"/>
    <cellStyle name="Currency 3 6 9" xfId="6874"/>
    <cellStyle name="Currency 3 6 9 2" xfId="6875"/>
    <cellStyle name="Currency 3 6 9 3" xfId="25204"/>
    <cellStyle name="Currency 3 7" xfId="1172"/>
    <cellStyle name="Currency 3 7 10" xfId="6876"/>
    <cellStyle name="Currency 3 7 11" xfId="25205"/>
    <cellStyle name="Currency 3 7 12" xfId="25206"/>
    <cellStyle name="Currency 3 7 2" xfId="1173"/>
    <cellStyle name="Currency 3 7 2 10" xfId="25207"/>
    <cellStyle name="Currency 3 7 2 2" xfId="1174"/>
    <cellStyle name="Currency 3 7 2 2 2" xfId="6877"/>
    <cellStyle name="Currency 3 7 2 2 2 2" xfId="6878"/>
    <cellStyle name="Currency 3 7 2 2 2 2 2" xfId="6879"/>
    <cellStyle name="Currency 3 7 2 2 2 3" xfId="6880"/>
    <cellStyle name="Currency 3 7 2 2 2 4" xfId="6881"/>
    <cellStyle name="Currency 3 7 2 2 2 5" xfId="25208"/>
    <cellStyle name="Currency 3 7 2 2 3" xfId="6882"/>
    <cellStyle name="Currency 3 7 2 2 3 2" xfId="6883"/>
    <cellStyle name="Currency 3 7 2 2 4" xfId="6884"/>
    <cellStyle name="Currency 3 7 2 2 5" xfId="6885"/>
    <cellStyle name="Currency 3 7 2 2 6" xfId="25209"/>
    <cellStyle name="Currency 3 7 2 3" xfId="1175"/>
    <cellStyle name="Currency 3 7 2 3 2" xfId="6886"/>
    <cellStyle name="Currency 3 7 2 3 2 2" xfId="6887"/>
    <cellStyle name="Currency 3 7 2 3 2 2 2" xfId="6888"/>
    <cellStyle name="Currency 3 7 2 3 2 3" xfId="6889"/>
    <cellStyle name="Currency 3 7 2 3 2 4" xfId="6890"/>
    <cellStyle name="Currency 3 7 2 3 2 5" xfId="25210"/>
    <cellStyle name="Currency 3 7 2 3 3" xfId="6891"/>
    <cellStyle name="Currency 3 7 2 3 3 2" xfId="6892"/>
    <cellStyle name="Currency 3 7 2 3 4" xfId="6893"/>
    <cellStyle name="Currency 3 7 2 3 5" xfId="6894"/>
    <cellStyle name="Currency 3 7 2 3 6" xfId="25211"/>
    <cellStyle name="Currency 3 7 2 4" xfId="6895"/>
    <cellStyle name="Currency 3 7 2 4 2" xfId="6896"/>
    <cellStyle name="Currency 3 7 2 4 2 2" xfId="6897"/>
    <cellStyle name="Currency 3 7 2 4 3" xfId="6898"/>
    <cellStyle name="Currency 3 7 2 4 4" xfId="6899"/>
    <cellStyle name="Currency 3 7 2 4 5" xfId="25212"/>
    <cellStyle name="Currency 3 7 2 5" xfId="6900"/>
    <cellStyle name="Currency 3 7 2 5 2" xfId="6901"/>
    <cellStyle name="Currency 3 7 2 5 2 2" xfId="6902"/>
    <cellStyle name="Currency 3 7 2 5 3" xfId="6903"/>
    <cellStyle name="Currency 3 7 2 5 4" xfId="6904"/>
    <cellStyle name="Currency 3 7 2 5 5" xfId="25213"/>
    <cellStyle name="Currency 3 7 2 6" xfId="6905"/>
    <cellStyle name="Currency 3 7 2 6 2" xfId="6906"/>
    <cellStyle name="Currency 3 7 2 6 2 2" xfId="6907"/>
    <cellStyle name="Currency 3 7 2 6 3" xfId="6908"/>
    <cellStyle name="Currency 3 7 2 6 4" xfId="25214"/>
    <cellStyle name="Currency 3 7 2 7" xfId="6909"/>
    <cellStyle name="Currency 3 7 2 7 2" xfId="6910"/>
    <cellStyle name="Currency 3 7 2 7 3" xfId="25215"/>
    <cellStyle name="Currency 3 7 2 8" xfId="6911"/>
    <cellStyle name="Currency 3 7 2 9" xfId="6912"/>
    <cellStyle name="Currency 3 7 3" xfId="1176"/>
    <cellStyle name="Currency 3 7 3 2" xfId="6913"/>
    <cellStyle name="Currency 3 7 3 2 2" xfId="6914"/>
    <cellStyle name="Currency 3 7 3 2 2 2" xfId="6915"/>
    <cellStyle name="Currency 3 7 3 2 3" xfId="6916"/>
    <cellStyle name="Currency 3 7 3 2 4" xfId="6917"/>
    <cellStyle name="Currency 3 7 3 2 5" xfId="25216"/>
    <cellStyle name="Currency 3 7 3 3" xfId="6918"/>
    <cellStyle name="Currency 3 7 3 3 2" xfId="6919"/>
    <cellStyle name="Currency 3 7 3 3 2 2" xfId="6920"/>
    <cellStyle name="Currency 3 7 3 3 3" xfId="6921"/>
    <cellStyle name="Currency 3 7 3 3 4" xfId="6922"/>
    <cellStyle name="Currency 3 7 3 3 5" xfId="25217"/>
    <cellStyle name="Currency 3 7 3 4" xfId="6923"/>
    <cellStyle name="Currency 3 7 3 4 2" xfId="6924"/>
    <cellStyle name="Currency 3 7 3 5" xfId="6925"/>
    <cellStyle name="Currency 3 7 3 6" xfId="6926"/>
    <cellStyle name="Currency 3 7 3 7" xfId="25218"/>
    <cellStyle name="Currency 3 7 4" xfId="1177"/>
    <cellStyle name="Currency 3 7 4 2" xfId="6927"/>
    <cellStyle name="Currency 3 7 4 2 2" xfId="6928"/>
    <cellStyle name="Currency 3 7 4 2 2 2" xfId="6929"/>
    <cellStyle name="Currency 3 7 4 2 3" xfId="6930"/>
    <cellStyle name="Currency 3 7 4 2 4" xfId="6931"/>
    <cellStyle name="Currency 3 7 4 2 5" xfId="25219"/>
    <cellStyle name="Currency 3 7 4 3" xfId="6932"/>
    <cellStyle name="Currency 3 7 4 3 2" xfId="6933"/>
    <cellStyle name="Currency 3 7 4 4" xfId="6934"/>
    <cellStyle name="Currency 3 7 4 5" xfId="6935"/>
    <cellStyle name="Currency 3 7 4 6" xfId="25220"/>
    <cellStyle name="Currency 3 7 5" xfId="6936"/>
    <cellStyle name="Currency 3 7 5 2" xfId="6937"/>
    <cellStyle name="Currency 3 7 5 2 2" xfId="6938"/>
    <cellStyle name="Currency 3 7 5 3" xfId="6939"/>
    <cellStyle name="Currency 3 7 5 4" xfId="6940"/>
    <cellStyle name="Currency 3 7 5 5" xfId="25221"/>
    <cellStyle name="Currency 3 7 6" xfId="6941"/>
    <cellStyle name="Currency 3 7 6 2" xfId="6942"/>
    <cellStyle name="Currency 3 7 6 2 2" xfId="6943"/>
    <cellStyle name="Currency 3 7 6 3" xfId="6944"/>
    <cellStyle name="Currency 3 7 6 4" xfId="6945"/>
    <cellStyle name="Currency 3 7 6 5" xfId="25222"/>
    <cellStyle name="Currency 3 7 7" xfId="6946"/>
    <cellStyle name="Currency 3 7 7 2" xfId="6947"/>
    <cellStyle name="Currency 3 7 7 2 2" xfId="6948"/>
    <cellStyle name="Currency 3 7 7 3" xfId="6949"/>
    <cellStyle name="Currency 3 7 7 4" xfId="25223"/>
    <cellStyle name="Currency 3 7 8" xfId="6950"/>
    <cellStyle name="Currency 3 7 8 2" xfId="6951"/>
    <cellStyle name="Currency 3 7 8 3" xfId="25224"/>
    <cellStyle name="Currency 3 7 9" xfId="6952"/>
    <cellStyle name="Currency 3 8" xfId="1178"/>
    <cellStyle name="Currency 3 8 10" xfId="25225"/>
    <cellStyle name="Currency 3 8 11" xfId="25226"/>
    <cellStyle name="Currency 3 8 2" xfId="1179"/>
    <cellStyle name="Currency 3 8 2 2" xfId="6953"/>
    <cellStyle name="Currency 3 8 2 2 2" xfId="6954"/>
    <cellStyle name="Currency 3 8 2 2 2 2" xfId="6955"/>
    <cellStyle name="Currency 3 8 2 2 3" xfId="6956"/>
    <cellStyle name="Currency 3 8 2 2 4" xfId="6957"/>
    <cellStyle name="Currency 3 8 2 2 5" xfId="25227"/>
    <cellStyle name="Currency 3 8 2 3" xfId="6958"/>
    <cellStyle name="Currency 3 8 2 3 2" xfId="6959"/>
    <cellStyle name="Currency 3 8 2 4" xfId="6960"/>
    <cellStyle name="Currency 3 8 2 5" xfId="6961"/>
    <cellStyle name="Currency 3 8 2 6" xfId="25228"/>
    <cellStyle name="Currency 3 8 3" xfId="1180"/>
    <cellStyle name="Currency 3 8 3 2" xfId="6962"/>
    <cellStyle name="Currency 3 8 3 2 2" xfId="6963"/>
    <cellStyle name="Currency 3 8 3 2 2 2" xfId="6964"/>
    <cellStyle name="Currency 3 8 3 2 3" xfId="6965"/>
    <cellStyle name="Currency 3 8 3 2 4" xfId="6966"/>
    <cellStyle name="Currency 3 8 3 2 5" xfId="25229"/>
    <cellStyle name="Currency 3 8 3 3" xfId="6967"/>
    <cellStyle name="Currency 3 8 3 3 2" xfId="6968"/>
    <cellStyle name="Currency 3 8 3 4" xfId="6969"/>
    <cellStyle name="Currency 3 8 3 5" xfId="6970"/>
    <cellStyle name="Currency 3 8 3 6" xfId="25230"/>
    <cellStyle name="Currency 3 8 4" xfId="6971"/>
    <cellStyle name="Currency 3 8 4 2" xfId="6972"/>
    <cellStyle name="Currency 3 8 4 2 2" xfId="6973"/>
    <cellStyle name="Currency 3 8 4 3" xfId="6974"/>
    <cellStyle name="Currency 3 8 4 4" xfId="6975"/>
    <cellStyle name="Currency 3 8 4 5" xfId="25231"/>
    <cellStyle name="Currency 3 8 5" xfId="6976"/>
    <cellStyle name="Currency 3 8 5 2" xfId="6977"/>
    <cellStyle name="Currency 3 8 5 2 2" xfId="6978"/>
    <cellStyle name="Currency 3 8 5 3" xfId="6979"/>
    <cellStyle name="Currency 3 8 5 4" xfId="6980"/>
    <cellStyle name="Currency 3 8 5 5" xfId="25232"/>
    <cellStyle name="Currency 3 8 6" xfId="6981"/>
    <cellStyle name="Currency 3 8 6 2" xfId="6982"/>
    <cellStyle name="Currency 3 8 6 2 2" xfId="6983"/>
    <cellStyle name="Currency 3 8 6 3" xfId="6984"/>
    <cellStyle name="Currency 3 8 6 4" xfId="25233"/>
    <cellStyle name="Currency 3 8 7" xfId="6985"/>
    <cellStyle name="Currency 3 8 7 2" xfId="6986"/>
    <cellStyle name="Currency 3 8 7 3" xfId="25234"/>
    <cellStyle name="Currency 3 8 8" xfId="6987"/>
    <cellStyle name="Currency 3 8 9" xfId="6988"/>
    <cellStyle name="Currency 3 9" xfId="1181"/>
    <cellStyle name="Currency 3 9 2" xfId="6989"/>
    <cellStyle name="Currency 3 9 2 2" xfId="6990"/>
    <cellStyle name="Currency 3 9 2 2 2" xfId="6991"/>
    <cellStyle name="Currency 3 9 2 3" xfId="6992"/>
    <cellStyle name="Currency 3 9 2 4" xfId="6993"/>
    <cellStyle name="Currency 3 9 2 5" xfId="25235"/>
    <cellStyle name="Currency 3 9 3" xfId="6994"/>
    <cellStyle name="Currency 3 9 3 2" xfId="6995"/>
    <cellStyle name="Currency 3 9 3 2 2" xfId="6996"/>
    <cellStyle name="Currency 3 9 3 3" xfId="6997"/>
    <cellStyle name="Currency 3 9 3 4" xfId="6998"/>
    <cellStyle name="Currency 3 9 3 5" xfId="25236"/>
    <cellStyle name="Currency 3 9 4" xfId="6999"/>
    <cellStyle name="Currency 3 9 4 2" xfId="7000"/>
    <cellStyle name="Currency 3 9 5" xfId="7001"/>
    <cellStyle name="Currency 3 9 6" xfId="7002"/>
    <cellStyle name="Currency 3 9 7" xfId="25237"/>
    <cellStyle name="Currency 30" xfId="881"/>
    <cellStyle name="Currency 30 2" xfId="3091"/>
    <cellStyle name="Currency 30 3" xfId="23239"/>
    <cellStyle name="Currency 31" xfId="3092"/>
    <cellStyle name="Currency 31 2" xfId="3093"/>
    <cellStyle name="Currency 31 2 2" xfId="3094"/>
    <cellStyle name="Currency 31 2 3" xfId="3095"/>
    <cellStyle name="Currency 31 3" xfId="3096"/>
    <cellStyle name="Currency 31 4" xfId="3097"/>
    <cellStyle name="Currency 31 4 2" xfId="3098"/>
    <cellStyle name="Currency 31 4 3" xfId="3099"/>
    <cellStyle name="Currency 31 5" xfId="3100"/>
    <cellStyle name="Currency 31 5 2" xfId="3101"/>
    <cellStyle name="Currency 31 6" xfId="3102"/>
    <cellStyle name="Currency 32" xfId="3103"/>
    <cellStyle name="Currency 32 10" xfId="23240"/>
    <cellStyle name="Currency 32 10 2" xfId="31306"/>
    <cellStyle name="Currency 32 2" xfId="3104"/>
    <cellStyle name="Currency 32 2 2" xfId="23241"/>
    <cellStyle name="Currency 32 2 3" xfId="23242"/>
    <cellStyle name="Currency 32 2 3 2" xfId="31001"/>
    <cellStyle name="Currency 32 3" xfId="3105"/>
    <cellStyle name="Currency 32 4" xfId="3106"/>
    <cellStyle name="Currency 32 4 2" xfId="3107"/>
    <cellStyle name="Currency 32 4 2 2" xfId="23243"/>
    <cellStyle name="Currency 32 4 2 2 2" xfId="31231"/>
    <cellStyle name="Currency 32 4 2 3" xfId="30920"/>
    <cellStyle name="Currency 32 4 3" xfId="23244"/>
    <cellStyle name="Currency 32 4 3 2" xfId="31048"/>
    <cellStyle name="Currency 32 4 4" xfId="30785"/>
    <cellStyle name="Currency 32 5" xfId="3108"/>
    <cellStyle name="Currency 32 5 2" xfId="3109"/>
    <cellStyle name="Currency 32 5 2 2" xfId="23245"/>
    <cellStyle name="Currency 32 5 2 2 2" xfId="31252"/>
    <cellStyle name="Currency 32 5 2 3" xfId="30967"/>
    <cellStyle name="Currency 32 5 3" xfId="23246"/>
    <cellStyle name="Currency 32 5 4" xfId="23247"/>
    <cellStyle name="Currency 32 5 4 2" xfId="30990"/>
    <cellStyle name="Currency 32 5 5" xfId="30838"/>
    <cellStyle name="Currency 32 6" xfId="3110"/>
    <cellStyle name="Currency 32 6 2" xfId="23248"/>
    <cellStyle name="Currency 32 6 2 2" xfId="31107"/>
    <cellStyle name="Currency 32 6 3" xfId="30844"/>
    <cellStyle name="Currency 32 7" xfId="23249"/>
    <cellStyle name="Currency 32 7 2" xfId="30974"/>
    <cellStyle name="Currency 32 8" xfId="23250"/>
    <cellStyle name="Currency 32 8 2" xfId="31160"/>
    <cellStyle name="Currency 32 9" xfId="23251"/>
    <cellStyle name="Currency 32 9 2" xfId="31210"/>
    <cellStyle name="Currency 33" xfId="3111"/>
    <cellStyle name="Currency 33 2" xfId="3112"/>
    <cellStyle name="Currency 33 2 2" xfId="3113"/>
    <cellStyle name="Currency 33 3" xfId="23252"/>
    <cellStyle name="Currency 33 3 2" xfId="30989"/>
    <cellStyle name="Currency 33 4" xfId="23253"/>
    <cellStyle name="Currency 33 4 2" xfId="31221"/>
    <cellStyle name="Currency 33 5" xfId="23254"/>
    <cellStyle name="Currency 33 5 2" xfId="31317"/>
    <cellStyle name="Currency 34" xfId="3114"/>
    <cellStyle name="Currency 34 2" xfId="3115"/>
    <cellStyle name="Currency 34 3" xfId="3116"/>
    <cellStyle name="Currency 34 4" xfId="23255"/>
    <cellStyle name="Currency 35" xfId="3117"/>
    <cellStyle name="Currency 35 2" xfId="3118"/>
    <cellStyle name="Currency 36" xfId="3119"/>
    <cellStyle name="Currency 36 2" xfId="3120"/>
    <cellStyle name="Currency 36 3" xfId="3121"/>
    <cellStyle name="Currency 37" xfId="3122"/>
    <cellStyle name="Currency 37 2" xfId="23256"/>
    <cellStyle name="Currency 37 3" xfId="23257"/>
    <cellStyle name="Currency 38" xfId="3123"/>
    <cellStyle name="Currency 39" xfId="25238"/>
    <cellStyle name="Currency 4" xfId="198"/>
    <cellStyle name="Currency 4 2" xfId="3124"/>
    <cellStyle name="Currency 4 2 2" xfId="7003"/>
    <cellStyle name="Currency 4 2 2 2" xfId="7004"/>
    <cellStyle name="Currency 4 2 2 2 2" xfId="7005"/>
    <cellStyle name="Currency 4 2 2 2 2 2" xfId="7006"/>
    <cellStyle name="Currency 4 2 2 2 3" xfId="7007"/>
    <cellStyle name="Currency 4 2 2 2 4" xfId="7008"/>
    <cellStyle name="Currency 4 2 2 2 5" xfId="25239"/>
    <cellStyle name="Currency 4 2 2 3" xfId="7009"/>
    <cellStyle name="Currency 4 2 2 3 2" xfId="7010"/>
    <cellStyle name="Currency 4 2 2 4" xfId="7011"/>
    <cellStyle name="Currency 4 2 2 5" xfId="7012"/>
    <cellStyle name="Currency 4 2 2 6" xfId="25240"/>
    <cellStyle name="Currency 4 2 3" xfId="7013"/>
    <cellStyle name="Currency 4 2 3 2" xfId="7014"/>
    <cellStyle name="Currency 4 2 3 2 2" xfId="7015"/>
    <cellStyle name="Currency 4 2 3 3" xfId="7016"/>
    <cellStyle name="Currency 4 2 3 4" xfId="7017"/>
    <cellStyle name="Currency 4 2 3 5" xfId="25241"/>
    <cellStyle name="Currency 4 2 4" xfId="7018"/>
    <cellStyle name="Currency 4 2 4 2" xfId="7019"/>
    <cellStyle name="Currency 4 2 5" xfId="7020"/>
    <cellStyle name="Currency 4 2 6" xfId="7021"/>
    <cellStyle name="Currency 4 2 7" xfId="25242"/>
    <cellStyle name="Currency 4 2 8" xfId="25243"/>
    <cellStyle name="Currency 4 3" xfId="7022"/>
    <cellStyle name="Currency 4 3 2" xfId="7023"/>
    <cellStyle name="Currency 4 3 2 2" xfId="7024"/>
    <cellStyle name="Currency 4 3 2 2 2" xfId="7025"/>
    <cellStyle name="Currency 4 3 2 3" xfId="7026"/>
    <cellStyle name="Currency 4 3 2 4" xfId="7027"/>
    <cellStyle name="Currency 4 3 2 5" xfId="25244"/>
    <cellStyle name="Currency 4 3 3" xfId="7028"/>
    <cellStyle name="Currency 4 3 3 2" xfId="7029"/>
    <cellStyle name="Currency 4 3 4" xfId="7030"/>
    <cellStyle name="Currency 4 3 5" xfId="7031"/>
    <cellStyle name="Currency 4 3 6" xfId="25245"/>
    <cellStyle name="Currency 4 3 7" xfId="25246"/>
    <cellStyle name="Currency 4 3 8" xfId="30995"/>
    <cellStyle name="Currency 4 4" xfId="7032"/>
    <cellStyle name="Currency 4 5" xfId="25247"/>
    <cellStyle name="Currency 40" xfId="30666"/>
    <cellStyle name="Currency 41" xfId="30687"/>
    <cellStyle name="Currency 42" xfId="30688"/>
    <cellStyle name="Currency 43" xfId="30689"/>
    <cellStyle name="Currency 44" xfId="30690"/>
    <cellStyle name="Currency 45" xfId="30691"/>
    <cellStyle name="Currency 46" xfId="30692"/>
    <cellStyle name="Currency 47" xfId="31331"/>
    <cellStyle name="Currency 48" xfId="31651"/>
    <cellStyle name="Currency 49" xfId="31654"/>
    <cellStyle name="Currency 5" xfId="199"/>
    <cellStyle name="Currency 5 2" xfId="3125"/>
    <cellStyle name="Currency 5 2 2" xfId="7033"/>
    <cellStyle name="Currency 5 2 2 2" xfId="7034"/>
    <cellStyle name="Currency 5 2 2 2 2" xfId="7035"/>
    <cellStyle name="Currency 5 2 2 3" xfId="7036"/>
    <cellStyle name="Currency 5 2 2 4" xfId="7037"/>
    <cellStyle name="Currency 5 2 2 5" xfId="25248"/>
    <cellStyle name="Currency 5 2 3" xfId="7038"/>
    <cellStyle name="Currency 5 2 3 2" xfId="7039"/>
    <cellStyle name="Currency 5 2 4" xfId="7040"/>
    <cellStyle name="Currency 5 2 5" xfId="7041"/>
    <cellStyle name="Currency 5 2 6" xfId="25249"/>
    <cellStyle name="Currency 5 2 7" xfId="25250"/>
    <cellStyle name="Currency 5 3" xfId="7042"/>
    <cellStyle name="Currency 5 3 2" xfId="30996"/>
    <cellStyle name="Currency 5 4" xfId="25251"/>
    <cellStyle name="Currency 50" xfId="31656"/>
    <cellStyle name="Currency 51" xfId="32408"/>
    <cellStyle name="Currency 52" xfId="32421"/>
    <cellStyle name="Currency 53" xfId="32422"/>
    <cellStyle name="Currency 54" xfId="32423"/>
    <cellStyle name="Currency 55" xfId="32424"/>
    <cellStyle name="Currency 56" xfId="32425"/>
    <cellStyle name="Currency 57" xfId="32426"/>
    <cellStyle name="Currency 6" xfId="200"/>
    <cellStyle name="Currency 6 2" xfId="3126"/>
    <cellStyle name="Currency 6 2 2" xfId="7043"/>
    <cellStyle name="Currency 6 2 2 2" xfId="7044"/>
    <cellStyle name="Currency 6 2 2 2 2" xfId="7045"/>
    <cellStyle name="Currency 6 2 2 3" xfId="7046"/>
    <cellStyle name="Currency 6 2 2 4" xfId="7047"/>
    <cellStyle name="Currency 6 2 2 5" xfId="25252"/>
    <cellStyle name="Currency 6 2 3" xfId="7048"/>
    <cellStyle name="Currency 6 2 3 2" xfId="7049"/>
    <cellStyle name="Currency 6 2 4" xfId="7050"/>
    <cellStyle name="Currency 6 2 5" xfId="7051"/>
    <cellStyle name="Currency 6 2 6" xfId="25253"/>
    <cellStyle name="Currency 6 2 7" xfId="25254"/>
    <cellStyle name="Currency 6 3" xfId="7052"/>
    <cellStyle name="Currency 6 3 2" xfId="30997"/>
    <cellStyle name="Currency 6 4" xfId="25255"/>
    <cellStyle name="Currency 7" xfId="201"/>
    <cellStyle name="Currency 7 2" xfId="3127"/>
    <cellStyle name="Currency 7 3" xfId="23258"/>
    <cellStyle name="Currency 8" xfId="202"/>
    <cellStyle name="Currency 8 2" xfId="3128"/>
    <cellStyle name="Currency 8 3" xfId="23259"/>
    <cellStyle name="Currency 9" xfId="203"/>
    <cellStyle name="Currency 9 2" xfId="3129"/>
    <cellStyle name="Currency 9 3" xfId="23260"/>
    <cellStyle name="Currency0" xfId="204"/>
    <cellStyle name="Currency0 2" xfId="3130"/>
    <cellStyle name="Currency0 2 2" xfId="25256"/>
    <cellStyle name="Currency0 2 3" xfId="30268"/>
    <cellStyle name="Currency0 3" xfId="23261"/>
    <cellStyle name="Currency0 3 2" xfId="25257"/>
    <cellStyle name="Currency0 4" xfId="25258"/>
    <cellStyle name="Currency0 4 2" xfId="25259"/>
    <cellStyle name="Currency0 4 2 2" xfId="25260"/>
    <cellStyle name="Currency0 4 3" xfId="25261"/>
    <cellStyle name="Currency0 5" xfId="25262"/>
    <cellStyle name="Currency0 6" xfId="29911"/>
    <cellStyle name="Data" xfId="1182"/>
    <cellStyle name="DataEntry" xfId="1183"/>
    <cellStyle name="DataEntry%" xfId="1184"/>
    <cellStyle name="DATE" xfId="1185"/>
    <cellStyle name="Date 2" xfId="3131"/>
    <cellStyle name="Date 2 2" xfId="25263"/>
    <cellStyle name="Date 3" xfId="23262"/>
    <cellStyle name="Date 3 2" xfId="25264"/>
    <cellStyle name="Date 4" xfId="25265"/>
    <cellStyle name="Date 4 2" xfId="25266"/>
    <cellStyle name="Date 4 2 2" xfId="25267"/>
    <cellStyle name="Date 4 3" xfId="25268"/>
    <cellStyle name="Date 5" xfId="25269"/>
    <cellStyle name="Date 6" xfId="25270"/>
    <cellStyle name="Date 7" xfId="29912"/>
    <cellStyle name="Date Short" xfId="205"/>
    <cellStyle name="DealTypeStyle" xfId="1186"/>
    <cellStyle name="Debit" xfId="206"/>
    <cellStyle name="Debit subtotal" xfId="207"/>
    <cellStyle name="Debit Total" xfId="208"/>
    <cellStyle name="DELTA" xfId="209"/>
    <cellStyle name="Dezimal_PERSONAL" xfId="210"/>
    <cellStyle name="Encabezado 4" xfId="211"/>
    <cellStyle name="Énfasis1" xfId="212"/>
    <cellStyle name="Énfasis2" xfId="213"/>
    <cellStyle name="Énfasis3" xfId="214"/>
    <cellStyle name="Énfasis4" xfId="215"/>
    <cellStyle name="Énfasis5" xfId="216"/>
    <cellStyle name="Énfasis6" xfId="217"/>
    <cellStyle name="Enter Currency (0)" xfId="218"/>
    <cellStyle name="Enter Currency (2)" xfId="219"/>
    <cellStyle name="Enter Units (0)" xfId="220"/>
    <cellStyle name="Enter Units (1)" xfId="221"/>
    <cellStyle name="Enter Units (2)" xfId="222"/>
    <cellStyle name="Entered" xfId="223"/>
    <cellStyle name="Entrada" xfId="224"/>
    <cellStyle name="Euro" xfId="225"/>
    <cellStyle name="Euro 2" xfId="226"/>
    <cellStyle name="Euro 3" xfId="227"/>
    <cellStyle name="Explanatory Text" xfId="29883" builtinId="53" customBuiltin="1"/>
    <cellStyle name="Explanatory Text 2" xfId="228"/>
    <cellStyle name="Explanatory Text 2 2" xfId="23263"/>
    <cellStyle name="Explanatory Text 2 3" xfId="30703"/>
    <cellStyle name="Explanatory Text 3" xfId="3132"/>
    <cellStyle name="Explanatory Text 3 2" xfId="23264"/>
    <cellStyle name="Explanatory Text 4" xfId="25271"/>
    <cellStyle name="F2" xfId="229"/>
    <cellStyle name="Fixed" xfId="3133"/>
    <cellStyle name="Fixed 2" xfId="3134"/>
    <cellStyle name="Fixed 2 2" xfId="25272"/>
    <cellStyle name="Fixed 3" xfId="23265"/>
    <cellStyle name="Fixed 3 2" xfId="25273"/>
    <cellStyle name="Fixed 4" xfId="25274"/>
    <cellStyle name="Fixed 4 2" xfId="25275"/>
    <cellStyle name="Fixed 4 2 2" xfId="25276"/>
    <cellStyle name="Fixed 4 3" xfId="25277"/>
    <cellStyle name="Fixed 5" xfId="25278"/>
    <cellStyle name="Fixed 6" xfId="29913"/>
    <cellStyle name="Followed Hyperlink 2" xfId="25279"/>
    <cellStyle name="Followed Hyperlink 3" xfId="25280"/>
    <cellStyle name="Followed Hyperlink 4" xfId="25281"/>
    <cellStyle name="Followed Hyperlink 5" xfId="25282"/>
    <cellStyle name="Followed Hyperlink 6" xfId="25283"/>
    <cellStyle name="Followed Hyperlink 7" xfId="25284"/>
    <cellStyle name="Followed Hyperlink 8" xfId="25285"/>
    <cellStyle name="Followed Hyperlink 9" xfId="25286"/>
    <cellStyle name="Good" xfId="29841" builtinId="26" customBuiltin="1"/>
    <cellStyle name="Good 2" xfId="3135"/>
    <cellStyle name="Good 2 2" xfId="23266"/>
    <cellStyle name="Good 2 3" xfId="25287"/>
    <cellStyle name="Good 2 4" xfId="29804"/>
    <cellStyle name="Good 3" xfId="3136"/>
    <cellStyle name="Good 3 2" xfId="23267"/>
    <cellStyle name="Good 4" xfId="25288"/>
    <cellStyle name="Grey" xfId="230"/>
    <cellStyle name="H641.H642" xfId="25289"/>
    <cellStyle name="H641.H642 2" xfId="25290"/>
    <cellStyle name="H641.H642 2 2" xfId="25291"/>
    <cellStyle name="H641.H642 3" xfId="25292"/>
    <cellStyle name="H641.H642 3 2" xfId="25293"/>
    <cellStyle name="H641.H642 4" xfId="25294"/>
    <cellStyle name="H641.H642 4 2" xfId="25295"/>
    <cellStyle name="H641.H642 4 2 2" xfId="25296"/>
    <cellStyle name="H641.H642 4 3" xfId="25297"/>
    <cellStyle name="H641.H642 5" xfId="25298"/>
    <cellStyle name="HEAD" xfId="1187"/>
    <cellStyle name="Header" xfId="1188"/>
    <cellStyle name="Header1" xfId="231"/>
    <cellStyle name="Header2" xfId="232"/>
    <cellStyle name="HeaderGroup" xfId="1189"/>
    <cellStyle name="HEADING" xfId="233"/>
    <cellStyle name="Heading 1 2" xfId="3137"/>
    <cellStyle name="Heading 1 2 2" xfId="23268"/>
    <cellStyle name="Heading 1 2 3" xfId="29924"/>
    <cellStyle name="Heading 1 3" xfId="3138"/>
    <cellStyle name="Heading 1 3 2" xfId="23269"/>
    <cellStyle name="Heading 1 3 3" xfId="30300"/>
    <cellStyle name="Heading 1 4" xfId="25299"/>
    <cellStyle name="Heading 1 5" xfId="25300"/>
    <cellStyle name="Heading 1 6" xfId="29914"/>
    <cellStyle name="Heading 2 2" xfId="3139"/>
    <cellStyle name="Heading 2 2 2" xfId="23270"/>
    <cellStyle name="Heading 2 2 3" xfId="29925"/>
    <cellStyle name="Heading 2 3" xfId="3140"/>
    <cellStyle name="Heading 2 3 2" xfId="23271"/>
    <cellStyle name="Heading 2 3 3" xfId="30301"/>
    <cellStyle name="Heading 2 4" xfId="25301"/>
    <cellStyle name="Heading 2 5" xfId="25302"/>
    <cellStyle name="Heading 2 6" xfId="29915"/>
    <cellStyle name="Heading 3" xfId="29873" builtinId="18" customBuiltin="1"/>
    <cellStyle name="Heading 3 2" xfId="3141"/>
    <cellStyle name="Heading 3 2 2" xfId="23272"/>
    <cellStyle name="Heading 3 3" xfId="3142"/>
    <cellStyle name="Heading 3 3 2" xfId="23273"/>
    <cellStyle name="Heading 3 4" xfId="25303"/>
    <cellStyle name="Heading 3 5" xfId="25304"/>
    <cellStyle name="Heading 4" xfId="29874" builtinId="19" customBuiltin="1"/>
    <cellStyle name="Heading 4 2" xfId="3143"/>
    <cellStyle name="Heading 4 2 2" xfId="23274"/>
    <cellStyle name="Heading 4 3" xfId="3144"/>
    <cellStyle name="Heading 4 3 2" xfId="23275"/>
    <cellStyle name="Heading 4 4" xfId="25305"/>
    <cellStyle name="Heading 4 5" xfId="25306"/>
    <cellStyle name="Hipervínculo" xfId="234"/>
    <cellStyle name="Hipervínculo 2" xfId="235"/>
    <cellStyle name="Hipervínculo 3" xfId="236"/>
    <cellStyle name="Hipervínculo visitado" xfId="237"/>
    <cellStyle name="Hipervínculo visitado 2" xfId="238"/>
    <cellStyle name="Hipervínculo visitado 3" xfId="239"/>
    <cellStyle name="Hipervínculo_Inversiones" xfId="240"/>
    <cellStyle name="Hours" xfId="3145"/>
    <cellStyle name="Hyperlink 2" xfId="241"/>
    <cellStyle name="Hyperlink 2 2" xfId="25307"/>
    <cellStyle name="Hyperlink 2 3" xfId="25308"/>
    <cellStyle name="Hyperlink 3" xfId="25309"/>
    <cellStyle name="Hyperlink 3 2" xfId="25310"/>
    <cellStyle name="Hyperlink 4" xfId="25311"/>
    <cellStyle name="Hyperlink 5" xfId="25312"/>
    <cellStyle name="Hyperlink 6" xfId="25313"/>
    <cellStyle name="Hyperlink 7" xfId="25314"/>
    <cellStyle name="Hyperlink 8" xfId="25315"/>
    <cellStyle name="Hyperlink 9" xfId="25316"/>
    <cellStyle name="Hyperlink seguido_ContrDepreciacao" xfId="242"/>
    <cellStyle name="Incorrecto" xfId="243"/>
    <cellStyle name="Input" xfId="29877" builtinId="20" customBuiltin="1"/>
    <cellStyle name="Input [yellow]" xfId="244"/>
    <cellStyle name="Input 2" xfId="3146"/>
    <cellStyle name="Input 2 2" xfId="23276"/>
    <cellStyle name="Input 3" xfId="3147"/>
    <cellStyle name="Input 3 2" xfId="23277"/>
    <cellStyle name="Input 4" xfId="25317"/>
    <cellStyle name="Input 5" xfId="25318"/>
    <cellStyle name="Input 6" xfId="25319"/>
    <cellStyle name="InputDescriptions" xfId="1190"/>
    <cellStyle name="InputHeading1" xfId="1191"/>
    <cellStyle name="Jun" xfId="245"/>
    <cellStyle name="Jun 2" xfId="246"/>
    <cellStyle name="L_BORDER_A" xfId="247"/>
    <cellStyle name="Lien hypertexte" xfId="248"/>
    <cellStyle name="Lien hypertexte visité" xfId="249"/>
    <cellStyle name="Lien hypertexte_Book2" xfId="250"/>
    <cellStyle name="LineItemPrompt" xfId="251"/>
    <cellStyle name="LineItemValue" xfId="252"/>
    <cellStyle name="Link Currency (0)" xfId="253"/>
    <cellStyle name="Link Currency (2)" xfId="254"/>
    <cellStyle name="Link Units (0)" xfId="255"/>
    <cellStyle name="Link Units (1)" xfId="256"/>
    <cellStyle name="Link Units (2)" xfId="257"/>
    <cellStyle name="Linked Cell" xfId="29880" builtinId="24" customBuiltin="1"/>
    <cellStyle name="Linked Cell 2" xfId="3148"/>
    <cellStyle name="Linked Cell 2 2" xfId="23278"/>
    <cellStyle name="Linked Cell 3" xfId="3149"/>
    <cellStyle name="Linked Cell 3 2" xfId="23279"/>
    <cellStyle name="Linked Cell 4" xfId="25320"/>
    <cellStyle name="Linked Cell 5" xfId="25321"/>
    <cellStyle name="Millares [0]_01-07-97" xfId="258"/>
    <cellStyle name="Millares_01-07-97" xfId="259"/>
    <cellStyle name="Milliers [0]_2000 Cal445" xfId="260"/>
    <cellStyle name="Milliers_2000 Cal445" xfId="261"/>
    <cellStyle name="Minutes" xfId="3150"/>
    <cellStyle name="Moneda [0]_010197" xfId="262"/>
    <cellStyle name="Moneda_010197" xfId="263"/>
    <cellStyle name="Monétaire [0]_2000 Cal445" xfId="264"/>
    <cellStyle name="Monétaire_2000 Cal445" xfId="265"/>
    <cellStyle name="Mon彋aire [0]_AR1194" xfId="266"/>
    <cellStyle name="Mon彋aire_AR1194" xfId="267"/>
    <cellStyle name="Neutral" xfId="29876" builtinId="28" customBuiltin="1"/>
    <cellStyle name="Neutral 2" xfId="3151"/>
    <cellStyle name="Neutral 2 2" xfId="23280"/>
    <cellStyle name="Neutral 3" xfId="3152"/>
    <cellStyle name="Neutral 3 2" xfId="23281"/>
    <cellStyle name="Neutral 4" xfId="25322"/>
    <cellStyle name="Neutral 5" xfId="25323"/>
    <cellStyle name="no dec" xfId="268"/>
    <cellStyle name="Nobmal_001-E001" xfId="269"/>
    <cellStyle name="NODECS" xfId="1192"/>
    <cellStyle name="No-definido" xfId="270"/>
    <cellStyle name="Normal" xfId="0" builtinId="0"/>
    <cellStyle name="Normal - Style1" xfId="271"/>
    <cellStyle name="Normal 10" xfId="272"/>
    <cellStyle name="Normal 10 10" xfId="1193"/>
    <cellStyle name="Normal 10 10 2" xfId="7053"/>
    <cellStyle name="Normal 10 10 2 2" xfId="7054"/>
    <cellStyle name="Normal 10 10 2 2 2" xfId="7055"/>
    <cellStyle name="Normal 10 10 2 3" xfId="7056"/>
    <cellStyle name="Normal 10 10 2 4" xfId="7057"/>
    <cellStyle name="Normal 10 10 2 5" xfId="25324"/>
    <cellStyle name="Normal 10 10 3" xfId="7058"/>
    <cellStyle name="Normal 10 10 3 2" xfId="7059"/>
    <cellStyle name="Normal 10 10 4" xfId="7060"/>
    <cellStyle name="Normal 10 10 5" xfId="7061"/>
    <cellStyle name="Normal 10 10 6" xfId="25325"/>
    <cellStyle name="Normal 10 11" xfId="2951"/>
    <cellStyle name="Normal 10 11 2" xfId="7062"/>
    <cellStyle name="Normal 10 11 2 2" xfId="7063"/>
    <cellStyle name="Normal 10 11 3" xfId="7064"/>
    <cellStyle name="Normal 10 11 4" xfId="7065"/>
    <cellStyle name="Normal 10 11 5" xfId="25326"/>
    <cellStyle name="Normal 10 11 6" xfId="29851"/>
    <cellStyle name="Normal 10 11 6 2" xfId="29870"/>
    <cellStyle name="Normal 10 12" xfId="7066"/>
    <cellStyle name="Normal 10 12 2" xfId="7067"/>
    <cellStyle name="Normal 10 12 2 2" xfId="7068"/>
    <cellStyle name="Normal 10 12 3" xfId="7069"/>
    <cellStyle name="Normal 10 12 4" xfId="7070"/>
    <cellStyle name="Normal 10 12 5" xfId="25327"/>
    <cellStyle name="Normal 10 13" xfId="7071"/>
    <cellStyle name="Normal 10 13 2" xfId="7072"/>
    <cellStyle name="Normal 10 13 2 2" xfId="7073"/>
    <cellStyle name="Normal 10 13 3" xfId="7074"/>
    <cellStyle name="Normal 10 13 4" xfId="25328"/>
    <cellStyle name="Normal 10 14" xfId="7075"/>
    <cellStyle name="Normal 10 14 2" xfId="7076"/>
    <cellStyle name="Normal 10 14 3" xfId="25329"/>
    <cellStyle name="Normal 10 15" xfId="7077"/>
    <cellStyle name="Normal 10 16" xfId="7078"/>
    <cellStyle name="Normal 10 17" xfId="25330"/>
    <cellStyle name="Normal 10 18" xfId="25331"/>
    <cellStyle name="Normal 10 19" xfId="30043"/>
    <cellStyle name="Normal 10 2" xfId="1194"/>
    <cellStyle name="Normal 10 2 10" xfId="7079"/>
    <cellStyle name="Normal 10 2 10 2" xfId="7080"/>
    <cellStyle name="Normal 10 2 10 2 2" xfId="7081"/>
    <cellStyle name="Normal 10 2 10 3" xfId="7082"/>
    <cellStyle name="Normal 10 2 10 4" xfId="7083"/>
    <cellStyle name="Normal 10 2 10 5" xfId="25332"/>
    <cellStyle name="Normal 10 2 11" xfId="7084"/>
    <cellStyle name="Normal 10 2 11 2" xfId="7085"/>
    <cellStyle name="Normal 10 2 11 2 2" xfId="7086"/>
    <cellStyle name="Normal 10 2 11 3" xfId="7087"/>
    <cellStyle name="Normal 10 2 11 4" xfId="25333"/>
    <cellStyle name="Normal 10 2 12" xfId="7088"/>
    <cellStyle name="Normal 10 2 12 2" xfId="7089"/>
    <cellStyle name="Normal 10 2 12 3" xfId="25334"/>
    <cellStyle name="Normal 10 2 13" xfId="7090"/>
    <cellStyle name="Normal 10 2 14" xfId="7091"/>
    <cellStyle name="Normal 10 2 15" xfId="25335"/>
    <cellStyle name="Normal 10 2 16" xfId="25336"/>
    <cellStyle name="Normal 10 2 17" xfId="30044"/>
    <cellStyle name="Normal 10 2 18" xfId="31792"/>
    <cellStyle name="Normal 10 2 2" xfId="1195"/>
    <cellStyle name="Normal 10 2 2 10" xfId="7092"/>
    <cellStyle name="Normal 10 2 2 10 2" xfId="7093"/>
    <cellStyle name="Normal 10 2 2 10 2 2" xfId="7094"/>
    <cellStyle name="Normal 10 2 2 10 3" xfId="7095"/>
    <cellStyle name="Normal 10 2 2 10 4" xfId="25337"/>
    <cellStyle name="Normal 10 2 2 11" xfId="7096"/>
    <cellStyle name="Normal 10 2 2 11 2" xfId="7097"/>
    <cellStyle name="Normal 10 2 2 11 3" xfId="25338"/>
    <cellStyle name="Normal 10 2 2 12" xfId="7098"/>
    <cellStyle name="Normal 10 2 2 13" xfId="7099"/>
    <cellStyle name="Normal 10 2 2 14" xfId="25339"/>
    <cellStyle name="Normal 10 2 2 15" xfId="30045"/>
    <cellStyle name="Normal 10 2 2 16" xfId="31793"/>
    <cellStyle name="Normal 10 2 2 2" xfId="1196"/>
    <cellStyle name="Normal 10 2 2 2 10" xfId="7100"/>
    <cellStyle name="Normal 10 2 2 2 10 2" xfId="7101"/>
    <cellStyle name="Normal 10 2 2 2 10 3" xfId="25340"/>
    <cellStyle name="Normal 10 2 2 2 11" xfId="7102"/>
    <cellStyle name="Normal 10 2 2 2 12" xfId="7103"/>
    <cellStyle name="Normal 10 2 2 2 13" xfId="25341"/>
    <cellStyle name="Normal 10 2 2 2 14" xfId="30046"/>
    <cellStyle name="Normal 10 2 2 2 15" xfId="31794"/>
    <cellStyle name="Normal 10 2 2 2 2" xfId="1197"/>
    <cellStyle name="Normal 10 2 2 2 2 10" xfId="7104"/>
    <cellStyle name="Normal 10 2 2 2 2 11" xfId="7105"/>
    <cellStyle name="Normal 10 2 2 2 2 12" xfId="25342"/>
    <cellStyle name="Normal 10 2 2 2 2 13" xfId="30047"/>
    <cellStyle name="Normal 10 2 2 2 2 14" xfId="31795"/>
    <cellStyle name="Normal 10 2 2 2 2 2" xfId="1198"/>
    <cellStyle name="Normal 10 2 2 2 2 2 10" xfId="7106"/>
    <cellStyle name="Normal 10 2 2 2 2 2 11" xfId="25343"/>
    <cellStyle name="Normal 10 2 2 2 2 2 12" xfId="30432"/>
    <cellStyle name="Normal 10 2 2 2 2 2 13" xfId="32174"/>
    <cellStyle name="Normal 10 2 2 2 2 2 2" xfId="1199"/>
    <cellStyle name="Normal 10 2 2 2 2 2 2 10" xfId="25344"/>
    <cellStyle name="Normal 10 2 2 2 2 2 2 2" xfId="1200"/>
    <cellStyle name="Normal 10 2 2 2 2 2 2 2 2" xfId="7107"/>
    <cellStyle name="Normal 10 2 2 2 2 2 2 2 2 2" xfId="7108"/>
    <cellStyle name="Normal 10 2 2 2 2 2 2 2 2 2 2" xfId="7109"/>
    <cellStyle name="Normal 10 2 2 2 2 2 2 2 2 3" xfId="7110"/>
    <cellStyle name="Normal 10 2 2 2 2 2 2 2 2 4" xfId="7111"/>
    <cellStyle name="Normal 10 2 2 2 2 2 2 2 2 5" xfId="25345"/>
    <cellStyle name="Normal 10 2 2 2 2 2 2 2 3" xfId="7112"/>
    <cellStyle name="Normal 10 2 2 2 2 2 2 2 3 2" xfId="7113"/>
    <cellStyle name="Normal 10 2 2 2 2 2 2 2 4" xfId="7114"/>
    <cellStyle name="Normal 10 2 2 2 2 2 2 2 5" xfId="7115"/>
    <cellStyle name="Normal 10 2 2 2 2 2 2 2 6" xfId="25346"/>
    <cellStyle name="Normal 10 2 2 2 2 2 2 3" xfId="1201"/>
    <cellStyle name="Normal 10 2 2 2 2 2 2 3 2" xfId="7116"/>
    <cellStyle name="Normal 10 2 2 2 2 2 2 3 2 2" xfId="7117"/>
    <cellStyle name="Normal 10 2 2 2 2 2 2 3 2 2 2" xfId="7118"/>
    <cellStyle name="Normal 10 2 2 2 2 2 2 3 2 3" xfId="7119"/>
    <cellStyle name="Normal 10 2 2 2 2 2 2 3 2 4" xfId="7120"/>
    <cellStyle name="Normal 10 2 2 2 2 2 2 3 2 5" xfId="25347"/>
    <cellStyle name="Normal 10 2 2 2 2 2 2 3 3" xfId="7121"/>
    <cellStyle name="Normal 10 2 2 2 2 2 2 3 3 2" xfId="7122"/>
    <cellStyle name="Normal 10 2 2 2 2 2 2 3 4" xfId="7123"/>
    <cellStyle name="Normal 10 2 2 2 2 2 2 3 5" xfId="7124"/>
    <cellStyle name="Normal 10 2 2 2 2 2 2 3 6" xfId="25348"/>
    <cellStyle name="Normal 10 2 2 2 2 2 2 4" xfId="7125"/>
    <cellStyle name="Normal 10 2 2 2 2 2 2 4 2" xfId="7126"/>
    <cellStyle name="Normal 10 2 2 2 2 2 2 4 2 2" xfId="7127"/>
    <cellStyle name="Normal 10 2 2 2 2 2 2 4 3" xfId="7128"/>
    <cellStyle name="Normal 10 2 2 2 2 2 2 4 4" xfId="7129"/>
    <cellStyle name="Normal 10 2 2 2 2 2 2 4 5" xfId="25349"/>
    <cellStyle name="Normal 10 2 2 2 2 2 2 5" xfId="7130"/>
    <cellStyle name="Normal 10 2 2 2 2 2 2 5 2" xfId="7131"/>
    <cellStyle name="Normal 10 2 2 2 2 2 2 5 2 2" xfId="7132"/>
    <cellStyle name="Normal 10 2 2 2 2 2 2 5 3" xfId="7133"/>
    <cellStyle name="Normal 10 2 2 2 2 2 2 5 4" xfId="7134"/>
    <cellStyle name="Normal 10 2 2 2 2 2 2 5 5" xfId="25350"/>
    <cellStyle name="Normal 10 2 2 2 2 2 2 6" xfId="7135"/>
    <cellStyle name="Normal 10 2 2 2 2 2 2 6 2" xfId="7136"/>
    <cellStyle name="Normal 10 2 2 2 2 2 2 6 2 2" xfId="7137"/>
    <cellStyle name="Normal 10 2 2 2 2 2 2 6 3" xfId="7138"/>
    <cellStyle name="Normal 10 2 2 2 2 2 2 6 4" xfId="25351"/>
    <cellStyle name="Normal 10 2 2 2 2 2 2 7" xfId="7139"/>
    <cellStyle name="Normal 10 2 2 2 2 2 2 7 2" xfId="7140"/>
    <cellStyle name="Normal 10 2 2 2 2 2 2 7 3" xfId="25352"/>
    <cellStyle name="Normal 10 2 2 2 2 2 2 8" xfId="7141"/>
    <cellStyle name="Normal 10 2 2 2 2 2 2 9" xfId="7142"/>
    <cellStyle name="Normal 10 2 2 2 2 2 3" xfId="1202"/>
    <cellStyle name="Normal 10 2 2 2 2 2 3 2" xfId="7143"/>
    <cellStyle name="Normal 10 2 2 2 2 2 3 2 2" xfId="7144"/>
    <cellStyle name="Normal 10 2 2 2 2 2 3 2 2 2" xfId="7145"/>
    <cellStyle name="Normal 10 2 2 2 2 2 3 2 3" xfId="7146"/>
    <cellStyle name="Normal 10 2 2 2 2 2 3 2 4" xfId="7147"/>
    <cellStyle name="Normal 10 2 2 2 2 2 3 2 5" xfId="25353"/>
    <cellStyle name="Normal 10 2 2 2 2 2 3 3" xfId="7148"/>
    <cellStyle name="Normal 10 2 2 2 2 2 3 3 2" xfId="7149"/>
    <cellStyle name="Normal 10 2 2 2 2 2 3 3 2 2" xfId="7150"/>
    <cellStyle name="Normal 10 2 2 2 2 2 3 3 3" xfId="7151"/>
    <cellStyle name="Normal 10 2 2 2 2 2 3 3 4" xfId="7152"/>
    <cellStyle name="Normal 10 2 2 2 2 2 3 3 5" xfId="25354"/>
    <cellStyle name="Normal 10 2 2 2 2 2 3 4" xfId="7153"/>
    <cellStyle name="Normal 10 2 2 2 2 2 3 4 2" xfId="7154"/>
    <cellStyle name="Normal 10 2 2 2 2 2 3 5" xfId="7155"/>
    <cellStyle name="Normal 10 2 2 2 2 2 3 6" xfId="7156"/>
    <cellStyle name="Normal 10 2 2 2 2 2 3 7" xfId="25355"/>
    <cellStyle name="Normal 10 2 2 2 2 2 4" xfId="1203"/>
    <cellStyle name="Normal 10 2 2 2 2 2 4 2" xfId="7157"/>
    <cellStyle name="Normal 10 2 2 2 2 2 4 2 2" xfId="7158"/>
    <cellStyle name="Normal 10 2 2 2 2 2 4 2 2 2" xfId="7159"/>
    <cellStyle name="Normal 10 2 2 2 2 2 4 2 3" xfId="7160"/>
    <cellStyle name="Normal 10 2 2 2 2 2 4 2 4" xfId="7161"/>
    <cellStyle name="Normal 10 2 2 2 2 2 4 2 5" xfId="25356"/>
    <cellStyle name="Normal 10 2 2 2 2 2 4 3" xfId="7162"/>
    <cellStyle name="Normal 10 2 2 2 2 2 4 3 2" xfId="7163"/>
    <cellStyle name="Normal 10 2 2 2 2 2 4 4" xfId="7164"/>
    <cellStyle name="Normal 10 2 2 2 2 2 4 5" xfId="7165"/>
    <cellStyle name="Normal 10 2 2 2 2 2 4 6" xfId="25357"/>
    <cellStyle name="Normal 10 2 2 2 2 2 5" xfId="7166"/>
    <cellStyle name="Normal 10 2 2 2 2 2 5 2" xfId="7167"/>
    <cellStyle name="Normal 10 2 2 2 2 2 5 2 2" xfId="7168"/>
    <cellStyle name="Normal 10 2 2 2 2 2 5 3" xfId="7169"/>
    <cellStyle name="Normal 10 2 2 2 2 2 5 4" xfId="7170"/>
    <cellStyle name="Normal 10 2 2 2 2 2 5 5" xfId="25358"/>
    <cellStyle name="Normal 10 2 2 2 2 2 6" xfId="7171"/>
    <cellStyle name="Normal 10 2 2 2 2 2 6 2" xfId="7172"/>
    <cellStyle name="Normal 10 2 2 2 2 2 6 2 2" xfId="7173"/>
    <cellStyle name="Normal 10 2 2 2 2 2 6 3" xfId="7174"/>
    <cellStyle name="Normal 10 2 2 2 2 2 6 4" xfId="7175"/>
    <cellStyle name="Normal 10 2 2 2 2 2 6 5" xfId="25359"/>
    <cellStyle name="Normal 10 2 2 2 2 2 7" xfId="7176"/>
    <cellStyle name="Normal 10 2 2 2 2 2 7 2" xfId="7177"/>
    <cellStyle name="Normal 10 2 2 2 2 2 7 2 2" xfId="7178"/>
    <cellStyle name="Normal 10 2 2 2 2 2 7 3" xfId="7179"/>
    <cellStyle name="Normal 10 2 2 2 2 2 7 4" xfId="25360"/>
    <cellStyle name="Normal 10 2 2 2 2 2 8" xfId="7180"/>
    <cellStyle name="Normal 10 2 2 2 2 2 8 2" xfId="7181"/>
    <cellStyle name="Normal 10 2 2 2 2 2 8 3" xfId="25361"/>
    <cellStyle name="Normal 10 2 2 2 2 2 9" xfId="7182"/>
    <cellStyle name="Normal 10 2 2 2 2 3" xfId="1204"/>
    <cellStyle name="Normal 10 2 2 2 2 3 10" xfId="25362"/>
    <cellStyle name="Normal 10 2 2 2 2 3 2" xfId="1205"/>
    <cellStyle name="Normal 10 2 2 2 2 3 2 2" xfId="7183"/>
    <cellStyle name="Normal 10 2 2 2 2 3 2 2 2" xfId="7184"/>
    <cellStyle name="Normal 10 2 2 2 2 3 2 2 2 2" xfId="7185"/>
    <cellStyle name="Normal 10 2 2 2 2 3 2 2 3" xfId="7186"/>
    <cellStyle name="Normal 10 2 2 2 2 3 2 2 4" xfId="7187"/>
    <cellStyle name="Normal 10 2 2 2 2 3 2 2 5" xfId="25363"/>
    <cellStyle name="Normal 10 2 2 2 2 3 2 3" xfId="7188"/>
    <cellStyle name="Normal 10 2 2 2 2 3 2 3 2" xfId="7189"/>
    <cellStyle name="Normal 10 2 2 2 2 3 2 4" xfId="7190"/>
    <cellStyle name="Normal 10 2 2 2 2 3 2 5" xfId="7191"/>
    <cellStyle name="Normal 10 2 2 2 2 3 2 6" xfId="25364"/>
    <cellStyle name="Normal 10 2 2 2 2 3 3" xfId="1206"/>
    <cellStyle name="Normal 10 2 2 2 2 3 3 2" xfId="7192"/>
    <cellStyle name="Normal 10 2 2 2 2 3 3 2 2" xfId="7193"/>
    <cellStyle name="Normal 10 2 2 2 2 3 3 2 2 2" xfId="7194"/>
    <cellStyle name="Normal 10 2 2 2 2 3 3 2 3" xfId="7195"/>
    <cellStyle name="Normal 10 2 2 2 2 3 3 2 4" xfId="7196"/>
    <cellStyle name="Normal 10 2 2 2 2 3 3 2 5" xfId="25365"/>
    <cellStyle name="Normal 10 2 2 2 2 3 3 3" xfId="7197"/>
    <cellStyle name="Normal 10 2 2 2 2 3 3 3 2" xfId="7198"/>
    <cellStyle name="Normal 10 2 2 2 2 3 3 4" xfId="7199"/>
    <cellStyle name="Normal 10 2 2 2 2 3 3 5" xfId="7200"/>
    <cellStyle name="Normal 10 2 2 2 2 3 3 6" xfId="25366"/>
    <cellStyle name="Normal 10 2 2 2 2 3 4" xfId="7201"/>
    <cellStyle name="Normal 10 2 2 2 2 3 4 2" xfId="7202"/>
    <cellStyle name="Normal 10 2 2 2 2 3 4 2 2" xfId="7203"/>
    <cellStyle name="Normal 10 2 2 2 2 3 4 3" xfId="7204"/>
    <cellStyle name="Normal 10 2 2 2 2 3 4 4" xfId="7205"/>
    <cellStyle name="Normal 10 2 2 2 2 3 4 5" xfId="25367"/>
    <cellStyle name="Normal 10 2 2 2 2 3 5" xfId="7206"/>
    <cellStyle name="Normal 10 2 2 2 2 3 5 2" xfId="7207"/>
    <cellStyle name="Normal 10 2 2 2 2 3 5 2 2" xfId="7208"/>
    <cellStyle name="Normal 10 2 2 2 2 3 5 3" xfId="7209"/>
    <cellStyle name="Normal 10 2 2 2 2 3 5 4" xfId="7210"/>
    <cellStyle name="Normal 10 2 2 2 2 3 5 5" xfId="25368"/>
    <cellStyle name="Normal 10 2 2 2 2 3 6" xfId="7211"/>
    <cellStyle name="Normal 10 2 2 2 2 3 6 2" xfId="7212"/>
    <cellStyle name="Normal 10 2 2 2 2 3 6 2 2" xfId="7213"/>
    <cellStyle name="Normal 10 2 2 2 2 3 6 3" xfId="7214"/>
    <cellStyle name="Normal 10 2 2 2 2 3 6 4" xfId="25369"/>
    <cellStyle name="Normal 10 2 2 2 2 3 7" xfId="7215"/>
    <cellStyle name="Normal 10 2 2 2 2 3 7 2" xfId="7216"/>
    <cellStyle name="Normal 10 2 2 2 2 3 7 3" xfId="25370"/>
    <cellStyle name="Normal 10 2 2 2 2 3 8" xfId="7217"/>
    <cellStyle name="Normal 10 2 2 2 2 3 9" xfId="7218"/>
    <cellStyle name="Normal 10 2 2 2 2 4" xfId="1207"/>
    <cellStyle name="Normal 10 2 2 2 2 4 2" xfId="7219"/>
    <cellStyle name="Normal 10 2 2 2 2 4 2 2" xfId="7220"/>
    <cellStyle name="Normal 10 2 2 2 2 4 2 2 2" xfId="7221"/>
    <cellStyle name="Normal 10 2 2 2 2 4 2 3" xfId="7222"/>
    <cellStyle name="Normal 10 2 2 2 2 4 2 4" xfId="7223"/>
    <cellStyle name="Normal 10 2 2 2 2 4 2 5" xfId="25371"/>
    <cellStyle name="Normal 10 2 2 2 2 4 3" xfId="7224"/>
    <cellStyle name="Normal 10 2 2 2 2 4 3 2" xfId="7225"/>
    <cellStyle name="Normal 10 2 2 2 2 4 3 2 2" xfId="7226"/>
    <cellStyle name="Normal 10 2 2 2 2 4 3 3" xfId="7227"/>
    <cellStyle name="Normal 10 2 2 2 2 4 3 4" xfId="7228"/>
    <cellStyle name="Normal 10 2 2 2 2 4 3 5" xfId="25372"/>
    <cellStyle name="Normal 10 2 2 2 2 4 4" xfId="7229"/>
    <cellStyle name="Normal 10 2 2 2 2 4 4 2" xfId="7230"/>
    <cellStyle name="Normal 10 2 2 2 2 4 5" xfId="7231"/>
    <cellStyle name="Normal 10 2 2 2 2 4 6" xfId="7232"/>
    <cellStyle name="Normal 10 2 2 2 2 4 7" xfId="25373"/>
    <cellStyle name="Normal 10 2 2 2 2 5" xfId="1208"/>
    <cellStyle name="Normal 10 2 2 2 2 5 2" xfId="7233"/>
    <cellStyle name="Normal 10 2 2 2 2 5 2 2" xfId="7234"/>
    <cellStyle name="Normal 10 2 2 2 2 5 2 2 2" xfId="7235"/>
    <cellStyle name="Normal 10 2 2 2 2 5 2 3" xfId="7236"/>
    <cellStyle name="Normal 10 2 2 2 2 5 2 4" xfId="7237"/>
    <cellStyle name="Normal 10 2 2 2 2 5 2 5" xfId="25374"/>
    <cellStyle name="Normal 10 2 2 2 2 5 3" xfId="7238"/>
    <cellStyle name="Normal 10 2 2 2 2 5 3 2" xfId="7239"/>
    <cellStyle name="Normal 10 2 2 2 2 5 4" xfId="7240"/>
    <cellStyle name="Normal 10 2 2 2 2 5 5" xfId="7241"/>
    <cellStyle name="Normal 10 2 2 2 2 5 6" xfId="25375"/>
    <cellStyle name="Normal 10 2 2 2 2 6" xfId="7242"/>
    <cellStyle name="Normal 10 2 2 2 2 6 2" xfId="7243"/>
    <cellStyle name="Normal 10 2 2 2 2 6 2 2" xfId="7244"/>
    <cellStyle name="Normal 10 2 2 2 2 6 3" xfId="7245"/>
    <cellStyle name="Normal 10 2 2 2 2 6 4" xfId="7246"/>
    <cellStyle name="Normal 10 2 2 2 2 6 5" xfId="25376"/>
    <cellStyle name="Normal 10 2 2 2 2 7" xfId="7247"/>
    <cellStyle name="Normal 10 2 2 2 2 7 2" xfId="7248"/>
    <cellStyle name="Normal 10 2 2 2 2 7 2 2" xfId="7249"/>
    <cellStyle name="Normal 10 2 2 2 2 7 3" xfId="7250"/>
    <cellStyle name="Normal 10 2 2 2 2 7 4" xfId="7251"/>
    <cellStyle name="Normal 10 2 2 2 2 7 5" xfId="25377"/>
    <cellStyle name="Normal 10 2 2 2 2 8" xfId="7252"/>
    <cellStyle name="Normal 10 2 2 2 2 8 2" xfId="7253"/>
    <cellStyle name="Normal 10 2 2 2 2 8 2 2" xfId="7254"/>
    <cellStyle name="Normal 10 2 2 2 2 8 3" xfId="7255"/>
    <cellStyle name="Normal 10 2 2 2 2 8 4" xfId="25378"/>
    <cellStyle name="Normal 10 2 2 2 2 9" xfId="7256"/>
    <cellStyle name="Normal 10 2 2 2 2 9 2" xfId="7257"/>
    <cellStyle name="Normal 10 2 2 2 2 9 3" xfId="25379"/>
    <cellStyle name="Normal 10 2 2 2 3" xfId="1209"/>
    <cellStyle name="Normal 10 2 2 2 3 10" xfId="7258"/>
    <cellStyle name="Normal 10 2 2 2 3 11" xfId="25380"/>
    <cellStyle name="Normal 10 2 2 2 3 12" xfId="30431"/>
    <cellStyle name="Normal 10 2 2 2 3 13" xfId="32173"/>
    <cellStyle name="Normal 10 2 2 2 3 2" xfId="1210"/>
    <cellStyle name="Normal 10 2 2 2 3 2 10" xfId="25381"/>
    <cellStyle name="Normal 10 2 2 2 3 2 2" xfId="1211"/>
    <cellStyle name="Normal 10 2 2 2 3 2 2 2" xfId="7259"/>
    <cellStyle name="Normal 10 2 2 2 3 2 2 2 2" xfId="7260"/>
    <cellStyle name="Normal 10 2 2 2 3 2 2 2 2 2" xfId="7261"/>
    <cellStyle name="Normal 10 2 2 2 3 2 2 2 3" xfId="7262"/>
    <cellStyle name="Normal 10 2 2 2 3 2 2 2 4" xfId="7263"/>
    <cellStyle name="Normal 10 2 2 2 3 2 2 2 5" xfId="25382"/>
    <cellStyle name="Normal 10 2 2 2 3 2 2 3" xfId="7264"/>
    <cellStyle name="Normal 10 2 2 2 3 2 2 3 2" xfId="7265"/>
    <cellStyle name="Normal 10 2 2 2 3 2 2 4" xfId="7266"/>
    <cellStyle name="Normal 10 2 2 2 3 2 2 5" xfId="7267"/>
    <cellStyle name="Normal 10 2 2 2 3 2 2 6" xfId="25383"/>
    <cellStyle name="Normal 10 2 2 2 3 2 3" xfId="1212"/>
    <cellStyle name="Normal 10 2 2 2 3 2 3 2" xfId="7268"/>
    <cellStyle name="Normal 10 2 2 2 3 2 3 2 2" xfId="7269"/>
    <cellStyle name="Normal 10 2 2 2 3 2 3 2 2 2" xfId="7270"/>
    <cellStyle name="Normal 10 2 2 2 3 2 3 2 3" xfId="7271"/>
    <cellStyle name="Normal 10 2 2 2 3 2 3 2 4" xfId="7272"/>
    <cellStyle name="Normal 10 2 2 2 3 2 3 2 5" xfId="25384"/>
    <cellStyle name="Normal 10 2 2 2 3 2 3 3" xfId="7273"/>
    <cellStyle name="Normal 10 2 2 2 3 2 3 3 2" xfId="7274"/>
    <cellStyle name="Normal 10 2 2 2 3 2 3 4" xfId="7275"/>
    <cellStyle name="Normal 10 2 2 2 3 2 3 5" xfId="7276"/>
    <cellStyle name="Normal 10 2 2 2 3 2 3 6" xfId="25385"/>
    <cellStyle name="Normal 10 2 2 2 3 2 4" xfId="7277"/>
    <cellStyle name="Normal 10 2 2 2 3 2 4 2" xfId="7278"/>
    <cellStyle name="Normal 10 2 2 2 3 2 4 2 2" xfId="7279"/>
    <cellStyle name="Normal 10 2 2 2 3 2 4 3" xfId="7280"/>
    <cellStyle name="Normal 10 2 2 2 3 2 4 4" xfId="7281"/>
    <cellStyle name="Normal 10 2 2 2 3 2 4 5" xfId="25386"/>
    <cellStyle name="Normal 10 2 2 2 3 2 5" xfId="7282"/>
    <cellStyle name="Normal 10 2 2 2 3 2 5 2" xfId="7283"/>
    <cellStyle name="Normal 10 2 2 2 3 2 5 2 2" xfId="7284"/>
    <cellStyle name="Normal 10 2 2 2 3 2 5 3" xfId="7285"/>
    <cellStyle name="Normal 10 2 2 2 3 2 5 4" xfId="7286"/>
    <cellStyle name="Normal 10 2 2 2 3 2 5 5" xfId="25387"/>
    <cellStyle name="Normal 10 2 2 2 3 2 6" xfId="7287"/>
    <cellStyle name="Normal 10 2 2 2 3 2 6 2" xfId="7288"/>
    <cellStyle name="Normal 10 2 2 2 3 2 6 2 2" xfId="7289"/>
    <cellStyle name="Normal 10 2 2 2 3 2 6 3" xfId="7290"/>
    <cellStyle name="Normal 10 2 2 2 3 2 6 4" xfId="25388"/>
    <cellStyle name="Normal 10 2 2 2 3 2 7" xfId="7291"/>
    <cellStyle name="Normal 10 2 2 2 3 2 7 2" xfId="7292"/>
    <cellStyle name="Normal 10 2 2 2 3 2 7 3" xfId="25389"/>
    <cellStyle name="Normal 10 2 2 2 3 2 8" xfId="7293"/>
    <cellStyle name="Normal 10 2 2 2 3 2 9" xfId="7294"/>
    <cellStyle name="Normal 10 2 2 2 3 3" xfId="1213"/>
    <cellStyle name="Normal 10 2 2 2 3 3 2" xfId="7295"/>
    <cellStyle name="Normal 10 2 2 2 3 3 2 2" xfId="7296"/>
    <cellStyle name="Normal 10 2 2 2 3 3 2 2 2" xfId="7297"/>
    <cellStyle name="Normal 10 2 2 2 3 3 2 3" xfId="7298"/>
    <cellStyle name="Normal 10 2 2 2 3 3 2 4" xfId="7299"/>
    <cellStyle name="Normal 10 2 2 2 3 3 2 5" xfId="25390"/>
    <cellStyle name="Normal 10 2 2 2 3 3 3" xfId="7300"/>
    <cellStyle name="Normal 10 2 2 2 3 3 3 2" xfId="7301"/>
    <cellStyle name="Normal 10 2 2 2 3 3 3 2 2" xfId="7302"/>
    <cellStyle name="Normal 10 2 2 2 3 3 3 3" xfId="7303"/>
    <cellStyle name="Normal 10 2 2 2 3 3 3 4" xfId="7304"/>
    <cellStyle name="Normal 10 2 2 2 3 3 3 5" xfId="25391"/>
    <cellStyle name="Normal 10 2 2 2 3 3 4" xfId="7305"/>
    <cellStyle name="Normal 10 2 2 2 3 3 4 2" xfId="7306"/>
    <cellStyle name="Normal 10 2 2 2 3 3 5" xfId="7307"/>
    <cellStyle name="Normal 10 2 2 2 3 3 6" xfId="7308"/>
    <cellStyle name="Normal 10 2 2 2 3 3 7" xfId="25392"/>
    <cellStyle name="Normal 10 2 2 2 3 4" xfId="1214"/>
    <cellStyle name="Normal 10 2 2 2 3 4 2" xfId="7309"/>
    <cellStyle name="Normal 10 2 2 2 3 4 2 2" xfId="7310"/>
    <cellStyle name="Normal 10 2 2 2 3 4 2 2 2" xfId="7311"/>
    <cellStyle name="Normal 10 2 2 2 3 4 2 3" xfId="7312"/>
    <cellStyle name="Normal 10 2 2 2 3 4 2 4" xfId="7313"/>
    <cellStyle name="Normal 10 2 2 2 3 4 2 5" xfId="25393"/>
    <cellStyle name="Normal 10 2 2 2 3 4 3" xfId="7314"/>
    <cellStyle name="Normal 10 2 2 2 3 4 3 2" xfId="7315"/>
    <cellStyle name="Normal 10 2 2 2 3 4 4" xfId="7316"/>
    <cellStyle name="Normal 10 2 2 2 3 4 5" xfId="7317"/>
    <cellStyle name="Normal 10 2 2 2 3 4 6" xfId="25394"/>
    <cellStyle name="Normal 10 2 2 2 3 5" xfId="7318"/>
    <cellStyle name="Normal 10 2 2 2 3 5 2" xfId="7319"/>
    <cellStyle name="Normal 10 2 2 2 3 5 2 2" xfId="7320"/>
    <cellStyle name="Normal 10 2 2 2 3 5 3" xfId="7321"/>
    <cellStyle name="Normal 10 2 2 2 3 5 4" xfId="7322"/>
    <cellStyle name="Normal 10 2 2 2 3 5 5" xfId="25395"/>
    <cellStyle name="Normal 10 2 2 2 3 6" xfId="7323"/>
    <cellStyle name="Normal 10 2 2 2 3 6 2" xfId="7324"/>
    <cellStyle name="Normal 10 2 2 2 3 6 2 2" xfId="7325"/>
    <cellStyle name="Normal 10 2 2 2 3 6 3" xfId="7326"/>
    <cellStyle name="Normal 10 2 2 2 3 6 4" xfId="7327"/>
    <cellStyle name="Normal 10 2 2 2 3 6 5" xfId="25396"/>
    <cellStyle name="Normal 10 2 2 2 3 7" xfId="7328"/>
    <cellStyle name="Normal 10 2 2 2 3 7 2" xfId="7329"/>
    <cellStyle name="Normal 10 2 2 2 3 7 2 2" xfId="7330"/>
    <cellStyle name="Normal 10 2 2 2 3 7 3" xfId="7331"/>
    <cellStyle name="Normal 10 2 2 2 3 7 4" xfId="25397"/>
    <cellStyle name="Normal 10 2 2 2 3 8" xfId="7332"/>
    <cellStyle name="Normal 10 2 2 2 3 8 2" xfId="7333"/>
    <cellStyle name="Normal 10 2 2 2 3 8 3" xfId="25398"/>
    <cellStyle name="Normal 10 2 2 2 3 9" xfId="7334"/>
    <cellStyle name="Normal 10 2 2 2 4" xfId="1215"/>
    <cellStyle name="Normal 10 2 2 2 4 10" xfId="25399"/>
    <cellStyle name="Normal 10 2 2 2 4 2" xfId="1216"/>
    <cellStyle name="Normal 10 2 2 2 4 2 2" xfId="7335"/>
    <cellStyle name="Normal 10 2 2 2 4 2 2 2" xfId="7336"/>
    <cellStyle name="Normal 10 2 2 2 4 2 2 2 2" xfId="7337"/>
    <cellStyle name="Normal 10 2 2 2 4 2 2 3" xfId="7338"/>
    <cellStyle name="Normal 10 2 2 2 4 2 2 4" xfId="7339"/>
    <cellStyle name="Normal 10 2 2 2 4 2 2 5" xfId="25400"/>
    <cellStyle name="Normal 10 2 2 2 4 2 3" xfId="7340"/>
    <cellStyle name="Normal 10 2 2 2 4 2 3 2" xfId="7341"/>
    <cellStyle name="Normal 10 2 2 2 4 2 4" xfId="7342"/>
    <cellStyle name="Normal 10 2 2 2 4 2 5" xfId="7343"/>
    <cellStyle name="Normal 10 2 2 2 4 2 6" xfId="25401"/>
    <cellStyle name="Normal 10 2 2 2 4 3" xfId="1217"/>
    <cellStyle name="Normal 10 2 2 2 4 3 2" xfId="7344"/>
    <cellStyle name="Normal 10 2 2 2 4 3 2 2" xfId="7345"/>
    <cellStyle name="Normal 10 2 2 2 4 3 2 2 2" xfId="7346"/>
    <cellStyle name="Normal 10 2 2 2 4 3 2 3" xfId="7347"/>
    <cellStyle name="Normal 10 2 2 2 4 3 2 4" xfId="7348"/>
    <cellStyle name="Normal 10 2 2 2 4 3 2 5" xfId="25402"/>
    <cellStyle name="Normal 10 2 2 2 4 3 3" xfId="7349"/>
    <cellStyle name="Normal 10 2 2 2 4 3 3 2" xfId="7350"/>
    <cellStyle name="Normal 10 2 2 2 4 3 4" xfId="7351"/>
    <cellStyle name="Normal 10 2 2 2 4 3 5" xfId="7352"/>
    <cellStyle name="Normal 10 2 2 2 4 3 6" xfId="25403"/>
    <cellStyle name="Normal 10 2 2 2 4 4" xfId="7353"/>
    <cellStyle name="Normal 10 2 2 2 4 4 2" xfId="7354"/>
    <cellStyle name="Normal 10 2 2 2 4 4 2 2" xfId="7355"/>
    <cellStyle name="Normal 10 2 2 2 4 4 3" xfId="7356"/>
    <cellStyle name="Normal 10 2 2 2 4 4 4" xfId="7357"/>
    <cellStyle name="Normal 10 2 2 2 4 4 5" xfId="25404"/>
    <cellStyle name="Normal 10 2 2 2 4 5" xfId="7358"/>
    <cellStyle name="Normal 10 2 2 2 4 5 2" xfId="7359"/>
    <cellStyle name="Normal 10 2 2 2 4 5 2 2" xfId="7360"/>
    <cellStyle name="Normal 10 2 2 2 4 5 3" xfId="7361"/>
    <cellStyle name="Normal 10 2 2 2 4 5 4" xfId="7362"/>
    <cellStyle name="Normal 10 2 2 2 4 5 5" xfId="25405"/>
    <cellStyle name="Normal 10 2 2 2 4 6" xfId="7363"/>
    <cellStyle name="Normal 10 2 2 2 4 6 2" xfId="7364"/>
    <cellStyle name="Normal 10 2 2 2 4 6 2 2" xfId="7365"/>
    <cellStyle name="Normal 10 2 2 2 4 6 3" xfId="7366"/>
    <cellStyle name="Normal 10 2 2 2 4 6 4" xfId="25406"/>
    <cellStyle name="Normal 10 2 2 2 4 7" xfId="7367"/>
    <cellStyle name="Normal 10 2 2 2 4 7 2" xfId="7368"/>
    <cellStyle name="Normal 10 2 2 2 4 7 3" xfId="25407"/>
    <cellStyle name="Normal 10 2 2 2 4 8" xfId="7369"/>
    <cellStyle name="Normal 10 2 2 2 4 9" xfId="7370"/>
    <cellStyle name="Normal 10 2 2 2 5" xfId="1218"/>
    <cellStyle name="Normal 10 2 2 2 5 2" xfId="7371"/>
    <cellStyle name="Normal 10 2 2 2 5 2 2" xfId="7372"/>
    <cellStyle name="Normal 10 2 2 2 5 2 2 2" xfId="7373"/>
    <cellStyle name="Normal 10 2 2 2 5 2 3" xfId="7374"/>
    <cellStyle name="Normal 10 2 2 2 5 2 4" xfId="7375"/>
    <cellStyle name="Normal 10 2 2 2 5 2 5" xfId="25408"/>
    <cellStyle name="Normal 10 2 2 2 5 3" xfId="7376"/>
    <cellStyle name="Normal 10 2 2 2 5 3 2" xfId="7377"/>
    <cellStyle name="Normal 10 2 2 2 5 3 2 2" xfId="7378"/>
    <cellStyle name="Normal 10 2 2 2 5 3 3" xfId="7379"/>
    <cellStyle name="Normal 10 2 2 2 5 3 4" xfId="7380"/>
    <cellStyle name="Normal 10 2 2 2 5 3 5" xfId="25409"/>
    <cellStyle name="Normal 10 2 2 2 5 4" xfId="7381"/>
    <cellStyle name="Normal 10 2 2 2 5 4 2" xfId="7382"/>
    <cellStyle name="Normal 10 2 2 2 5 5" xfId="7383"/>
    <cellStyle name="Normal 10 2 2 2 5 6" xfId="7384"/>
    <cellStyle name="Normal 10 2 2 2 5 7" xfId="25410"/>
    <cellStyle name="Normal 10 2 2 2 6" xfId="1219"/>
    <cellStyle name="Normal 10 2 2 2 6 2" xfId="7385"/>
    <cellStyle name="Normal 10 2 2 2 6 2 2" xfId="7386"/>
    <cellStyle name="Normal 10 2 2 2 6 2 2 2" xfId="7387"/>
    <cellStyle name="Normal 10 2 2 2 6 2 3" xfId="7388"/>
    <cellStyle name="Normal 10 2 2 2 6 2 4" xfId="7389"/>
    <cellStyle name="Normal 10 2 2 2 6 2 5" xfId="25411"/>
    <cellStyle name="Normal 10 2 2 2 6 3" xfId="7390"/>
    <cellStyle name="Normal 10 2 2 2 6 3 2" xfId="7391"/>
    <cellStyle name="Normal 10 2 2 2 6 4" xfId="7392"/>
    <cellStyle name="Normal 10 2 2 2 6 5" xfId="7393"/>
    <cellStyle name="Normal 10 2 2 2 6 6" xfId="25412"/>
    <cellStyle name="Normal 10 2 2 2 7" xfId="7394"/>
    <cellStyle name="Normal 10 2 2 2 7 2" xfId="7395"/>
    <cellStyle name="Normal 10 2 2 2 7 2 2" xfId="7396"/>
    <cellStyle name="Normal 10 2 2 2 7 3" xfId="7397"/>
    <cellStyle name="Normal 10 2 2 2 7 4" xfId="7398"/>
    <cellStyle name="Normal 10 2 2 2 7 5" xfId="25413"/>
    <cellStyle name="Normal 10 2 2 2 8" xfId="7399"/>
    <cellStyle name="Normal 10 2 2 2 8 2" xfId="7400"/>
    <cellStyle name="Normal 10 2 2 2 8 2 2" xfId="7401"/>
    <cellStyle name="Normal 10 2 2 2 8 3" xfId="7402"/>
    <cellStyle name="Normal 10 2 2 2 8 4" xfId="7403"/>
    <cellStyle name="Normal 10 2 2 2 8 5" xfId="25414"/>
    <cellStyle name="Normal 10 2 2 2 9" xfId="7404"/>
    <cellStyle name="Normal 10 2 2 2 9 2" xfId="7405"/>
    <cellStyle name="Normal 10 2 2 2 9 2 2" xfId="7406"/>
    <cellStyle name="Normal 10 2 2 2 9 3" xfId="7407"/>
    <cellStyle name="Normal 10 2 2 2 9 4" xfId="25415"/>
    <cellStyle name="Normal 10 2 2 3" xfId="1220"/>
    <cellStyle name="Normal 10 2 2 3 10" xfId="7408"/>
    <cellStyle name="Normal 10 2 2 3 11" xfId="7409"/>
    <cellStyle name="Normal 10 2 2 3 12" xfId="25416"/>
    <cellStyle name="Normal 10 2 2 3 13" xfId="30048"/>
    <cellStyle name="Normal 10 2 2 3 14" xfId="31796"/>
    <cellStyle name="Normal 10 2 2 3 2" xfId="1221"/>
    <cellStyle name="Normal 10 2 2 3 2 10" xfId="7410"/>
    <cellStyle name="Normal 10 2 2 3 2 11" xfId="25417"/>
    <cellStyle name="Normal 10 2 2 3 2 12" xfId="30433"/>
    <cellStyle name="Normal 10 2 2 3 2 13" xfId="32175"/>
    <cellStyle name="Normal 10 2 2 3 2 2" xfId="1222"/>
    <cellStyle name="Normal 10 2 2 3 2 2 10" xfId="25418"/>
    <cellStyle name="Normal 10 2 2 3 2 2 2" xfId="1223"/>
    <cellStyle name="Normal 10 2 2 3 2 2 2 2" xfId="7411"/>
    <cellStyle name="Normal 10 2 2 3 2 2 2 2 2" xfId="7412"/>
    <cellStyle name="Normal 10 2 2 3 2 2 2 2 2 2" xfId="7413"/>
    <cellStyle name="Normal 10 2 2 3 2 2 2 2 3" xfId="7414"/>
    <cellStyle name="Normal 10 2 2 3 2 2 2 2 4" xfId="7415"/>
    <cellStyle name="Normal 10 2 2 3 2 2 2 2 5" xfId="25419"/>
    <cellStyle name="Normal 10 2 2 3 2 2 2 3" xfId="7416"/>
    <cellStyle name="Normal 10 2 2 3 2 2 2 3 2" xfId="7417"/>
    <cellStyle name="Normal 10 2 2 3 2 2 2 4" xfId="7418"/>
    <cellStyle name="Normal 10 2 2 3 2 2 2 5" xfId="7419"/>
    <cellStyle name="Normal 10 2 2 3 2 2 2 6" xfId="25420"/>
    <cellStyle name="Normal 10 2 2 3 2 2 3" xfId="1224"/>
    <cellStyle name="Normal 10 2 2 3 2 2 3 2" xfId="7420"/>
    <cellStyle name="Normal 10 2 2 3 2 2 3 2 2" xfId="7421"/>
    <cellStyle name="Normal 10 2 2 3 2 2 3 2 2 2" xfId="7422"/>
    <cellStyle name="Normal 10 2 2 3 2 2 3 2 3" xfId="7423"/>
    <cellStyle name="Normal 10 2 2 3 2 2 3 2 4" xfId="7424"/>
    <cellStyle name="Normal 10 2 2 3 2 2 3 2 5" xfId="25421"/>
    <cellStyle name="Normal 10 2 2 3 2 2 3 3" xfId="7425"/>
    <cellStyle name="Normal 10 2 2 3 2 2 3 3 2" xfId="7426"/>
    <cellStyle name="Normal 10 2 2 3 2 2 3 4" xfId="7427"/>
    <cellStyle name="Normal 10 2 2 3 2 2 3 5" xfId="7428"/>
    <cellStyle name="Normal 10 2 2 3 2 2 3 6" xfId="25422"/>
    <cellStyle name="Normal 10 2 2 3 2 2 4" xfId="7429"/>
    <cellStyle name="Normal 10 2 2 3 2 2 4 2" xfId="7430"/>
    <cellStyle name="Normal 10 2 2 3 2 2 4 2 2" xfId="7431"/>
    <cellStyle name="Normal 10 2 2 3 2 2 4 3" xfId="7432"/>
    <cellStyle name="Normal 10 2 2 3 2 2 4 4" xfId="7433"/>
    <cellStyle name="Normal 10 2 2 3 2 2 4 5" xfId="25423"/>
    <cellStyle name="Normal 10 2 2 3 2 2 5" xfId="7434"/>
    <cellStyle name="Normal 10 2 2 3 2 2 5 2" xfId="7435"/>
    <cellStyle name="Normal 10 2 2 3 2 2 5 2 2" xfId="7436"/>
    <cellStyle name="Normal 10 2 2 3 2 2 5 3" xfId="7437"/>
    <cellStyle name="Normal 10 2 2 3 2 2 5 4" xfId="7438"/>
    <cellStyle name="Normal 10 2 2 3 2 2 5 5" xfId="25424"/>
    <cellStyle name="Normal 10 2 2 3 2 2 6" xfId="7439"/>
    <cellStyle name="Normal 10 2 2 3 2 2 6 2" xfId="7440"/>
    <cellStyle name="Normal 10 2 2 3 2 2 6 2 2" xfId="7441"/>
    <cellStyle name="Normal 10 2 2 3 2 2 6 3" xfId="7442"/>
    <cellStyle name="Normal 10 2 2 3 2 2 6 4" xfId="25425"/>
    <cellStyle name="Normal 10 2 2 3 2 2 7" xfId="7443"/>
    <cellStyle name="Normal 10 2 2 3 2 2 7 2" xfId="7444"/>
    <cellStyle name="Normal 10 2 2 3 2 2 7 3" xfId="25426"/>
    <cellStyle name="Normal 10 2 2 3 2 2 8" xfId="7445"/>
    <cellStyle name="Normal 10 2 2 3 2 2 9" xfId="7446"/>
    <cellStyle name="Normal 10 2 2 3 2 3" xfId="1225"/>
    <cellStyle name="Normal 10 2 2 3 2 3 2" xfId="7447"/>
    <cellStyle name="Normal 10 2 2 3 2 3 2 2" xfId="7448"/>
    <cellStyle name="Normal 10 2 2 3 2 3 2 2 2" xfId="7449"/>
    <cellStyle name="Normal 10 2 2 3 2 3 2 3" xfId="7450"/>
    <cellStyle name="Normal 10 2 2 3 2 3 2 4" xfId="7451"/>
    <cellStyle name="Normal 10 2 2 3 2 3 2 5" xfId="25427"/>
    <cellStyle name="Normal 10 2 2 3 2 3 3" xfId="7452"/>
    <cellStyle name="Normal 10 2 2 3 2 3 3 2" xfId="7453"/>
    <cellStyle name="Normal 10 2 2 3 2 3 3 2 2" xfId="7454"/>
    <cellStyle name="Normal 10 2 2 3 2 3 3 3" xfId="7455"/>
    <cellStyle name="Normal 10 2 2 3 2 3 3 4" xfId="7456"/>
    <cellStyle name="Normal 10 2 2 3 2 3 3 5" xfId="25428"/>
    <cellStyle name="Normal 10 2 2 3 2 3 4" xfId="7457"/>
    <cellStyle name="Normal 10 2 2 3 2 3 4 2" xfId="7458"/>
    <cellStyle name="Normal 10 2 2 3 2 3 5" xfId="7459"/>
    <cellStyle name="Normal 10 2 2 3 2 3 6" xfId="7460"/>
    <cellStyle name="Normal 10 2 2 3 2 3 7" xfId="25429"/>
    <cellStyle name="Normal 10 2 2 3 2 4" xfId="1226"/>
    <cellStyle name="Normal 10 2 2 3 2 4 2" xfId="7461"/>
    <cellStyle name="Normal 10 2 2 3 2 4 2 2" xfId="7462"/>
    <cellStyle name="Normal 10 2 2 3 2 4 2 2 2" xfId="7463"/>
    <cellStyle name="Normal 10 2 2 3 2 4 2 3" xfId="7464"/>
    <cellStyle name="Normal 10 2 2 3 2 4 2 4" xfId="7465"/>
    <cellStyle name="Normal 10 2 2 3 2 4 2 5" xfId="25430"/>
    <cellStyle name="Normal 10 2 2 3 2 4 3" xfId="7466"/>
    <cellStyle name="Normal 10 2 2 3 2 4 3 2" xfId="7467"/>
    <cellStyle name="Normal 10 2 2 3 2 4 4" xfId="7468"/>
    <cellStyle name="Normal 10 2 2 3 2 4 5" xfId="7469"/>
    <cellStyle name="Normal 10 2 2 3 2 4 6" xfId="25431"/>
    <cellStyle name="Normal 10 2 2 3 2 5" xfId="7470"/>
    <cellStyle name="Normal 10 2 2 3 2 5 2" xfId="7471"/>
    <cellStyle name="Normal 10 2 2 3 2 5 2 2" xfId="7472"/>
    <cellStyle name="Normal 10 2 2 3 2 5 3" xfId="7473"/>
    <cellStyle name="Normal 10 2 2 3 2 5 4" xfId="7474"/>
    <cellStyle name="Normal 10 2 2 3 2 5 5" xfId="25432"/>
    <cellStyle name="Normal 10 2 2 3 2 6" xfId="7475"/>
    <cellStyle name="Normal 10 2 2 3 2 6 2" xfId="7476"/>
    <cellStyle name="Normal 10 2 2 3 2 6 2 2" xfId="7477"/>
    <cellStyle name="Normal 10 2 2 3 2 6 3" xfId="7478"/>
    <cellStyle name="Normal 10 2 2 3 2 6 4" xfId="7479"/>
    <cellStyle name="Normal 10 2 2 3 2 6 5" xfId="25433"/>
    <cellStyle name="Normal 10 2 2 3 2 7" xfId="7480"/>
    <cellStyle name="Normal 10 2 2 3 2 7 2" xfId="7481"/>
    <cellStyle name="Normal 10 2 2 3 2 7 2 2" xfId="7482"/>
    <cellStyle name="Normal 10 2 2 3 2 7 3" xfId="7483"/>
    <cellStyle name="Normal 10 2 2 3 2 7 4" xfId="25434"/>
    <cellStyle name="Normal 10 2 2 3 2 8" xfId="7484"/>
    <cellStyle name="Normal 10 2 2 3 2 8 2" xfId="7485"/>
    <cellStyle name="Normal 10 2 2 3 2 8 3" xfId="25435"/>
    <cellStyle name="Normal 10 2 2 3 2 9" xfId="7486"/>
    <cellStyle name="Normal 10 2 2 3 3" xfId="1227"/>
    <cellStyle name="Normal 10 2 2 3 3 10" xfId="25436"/>
    <cellStyle name="Normal 10 2 2 3 3 2" xfId="1228"/>
    <cellStyle name="Normal 10 2 2 3 3 2 2" xfId="7487"/>
    <cellStyle name="Normal 10 2 2 3 3 2 2 2" xfId="7488"/>
    <cellStyle name="Normal 10 2 2 3 3 2 2 2 2" xfId="7489"/>
    <cellStyle name="Normal 10 2 2 3 3 2 2 3" xfId="7490"/>
    <cellStyle name="Normal 10 2 2 3 3 2 2 4" xfId="7491"/>
    <cellStyle name="Normal 10 2 2 3 3 2 2 5" xfId="25437"/>
    <cellStyle name="Normal 10 2 2 3 3 2 3" xfId="7492"/>
    <cellStyle name="Normal 10 2 2 3 3 2 3 2" xfId="7493"/>
    <cellStyle name="Normal 10 2 2 3 3 2 4" xfId="7494"/>
    <cellStyle name="Normal 10 2 2 3 3 2 5" xfId="7495"/>
    <cellStyle name="Normal 10 2 2 3 3 2 6" xfId="25438"/>
    <cellStyle name="Normal 10 2 2 3 3 3" xfId="1229"/>
    <cellStyle name="Normal 10 2 2 3 3 3 2" xfId="7496"/>
    <cellStyle name="Normal 10 2 2 3 3 3 2 2" xfId="7497"/>
    <cellStyle name="Normal 10 2 2 3 3 3 2 2 2" xfId="7498"/>
    <cellStyle name="Normal 10 2 2 3 3 3 2 3" xfId="7499"/>
    <cellStyle name="Normal 10 2 2 3 3 3 2 4" xfId="7500"/>
    <cellStyle name="Normal 10 2 2 3 3 3 2 5" xfId="25439"/>
    <cellStyle name="Normal 10 2 2 3 3 3 3" xfId="7501"/>
    <cellStyle name="Normal 10 2 2 3 3 3 3 2" xfId="7502"/>
    <cellStyle name="Normal 10 2 2 3 3 3 4" xfId="7503"/>
    <cellStyle name="Normal 10 2 2 3 3 3 5" xfId="7504"/>
    <cellStyle name="Normal 10 2 2 3 3 3 6" xfId="25440"/>
    <cellStyle name="Normal 10 2 2 3 3 4" xfId="7505"/>
    <cellStyle name="Normal 10 2 2 3 3 4 2" xfId="7506"/>
    <cellStyle name="Normal 10 2 2 3 3 4 2 2" xfId="7507"/>
    <cellStyle name="Normal 10 2 2 3 3 4 3" xfId="7508"/>
    <cellStyle name="Normal 10 2 2 3 3 4 4" xfId="7509"/>
    <cellStyle name="Normal 10 2 2 3 3 4 5" xfId="25441"/>
    <cellStyle name="Normal 10 2 2 3 3 5" xfId="7510"/>
    <cellStyle name="Normal 10 2 2 3 3 5 2" xfId="7511"/>
    <cellStyle name="Normal 10 2 2 3 3 5 2 2" xfId="7512"/>
    <cellStyle name="Normal 10 2 2 3 3 5 3" xfId="7513"/>
    <cellStyle name="Normal 10 2 2 3 3 5 4" xfId="7514"/>
    <cellStyle name="Normal 10 2 2 3 3 5 5" xfId="25442"/>
    <cellStyle name="Normal 10 2 2 3 3 6" xfId="7515"/>
    <cellStyle name="Normal 10 2 2 3 3 6 2" xfId="7516"/>
    <cellStyle name="Normal 10 2 2 3 3 6 2 2" xfId="7517"/>
    <cellStyle name="Normal 10 2 2 3 3 6 3" xfId="7518"/>
    <cellStyle name="Normal 10 2 2 3 3 6 4" xfId="25443"/>
    <cellStyle name="Normal 10 2 2 3 3 7" xfId="7519"/>
    <cellStyle name="Normal 10 2 2 3 3 7 2" xfId="7520"/>
    <cellStyle name="Normal 10 2 2 3 3 7 3" xfId="25444"/>
    <cellStyle name="Normal 10 2 2 3 3 8" xfId="7521"/>
    <cellStyle name="Normal 10 2 2 3 3 9" xfId="7522"/>
    <cellStyle name="Normal 10 2 2 3 4" xfId="1230"/>
    <cellStyle name="Normal 10 2 2 3 4 2" xfId="7523"/>
    <cellStyle name="Normal 10 2 2 3 4 2 2" xfId="7524"/>
    <cellStyle name="Normal 10 2 2 3 4 2 2 2" xfId="7525"/>
    <cellStyle name="Normal 10 2 2 3 4 2 3" xfId="7526"/>
    <cellStyle name="Normal 10 2 2 3 4 2 4" xfId="7527"/>
    <cellStyle name="Normal 10 2 2 3 4 2 5" xfId="25445"/>
    <cellStyle name="Normal 10 2 2 3 4 3" xfId="7528"/>
    <cellStyle name="Normal 10 2 2 3 4 3 2" xfId="7529"/>
    <cellStyle name="Normal 10 2 2 3 4 3 2 2" xfId="7530"/>
    <cellStyle name="Normal 10 2 2 3 4 3 3" xfId="7531"/>
    <cellStyle name="Normal 10 2 2 3 4 3 4" xfId="7532"/>
    <cellStyle name="Normal 10 2 2 3 4 3 5" xfId="25446"/>
    <cellStyle name="Normal 10 2 2 3 4 4" xfId="7533"/>
    <cellStyle name="Normal 10 2 2 3 4 4 2" xfId="7534"/>
    <cellStyle name="Normal 10 2 2 3 4 5" xfId="7535"/>
    <cellStyle name="Normal 10 2 2 3 4 6" xfId="7536"/>
    <cellStyle name="Normal 10 2 2 3 4 7" xfId="25447"/>
    <cellStyle name="Normal 10 2 2 3 5" xfId="1231"/>
    <cellStyle name="Normal 10 2 2 3 5 2" xfId="7537"/>
    <cellStyle name="Normal 10 2 2 3 5 2 2" xfId="7538"/>
    <cellStyle name="Normal 10 2 2 3 5 2 2 2" xfId="7539"/>
    <cellStyle name="Normal 10 2 2 3 5 2 3" xfId="7540"/>
    <cellStyle name="Normal 10 2 2 3 5 2 4" xfId="7541"/>
    <cellStyle name="Normal 10 2 2 3 5 2 5" xfId="25448"/>
    <cellStyle name="Normal 10 2 2 3 5 3" xfId="7542"/>
    <cellStyle name="Normal 10 2 2 3 5 3 2" xfId="7543"/>
    <cellStyle name="Normal 10 2 2 3 5 4" xfId="7544"/>
    <cellStyle name="Normal 10 2 2 3 5 5" xfId="7545"/>
    <cellStyle name="Normal 10 2 2 3 5 6" xfId="25449"/>
    <cellStyle name="Normal 10 2 2 3 6" xfId="7546"/>
    <cellStyle name="Normal 10 2 2 3 6 2" xfId="7547"/>
    <cellStyle name="Normal 10 2 2 3 6 2 2" xfId="7548"/>
    <cellStyle name="Normal 10 2 2 3 6 3" xfId="7549"/>
    <cellStyle name="Normal 10 2 2 3 6 4" xfId="7550"/>
    <cellStyle name="Normal 10 2 2 3 6 5" xfId="25450"/>
    <cellStyle name="Normal 10 2 2 3 7" xfId="7551"/>
    <cellStyle name="Normal 10 2 2 3 7 2" xfId="7552"/>
    <cellStyle name="Normal 10 2 2 3 7 2 2" xfId="7553"/>
    <cellStyle name="Normal 10 2 2 3 7 3" xfId="7554"/>
    <cellStyle name="Normal 10 2 2 3 7 4" xfId="7555"/>
    <cellStyle name="Normal 10 2 2 3 7 5" xfId="25451"/>
    <cellStyle name="Normal 10 2 2 3 8" xfId="7556"/>
    <cellStyle name="Normal 10 2 2 3 8 2" xfId="7557"/>
    <cellStyle name="Normal 10 2 2 3 8 2 2" xfId="7558"/>
    <cellStyle name="Normal 10 2 2 3 8 3" xfId="7559"/>
    <cellStyle name="Normal 10 2 2 3 8 4" xfId="25452"/>
    <cellStyle name="Normal 10 2 2 3 9" xfId="7560"/>
    <cellStyle name="Normal 10 2 2 3 9 2" xfId="7561"/>
    <cellStyle name="Normal 10 2 2 3 9 3" xfId="25453"/>
    <cellStyle name="Normal 10 2 2 4" xfId="1232"/>
    <cellStyle name="Normal 10 2 2 4 10" xfId="7562"/>
    <cellStyle name="Normal 10 2 2 4 11" xfId="25454"/>
    <cellStyle name="Normal 10 2 2 4 12" xfId="30430"/>
    <cellStyle name="Normal 10 2 2 4 13" xfId="32172"/>
    <cellStyle name="Normal 10 2 2 4 2" xfId="1233"/>
    <cellStyle name="Normal 10 2 2 4 2 10" xfId="25455"/>
    <cellStyle name="Normal 10 2 2 4 2 2" xfId="1234"/>
    <cellStyle name="Normal 10 2 2 4 2 2 2" xfId="7563"/>
    <cellStyle name="Normal 10 2 2 4 2 2 2 2" xfId="7564"/>
    <cellStyle name="Normal 10 2 2 4 2 2 2 2 2" xfId="7565"/>
    <cellStyle name="Normal 10 2 2 4 2 2 2 3" xfId="7566"/>
    <cellStyle name="Normal 10 2 2 4 2 2 2 4" xfId="7567"/>
    <cellStyle name="Normal 10 2 2 4 2 2 2 5" xfId="25456"/>
    <cellStyle name="Normal 10 2 2 4 2 2 3" xfId="7568"/>
    <cellStyle name="Normal 10 2 2 4 2 2 3 2" xfId="7569"/>
    <cellStyle name="Normal 10 2 2 4 2 2 4" xfId="7570"/>
    <cellStyle name="Normal 10 2 2 4 2 2 5" xfId="7571"/>
    <cellStyle name="Normal 10 2 2 4 2 2 6" xfId="25457"/>
    <cellStyle name="Normal 10 2 2 4 2 3" xfId="1235"/>
    <cellStyle name="Normal 10 2 2 4 2 3 2" xfId="7572"/>
    <cellStyle name="Normal 10 2 2 4 2 3 2 2" xfId="7573"/>
    <cellStyle name="Normal 10 2 2 4 2 3 2 2 2" xfId="7574"/>
    <cellStyle name="Normal 10 2 2 4 2 3 2 3" xfId="7575"/>
    <cellStyle name="Normal 10 2 2 4 2 3 2 4" xfId="7576"/>
    <cellStyle name="Normal 10 2 2 4 2 3 2 5" xfId="25458"/>
    <cellStyle name="Normal 10 2 2 4 2 3 3" xfId="7577"/>
    <cellStyle name="Normal 10 2 2 4 2 3 3 2" xfId="7578"/>
    <cellStyle name="Normal 10 2 2 4 2 3 4" xfId="7579"/>
    <cellStyle name="Normal 10 2 2 4 2 3 5" xfId="7580"/>
    <cellStyle name="Normal 10 2 2 4 2 3 6" xfId="25459"/>
    <cellStyle name="Normal 10 2 2 4 2 4" xfId="7581"/>
    <cellStyle name="Normal 10 2 2 4 2 4 2" xfId="7582"/>
    <cellStyle name="Normal 10 2 2 4 2 4 2 2" xfId="7583"/>
    <cellStyle name="Normal 10 2 2 4 2 4 3" xfId="7584"/>
    <cellStyle name="Normal 10 2 2 4 2 4 4" xfId="7585"/>
    <cellStyle name="Normal 10 2 2 4 2 4 5" xfId="25460"/>
    <cellStyle name="Normal 10 2 2 4 2 5" xfId="7586"/>
    <cellStyle name="Normal 10 2 2 4 2 5 2" xfId="7587"/>
    <cellStyle name="Normal 10 2 2 4 2 5 2 2" xfId="7588"/>
    <cellStyle name="Normal 10 2 2 4 2 5 3" xfId="7589"/>
    <cellStyle name="Normal 10 2 2 4 2 5 4" xfId="7590"/>
    <cellStyle name="Normal 10 2 2 4 2 5 5" xfId="25461"/>
    <cellStyle name="Normal 10 2 2 4 2 6" xfId="7591"/>
    <cellStyle name="Normal 10 2 2 4 2 6 2" xfId="7592"/>
    <cellStyle name="Normal 10 2 2 4 2 6 2 2" xfId="7593"/>
    <cellStyle name="Normal 10 2 2 4 2 6 3" xfId="7594"/>
    <cellStyle name="Normal 10 2 2 4 2 6 4" xfId="25462"/>
    <cellStyle name="Normal 10 2 2 4 2 7" xfId="7595"/>
    <cellStyle name="Normal 10 2 2 4 2 7 2" xfId="7596"/>
    <cellStyle name="Normal 10 2 2 4 2 7 3" xfId="25463"/>
    <cellStyle name="Normal 10 2 2 4 2 8" xfId="7597"/>
    <cellStyle name="Normal 10 2 2 4 2 9" xfId="7598"/>
    <cellStyle name="Normal 10 2 2 4 3" xfId="1236"/>
    <cellStyle name="Normal 10 2 2 4 3 2" xfId="7599"/>
    <cellStyle name="Normal 10 2 2 4 3 2 2" xfId="7600"/>
    <cellStyle name="Normal 10 2 2 4 3 2 2 2" xfId="7601"/>
    <cellStyle name="Normal 10 2 2 4 3 2 3" xfId="7602"/>
    <cellStyle name="Normal 10 2 2 4 3 2 4" xfId="7603"/>
    <cellStyle name="Normal 10 2 2 4 3 2 5" xfId="25464"/>
    <cellStyle name="Normal 10 2 2 4 3 3" xfId="7604"/>
    <cellStyle name="Normal 10 2 2 4 3 3 2" xfId="7605"/>
    <cellStyle name="Normal 10 2 2 4 3 3 2 2" xfId="7606"/>
    <cellStyle name="Normal 10 2 2 4 3 3 3" xfId="7607"/>
    <cellStyle name="Normal 10 2 2 4 3 3 4" xfId="7608"/>
    <cellStyle name="Normal 10 2 2 4 3 3 5" xfId="25465"/>
    <cellStyle name="Normal 10 2 2 4 3 4" xfId="7609"/>
    <cellStyle name="Normal 10 2 2 4 3 4 2" xfId="7610"/>
    <cellStyle name="Normal 10 2 2 4 3 5" xfId="7611"/>
    <cellStyle name="Normal 10 2 2 4 3 6" xfId="7612"/>
    <cellStyle name="Normal 10 2 2 4 3 7" xfId="25466"/>
    <cellStyle name="Normal 10 2 2 4 4" xfId="1237"/>
    <cellStyle name="Normal 10 2 2 4 4 2" xfId="7613"/>
    <cellStyle name="Normal 10 2 2 4 4 2 2" xfId="7614"/>
    <cellStyle name="Normal 10 2 2 4 4 2 2 2" xfId="7615"/>
    <cellStyle name="Normal 10 2 2 4 4 2 3" xfId="7616"/>
    <cellStyle name="Normal 10 2 2 4 4 2 4" xfId="7617"/>
    <cellStyle name="Normal 10 2 2 4 4 2 5" xfId="25467"/>
    <cellStyle name="Normal 10 2 2 4 4 3" xfId="7618"/>
    <cellStyle name="Normal 10 2 2 4 4 3 2" xfId="7619"/>
    <cellStyle name="Normal 10 2 2 4 4 4" xfId="7620"/>
    <cellStyle name="Normal 10 2 2 4 4 5" xfId="7621"/>
    <cellStyle name="Normal 10 2 2 4 4 6" xfId="25468"/>
    <cellStyle name="Normal 10 2 2 4 5" xfId="7622"/>
    <cellStyle name="Normal 10 2 2 4 5 2" xfId="7623"/>
    <cellStyle name="Normal 10 2 2 4 5 2 2" xfId="7624"/>
    <cellStyle name="Normal 10 2 2 4 5 3" xfId="7625"/>
    <cellStyle name="Normal 10 2 2 4 5 4" xfId="7626"/>
    <cellStyle name="Normal 10 2 2 4 5 5" xfId="25469"/>
    <cellStyle name="Normal 10 2 2 4 6" xfId="7627"/>
    <cellStyle name="Normal 10 2 2 4 6 2" xfId="7628"/>
    <cellStyle name="Normal 10 2 2 4 6 2 2" xfId="7629"/>
    <cellStyle name="Normal 10 2 2 4 6 3" xfId="7630"/>
    <cellStyle name="Normal 10 2 2 4 6 4" xfId="7631"/>
    <cellStyle name="Normal 10 2 2 4 6 5" xfId="25470"/>
    <cellStyle name="Normal 10 2 2 4 7" xfId="7632"/>
    <cellStyle name="Normal 10 2 2 4 7 2" xfId="7633"/>
    <cellStyle name="Normal 10 2 2 4 7 2 2" xfId="7634"/>
    <cellStyle name="Normal 10 2 2 4 7 3" xfId="7635"/>
    <cellStyle name="Normal 10 2 2 4 7 4" xfId="25471"/>
    <cellStyle name="Normal 10 2 2 4 8" xfId="7636"/>
    <cellStyle name="Normal 10 2 2 4 8 2" xfId="7637"/>
    <cellStyle name="Normal 10 2 2 4 8 3" xfId="25472"/>
    <cellStyle name="Normal 10 2 2 4 9" xfId="7638"/>
    <cellStyle name="Normal 10 2 2 5" xfId="1238"/>
    <cellStyle name="Normal 10 2 2 5 10" xfId="25473"/>
    <cellStyle name="Normal 10 2 2 5 2" xfId="1239"/>
    <cellStyle name="Normal 10 2 2 5 2 2" xfId="7639"/>
    <cellStyle name="Normal 10 2 2 5 2 2 2" xfId="7640"/>
    <cellStyle name="Normal 10 2 2 5 2 2 2 2" xfId="7641"/>
    <cellStyle name="Normal 10 2 2 5 2 2 3" xfId="7642"/>
    <cellStyle name="Normal 10 2 2 5 2 2 4" xfId="7643"/>
    <cellStyle name="Normal 10 2 2 5 2 2 5" xfId="25474"/>
    <cellStyle name="Normal 10 2 2 5 2 3" xfId="7644"/>
    <cellStyle name="Normal 10 2 2 5 2 3 2" xfId="7645"/>
    <cellStyle name="Normal 10 2 2 5 2 4" xfId="7646"/>
    <cellStyle name="Normal 10 2 2 5 2 5" xfId="7647"/>
    <cellStyle name="Normal 10 2 2 5 2 6" xfId="25475"/>
    <cellStyle name="Normal 10 2 2 5 3" xfId="1240"/>
    <cellStyle name="Normal 10 2 2 5 3 2" xfId="7648"/>
    <cellStyle name="Normal 10 2 2 5 3 2 2" xfId="7649"/>
    <cellStyle name="Normal 10 2 2 5 3 2 2 2" xfId="7650"/>
    <cellStyle name="Normal 10 2 2 5 3 2 3" xfId="7651"/>
    <cellStyle name="Normal 10 2 2 5 3 2 4" xfId="7652"/>
    <cellStyle name="Normal 10 2 2 5 3 2 5" xfId="25476"/>
    <cellStyle name="Normal 10 2 2 5 3 3" xfId="7653"/>
    <cellStyle name="Normal 10 2 2 5 3 3 2" xfId="7654"/>
    <cellStyle name="Normal 10 2 2 5 3 4" xfId="7655"/>
    <cellStyle name="Normal 10 2 2 5 3 5" xfId="7656"/>
    <cellStyle name="Normal 10 2 2 5 3 6" xfId="25477"/>
    <cellStyle name="Normal 10 2 2 5 4" xfId="7657"/>
    <cellStyle name="Normal 10 2 2 5 4 2" xfId="7658"/>
    <cellStyle name="Normal 10 2 2 5 4 2 2" xfId="7659"/>
    <cellStyle name="Normal 10 2 2 5 4 3" xfId="7660"/>
    <cellStyle name="Normal 10 2 2 5 4 4" xfId="7661"/>
    <cellStyle name="Normal 10 2 2 5 4 5" xfId="25478"/>
    <cellStyle name="Normal 10 2 2 5 5" xfId="7662"/>
    <cellStyle name="Normal 10 2 2 5 5 2" xfId="7663"/>
    <cellStyle name="Normal 10 2 2 5 5 2 2" xfId="7664"/>
    <cellStyle name="Normal 10 2 2 5 5 3" xfId="7665"/>
    <cellStyle name="Normal 10 2 2 5 5 4" xfId="7666"/>
    <cellStyle name="Normal 10 2 2 5 5 5" xfId="25479"/>
    <cellStyle name="Normal 10 2 2 5 6" xfId="7667"/>
    <cellStyle name="Normal 10 2 2 5 6 2" xfId="7668"/>
    <cellStyle name="Normal 10 2 2 5 6 2 2" xfId="7669"/>
    <cellStyle name="Normal 10 2 2 5 6 3" xfId="7670"/>
    <cellStyle name="Normal 10 2 2 5 6 4" xfId="25480"/>
    <cellStyle name="Normal 10 2 2 5 7" xfId="7671"/>
    <cellStyle name="Normal 10 2 2 5 7 2" xfId="7672"/>
    <cellStyle name="Normal 10 2 2 5 7 3" xfId="25481"/>
    <cellStyle name="Normal 10 2 2 5 8" xfId="7673"/>
    <cellStyle name="Normal 10 2 2 5 9" xfId="7674"/>
    <cellStyle name="Normal 10 2 2 6" xfId="1241"/>
    <cellStyle name="Normal 10 2 2 6 2" xfId="7675"/>
    <cellStyle name="Normal 10 2 2 6 2 2" xfId="7676"/>
    <cellStyle name="Normal 10 2 2 6 2 2 2" xfId="7677"/>
    <cellStyle name="Normal 10 2 2 6 2 3" xfId="7678"/>
    <cellStyle name="Normal 10 2 2 6 2 4" xfId="7679"/>
    <cellStyle name="Normal 10 2 2 6 2 5" xfId="25482"/>
    <cellStyle name="Normal 10 2 2 6 3" xfId="7680"/>
    <cellStyle name="Normal 10 2 2 6 3 2" xfId="7681"/>
    <cellStyle name="Normal 10 2 2 6 3 2 2" xfId="7682"/>
    <cellStyle name="Normal 10 2 2 6 3 3" xfId="7683"/>
    <cellStyle name="Normal 10 2 2 6 3 4" xfId="7684"/>
    <cellStyle name="Normal 10 2 2 6 3 5" xfId="25483"/>
    <cellStyle name="Normal 10 2 2 6 4" xfId="7685"/>
    <cellStyle name="Normal 10 2 2 6 4 2" xfId="7686"/>
    <cellStyle name="Normal 10 2 2 6 5" xfId="7687"/>
    <cellStyle name="Normal 10 2 2 6 6" xfId="7688"/>
    <cellStyle name="Normal 10 2 2 6 7" xfId="25484"/>
    <cellStyle name="Normal 10 2 2 7" xfId="1242"/>
    <cellStyle name="Normal 10 2 2 7 2" xfId="7689"/>
    <cellStyle name="Normal 10 2 2 7 2 2" xfId="7690"/>
    <cellStyle name="Normal 10 2 2 7 2 2 2" xfId="7691"/>
    <cellStyle name="Normal 10 2 2 7 2 3" xfId="7692"/>
    <cellStyle name="Normal 10 2 2 7 2 4" xfId="7693"/>
    <cellStyle name="Normal 10 2 2 7 2 5" xfId="25485"/>
    <cellStyle name="Normal 10 2 2 7 3" xfId="7694"/>
    <cellStyle name="Normal 10 2 2 7 3 2" xfId="7695"/>
    <cellStyle name="Normal 10 2 2 7 4" xfId="7696"/>
    <cellStyle name="Normal 10 2 2 7 5" xfId="7697"/>
    <cellStyle name="Normal 10 2 2 7 6" xfId="25486"/>
    <cellStyle name="Normal 10 2 2 8" xfId="7698"/>
    <cellStyle name="Normal 10 2 2 8 2" xfId="7699"/>
    <cellStyle name="Normal 10 2 2 8 2 2" xfId="7700"/>
    <cellStyle name="Normal 10 2 2 8 3" xfId="7701"/>
    <cellStyle name="Normal 10 2 2 8 4" xfId="7702"/>
    <cellStyle name="Normal 10 2 2 8 5" xfId="25487"/>
    <cellStyle name="Normal 10 2 2 9" xfId="7703"/>
    <cellStyle name="Normal 10 2 2 9 2" xfId="7704"/>
    <cellStyle name="Normal 10 2 2 9 2 2" xfId="7705"/>
    <cellStyle name="Normal 10 2 2 9 3" xfId="7706"/>
    <cellStyle name="Normal 10 2 2 9 4" xfId="7707"/>
    <cellStyle name="Normal 10 2 2 9 5" xfId="25488"/>
    <cellStyle name="Normal 10 2 3" xfId="1243"/>
    <cellStyle name="Normal 10 2 3 10" xfId="7708"/>
    <cellStyle name="Normal 10 2 3 10 2" xfId="7709"/>
    <cellStyle name="Normal 10 2 3 10 3" xfId="25489"/>
    <cellStyle name="Normal 10 2 3 11" xfId="7710"/>
    <cellStyle name="Normal 10 2 3 12" xfId="7711"/>
    <cellStyle name="Normal 10 2 3 13" xfId="25490"/>
    <cellStyle name="Normal 10 2 3 14" xfId="30049"/>
    <cellStyle name="Normal 10 2 3 15" xfId="31797"/>
    <cellStyle name="Normal 10 2 3 2" xfId="1244"/>
    <cellStyle name="Normal 10 2 3 2 10" xfId="7712"/>
    <cellStyle name="Normal 10 2 3 2 11" xfId="7713"/>
    <cellStyle name="Normal 10 2 3 2 12" xfId="25491"/>
    <cellStyle name="Normal 10 2 3 2 13" xfId="30050"/>
    <cellStyle name="Normal 10 2 3 2 14" xfId="31798"/>
    <cellStyle name="Normal 10 2 3 2 2" xfId="1245"/>
    <cellStyle name="Normal 10 2 3 2 2 10" xfId="7714"/>
    <cellStyle name="Normal 10 2 3 2 2 11" xfId="25492"/>
    <cellStyle name="Normal 10 2 3 2 2 12" xfId="30435"/>
    <cellStyle name="Normal 10 2 3 2 2 13" xfId="32177"/>
    <cellStyle name="Normal 10 2 3 2 2 2" xfId="1246"/>
    <cellStyle name="Normal 10 2 3 2 2 2 10" xfId="25493"/>
    <cellStyle name="Normal 10 2 3 2 2 2 2" xfId="1247"/>
    <cellStyle name="Normal 10 2 3 2 2 2 2 2" xfId="7715"/>
    <cellStyle name="Normal 10 2 3 2 2 2 2 2 2" xfId="7716"/>
    <cellStyle name="Normal 10 2 3 2 2 2 2 2 2 2" xfId="7717"/>
    <cellStyle name="Normal 10 2 3 2 2 2 2 2 3" xfId="7718"/>
    <cellStyle name="Normal 10 2 3 2 2 2 2 2 4" xfId="7719"/>
    <cellStyle name="Normal 10 2 3 2 2 2 2 2 5" xfId="25494"/>
    <cellStyle name="Normal 10 2 3 2 2 2 2 3" xfId="7720"/>
    <cellStyle name="Normal 10 2 3 2 2 2 2 3 2" xfId="7721"/>
    <cellStyle name="Normal 10 2 3 2 2 2 2 4" xfId="7722"/>
    <cellStyle name="Normal 10 2 3 2 2 2 2 5" xfId="7723"/>
    <cellStyle name="Normal 10 2 3 2 2 2 2 6" xfId="25495"/>
    <cellStyle name="Normal 10 2 3 2 2 2 3" xfId="1248"/>
    <cellStyle name="Normal 10 2 3 2 2 2 3 2" xfId="7724"/>
    <cellStyle name="Normal 10 2 3 2 2 2 3 2 2" xfId="7725"/>
    <cellStyle name="Normal 10 2 3 2 2 2 3 2 2 2" xfId="7726"/>
    <cellStyle name="Normal 10 2 3 2 2 2 3 2 3" xfId="7727"/>
    <cellStyle name="Normal 10 2 3 2 2 2 3 2 4" xfId="7728"/>
    <cellStyle name="Normal 10 2 3 2 2 2 3 2 5" xfId="25496"/>
    <cellStyle name="Normal 10 2 3 2 2 2 3 3" xfId="7729"/>
    <cellStyle name="Normal 10 2 3 2 2 2 3 3 2" xfId="7730"/>
    <cellStyle name="Normal 10 2 3 2 2 2 3 4" xfId="7731"/>
    <cellStyle name="Normal 10 2 3 2 2 2 3 5" xfId="7732"/>
    <cellStyle name="Normal 10 2 3 2 2 2 3 6" xfId="25497"/>
    <cellStyle name="Normal 10 2 3 2 2 2 4" xfId="7733"/>
    <cellStyle name="Normal 10 2 3 2 2 2 4 2" xfId="7734"/>
    <cellStyle name="Normal 10 2 3 2 2 2 4 2 2" xfId="7735"/>
    <cellStyle name="Normal 10 2 3 2 2 2 4 3" xfId="7736"/>
    <cellStyle name="Normal 10 2 3 2 2 2 4 4" xfId="7737"/>
    <cellStyle name="Normal 10 2 3 2 2 2 4 5" xfId="25498"/>
    <cellStyle name="Normal 10 2 3 2 2 2 5" xfId="7738"/>
    <cellStyle name="Normal 10 2 3 2 2 2 5 2" xfId="7739"/>
    <cellStyle name="Normal 10 2 3 2 2 2 5 2 2" xfId="7740"/>
    <cellStyle name="Normal 10 2 3 2 2 2 5 3" xfId="7741"/>
    <cellStyle name="Normal 10 2 3 2 2 2 5 4" xfId="7742"/>
    <cellStyle name="Normal 10 2 3 2 2 2 5 5" xfId="25499"/>
    <cellStyle name="Normal 10 2 3 2 2 2 6" xfId="7743"/>
    <cellStyle name="Normal 10 2 3 2 2 2 6 2" xfId="7744"/>
    <cellStyle name="Normal 10 2 3 2 2 2 6 2 2" xfId="7745"/>
    <cellStyle name="Normal 10 2 3 2 2 2 6 3" xfId="7746"/>
    <cellStyle name="Normal 10 2 3 2 2 2 6 4" xfId="25500"/>
    <cellStyle name="Normal 10 2 3 2 2 2 7" xfId="7747"/>
    <cellStyle name="Normal 10 2 3 2 2 2 7 2" xfId="7748"/>
    <cellStyle name="Normal 10 2 3 2 2 2 7 3" xfId="25501"/>
    <cellStyle name="Normal 10 2 3 2 2 2 8" xfId="7749"/>
    <cellStyle name="Normal 10 2 3 2 2 2 9" xfId="7750"/>
    <cellStyle name="Normal 10 2 3 2 2 3" xfId="1249"/>
    <cellStyle name="Normal 10 2 3 2 2 3 2" xfId="7751"/>
    <cellStyle name="Normal 10 2 3 2 2 3 2 2" xfId="7752"/>
    <cellStyle name="Normal 10 2 3 2 2 3 2 2 2" xfId="7753"/>
    <cellStyle name="Normal 10 2 3 2 2 3 2 3" xfId="7754"/>
    <cellStyle name="Normal 10 2 3 2 2 3 2 4" xfId="7755"/>
    <cellStyle name="Normal 10 2 3 2 2 3 2 5" xfId="25502"/>
    <cellStyle name="Normal 10 2 3 2 2 3 3" xfId="7756"/>
    <cellStyle name="Normal 10 2 3 2 2 3 3 2" xfId="7757"/>
    <cellStyle name="Normal 10 2 3 2 2 3 3 2 2" xfId="7758"/>
    <cellStyle name="Normal 10 2 3 2 2 3 3 3" xfId="7759"/>
    <cellStyle name="Normal 10 2 3 2 2 3 3 4" xfId="7760"/>
    <cellStyle name="Normal 10 2 3 2 2 3 3 5" xfId="25503"/>
    <cellStyle name="Normal 10 2 3 2 2 3 4" xfId="7761"/>
    <cellStyle name="Normal 10 2 3 2 2 3 4 2" xfId="7762"/>
    <cellStyle name="Normal 10 2 3 2 2 3 5" xfId="7763"/>
    <cellStyle name="Normal 10 2 3 2 2 3 6" xfId="7764"/>
    <cellStyle name="Normal 10 2 3 2 2 3 7" xfId="25504"/>
    <cellStyle name="Normal 10 2 3 2 2 4" xfId="1250"/>
    <cellStyle name="Normal 10 2 3 2 2 4 2" xfId="7765"/>
    <cellStyle name="Normal 10 2 3 2 2 4 2 2" xfId="7766"/>
    <cellStyle name="Normal 10 2 3 2 2 4 2 2 2" xfId="7767"/>
    <cellStyle name="Normal 10 2 3 2 2 4 2 3" xfId="7768"/>
    <cellStyle name="Normal 10 2 3 2 2 4 2 4" xfId="7769"/>
    <cellStyle name="Normal 10 2 3 2 2 4 2 5" xfId="25505"/>
    <cellStyle name="Normal 10 2 3 2 2 4 3" xfId="7770"/>
    <cellStyle name="Normal 10 2 3 2 2 4 3 2" xfId="7771"/>
    <cellStyle name="Normal 10 2 3 2 2 4 4" xfId="7772"/>
    <cellStyle name="Normal 10 2 3 2 2 4 5" xfId="7773"/>
    <cellStyle name="Normal 10 2 3 2 2 4 6" xfId="25506"/>
    <cellStyle name="Normal 10 2 3 2 2 5" xfId="7774"/>
    <cellStyle name="Normal 10 2 3 2 2 5 2" xfId="7775"/>
    <cellStyle name="Normal 10 2 3 2 2 5 2 2" xfId="7776"/>
    <cellStyle name="Normal 10 2 3 2 2 5 3" xfId="7777"/>
    <cellStyle name="Normal 10 2 3 2 2 5 4" xfId="7778"/>
    <cellStyle name="Normal 10 2 3 2 2 5 5" xfId="25507"/>
    <cellStyle name="Normal 10 2 3 2 2 6" xfId="7779"/>
    <cellStyle name="Normal 10 2 3 2 2 6 2" xfId="7780"/>
    <cellStyle name="Normal 10 2 3 2 2 6 2 2" xfId="7781"/>
    <cellStyle name="Normal 10 2 3 2 2 6 3" xfId="7782"/>
    <cellStyle name="Normal 10 2 3 2 2 6 4" xfId="7783"/>
    <cellStyle name="Normal 10 2 3 2 2 6 5" xfId="25508"/>
    <cellStyle name="Normal 10 2 3 2 2 7" xfId="7784"/>
    <cellStyle name="Normal 10 2 3 2 2 7 2" xfId="7785"/>
    <cellStyle name="Normal 10 2 3 2 2 7 2 2" xfId="7786"/>
    <cellStyle name="Normal 10 2 3 2 2 7 3" xfId="7787"/>
    <cellStyle name="Normal 10 2 3 2 2 7 4" xfId="25509"/>
    <cellStyle name="Normal 10 2 3 2 2 8" xfId="7788"/>
    <cellStyle name="Normal 10 2 3 2 2 8 2" xfId="7789"/>
    <cellStyle name="Normal 10 2 3 2 2 8 3" xfId="25510"/>
    <cellStyle name="Normal 10 2 3 2 2 9" xfId="7790"/>
    <cellStyle name="Normal 10 2 3 2 3" xfId="1251"/>
    <cellStyle name="Normal 10 2 3 2 3 10" xfId="25511"/>
    <cellStyle name="Normal 10 2 3 2 3 2" xfId="1252"/>
    <cellStyle name="Normal 10 2 3 2 3 2 2" xfId="7791"/>
    <cellStyle name="Normal 10 2 3 2 3 2 2 2" xfId="7792"/>
    <cellStyle name="Normal 10 2 3 2 3 2 2 2 2" xfId="7793"/>
    <cellStyle name="Normal 10 2 3 2 3 2 2 3" xfId="7794"/>
    <cellStyle name="Normal 10 2 3 2 3 2 2 4" xfId="7795"/>
    <cellStyle name="Normal 10 2 3 2 3 2 2 5" xfId="25512"/>
    <cellStyle name="Normal 10 2 3 2 3 2 3" xfId="7796"/>
    <cellStyle name="Normal 10 2 3 2 3 2 3 2" xfId="7797"/>
    <cellStyle name="Normal 10 2 3 2 3 2 4" xfId="7798"/>
    <cellStyle name="Normal 10 2 3 2 3 2 5" xfId="7799"/>
    <cellStyle name="Normal 10 2 3 2 3 2 6" xfId="25513"/>
    <cellStyle name="Normal 10 2 3 2 3 3" xfId="1253"/>
    <cellStyle name="Normal 10 2 3 2 3 3 2" xfId="7800"/>
    <cellStyle name="Normal 10 2 3 2 3 3 2 2" xfId="7801"/>
    <cellStyle name="Normal 10 2 3 2 3 3 2 2 2" xfId="7802"/>
    <cellStyle name="Normal 10 2 3 2 3 3 2 3" xfId="7803"/>
    <cellStyle name="Normal 10 2 3 2 3 3 2 4" xfId="7804"/>
    <cellStyle name="Normal 10 2 3 2 3 3 2 5" xfId="25514"/>
    <cellStyle name="Normal 10 2 3 2 3 3 3" xfId="7805"/>
    <cellStyle name="Normal 10 2 3 2 3 3 3 2" xfId="7806"/>
    <cellStyle name="Normal 10 2 3 2 3 3 4" xfId="7807"/>
    <cellStyle name="Normal 10 2 3 2 3 3 5" xfId="7808"/>
    <cellStyle name="Normal 10 2 3 2 3 3 6" xfId="25515"/>
    <cellStyle name="Normal 10 2 3 2 3 4" xfId="7809"/>
    <cellStyle name="Normal 10 2 3 2 3 4 2" xfId="7810"/>
    <cellStyle name="Normal 10 2 3 2 3 4 2 2" xfId="7811"/>
    <cellStyle name="Normal 10 2 3 2 3 4 3" xfId="7812"/>
    <cellStyle name="Normal 10 2 3 2 3 4 4" xfId="7813"/>
    <cellStyle name="Normal 10 2 3 2 3 4 5" xfId="25516"/>
    <cellStyle name="Normal 10 2 3 2 3 5" xfId="7814"/>
    <cellStyle name="Normal 10 2 3 2 3 5 2" xfId="7815"/>
    <cellStyle name="Normal 10 2 3 2 3 5 2 2" xfId="7816"/>
    <cellStyle name="Normal 10 2 3 2 3 5 3" xfId="7817"/>
    <cellStyle name="Normal 10 2 3 2 3 5 4" xfId="7818"/>
    <cellStyle name="Normal 10 2 3 2 3 5 5" xfId="25517"/>
    <cellStyle name="Normal 10 2 3 2 3 6" xfId="7819"/>
    <cellStyle name="Normal 10 2 3 2 3 6 2" xfId="7820"/>
    <cellStyle name="Normal 10 2 3 2 3 6 2 2" xfId="7821"/>
    <cellStyle name="Normal 10 2 3 2 3 6 3" xfId="7822"/>
    <cellStyle name="Normal 10 2 3 2 3 6 4" xfId="25518"/>
    <cellStyle name="Normal 10 2 3 2 3 7" xfId="7823"/>
    <cellStyle name="Normal 10 2 3 2 3 7 2" xfId="7824"/>
    <cellStyle name="Normal 10 2 3 2 3 7 3" xfId="25519"/>
    <cellStyle name="Normal 10 2 3 2 3 8" xfId="7825"/>
    <cellStyle name="Normal 10 2 3 2 3 9" xfId="7826"/>
    <cellStyle name="Normal 10 2 3 2 4" xfId="1254"/>
    <cellStyle name="Normal 10 2 3 2 4 2" xfId="7827"/>
    <cellStyle name="Normal 10 2 3 2 4 2 2" xfId="7828"/>
    <cellStyle name="Normal 10 2 3 2 4 2 2 2" xfId="7829"/>
    <cellStyle name="Normal 10 2 3 2 4 2 3" xfId="7830"/>
    <cellStyle name="Normal 10 2 3 2 4 2 4" xfId="7831"/>
    <cellStyle name="Normal 10 2 3 2 4 2 5" xfId="25520"/>
    <cellStyle name="Normal 10 2 3 2 4 3" xfId="7832"/>
    <cellStyle name="Normal 10 2 3 2 4 3 2" xfId="7833"/>
    <cellStyle name="Normal 10 2 3 2 4 3 2 2" xfId="7834"/>
    <cellStyle name="Normal 10 2 3 2 4 3 3" xfId="7835"/>
    <cellStyle name="Normal 10 2 3 2 4 3 4" xfId="7836"/>
    <cellStyle name="Normal 10 2 3 2 4 3 5" xfId="25521"/>
    <cellStyle name="Normal 10 2 3 2 4 4" xfId="7837"/>
    <cellStyle name="Normal 10 2 3 2 4 4 2" xfId="7838"/>
    <cellStyle name="Normal 10 2 3 2 4 5" xfId="7839"/>
    <cellStyle name="Normal 10 2 3 2 4 6" xfId="7840"/>
    <cellStyle name="Normal 10 2 3 2 4 7" xfId="25522"/>
    <cellStyle name="Normal 10 2 3 2 5" xfId="1255"/>
    <cellStyle name="Normal 10 2 3 2 5 2" xfId="7841"/>
    <cellStyle name="Normal 10 2 3 2 5 2 2" xfId="7842"/>
    <cellStyle name="Normal 10 2 3 2 5 2 2 2" xfId="7843"/>
    <cellStyle name="Normal 10 2 3 2 5 2 3" xfId="7844"/>
    <cellStyle name="Normal 10 2 3 2 5 2 4" xfId="7845"/>
    <cellStyle name="Normal 10 2 3 2 5 2 5" xfId="25523"/>
    <cellStyle name="Normal 10 2 3 2 5 3" xfId="7846"/>
    <cellStyle name="Normal 10 2 3 2 5 3 2" xfId="7847"/>
    <cellStyle name="Normal 10 2 3 2 5 4" xfId="7848"/>
    <cellStyle name="Normal 10 2 3 2 5 5" xfId="7849"/>
    <cellStyle name="Normal 10 2 3 2 5 6" xfId="25524"/>
    <cellStyle name="Normal 10 2 3 2 6" xfId="7850"/>
    <cellStyle name="Normal 10 2 3 2 6 2" xfId="7851"/>
    <cellStyle name="Normal 10 2 3 2 6 2 2" xfId="7852"/>
    <cellStyle name="Normal 10 2 3 2 6 3" xfId="7853"/>
    <cellStyle name="Normal 10 2 3 2 6 4" xfId="7854"/>
    <cellStyle name="Normal 10 2 3 2 6 5" xfId="25525"/>
    <cellStyle name="Normal 10 2 3 2 7" xfId="7855"/>
    <cellStyle name="Normal 10 2 3 2 7 2" xfId="7856"/>
    <cellStyle name="Normal 10 2 3 2 7 2 2" xfId="7857"/>
    <cellStyle name="Normal 10 2 3 2 7 3" xfId="7858"/>
    <cellStyle name="Normal 10 2 3 2 7 4" xfId="7859"/>
    <cellStyle name="Normal 10 2 3 2 7 5" xfId="25526"/>
    <cellStyle name="Normal 10 2 3 2 8" xfId="7860"/>
    <cellStyle name="Normal 10 2 3 2 8 2" xfId="7861"/>
    <cellStyle name="Normal 10 2 3 2 8 2 2" xfId="7862"/>
    <cellStyle name="Normal 10 2 3 2 8 3" xfId="7863"/>
    <cellStyle name="Normal 10 2 3 2 8 4" xfId="25527"/>
    <cellStyle name="Normal 10 2 3 2 9" xfId="7864"/>
    <cellStyle name="Normal 10 2 3 2 9 2" xfId="7865"/>
    <cellStyle name="Normal 10 2 3 2 9 3" xfId="25528"/>
    <cellStyle name="Normal 10 2 3 3" xfId="1256"/>
    <cellStyle name="Normal 10 2 3 3 10" xfId="7866"/>
    <cellStyle name="Normal 10 2 3 3 11" xfId="25529"/>
    <cellStyle name="Normal 10 2 3 3 12" xfId="30434"/>
    <cellStyle name="Normal 10 2 3 3 13" xfId="32176"/>
    <cellStyle name="Normal 10 2 3 3 2" xfId="1257"/>
    <cellStyle name="Normal 10 2 3 3 2 10" xfId="25530"/>
    <cellStyle name="Normal 10 2 3 3 2 2" xfId="1258"/>
    <cellStyle name="Normal 10 2 3 3 2 2 2" xfId="7867"/>
    <cellStyle name="Normal 10 2 3 3 2 2 2 2" xfId="7868"/>
    <cellStyle name="Normal 10 2 3 3 2 2 2 2 2" xfId="7869"/>
    <cellStyle name="Normal 10 2 3 3 2 2 2 3" xfId="7870"/>
    <cellStyle name="Normal 10 2 3 3 2 2 2 4" xfId="7871"/>
    <cellStyle name="Normal 10 2 3 3 2 2 2 5" xfId="25531"/>
    <cellStyle name="Normal 10 2 3 3 2 2 3" xfId="7872"/>
    <cellStyle name="Normal 10 2 3 3 2 2 3 2" xfId="7873"/>
    <cellStyle name="Normal 10 2 3 3 2 2 4" xfId="7874"/>
    <cellStyle name="Normal 10 2 3 3 2 2 5" xfId="7875"/>
    <cellStyle name="Normal 10 2 3 3 2 2 6" xfId="25532"/>
    <cellStyle name="Normal 10 2 3 3 2 3" xfId="1259"/>
    <cellStyle name="Normal 10 2 3 3 2 3 2" xfId="7876"/>
    <cellStyle name="Normal 10 2 3 3 2 3 2 2" xfId="7877"/>
    <cellStyle name="Normal 10 2 3 3 2 3 2 2 2" xfId="7878"/>
    <cellStyle name="Normal 10 2 3 3 2 3 2 3" xfId="7879"/>
    <cellStyle name="Normal 10 2 3 3 2 3 2 4" xfId="7880"/>
    <cellStyle name="Normal 10 2 3 3 2 3 2 5" xfId="25533"/>
    <cellStyle name="Normal 10 2 3 3 2 3 3" xfId="7881"/>
    <cellStyle name="Normal 10 2 3 3 2 3 3 2" xfId="7882"/>
    <cellStyle name="Normal 10 2 3 3 2 3 4" xfId="7883"/>
    <cellStyle name="Normal 10 2 3 3 2 3 5" xfId="7884"/>
    <cellStyle name="Normal 10 2 3 3 2 3 6" xfId="25534"/>
    <cellStyle name="Normal 10 2 3 3 2 4" xfId="7885"/>
    <cellStyle name="Normal 10 2 3 3 2 4 2" xfId="7886"/>
    <cellStyle name="Normal 10 2 3 3 2 4 2 2" xfId="7887"/>
    <cellStyle name="Normal 10 2 3 3 2 4 3" xfId="7888"/>
    <cellStyle name="Normal 10 2 3 3 2 4 4" xfId="7889"/>
    <cellStyle name="Normal 10 2 3 3 2 4 5" xfId="25535"/>
    <cellStyle name="Normal 10 2 3 3 2 5" xfId="7890"/>
    <cellStyle name="Normal 10 2 3 3 2 5 2" xfId="7891"/>
    <cellStyle name="Normal 10 2 3 3 2 5 2 2" xfId="7892"/>
    <cellStyle name="Normal 10 2 3 3 2 5 3" xfId="7893"/>
    <cellStyle name="Normal 10 2 3 3 2 5 4" xfId="7894"/>
    <cellStyle name="Normal 10 2 3 3 2 5 5" xfId="25536"/>
    <cellStyle name="Normal 10 2 3 3 2 6" xfId="7895"/>
    <cellStyle name="Normal 10 2 3 3 2 6 2" xfId="7896"/>
    <cellStyle name="Normal 10 2 3 3 2 6 2 2" xfId="7897"/>
    <cellStyle name="Normal 10 2 3 3 2 6 3" xfId="7898"/>
    <cellStyle name="Normal 10 2 3 3 2 6 4" xfId="25537"/>
    <cellStyle name="Normal 10 2 3 3 2 7" xfId="7899"/>
    <cellStyle name="Normal 10 2 3 3 2 7 2" xfId="7900"/>
    <cellStyle name="Normal 10 2 3 3 2 7 3" xfId="25538"/>
    <cellStyle name="Normal 10 2 3 3 2 8" xfId="7901"/>
    <cellStyle name="Normal 10 2 3 3 2 9" xfId="7902"/>
    <cellStyle name="Normal 10 2 3 3 3" xfId="1260"/>
    <cellStyle name="Normal 10 2 3 3 3 2" xfId="7903"/>
    <cellStyle name="Normal 10 2 3 3 3 2 2" xfId="7904"/>
    <cellStyle name="Normal 10 2 3 3 3 2 2 2" xfId="7905"/>
    <cellStyle name="Normal 10 2 3 3 3 2 3" xfId="7906"/>
    <cellStyle name="Normal 10 2 3 3 3 2 4" xfId="7907"/>
    <cellStyle name="Normal 10 2 3 3 3 2 5" xfId="25539"/>
    <cellStyle name="Normal 10 2 3 3 3 3" xfId="7908"/>
    <cellStyle name="Normal 10 2 3 3 3 3 2" xfId="7909"/>
    <cellStyle name="Normal 10 2 3 3 3 3 2 2" xfId="7910"/>
    <cellStyle name="Normal 10 2 3 3 3 3 3" xfId="7911"/>
    <cellStyle name="Normal 10 2 3 3 3 3 4" xfId="7912"/>
    <cellStyle name="Normal 10 2 3 3 3 3 5" xfId="25540"/>
    <cellStyle name="Normal 10 2 3 3 3 4" xfId="7913"/>
    <cellStyle name="Normal 10 2 3 3 3 4 2" xfId="7914"/>
    <cellStyle name="Normal 10 2 3 3 3 5" xfId="7915"/>
    <cellStyle name="Normal 10 2 3 3 3 6" xfId="7916"/>
    <cellStyle name="Normal 10 2 3 3 3 7" xfId="25541"/>
    <cellStyle name="Normal 10 2 3 3 4" xfId="1261"/>
    <cellStyle name="Normal 10 2 3 3 4 2" xfId="7917"/>
    <cellStyle name="Normal 10 2 3 3 4 2 2" xfId="7918"/>
    <cellStyle name="Normal 10 2 3 3 4 2 2 2" xfId="7919"/>
    <cellStyle name="Normal 10 2 3 3 4 2 3" xfId="7920"/>
    <cellStyle name="Normal 10 2 3 3 4 2 4" xfId="7921"/>
    <cellStyle name="Normal 10 2 3 3 4 2 5" xfId="25542"/>
    <cellStyle name="Normal 10 2 3 3 4 3" xfId="7922"/>
    <cellStyle name="Normal 10 2 3 3 4 3 2" xfId="7923"/>
    <cellStyle name="Normal 10 2 3 3 4 4" xfId="7924"/>
    <cellStyle name="Normal 10 2 3 3 4 5" xfId="7925"/>
    <cellStyle name="Normal 10 2 3 3 4 6" xfId="25543"/>
    <cellStyle name="Normal 10 2 3 3 5" xfId="7926"/>
    <cellStyle name="Normal 10 2 3 3 5 2" xfId="7927"/>
    <cellStyle name="Normal 10 2 3 3 5 2 2" xfId="7928"/>
    <cellStyle name="Normal 10 2 3 3 5 3" xfId="7929"/>
    <cellStyle name="Normal 10 2 3 3 5 4" xfId="7930"/>
    <cellStyle name="Normal 10 2 3 3 5 5" xfId="25544"/>
    <cellStyle name="Normal 10 2 3 3 6" xfId="7931"/>
    <cellStyle name="Normal 10 2 3 3 6 2" xfId="7932"/>
    <cellStyle name="Normal 10 2 3 3 6 2 2" xfId="7933"/>
    <cellStyle name="Normal 10 2 3 3 6 3" xfId="7934"/>
    <cellStyle name="Normal 10 2 3 3 6 4" xfId="7935"/>
    <cellStyle name="Normal 10 2 3 3 6 5" xfId="25545"/>
    <cellStyle name="Normal 10 2 3 3 7" xfId="7936"/>
    <cellStyle name="Normal 10 2 3 3 7 2" xfId="7937"/>
    <cellStyle name="Normal 10 2 3 3 7 2 2" xfId="7938"/>
    <cellStyle name="Normal 10 2 3 3 7 3" xfId="7939"/>
    <cellStyle name="Normal 10 2 3 3 7 4" xfId="25546"/>
    <cellStyle name="Normal 10 2 3 3 8" xfId="7940"/>
    <cellStyle name="Normal 10 2 3 3 8 2" xfId="7941"/>
    <cellStyle name="Normal 10 2 3 3 8 3" xfId="25547"/>
    <cellStyle name="Normal 10 2 3 3 9" xfId="7942"/>
    <cellStyle name="Normal 10 2 3 4" xfId="1262"/>
    <cellStyle name="Normal 10 2 3 4 10" xfId="25548"/>
    <cellStyle name="Normal 10 2 3 4 2" xfId="1263"/>
    <cellStyle name="Normal 10 2 3 4 2 2" xfId="7943"/>
    <cellStyle name="Normal 10 2 3 4 2 2 2" xfId="7944"/>
    <cellStyle name="Normal 10 2 3 4 2 2 2 2" xfId="7945"/>
    <cellStyle name="Normal 10 2 3 4 2 2 3" xfId="7946"/>
    <cellStyle name="Normal 10 2 3 4 2 2 4" xfId="7947"/>
    <cellStyle name="Normal 10 2 3 4 2 2 5" xfId="25549"/>
    <cellStyle name="Normal 10 2 3 4 2 3" xfId="7948"/>
    <cellStyle name="Normal 10 2 3 4 2 3 2" xfId="7949"/>
    <cellStyle name="Normal 10 2 3 4 2 4" xfId="7950"/>
    <cellStyle name="Normal 10 2 3 4 2 5" xfId="7951"/>
    <cellStyle name="Normal 10 2 3 4 2 6" xfId="25550"/>
    <cellStyle name="Normal 10 2 3 4 3" xfId="1264"/>
    <cellStyle name="Normal 10 2 3 4 3 2" xfId="7952"/>
    <cellStyle name="Normal 10 2 3 4 3 2 2" xfId="7953"/>
    <cellStyle name="Normal 10 2 3 4 3 2 2 2" xfId="7954"/>
    <cellStyle name="Normal 10 2 3 4 3 2 3" xfId="7955"/>
    <cellStyle name="Normal 10 2 3 4 3 2 4" xfId="7956"/>
    <cellStyle name="Normal 10 2 3 4 3 2 5" xfId="25551"/>
    <cellStyle name="Normal 10 2 3 4 3 3" xfId="7957"/>
    <cellStyle name="Normal 10 2 3 4 3 3 2" xfId="7958"/>
    <cellStyle name="Normal 10 2 3 4 3 4" xfId="7959"/>
    <cellStyle name="Normal 10 2 3 4 3 5" xfId="7960"/>
    <cellStyle name="Normal 10 2 3 4 3 6" xfId="25552"/>
    <cellStyle name="Normal 10 2 3 4 4" xfId="7961"/>
    <cellStyle name="Normal 10 2 3 4 4 2" xfId="7962"/>
    <cellStyle name="Normal 10 2 3 4 4 2 2" xfId="7963"/>
    <cellStyle name="Normal 10 2 3 4 4 3" xfId="7964"/>
    <cellStyle name="Normal 10 2 3 4 4 4" xfId="7965"/>
    <cellStyle name="Normal 10 2 3 4 4 5" xfId="25553"/>
    <cellStyle name="Normal 10 2 3 4 5" xfId="7966"/>
    <cellStyle name="Normal 10 2 3 4 5 2" xfId="7967"/>
    <cellStyle name="Normal 10 2 3 4 5 2 2" xfId="7968"/>
    <cellStyle name="Normal 10 2 3 4 5 3" xfId="7969"/>
    <cellStyle name="Normal 10 2 3 4 5 4" xfId="7970"/>
    <cellStyle name="Normal 10 2 3 4 5 5" xfId="25554"/>
    <cellStyle name="Normal 10 2 3 4 6" xfId="7971"/>
    <cellStyle name="Normal 10 2 3 4 6 2" xfId="7972"/>
    <cellStyle name="Normal 10 2 3 4 6 2 2" xfId="7973"/>
    <cellStyle name="Normal 10 2 3 4 6 3" xfId="7974"/>
    <cellStyle name="Normal 10 2 3 4 6 4" xfId="25555"/>
    <cellStyle name="Normal 10 2 3 4 7" xfId="7975"/>
    <cellStyle name="Normal 10 2 3 4 7 2" xfId="7976"/>
    <cellStyle name="Normal 10 2 3 4 7 3" xfId="25556"/>
    <cellStyle name="Normal 10 2 3 4 8" xfId="7977"/>
    <cellStyle name="Normal 10 2 3 4 9" xfId="7978"/>
    <cellStyle name="Normal 10 2 3 5" xfId="1265"/>
    <cellStyle name="Normal 10 2 3 5 2" xfId="7979"/>
    <cellStyle name="Normal 10 2 3 5 2 2" xfId="7980"/>
    <cellStyle name="Normal 10 2 3 5 2 2 2" xfId="7981"/>
    <cellStyle name="Normal 10 2 3 5 2 3" xfId="7982"/>
    <cellStyle name="Normal 10 2 3 5 2 4" xfId="7983"/>
    <cellStyle name="Normal 10 2 3 5 2 5" xfId="25557"/>
    <cellStyle name="Normal 10 2 3 5 3" xfId="7984"/>
    <cellStyle name="Normal 10 2 3 5 3 2" xfId="7985"/>
    <cellStyle name="Normal 10 2 3 5 3 2 2" xfId="7986"/>
    <cellStyle name="Normal 10 2 3 5 3 3" xfId="7987"/>
    <cellStyle name="Normal 10 2 3 5 3 4" xfId="7988"/>
    <cellStyle name="Normal 10 2 3 5 3 5" xfId="25558"/>
    <cellStyle name="Normal 10 2 3 5 4" xfId="7989"/>
    <cellStyle name="Normal 10 2 3 5 4 2" xfId="7990"/>
    <cellStyle name="Normal 10 2 3 5 5" xfId="7991"/>
    <cellStyle name="Normal 10 2 3 5 6" xfId="7992"/>
    <cellStyle name="Normal 10 2 3 5 7" xfId="25559"/>
    <cellStyle name="Normal 10 2 3 6" xfId="1266"/>
    <cellStyle name="Normal 10 2 3 6 2" xfId="7993"/>
    <cellStyle name="Normal 10 2 3 6 2 2" xfId="7994"/>
    <cellStyle name="Normal 10 2 3 6 2 2 2" xfId="7995"/>
    <cellStyle name="Normal 10 2 3 6 2 3" xfId="7996"/>
    <cellStyle name="Normal 10 2 3 6 2 4" xfId="7997"/>
    <cellStyle name="Normal 10 2 3 6 2 5" xfId="25560"/>
    <cellStyle name="Normal 10 2 3 6 3" xfId="7998"/>
    <cellStyle name="Normal 10 2 3 6 3 2" xfId="7999"/>
    <cellStyle name="Normal 10 2 3 6 4" xfId="8000"/>
    <cellStyle name="Normal 10 2 3 6 5" xfId="8001"/>
    <cellStyle name="Normal 10 2 3 6 6" xfId="25561"/>
    <cellStyle name="Normal 10 2 3 7" xfId="8002"/>
    <cellStyle name="Normal 10 2 3 7 2" xfId="8003"/>
    <cellStyle name="Normal 10 2 3 7 2 2" xfId="8004"/>
    <cellStyle name="Normal 10 2 3 7 3" xfId="8005"/>
    <cellStyle name="Normal 10 2 3 7 4" xfId="8006"/>
    <cellStyle name="Normal 10 2 3 7 5" xfId="25562"/>
    <cellStyle name="Normal 10 2 3 8" xfId="8007"/>
    <cellStyle name="Normal 10 2 3 8 2" xfId="8008"/>
    <cellStyle name="Normal 10 2 3 8 2 2" xfId="8009"/>
    <cellStyle name="Normal 10 2 3 8 3" xfId="8010"/>
    <cellStyle name="Normal 10 2 3 8 4" xfId="8011"/>
    <cellStyle name="Normal 10 2 3 8 5" xfId="25563"/>
    <cellStyle name="Normal 10 2 3 9" xfId="8012"/>
    <cellStyle name="Normal 10 2 3 9 2" xfId="8013"/>
    <cellStyle name="Normal 10 2 3 9 2 2" xfId="8014"/>
    <cellStyle name="Normal 10 2 3 9 3" xfId="8015"/>
    <cellStyle name="Normal 10 2 3 9 4" xfId="25564"/>
    <cellStyle name="Normal 10 2 4" xfId="1267"/>
    <cellStyle name="Normal 10 2 4 10" xfId="8016"/>
    <cellStyle name="Normal 10 2 4 11" xfId="8017"/>
    <cellStyle name="Normal 10 2 4 12" xfId="25565"/>
    <cellStyle name="Normal 10 2 4 13" xfId="30051"/>
    <cellStyle name="Normal 10 2 4 14" xfId="31799"/>
    <cellStyle name="Normal 10 2 4 2" xfId="1268"/>
    <cellStyle name="Normal 10 2 4 2 10" xfId="8018"/>
    <cellStyle name="Normal 10 2 4 2 11" xfId="25566"/>
    <cellStyle name="Normal 10 2 4 2 12" xfId="30052"/>
    <cellStyle name="Normal 10 2 4 2 13" xfId="31800"/>
    <cellStyle name="Normal 10 2 4 2 2" xfId="1269"/>
    <cellStyle name="Normal 10 2 4 2 2 10" xfId="25567"/>
    <cellStyle name="Normal 10 2 4 2 2 11" xfId="30437"/>
    <cellStyle name="Normal 10 2 4 2 2 12" xfId="32179"/>
    <cellStyle name="Normal 10 2 4 2 2 2" xfId="1270"/>
    <cellStyle name="Normal 10 2 4 2 2 2 2" xfId="8019"/>
    <cellStyle name="Normal 10 2 4 2 2 2 2 2" xfId="8020"/>
    <cellStyle name="Normal 10 2 4 2 2 2 2 2 2" xfId="8021"/>
    <cellStyle name="Normal 10 2 4 2 2 2 2 3" xfId="8022"/>
    <cellStyle name="Normal 10 2 4 2 2 2 2 4" xfId="8023"/>
    <cellStyle name="Normal 10 2 4 2 2 2 2 5" xfId="25568"/>
    <cellStyle name="Normal 10 2 4 2 2 2 3" xfId="8024"/>
    <cellStyle name="Normal 10 2 4 2 2 2 3 2" xfId="8025"/>
    <cellStyle name="Normal 10 2 4 2 2 2 4" xfId="8026"/>
    <cellStyle name="Normal 10 2 4 2 2 2 5" xfId="8027"/>
    <cellStyle name="Normal 10 2 4 2 2 2 6" xfId="25569"/>
    <cellStyle name="Normal 10 2 4 2 2 3" xfId="1271"/>
    <cellStyle name="Normal 10 2 4 2 2 3 2" xfId="8028"/>
    <cellStyle name="Normal 10 2 4 2 2 3 2 2" xfId="8029"/>
    <cellStyle name="Normal 10 2 4 2 2 3 2 2 2" xfId="8030"/>
    <cellStyle name="Normal 10 2 4 2 2 3 2 3" xfId="8031"/>
    <cellStyle name="Normal 10 2 4 2 2 3 2 4" xfId="8032"/>
    <cellStyle name="Normal 10 2 4 2 2 3 2 5" xfId="25570"/>
    <cellStyle name="Normal 10 2 4 2 2 3 3" xfId="8033"/>
    <cellStyle name="Normal 10 2 4 2 2 3 3 2" xfId="8034"/>
    <cellStyle name="Normal 10 2 4 2 2 3 4" xfId="8035"/>
    <cellStyle name="Normal 10 2 4 2 2 3 5" xfId="8036"/>
    <cellStyle name="Normal 10 2 4 2 2 3 6" xfId="25571"/>
    <cellStyle name="Normal 10 2 4 2 2 4" xfId="8037"/>
    <cellStyle name="Normal 10 2 4 2 2 4 2" xfId="8038"/>
    <cellStyle name="Normal 10 2 4 2 2 4 2 2" xfId="8039"/>
    <cellStyle name="Normal 10 2 4 2 2 4 3" xfId="8040"/>
    <cellStyle name="Normal 10 2 4 2 2 4 4" xfId="8041"/>
    <cellStyle name="Normal 10 2 4 2 2 4 5" xfId="25572"/>
    <cellStyle name="Normal 10 2 4 2 2 5" xfId="8042"/>
    <cellStyle name="Normal 10 2 4 2 2 5 2" xfId="8043"/>
    <cellStyle name="Normal 10 2 4 2 2 5 2 2" xfId="8044"/>
    <cellStyle name="Normal 10 2 4 2 2 5 3" xfId="8045"/>
    <cellStyle name="Normal 10 2 4 2 2 5 4" xfId="8046"/>
    <cellStyle name="Normal 10 2 4 2 2 5 5" xfId="25573"/>
    <cellStyle name="Normal 10 2 4 2 2 6" xfId="8047"/>
    <cellStyle name="Normal 10 2 4 2 2 6 2" xfId="8048"/>
    <cellStyle name="Normal 10 2 4 2 2 6 2 2" xfId="8049"/>
    <cellStyle name="Normal 10 2 4 2 2 6 3" xfId="8050"/>
    <cellStyle name="Normal 10 2 4 2 2 6 4" xfId="25574"/>
    <cellStyle name="Normal 10 2 4 2 2 7" xfId="8051"/>
    <cellStyle name="Normal 10 2 4 2 2 7 2" xfId="8052"/>
    <cellStyle name="Normal 10 2 4 2 2 7 3" xfId="25575"/>
    <cellStyle name="Normal 10 2 4 2 2 8" xfId="8053"/>
    <cellStyle name="Normal 10 2 4 2 2 9" xfId="8054"/>
    <cellStyle name="Normal 10 2 4 2 3" xfId="1272"/>
    <cellStyle name="Normal 10 2 4 2 3 2" xfId="8055"/>
    <cellStyle name="Normal 10 2 4 2 3 2 2" xfId="8056"/>
    <cellStyle name="Normal 10 2 4 2 3 2 2 2" xfId="8057"/>
    <cellStyle name="Normal 10 2 4 2 3 2 3" xfId="8058"/>
    <cellStyle name="Normal 10 2 4 2 3 2 4" xfId="8059"/>
    <cellStyle name="Normal 10 2 4 2 3 2 5" xfId="25576"/>
    <cellStyle name="Normal 10 2 4 2 3 3" xfId="8060"/>
    <cellStyle name="Normal 10 2 4 2 3 3 2" xfId="8061"/>
    <cellStyle name="Normal 10 2 4 2 3 3 2 2" xfId="8062"/>
    <cellStyle name="Normal 10 2 4 2 3 3 3" xfId="8063"/>
    <cellStyle name="Normal 10 2 4 2 3 3 4" xfId="8064"/>
    <cellStyle name="Normal 10 2 4 2 3 3 5" xfId="25577"/>
    <cellStyle name="Normal 10 2 4 2 3 4" xfId="8065"/>
    <cellStyle name="Normal 10 2 4 2 3 4 2" xfId="8066"/>
    <cellStyle name="Normal 10 2 4 2 3 5" xfId="8067"/>
    <cellStyle name="Normal 10 2 4 2 3 6" xfId="8068"/>
    <cellStyle name="Normal 10 2 4 2 3 7" xfId="25578"/>
    <cellStyle name="Normal 10 2 4 2 4" xfId="1273"/>
    <cellStyle name="Normal 10 2 4 2 4 2" xfId="8069"/>
    <cellStyle name="Normal 10 2 4 2 4 2 2" xfId="8070"/>
    <cellStyle name="Normal 10 2 4 2 4 2 2 2" xfId="8071"/>
    <cellStyle name="Normal 10 2 4 2 4 2 3" xfId="8072"/>
    <cellStyle name="Normal 10 2 4 2 4 2 4" xfId="8073"/>
    <cellStyle name="Normal 10 2 4 2 4 2 5" xfId="25579"/>
    <cellStyle name="Normal 10 2 4 2 4 3" xfId="8074"/>
    <cellStyle name="Normal 10 2 4 2 4 3 2" xfId="8075"/>
    <cellStyle name="Normal 10 2 4 2 4 4" xfId="8076"/>
    <cellStyle name="Normal 10 2 4 2 4 5" xfId="8077"/>
    <cellStyle name="Normal 10 2 4 2 4 6" xfId="25580"/>
    <cellStyle name="Normal 10 2 4 2 5" xfId="8078"/>
    <cellStyle name="Normal 10 2 4 2 5 2" xfId="8079"/>
    <cellStyle name="Normal 10 2 4 2 5 2 2" xfId="8080"/>
    <cellStyle name="Normal 10 2 4 2 5 3" xfId="8081"/>
    <cellStyle name="Normal 10 2 4 2 5 4" xfId="8082"/>
    <cellStyle name="Normal 10 2 4 2 5 5" xfId="25581"/>
    <cellStyle name="Normal 10 2 4 2 6" xfId="8083"/>
    <cellStyle name="Normal 10 2 4 2 6 2" xfId="8084"/>
    <cellStyle name="Normal 10 2 4 2 6 2 2" xfId="8085"/>
    <cellStyle name="Normal 10 2 4 2 6 3" xfId="8086"/>
    <cellStyle name="Normal 10 2 4 2 6 4" xfId="8087"/>
    <cellStyle name="Normal 10 2 4 2 6 5" xfId="25582"/>
    <cellStyle name="Normal 10 2 4 2 7" xfId="8088"/>
    <cellStyle name="Normal 10 2 4 2 7 2" xfId="8089"/>
    <cellStyle name="Normal 10 2 4 2 7 2 2" xfId="8090"/>
    <cellStyle name="Normal 10 2 4 2 7 3" xfId="8091"/>
    <cellStyle name="Normal 10 2 4 2 7 4" xfId="25583"/>
    <cellStyle name="Normal 10 2 4 2 8" xfId="8092"/>
    <cellStyle name="Normal 10 2 4 2 8 2" xfId="8093"/>
    <cellStyle name="Normal 10 2 4 2 8 3" xfId="25584"/>
    <cellStyle name="Normal 10 2 4 2 9" xfId="8094"/>
    <cellStyle name="Normal 10 2 4 3" xfId="1274"/>
    <cellStyle name="Normal 10 2 4 3 10" xfId="25585"/>
    <cellStyle name="Normal 10 2 4 3 11" xfId="30436"/>
    <cellStyle name="Normal 10 2 4 3 12" xfId="32178"/>
    <cellStyle name="Normal 10 2 4 3 2" xfId="1275"/>
    <cellStyle name="Normal 10 2 4 3 2 2" xfId="8095"/>
    <cellStyle name="Normal 10 2 4 3 2 2 2" xfId="8096"/>
    <cellStyle name="Normal 10 2 4 3 2 2 2 2" xfId="8097"/>
    <cellStyle name="Normal 10 2 4 3 2 2 3" xfId="8098"/>
    <cellStyle name="Normal 10 2 4 3 2 2 4" xfId="8099"/>
    <cellStyle name="Normal 10 2 4 3 2 2 5" xfId="25586"/>
    <cellStyle name="Normal 10 2 4 3 2 3" xfId="8100"/>
    <cellStyle name="Normal 10 2 4 3 2 3 2" xfId="8101"/>
    <cellStyle name="Normal 10 2 4 3 2 4" xfId="8102"/>
    <cellStyle name="Normal 10 2 4 3 2 5" xfId="8103"/>
    <cellStyle name="Normal 10 2 4 3 2 6" xfId="25587"/>
    <cellStyle name="Normal 10 2 4 3 3" xfId="1276"/>
    <cellStyle name="Normal 10 2 4 3 3 2" xfId="8104"/>
    <cellStyle name="Normal 10 2 4 3 3 2 2" xfId="8105"/>
    <cellStyle name="Normal 10 2 4 3 3 2 2 2" xfId="8106"/>
    <cellStyle name="Normal 10 2 4 3 3 2 3" xfId="8107"/>
    <cellStyle name="Normal 10 2 4 3 3 2 4" xfId="8108"/>
    <cellStyle name="Normal 10 2 4 3 3 2 5" xfId="25588"/>
    <cellStyle name="Normal 10 2 4 3 3 3" xfId="8109"/>
    <cellStyle name="Normal 10 2 4 3 3 3 2" xfId="8110"/>
    <cellStyle name="Normal 10 2 4 3 3 4" xfId="8111"/>
    <cellStyle name="Normal 10 2 4 3 3 5" xfId="8112"/>
    <cellStyle name="Normal 10 2 4 3 3 6" xfId="25589"/>
    <cellStyle name="Normal 10 2 4 3 4" xfId="8113"/>
    <cellStyle name="Normal 10 2 4 3 4 2" xfId="8114"/>
    <cellStyle name="Normal 10 2 4 3 4 2 2" xfId="8115"/>
    <cellStyle name="Normal 10 2 4 3 4 3" xfId="8116"/>
    <cellStyle name="Normal 10 2 4 3 4 4" xfId="8117"/>
    <cellStyle name="Normal 10 2 4 3 4 5" xfId="25590"/>
    <cellStyle name="Normal 10 2 4 3 5" xfId="8118"/>
    <cellStyle name="Normal 10 2 4 3 5 2" xfId="8119"/>
    <cellStyle name="Normal 10 2 4 3 5 2 2" xfId="8120"/>
    <cellStyle name="Normal 10 2 4 3 5 3" xfId="8121"/>
    <cellStyle name="Normal 10 2 4 3 5 4" xfId="8122"/>
    <cellStyle name="Normal 10 2 4 3 5 5" xfId="25591"/>
    <cellStyle name="Normal 10 2 4 3 6" xfId="8123"/>
    <cellStyle name="Normal 10 2 4 3 6 2" xfId="8124"/>
    <cellStyle name="Normal 10 2 4 3 6 2 2" xfId="8125"/>
    <cellStyle name="Normal 10 2 4 3 6 3" xfId="8126"/>
    <cellStyle name="Normal 10 2 4 3 6 4" xfId="25592"/>
    <cellStyle name="Normal 10 2 4 3 7" xfId="8127"/>
    <cellStyle name="Normal 10 2 4 3 7 2" xfId="8128"/>
    <cellStyle name="Normal 10 2 4 3 7 3" xfId="25593"/>
    <cellStyle name="Normal 10 2 4 3 8" xfId="8129"/>
    <cellStyle name="Normal 10 2 4 3 9" xfId="8130"/>
    <cellStyle name="Normal 10 2 4 4" xfId="1277"/>
    <cellStyle name="Normal 10 2 4 4 2" xfId="8131"/>
    <cellStyle name="Normal 10 2 4 4 2 2" xfId="8132"/>
    <cellStyle name="Normal 10 2 4 4 2 2 2" xfId="8133"/>
    <cellStyle name="Normal 10 2 4 4 2 3" xfId="8134"/>
    <cellStyle name="Normal 10 2 4 4 2 4" xfId="8135"/>
    <cellStyle name="Normal 10 2 4 4 2 5" xfId="25594"/>
    <cellStyle name="Normal 10 2 4 4 3" xfId="8136"/>
    <cellStyle name="Normal 10 2 4 4 3 2" xfId="8137"/>
    <cellStyle name="Normal 10 2 4 4 3 2 2" xfId="8138"/>
    <cellStyle name="Normal 10 2 4 4 3 3" xfId="8139"/>
    <cellStyle name="Normal 10 2 4 4 3 4" xfId="8140"/>
    <cellStyle name="Normal 10 2 4 4 3 5" xfId="25595"/>
    <cellStyle name="Normal 10 2 4 4 4" xfId="8141"/>
    <cellStyle name="Normal 10 2 4 4 4 2" xfId="8142"/>
    <cellStyle name="Normal 10 2 4 4 5" xfId="8143"/>
    <cellStyle name="Normal 10 2 4 4 6" xfId="8144"/>
    <cellStyle name="Normal 10 2 4 4 7" xfId="25596"/>
    <cellStyle name="Normal 10 2 4 5" xfId="1278"/>
    <cellStyle name="Normal 10 2 4 5 2" xfId="8145"/>
    <cellStyle name="Normal 10 2 4 5 2 2" xfId="8146"/>
    <cellStyle name="Normal 10 2 4 5 2 2 2" xfId="8147"/>
    <cellStyle name="Normal 10 2 4 5 2 3" xfId="8148"/>
    <cellStyle name="Normal 10 2 4 5 2 4" xfId="8149"/>
    <cellStyle name="Normal 10 2 4 5 2 5" xfId="25597"/>
    <cellStyle name="Normal 10 2 4 5 3" xfId="8150"/>
    <cellStyle name="Normal 10 2 4 5 3 2" xfId="8151"/>
    <cellStyle name="Normal 10 2 4 5 4" xfId="8152"/>
    <cellStyle name="Normal 10 2 4 5 5" xfId="8153"/>
    <cellStyle name="Normal 10 2 4 5 6" xfId="25598"/>
    <cellStyle name="Normal 10 2 4 6" xfId="8154"/>
    <cellStyle name="Normal 10 2 4 6 2" xfId="8155"/>
    <cellStyle name="Normal 10 2 4 6 2 2" xfId="8156"/>
    <cellStyle name="Normal 10 2 4 6 3" xfId="8157"/>
    <cellStyle name="Normal 10 2 4 6 4" xfId="8158"/>
    <cellStyle name="Normal 10 2 4 6 5" xfId="25599"/>
    <cellStyle name="Normal 10 2 4 7" xfId="8159"/>
    <cellStyle name="Normal 10 2 4 7 2" xfId="8160"/>
    <cellStyle name="Normal 10 2 4 7 2 2" xfId="8161"/>
    <cellStyle name="Normal 10 2 4 7 3" xfId="8162"/>
    <cellStyle name="Normal 10 2 4 7 4" xfId="8163"/>
    <cellStyle name="Normal 10 2 4 7 5" xfId="25600"/>
    <cellStyle name="Normal 10 2 4 8" xfId="8164"/>
    <cellStyle name="Normal 10 2 4 8 2" xfId="8165"/>
    <cellStyle name="Normal 10 2 4 8 2 2" xfId="8166"/>
    <cellStyle name="Normal 10 2 4 8 3" xfId="8167"/>
    <cellStyle name="Normal 10 2 4 8 4" xfId="25601"/>
    <cellStyle name="Normal 10 2 4 9" xfId="8168"/>
    <cellStyle name="Normal 10 2 4 9 2" xfId="8169"/>
    <cellStyle name="Normal 10 2 4 9 3" xfId="25602"/>
    <cellStyle name="Normal 10 2 5" xfId="1279"/>
    <cellStyle name="Normal 10 2 5 10" xfId="8170"/>
    <cellStyle name="Normal 10 2 5 11" xfId="25603"/>
    <cellStyle name="Normal 10 2 5 12" xfId="30053"/>
    <cellStyle name="Normal 10 2 5 13" xfId="31801"/>
    <cellStyle name="Normal 10 2 5 2" xfId="1280"/>
    <cellStyle name="Normal 10 2 5 2 10" xfId="25604"/>
    <cellStyle name="Normal 10 2 5 2 11" xfId="30438"/>
    <cellStyle name="Normal 10 2 5 2 12" xfId="32180"/>
    <cellStyle name="Normal 10 2 5 2 2" xfId="1281"/>
    <cellStyle name="Normal 10 2 5 2 2 2" xfId="8171"/>
    <cellStyle name="Normal 10 2 5 2 2 2 2" xfId="8172"/>
    <cellStyle name="Normal 10 2 5 2 2 2 2 2" xfId="8173"/>
    <cellStyle name="Normal 10 2 5 2 2 2 3" xfId="8174"/>
    <cellStyle name="Normal 10 2 5 2 2 2 4" xfId="8175"/>
    <cellStyle name="Normal 10 2 5 2 2 2 5" xfId="25605"/>
    <cellStyle name="Normal 10 2 5 2 2 3" xfId="8176"/>
    <cellStyle name="Normal 10 2 5 2 2 3 2" xfId="8177"/>
    <cellStyle name="Normal 10 2 5 2 2 4" xfId="8178"/>
    <cellStyle name="Normal 10 2 5 2 2 5" xfId="8179"/>
    <cellStyle name="Normal 10 2 5 2 2 6" xfId="25606"/>
    <cellStyle name="Normal 10 2 5 2 3" xfId="1282"/>
    <cellStyle name="Normal 10 2 5 2 3 2" xfId="8180"/>
    <cellStyle name="Normal 10 2 5 2 3 2 2" xfId="8181"/>
    <cellStyle name="Normal 10 2 5 2 3 2 2 2" xfId="8182"/>
    <cellStyle name="Normal 10 2 5 2 3 2 3" xfId="8183"/>
    <cellStyle name="Normal 10 2 5 2 3 2 4" xfId="8184"/>
    <cellStyle name="Normal 10 2 5 2 3 2 5" xfId="25607"/>
    <cellStyle name="Normal 10 2 5 2 3 3" xfId="8185"/>
    <cellStyle name="Normal 10 2 5 2 3 3 2" xfId="8186"/>
    <cellStyle name="Normal 10 2 5 2 3 4" xfId="8187"/>
    <cellStyle name="Normal 10 2 5 2 3 5" xfId="8188"/>
    <cellStyle name="Normal 10 2 5 2 3 6" xfId="25608"/>
    <cellStyle name="Normal 10 2 5 2 4" xfId="8189"/>
    <cellStyle name="Normal 10 2 5 2 4 2" xfId="8190"/>
    <cellStyle name="Normal 10 2 5 2 4 2 2" xfId="8191"/>
    <cellStyle name="Normal 10 2 5 2 4 3" xfId="8192"/>
    <cellStyle name="Normal 10 2 5 2 4 4" xfId="8193"/>
    <cellStyle name="Normal 10 2 5 2 4 5" xfId="25609"/>
    <cellStyle name="Normal 10 2 5 2 5" xfId="8194"/>
    <cellStyle name="Normal 10 2 5 2 5 2" xfId="8195"/>
    <cellStyle name="Normal 10 2 5 2 5 2 2" xfId="8196"/>
    <cellStyle name="Normal 10 2 5 2 5 3" xfId="8197"/>
    <cellStyle name="Normal 10 2 5 2 5 4" xfId="8198"/>
    <cellStyle name="Normal 10 2 5 2 5 5" xfId="25610"/>
    <cellStyle name="Normal 10 2 5 2 6" xfId="8199"/>
    <cellStyle name="Normal 10 2 5 2 6 2" xfId="8200"/>
    <cellStyle name="Normal 10 2 5 2 6 2 2" xfId="8201"/>
    <cellStyle name="Normal 10 2 5 2 6 3" xfId="8202"/>
    <cellStyle name="Normal 10 2 5 2 6 4" xfId="25611"/>
    <cellStyle name="Normal 10 2 5 2 7" xfId="8203"/>
    <cellStyle name="Normal 10 2 5 2 7 2" xfId="8204"/>
    <cellStyle name="Normal 10 2 5 2 7 3" xfId="25612"/>
    <cellStyle name="Normal 10 2 5 2 8" xfId="8205"/>
    <cellStyle name="Normal 10 2 5 2 9" xfId="8206"/>
    <cellStyle name="Normal 10 2 5 3" xfId="1283"/>
    <cellStyle name="Normal 10 2 5 3 2" xfId="8207"/>
    <cellStyle name="Normal 10 2 5 3 2 2" xfId="8208"/>
    <cellStyle name="Normal 10 2 5 3 2 2 2" xfId="8209"/>
    <cellStyle name="Normal 10 2 5 3 2 3" xfId="8210"/>
    <cellStyle name="Normal 10 2 5 3 2 4" xfId="8211"/>
    <cellStyle name="Normal 10 2 5 3 2 5" xfId="25613"/>
    <cellStyle name="Normal 10 2 5 3 3" xfId="8212"/>
    <cellStyle name="Normal 10 2 5 3 3 2" xfId="8213"/>
    <cellStyle name="Normal 10 2 5 3 3 2 2" xfId="8214"/>
    <cellStyle name="Normal 10 2 5 3 3 3" xfId="8215"/>
    <cellStyle name="Normal 10 2 5 3 3 4" xfId="8216"/>
    <cellStyle name="Normal 10 2 5 3 3 5" xfId="25614"/>
    <cellStyle name="Normal 10 2 5 3 4" xfId="8217"/>
    <cellStyle name="Normal 10 2 5 3 4 2" xfId="8218"/>
    <cellStyle name="Normal 10 2 5 3 5" xfId="8219"/>
    <cellStyle name="Normal 10 2 5 3 6" xfId="8220"/>
    <cellStyle name="Normal 10 2 5 3 7" xfId="25615"/>
    <cellStyle name="Normal 10 2 5 4" xfId="1284"/>
    <cellStyle name="Normal 10 2 5 4 2" xfId="8221"/>
    <cellStyle name="Normal 10 2 5 4 2 2" xfId="8222"/>
    <cellStyle name="Normal 10 2 5 4 2 2 2" xfId="8223"/>
    <cellStyle name="Normal 10 2 5 4 2 3" xfId="8224"/>
    <cellStyle name="Normal 10 2 5 4 2 4" xfId="8225"/>
    <cellStyle name="Normal 10 2 5 4 2 5" xfId="25616"/>
    <cellStyle name="Normal 10 2 5 4 3" xfId="8226"/>
    <cellStyle name="Normal 10 2 5 4 3 2" xfId="8227"/>
    <cellStyle name="Normal 10 2 5 4 4" xfId="8228"/>
    <cellStyle name="Normal 10 2 5 4 5" xfId="8229"/>
    <cellStyle name="Normal 10 2 5 4 6" xfId="25617"/>
    <cellStyle name="Normal 10 2 5 5" xfId="8230"/>
    <cellStyle name="Normal 10 2 5 5 2" xfId="8231"/>
    <cellStyle name="Normal 10 2 5 5 2 2" xfId="8232"/>
    <cellStyle name="Normal 10 2 5 5 3" xfId="8233"/>
    <cellStyle name="Normal 10 2 5 5 4" xfId="8234"/>
    <cellStyle name="Normal 10 2 5 5 5" xfId="25618"/>
    <cellStyle name="Normal 10 2 5 6" xfId="8235"/>
    <cellStyle name="Normal 10 2 5 6 2" xfId="8236"/>
    <cellStyle name="Normal 10 2 5 6 2 2" xfId="8237"/>
    <cellStyle name="Normal 10 2 5 6 3" xfId="8238"/>
    <cellStyle name="Normal 10 2 5 6 4" xfId="8239"/>
    <cellStyle name="Normal 10 2 5 6 5" xfId="25619"/>
    <cellStyle name="Normal 10 2 5 7" xfId="8240"/>
    <cellStyle name="Normal 10 2 5 7 2" xfId="8241"/>
    <cellStyle name="Normal 10 2 5 7 2 2" xfId="8242"/>
    <cellStyle name="Normal 10 2 5 7 3" xfId="8243"/>
    <cellStyle name="Normal 10 2 5 7 4" xfId="25620"/>
    <cellStyle name="Normal 10 2 5 8" xfId="8244"/>
    <cellStyle name="Normal 10 2 5 8 2" xfId="8245"/>
    <cellStyle name="Normal 10 2 5 8 3" xfId="25621"/>
    <cellStyle name="Normal 10 2 5 9" xfId="8246"/>
    <cellStyle name="Normal 10 2 6" xfId="1285"/>
    <cellStyle name="Normal 10 2 6 10" xfId="25622"/>
    <cellStyle name="Normal 10 2 6 11" xfId="30429"/>
    <cellStyle name="Normal 10 2 6 12" xfId="32171"/>
    <cellStyle name="Normal 10 2 6 2" xfId="1286"/>
    <cellStyle name="Normal 10 2 6 2 2" xfId="8247"/>
    <cellStyle name="Normal 10 2 6 2 2 2" xfId="8248"/>
    <cellStyle name="Normal 10 2 6 2 2 2 2" xfId="8249"/>
    <cellStyle name="Normal 10 2 6 2 2 3" xfId="8250"/>
    <cellStyle name="Normal 10 2 6 2 2 4" xfId="8251"/>
    <cellStyle name="Normal 10 2 6 2 2 5" xfId="25623"/>
    <cellStyle name="Normal 10 2 6 2 3" xfId="8252"/>
    <cellStyle name="Normal 10 2 6 2 3 2" xfId="8253"/>
    <cellStyle name="Normal 10 2 6 2 4" xfId="8254"/>
    <cellStyle name="Normal 10 2 6 2 5" xfId="8255"/>
    <cellStyle name="Normal 10 2 6 2 6" xfId="25624"/>
    <cellStyle name="Normal 10 2 6 3" xfId="1287"/>
    <cellStyle name="Normal 10 2 6 3 2" xfId="8256"/>
    <cellStyle name="Normal 10 2 6 3 2 2" xfId="8257"/>
    <cellStyle name="Normal 10 2 6 3 2 2 2" xfId="8258"/>
    <cellStyle name="Normal 10 2 6 3 2 3" xfId="8259"/>
    <cellStyle name="Normal 10 2 6 3 2 4" xfId="8260"/>
    <cellStyle name="Normal 10 2 6 3 2 5" xfId="25625"/>
    <cellStyle name="Normal 10 2 6 3 3" xfId="8261"/>
    <cellStyle name="Normal 10 2 6 3 3 2" xfId="8262"/>
    <cellStyle name="Normal 10 2 6 3 4" xfId="8263"/>
    <cellStyle name="Normal 10 2 6 3 5" xfId="8264"/>
    <cellStyle name="Normal 10 2 6 3 6" xfId="25626"/>
    <cellStyle name="Normal 10 2 6 4" xfId="8265"/>
    <cellStyle name="Normal 10 2 6 4 2" xfId="8266"/>
    <cellStyle name="Normal 10 2 6 4 2 2" xfId="8267"/>
    <cellStyle name="Normal 10 2 6 4 3" xfId="8268"/>
    <cellStyle name="Normal 10 2 6 4 4" xfId="8269"/>
    <cellStyle name="Normal 10 2 6 4 5" xfId="25627"/>
    <cellStyle name="Normal 10 2 6 5" xfId="8270"/>
    <cellStyle name="Normal 10 2 6 5 2" xfId="8271"/>
    <cellStyle name="Normal 10 2 6 5 2 2" xfId="8272"/>
    <cellStyle name="Normal 10 2 6 5 3" xfId="8273"/>
    <cellStyle name="Normal 10 2 6 5 4" xfId="8274"/>
    <cellStyle name="Normal 10 2 6 5 5" xfId="25628"/>
    <cellStyle name="Normal 10 2 6 6" xfId="8275"/>
    <cellStyle name="Normal 10 2 6 6 2" xfId="8276"/>
    <cellStyle name="Normal 10 2 6 6 2 2" xfId="8277"/>
    <cellStyle name="Normal 10 2 6 6 3" xfId="8278"/>
    <cellStyle name="Normal 10 2 6 6 4" xfId="25629"/>
    <cellStyle name="Normal 10 2 6 7" xfId="8279"/>
    <cellStyle name="Normal 10 2 6 7 2" xfId="8280"/>
    <cellStyle name="Normal 10 2 6 7 3" xfId="25630"/>
    <cellStyle name="Normal 10 2 6 8" xfId="8281"/>
    <cellStyle name="Normal 10 2 6 9" xfId="8282"/>
    <cellStyle name="Normal 10 2 7" xfId="1288"/>
    <cellStyle name="Normal 10 2 7 2" xfId="8283"/>
    <cellStyle name="Normal 10 2 7 2 2" xfId="8284"/>
    <cellStyle name="Normal 10 2 7 2 2 2" xfId="8285"/>
    <cellStyle name="Normal 10 2 7 2 3" xfId="8286"/>
    <cellStyle name="Normal 10 2 7 2 4" xfId="8287"/>
    <cellStyle name="Normal 10 2 7 2 5" xfId="25631"/>
    <cellStyle name="Normal 10 2 7 3" xfId="8288"/>
    <cellStyle name="Normal 10 2 7 3 2" xfId="8289"/>
    <cellStyle name="Normal 10 2 7 3 2 2" xfId="8290"/>
    <cellStyle name="Normal 10 2 7 3 3" xfId="8291"/>
    <cellStyle name="Normal 10 2 7 3 4" xfId="8292"/>
    <cellStyle name="Normal 10 2 7 3 5" xfId="25632"/>
    <cellStyle name="Normal 10 2 7 4" xfId="8293"/>
    <cellStyle name="Normal 10 2 7 4 2" xfId="8294"/>
    <cellStyle name="Normal 10 2 7 5" xfId="8295"/>
    <cellStyle name="Normal 10 2 7 6" xfId="8296"/>
    <cellStyle name="Normal 10 2 7 7" xfId="25633"/>
    <cellStyle name="Normal 10 2 8" xfId="1289"/>
    <cellStyle name="Normal 10 2 8 2" xfId="8297"/>
    <cellStyle name="Normal 10 2 8 2 2" xfId="8298"/>
    <cellStyle name="Normal 10 2 8 2 2 2" xfId="8299"/>
    <cellStyle name="Normal 10 2 8 2 3" xfId="8300"/>
    <cellStyle name="Normal 10 2 8 2 4" xfId="8301"/>
    <cellStyle name="Normal 10 2 8 2 5" xfId="25634"/>
    <cellStyle name="Normal 10 2 8 3" xfId="8302"/>
    <cellStyle name="Normal 10 2 8 3 2" xfId="8303"/>
    <cellStyle name="Normal 10 2 8 4" xfId="8304"/>
    <cellStyle name="Normal 10 2 8 5" xfId="8305"/>
    <cellStyle name="Normal 10 2 8 6" xfId="25635"/>
    <cellStyle name="Normal 10 2 9" xfId="8306"/>
    <cellStyle name="Normal 10 2 9 2" xfId="8307"/>
    <cellStyle name="Normal 10 2 9 2 2" xfId="8308"/>
    <cellStyle name="Normal 10 2 9 3" xfId="8309"/>
    <cellStyle name="Normal 10 2 9 4" xfId="8310"/>
    <cellStyle name="Normal 10 2 9 5" xfId="25636"/>
    <cellStyle name="Normal 10 20" xfId="31343"/>
    <cellStyle name="Normal 10 21" xfId="31791"/>
    <cellStyle name="Normal 10 3" xfId="1290"/>
    <cellStyle name="Normal 10 3 10" xfId="8311"/>
    <cellStyle name="Normal 10 3 10 2" xfId="8312"/>
    <cellStyle name="Normal 10 3 10 2 2" xfId="8313"/>
    <cellStyle name="Normal 10 3 10 3" xfId="8314"/>
    <cellStyle name="Normal 10 3 10 4" xfId="25637"/>
    <cellStyle name="Normal 10 3 11" xfId="8315"/>
    <cellStyle name="Normal 10 3 11 2" xfId="8316"/>
    <cellStyle name="Normal 10 3 11 3" xfId="25638"/>
    <cellStyle name="Normal 10 3 12" xfId="8317"/>
    <cellStyle name="Normal 10 3 13" xfId="8318"/>
    <cellStyle name="Normal 10 3 14" xfId="25639"/>
    <cellStyle name="Normal 10 3 15" xfId="25640"/>
    <cellStyle name="Normal 10 3 16" xfId="30054"/>
    <cellStyle name="Normal 10 3 17" xfId="30757"/>
    <cellStyle name="Normal 10 3 18" xfId="31802"/>
    <cellStyle name="Normal 10 3 2" xfId="1291"/>
    <cellStyle name="Normal 10 3 2 10" xfId="8319"/>
    <cellStyle name="Normal 10 3 2 10 2" xfId="8320"/>
    <cellStyle name="Normal 10 3 2 10 3" xfId="25641"/>
    <cellStyle name="Normal 10 3 2 11" xfId="8321"/>
    <cellStyle name="Normal 10 3 2 12" xfId="8322"/>
    <cellStyle name="Normal 10 3 2 13" xfId="25642"/>
    <cellStyle name="Normal 10 3 2 14" xfId="30055"/>
    <cellStyle name="Normal 10 3 2 15" xfId="30899"/>
    <cellStyle name="Normal 10 3 2 16" xfId="31803"/>
    <cellStyle name="Normal 10 3 2 2" xfId="1292"/>
    <cellStyle name="Normal 10 3 2 2 10" xfId="8323"/>
    <cellStyle name="Normal 10 3 2 2 11" xfId="8324"/>
    <cellStyle name="Normal 10 3 2 2 12" xfId="25643"/>
    <cellStyle name="Normal 10 3 2 2 13" xfId="30056"/>
    <cellStyle name="Normal 10 3 2 2 14" xfId="31279"/>
    <cellStyle name="Normal 10 3 2 2 15" xfId="31804"/>
    <cellStyle name="Normal 10 3 2 2 2" xfId="1293"/>
    <cellStyle name="Normal 10 3 2 2 2 10" xfId="8325"/>
    <cellStyle name="Normal 10 3 2 2 2 11" xfId="25644"/>
    <cellStyle name="Normal 10 3 2 2 2 12" xfId="30441"/>
    <cellStyle name="Normal 10 3 2 2 2 13" xfId="32183"/>
    <cellStyle name="Normal 10 3 2 2 2 2" xfId="1294"/>
    <cellStyle name="Normal 10 3 2 2 2 2 10" xfId="25645"/>
    <cellStyle name="Normal 10 3 2 2 2 2 2" xfId="1295"/>
    <cellStyle name="Normal 10 3 2 2 2 2 2 2" xfId="8326"/>
    <cellStyle name="Normal 10 3 2 2 2 2 2 2 2" xfId="8327"/>
    <cellStyle name="Normal 10 3 2 2 2 2 2 2 2 2" xfId="8328"/>
    <cellStyle name="Normal 10 3 2 2 2 2 2 2 3" xfId="8329"/>
    <cellStyle name="Normal 10 3 2 2 2 2 2 2 4" xfId="8330"/>
    <cellStyle name="Normal 10 3 2 2 2 2 2 2 5" xfId="25646"/>
    <cellStyle name="Normal 10 3 2 2 2 2 2 3" xfId="8331"/>
    <cellStyle name="Normal 10 3 2 2 2 2 2 3 2" xfId="8332"/>
    <cellStyle name="Normal 10 3 2 2 2 2 2 4" xfId="8333"/>
    <cellStyle name="Normal 10 3 2 2 2 2 2 5" xfId="8334"/>
    <cellStyle name="Normal 10 3 2 2 2 2 2 6" xfId="25647"/>
    <cellStyle name="Normal 10 3 2 2 2 2 3" xfId="1296"/>
    <cellStyle name="Normal 10 3 2 2 2 2 3 2" xfId="8335"/>
    <cellStyle name="Normal 10 3 2 2 2 2 3 2 2" xfId="8336"/>
    <cellStyle name="Normal 10 3 2 2 2 2 3 2 2 2" xfId="8337"/>
    <cellStyle name="Normal 10 3 2 2 2 2 3 2 3" xfId="8338"/>
    <cellStyle name="Normal 10 3 2 2 2 2 3 2 4" xfId="8339"/>
    <cellStyle name="Normal 10 3 2 2 2 2 3 2 5" xfId="25648"/>
    <cellStyle name="Normal 10 3 2 2 2 2 3 3" xfId="8340"/>
    <cellStyle name="Normal 10 3 2 2 2 2 3 3 2" xfId="8341"/>
    <cellStyle name="Normal 10 3 2 2 2 2 3 4" xfId="8342"/>
    <cellStyle name="Normal 10 3 2 2 2 2 3 5" xfId="8343"/>
    <cellStyle name="Normal 10 3 2 2 2 2 3 6" xfId="25649"/>
    <cellStyle name="Normal 10 3 2 2 2 2 4" xfId="8344"/>
    <cellStyle name="Normal 10 3 2 2 2 2 4 2" xfId="8345"/>
    <cellStyle name="Normal 10 3 2 2 2 2 4 2 2" xfId="8346"/>
    <cellStyle name="Normal 10 3 2 2 2 2 4 3" xfId="8347"/>
    <cellStyle name="Normal 10 3 2 2 2 2 4 4" xfId="8348"/>
    <cellStyle name="Normal 10 3 2 2 2 2 4 5" xfId="25650"/>
    <cellStyle name="Normal 10 3 2 2 2 2 5" xfId="8349"/>
    <cellStyle name="Normal 10 3 2 2 2 2 5 2" xfId="8350"/>
    <cellStyle name="Normal 10 3 2 2 2 2 5 2 2" xfId="8351"/>
    <cellStyle name="Normal 10 3 2 2 2 2 5 3" xfId="8352"/>
    <cellStyle name="Normal 10 3 2 2 2 2 5 4" xfId="8353"/>
    <cellStyle name="Normal 10 3 2 2 2 2 5 5" xfId="25651"/>
    <cellStyle name="Normal 10 3 2 2 2 2 6" xfId="8354"/>
    <cellStyle name="Normal 10 3 2 2 2 2 6 2" xfId="8355"/>
    <cellStyle name="Normal 10 3 2 2 2 2 6 2 2" xfId="8356"/>
    <cellStyle name="Normal 10 3 2 2 2 2 6 3" xfId="8357"/>
    <cellStyle name="Normal 10 3 2 2 2 2 6 4" xfId="25652"/>
    <cellStyle name="Normal 10 3 2 2 2 2 7" xfId="8358"/>
    <cellStyle name="Normal 10 3 2 2 2 2 7 2" xfId="8359"/>
    <cellStyle name="Normal 10 3 2 2 2 2 7 3" xfId="25653"/>
    <cellStyle name="Normal 10 3 2 2 2 2 8" xfId="8360"/>
    <cellStyle name="Normal 10 3 2 2 2 2 9" xfId="8361"/>
    <cellStyle name="Normal 10 3 2 2 2 3" xfId="1297"/>
    <cellStyle name="Normal 10 3 2 2 2 3 2" xfId="8362"/>
    <cellStyle name="Normal 10 3 2 2 2 3 2 2" xfId="8363"/>
    <cellStyle name="Normal 10 3 2 2 2 3 2 2 2" xfId="8364"/>
    <cellStyle name="Normal 10 3 2 2 2 3 2 3" xfId="8365"/>
    <cellStyle name="Normal 10 3 2 2 2 3 2 4" xfId="8366"/>
    <cellStyle name="Normal 10 3 2 2 2 3 2 5" xfId="25654"/>
    <cellStyle name="Normal 10 3 2 2 2 3 3" xfId="8367"/>
    <cellStyle name="Normal 10 3 2 2 2 3 3 2" xfId="8368"/>
    <cellStyle name="Normal 10 3 2 2 2 3 3 2 2" xfId="8369"/>
    <cellStyle name="Normal 10 3 2 2 2 3 3 3" xfId="8370"/>
    <cellStyle name="Normal 10 3 2 2 2 3 3 4" xfId="8371"/>
    <cellStyle name="Normal 10 3 2 2 2 3 3 5" xfId="25655"/>
    <cellStyle name="Normal 10 3 2 2 2 3 4" xfId="8372"/>
    <cellStyle name="Normal 10 3 2 2 2 3 4 2" xfId="8373"/>
    <cellStyle name="Normal 10 3 2 2 2 3 5" xfId="8374"/>
    <cellStyle name="Normal 10 3 2 2 2 3 6" xfId="8375"/>
    <cellStyle name="Normal 10 3 2 2 2 3 7" xfId="25656"/>
    <cellStyle name="Normal 10 3 2 2 2 4" xfId="1298"/>
    <cellStyle name="Normal 10 3 2 2 2 4 2" xfId="8376"/>
    <cellStyle name="Normal 10 3 2 2 2 4 2 2" xfId="8377"/>
    <cellStyle name="Normal 10 3 2 2 2 4 2 2 2" xfId="8378"/>
    <cellStyle name="Normal 10 3 2 2 2 4 2 3" xfId="8379"/>
    <cellStyle name="Normal 10 3 2 2 2 4 2 4" xfId="8380"/>
    <cellStyle name="Normal 10 3 2 2 2 4 2 5" xfId="25657"/>
    <cellStyle name="Normal 10 3 2 2 2 4 3" xfId="8381"/>
    <cellStyle name="Normal 10 3 2 2 2 4 3 2" xfId="8382"/>
    <cellStyle name="Normal 10 3 2 2 2 4 4" xfId="8383"/>
    <cellStyle name="Normal 10 3 2 2 2 4 5" xfId="8384"/>
    <cellStyle name="Normal 10 3 2 2 2 4 6" xfId="25658"/>
    <cellStyle name="Normal 10 3 2 2 2 5" xfId="8385"/>
    <cellStyle name="Normal 10 3 2 2 2 5 2" xfId="8386"/>
    <cellStyle name="Normal 10 3 2 2 2 5 2 2" xfId="8387"/>
    <cellStyle name="Normal 10 3 2 2 2 5 3" xfId="8388"/>
    <cellStyle name="Normal 10 3 2 2 2 5 4" xfId="8389"/>
    <cellStyle name="Normal 10 3 2 2 2 5 5" xfId="25659"/>
    <cellStyle name="Normal 10 3 2 2 2 6" xfId="8390"/>
    <cellStyle name="Normal 10 3 2 2 2 6 2" xfId="8391"/>
    <cellStyle name="Normal 10 3 2 2 2 6 2 2" xfId="8392"/>
    <cellStyle name="Normal 10 3 2 2 2 6 3" xfId="8393"/>
    <cellStyle name="Normal 10 3 2 2 2 6 4" xfId="8394"/>
    <cellStyle name="Normal 10 3 2 2 2 6 5" xfId="25660"/>
    <cellStyle name="Normal 10 3 2 2 2 7" xfId="8395"/>
    <cellStyle name="Normal 10 3 2 2 2 7 2" xfId="8396"/>
    <cellStyle name="Normal 10 3 2 2 2 7 2 2" xfId="8397"/>
    <cellStyle name="Normal 10 3 2 2 2 7 3" xfId="8398"/>
    <cellStyle name="Normal 10 3 2 2 2 7 4" xfId="25661"/>
    <cellStyle name="Normal 10 3 2 2 2 8" xfId="8399"/>
    <cellStyle name="Normal 10 3 2 2 2 8 2" xfId="8400"/>
    <cellStyle name="Normal 10 3 2 2 2 8 3" xfId="25662"/>
    <cellStyle name="Normal 10 3 2 2 2 9" xfId="8401"/>
    <cellStyle name="Normal 10 3 2 2 3" xfId="1299"/>
    <cellStyle name="Normal 10 3 2 2 3 10" xfId="25663"/>
    <cellStyle name="Normal 10 3 2 2 3 2" xfId="1300"/>
    <cellStyle name="Normal 10 3 2 2 3 2 2" xfId="8402"/>
    <cellStyle name="Normal 10 3 2 2 3 2 2 2" xfId="8403"/>
    <cellStyle name="Normal 10 3 2 2 3 2 2 2 2" xfId="8404"/>
    <cellStyle name="Normal 10 3 2 2 3 2 2 3" xfId="8405"/>
    <cellStyle name="Normal 10 3 2 2 3 2 2 4" xfId="8406"/>
    <cellStyle name="Normal 10 3 2 2 3 2 2 5" xfId="25664"/>
    <cellStyle name="Normal 10 3 2 2 3 2 3" xfId="8407"/>
    <cellStyle name="Normal 10 3 2 2 3 2 3 2" xfId="8408"/>
    <cellStyle name="Normal 10 3 2 2 3 2 4" xfId="8409"/>
    <cellStyle name="Normal 10 3 2 2 3 2 5" xfId="8410"/>
    <cellStyle name="Normal 10 3 2 2 3 2 6" xfId="25665"/>
    <cellStyle name="Normal 10 3 2 2 3 3" xfId="1301"/>
    <cellStyle name="Normal 10 3 2 2 3 3 2" xfId="8411"/>
    <cellStyle name="Normal 10 3 2 2 3 3 2 2" xfId="8412"/>
    <cellStyle name="Normal 10 3 2 2 3 3 2 2 2" xfId="8413"/>
    <cellStyle name="Normal 10 3 2 2 3 3 2 3" xfId="8414"/>
    <cellStyle name="Normal 10 3 2 2 3 3 2 4" xfId="8415"/>
    <cellStyle name="Normal 10 3 2 2 3 3 2 5" xfId="25666"/>
    <cellStyle name="Normal 10 3 2 2 3 3 3" xfId="8416"/>
    <cellStyle name="Normal 10 3 2 2 3 3 3 2" xfId="8417"/>
    <cellStyle name="Normal 10 3 2 2 3 3 4" xfId="8418"/>
    <cellStyle name="Normal 10 3 2 2 3 3 5" xfId="8419"/>
    <cellStyle name="Normal 10 3 2 2 3 3 6" xfId="25667"/>
    <cellStyle name="Normal 10 3 2 2 3 4" xfId="8420"/>
    <cellStyle name="Normal 10 3 2 2 3 4 2" xfId="8421"/>
    <cellStyle name="Normal 10 3 2 2 3 4 2 2" xfId="8422"/>
    <cellStyle name="Normal 10 3 2 2 3 4 3" xfId="8423"/>
    <cellStyle name="Normal 10 3 2 2 3 4 4" xfId="8424"/>
    <cellStyle name="Normal 10 3 2 2 3 4 5" xfId="25668"/>
    <cellStyle name="Normal 10 3 2 2 3 5" xfId="8425"/>
    <cellStyle name="Normal 10 3 2 2 3 5 2" xfId="8426"/>
    <cellStyle name="Normal 10 3 2 2 3 5 2 2" xfId="8427"/>
    <cellStyle name="Normal 10 3 2 2 3 5 3" xfId="8428"/>
    <cellStyle name="Normal 10 3 2 2 3 5 4" xfId="8429"/>
    <cellStyle name="Normal 10 3 2 2 3 5 5" xfId="25669"/>
    <cellStyle name="Normal 10 3 2 2 3 6" xfId="8430"/>
    <cellStyle name="Normal 10 3 2 2 3 6 2" xfId="8431"/>
    <cellStyle name="Normal 10 3 2 2 3 6 2 2" xfId="8432"/>
    <cellStyle name="Normal 10 3 2 2 3 6 3" xfId="8433"/>
    <cellStyle name="Normal 10 3 2 2 3 6 4" xfId="25670"/>
    <cellStyle name="Normal 10 3 2 2 3 7" xfId="8434"/>
    <cellStyle name="Normal 10 3 2 2 3 7 2" xfId="8435"/>
    <cellStyle name="Normal 10 3 2 2 3 7 3" xfId="25671"/>
    <cellStyle name="Normal 10 3 2 2 3 8" xfId="8436"/>
    <cellStyle name="Normal 10 3 2 2 3 9" xfId="8437"/>
    <cellStyle name="Normal 10 3 2 2 4" xfId="1302"/>
    <cellStyle name="Normal 10 3 2 2 4 2" xfId="8438"/>
    <cellStyle name="Normal 10 3 2 2 4 2 2" xfId="8439"/>
    <cellStyle name="Normal 10 3 2 2 4 2 2 2" xfId="8440"/>
    <cellStyle name="Normal 10 3 2 2 4 2 3" xfId="8441"/>
    <cellStyle name="Normal 10 3 2 2 4 2 4" xfId="8442"/>
    <cellStyle name="Normal 10 3 2 2 4 2 5" xfId="25672"/>
    <cellStyle name="Normal 10 3 2 2 4 3" xfId="8443"/>
    <cellStyle name="Normal 10 3 2 2 4 3 2" xfId="8444"/>
    <cellStyle name="Normal 10 3 2 2 4 3 2 2" xfId="8445"/>
    <cellStyle name="Normal 10 3 2 2 4 3 3" xfId="8446"/>
    <cellStyle name="Normal 10 3 2 2 4 3 4" xfId="8447"/>
    <cellStyle name="Normal 10 3 2 2 4 3 5" xfId="25673"/>
    <cellStyle name="Normal 10 3 2 2 4 4" xfId="8448"/>
    <cellStyle name="Normal 10 3 2 2 4 4 2" xfId="8449"/>
    <cellStyle name="Normal 10 3 2 2 4 5" xfId="8450"/>
    <cellStyle name="Normal 10 3 2 2 4 6" xfId="8451"/>
    <cellStyle name="Normal 10 3 2 2 4 7" xfId="25674"/>
    <cellStyle name="Normal 10 3 2 2 5" xfId="1303"/>
    <cellStyle name="Normal 10 3 2 2 5 2" xfId="8452"/>
    <cellStyle name="Normal 10 3 2 2 5 2 2" xfId="8453"/>
    <cellStyle name="Normal 10 3 2 2 5 2 2 2" xfId="8454"/>
    <cellStyle name="Normal 10 3 2 2 5 2 3" xfId="8455"/>
    <cellStyle name="Normal 10 3 2 2 5 2 4" xfId="8456"/>
    <cellStyle name="Normal 10 3 2 2 5 2 5" xfId="25675"/>
    <cellStyle name="Normal 10 3 2 2 5 3" xfId="8457"/>
    <cellStyle name="Normal 10 3 2 2 5 3 2" xfId="8458"/>
    <cellStyle name="Normal 10 3 2 2 5 4" xfId="8459"/>
    <cellStyle name="Normal 10 3 2 2 5 5" xfId="8460"/>
    <cellStyle name="Normal 10 3 2 2 5 6" xfId="25676"/>
    <cellStyle name="Normal 10 3 2 2 6" xfId="8461"/>
    <cellStyle name="Normal 10 3 2 2 6 2" xfId="8462"/>
    <cellStyle name="Normal 10 3 2 2 6 2 2" xfId="8463"/>
    <cellStyle name="Normal 10 3 2 2 6 3" xfId="8464"/>
    <cellStyle name="Normal 10 3 2 2 6 4" xfId="8465"/>
    <cellStyle name="Normal 10 3 2 2 6 5" xfId="25677"/>
    <cellStyle name="Normal 10 3 2 2 7" xfId="8466"/>
    <cellStyle name="Normal 10 3 2 2 7 2" xfId="8467"/>
    <cellStyle name="Normal 10 3 2 2 7 2 2" xfId="8468"/>
    <cellStyle name="Normal 10 3 2 2 7 3" xfId="8469"/>
    <cellStyle name="Normal 10 3 2 2 7 4" xfId="8470"/>
    <cellStyle name="Normal 10 3 2 2 7 5" xfId="25678"/>
    <cellStyle name="Normal 10 3 2 2 8" xfId="8471"/>
    <cellStyle name="Normal 10 3 2 2 8 2" xfId="8472"/>
    <cellStyle name="Normal 10 3 2 2 8 2 2" xfId="8473"/>
    <cellStyle name="Normal 10 3 2 2 8 3" xfId="8474"/>
    <cellStyle name="Normal 10 3 2 2 8 4" xfId="25679"/>
    <cellStyle name="Normal 10 3 2 2 9" xfId="8475"/>
    <cellStyle name="Normal 10 3 2 2 9 2" xfId="8476"/>
    <cellStyle name="Normal 10 3 2 2 9 3" xfId="25680"/>
    <cellStyle name="Normal 10 3 2 3" xfId="1304"/>
    <cellStyle name="Normal 10 3 2 3 10" xfId="8477"/>
    <cellStyle name="Normal 10 3 2 3 11" xfId="25681"/>
    <cellStyle name="Normal 10 3 2 3 12" xfId="30440"/>
    <cellStyle name="Normal 10 3 2 3 13" xfId="32182"/>
    <cellStyle name="Normal 10 3 2 3 2" xfId="1305"/>
    <cellStyle name="Normal 10 3 2 3 2 10" xfId="25682"/>
    <cellStyle name="Normal 10 3 2 3 2 2" xfId="1306"/>
    <cellStyle name="Normal 10 3 2 3 2 2 2" xfId="8478"/>
    <cellStyle name="Normal 10 3 2 3 2 2 2 2" xfId="8479"/>
    <cellStyle name="Normal 10 3 2 3 2 2 2 2 2" xfId="8480"/>
    <cellStyle name="Normal 10 3 2 3 2 2 2 3" xfId="8481"/>
    <cellStyle name="Normal 10 3 2 3 2 2 2 4" xfId="8482"/>
    <cellStyle name="Normal 10 3 2 3 2 2 2 5" xfId="25683"/>
    <cellStyle name="Normal 10 3 2 3 2 2 3" xfId="8483"/>
    <cellStyle name="Normal 10 3 2 3 2 2 3 2" xfId="8484"/>
    <cellStyle name="Normal 10 3 2 3 2 2 4" xfId="8485"/>
    <cellStyle name="Normal 10 3 2 3 2 2 5" xfId="8486"/>
    <cellStyle name="Normal 10 3 2 3 2 2 6" xfId="25684"/>
    <cellStyle name="Normal 10 3 2 3 2 3" xfId="1307"/>
    <cellStyle name="Normal 10 3 2 3 2 3 2" xfId="8487"/>
    <cellStyle name="Normal 10 3 2 3 2 3 2 2" xfId="8488"/>
    <cellStyle name="Normal 10 3 2 3 2 3 2 2 2" xfId="8489"/>
    <cellStyle name="Normal 10 3 2 3 2 3 2 3" xfId="8490"/>
    <cellStyle name="Normal 10 3 2 3 2 3 2 4" xfId="8491"/>
    <cellStyle name="Normal 10 3 2 3 2 3 2 5" xfId="25685"/>
    <cellStyle name="Normal 10 3 2 3 2 3 3" xfId="8492"/>
    <cellStyle name="Normal 10 3 2 3 2 3 3 2" xfId="8493"/>
    <cellStyle name="Normal 10 3 2 3 2 3 4" xfId="8494"/>
    <cellStyle name="Normal 10 3 2 3 2 3 5" xfId="8495"/>
    <cellStyle name="Normal 10 3 2 3 2 3 6" xfId="25686"/>
    <cellStyle name="Normal 10 3 2 3 2 4" xfId="8496"/>
    <cellStyle name="Normal 10 3 2 3 2 4 2" xfId="8497"/>
    <cellStyle name="Normal 10 3 2 3 2 4 2 2" xfId="8498"/>
    <cellStyle name="Normal 10 3 2 3 2 4 3" xfId="8499"/>
    <cellStyle name="Normal 10 3 2 3 2 4 4" xfId="8500"/>
    <cellStyle name="Normal 10 3 2 3 2 4 5" xfId="25687"/>
    <cellStyle name="Normal 10 3 2 3 2 5" xfId="8501"/>
    <cellStyle name="Normal 10 3 2 3 2 5 2" xfId="8502"/>
    <cellStyle name="Normal 10 3 2 3 2 5 2 2" xfId="8503"/>
    <cellStyle name="Normal 10 3 2 3 2 5 3" xfId="8504"/>
    <cellStyle name="Normal 10 3 2 3 2 5 4" xfId="8505"/>
    <cellStyle name="Normal 10 3 2 3 2 5 5" xfId="25688"/>
    <cellStyle name="Normal 10 3 2 3 2 6" xfId="8506"/>
    <cellStyle name="Normal 10 3 2 3 2 6 2" xfId="8507"/>
    <cellStyle name="Normal 10 3 2 3 2 6 2 2" xfId="8508"/>
    <cellStyle name="Normal 10 3 2 3 2 6 3" xfId="8509"/>
    <cellStyle name="Normal 10 3 2 3 2 6 4" xfId="25689"/>
    <cellStyle name="Normal 10 3 2 3 2 7" xfId="8510"/>
    <cellStyle name="Normal 10 3 2 3 2 7 2" xfId="8511"/>
    <cellStyle name="Normal 10 3 2 3 2 7 3" xfId="25690"/>
    <cellStyle name="Normal 10 3 2 3 2 8" xfId="8512"/>
    <cellStyle name="Normal 10 3 2 3 2 9" xfId="8513"/>
    <cellStyle name="Normal 10 3 2 3 3" xfId="1308"/>
    <cellStyle name="Normal 10 3 2 3 3 2" xfId="8514"/>
    <cellStyle name="Normal 10 3 2 3 3 2 2" xfId="8515"/>
    <cellStyle name="Normal 10 3 2 3 3 2 2 2" xfId="8516"/>
    <cellStyle name="Normal 10 3 2 3 3 2 3" xfId="8517"/>
    <cellStyle name="Normal 10 3 2 3 3 2 4" xfId="8518"/>
    <cellStyle name="Normal 10 3 2 3 3 2 5" xfId="25691"/>
    <cellStyle name="Normal 10 3 2 3 3 3" xfId="8519"/>
    <cellStyle name="Normal 10 3 2 3 3 3 2" xfId="8520"/>
    <cellStyle name="Normal 10 3 2 3 3 3 2 2" xfId="8521"/>
    <cellStyle name="Normal 10 3 2 3 3 3 3" xfId="8522"/>
    <cellStyle name="Normal 10 3 2 3 3 3 4" xfId="8523"/>
    <cellStyle name="Normal 10 3 2 3 3 3 5" xfId="25692"/>
    <cellStyle name="Normal 10 3 2 3 3 4" xfId="8524"/>
    <cellStyle name="Normal 10 3 2 3 3 4 2" xfId="8525"/>
    <cellStyle name="Normal 10 3 2 3 3 5" xfId="8526"/>
    <cellStyle name="Normal 10 3 2 3 3 6" xfId="8527"/>
    <cellStyle name="Normal 10 3 2 3 3 7" xfId="25693"/>
    <cellStyle name="Normal 10 3 2 3 4" xfId="1309"/>
    <cellStyle name="Normal 10 3 2 3 4 2" xfId="8528"/>
    <cellStyle name="Normal 10 3 2 3 4 2 2" xfId="8529"/>
    <cellStyle name="Normal 10 3 2 3 4 2 2 2" xfId="8530"/>
    <cellStyle name="Normal 10 3 2 3 4 2 3" xfId="8531"/>
    <cellStyle name="Normal 10 3 2 3 4 2 4" xfId="8532"/>
    <cellStyle name="Normal 10 3 2 3 4 2 5" xfId="25694"/>
    <cellStyle name="Normal 10 3 2 3 4 3" xfId="8533"/>
    <cellStyle name="Normal 10 3 2 3 4 3 2" xfId="8534"/>
    <cellStyle name="Normal 10 3 2 3 4 4" xfId="8535"/>
    <cellStyle name="Normal 10 3 2 3 4 5" xfId="8536"/>
    <cellStyle name="Normal 10 3 2 3 4 6" xfId="25695"/>
    <cellStyle name="Normal 10 3 2 3 5" xfId="8537"/>
    <cellStyle name="Normal 10 3 2 3 5 2" xfId="8538"/>
    <cellStyle name="Normal 10 3 2 3 5 2 2" xfId="8539"/>
    <cellStyle name="Normal 10 3 2 3 5 3" xfId="8540"/>
    <cellStyle name="Normal 10 3 2 3 5 4" xfId="8541"/>
    <cellStyle name="Normal 10 3 2 3 5 5" xfId="25696"/>
    <cellStyle name="Normal 10 3 2 3 6" xfId="8542"/>
    <cellStyle name="Normal 10 3 2 3 6 2" xfId="8543"/>
    <cellStyle name="Normal 10 3 2 3 6 2 2" xfId="8544"/>
    <cellStyle name="Normal 10 3 2 3 6 3" xfId="8545"/>
    <cellStyle name="Normal 10 3 2 3 6 4" xfId="8546"/>
    <cellStyle name="Normal 10 3 2 3 6 5" xfId="25697"/>
    <cellStyle name="Normal 10 3 2 3 7" xfId="8547"/>
    <cellStyle name="Normal 10 3 2 3 7 2" xfId="8548"/>
    <cellStyle name="Normal 10 3 2 3 7 2 2" xfId="8549"/>
    <cellStyle name="Normal 10 3 2 3 7 3" xfId="8550"/>
    <cellStyle name="Normal 10 3 2 3 7 4" xfId="25698"/>
    <cellStyle name="Normal 10 3 2 3 8" xfId="8551"/>
    <cellStyle name="Normal 10 3 2 3 8 2" xfId="8552"/>
    <cellStyle name="Normal 10 3 2 3 8 3" xfId="25699"/>
    <cellStyle name="Normal 10 3 2 3 9" xfId="8553"/>
    <cellStyle name="Normal 10 3 2 4" xfId="1310"/>
    <cellStyle name="Normal 10 3 2 4 10" xfId="25700"/>
    <cellStyle name="Normal 10 3 2 4 2" xfId="1311"/>
    <cellStyle name="Normal 10 3 2 4 2 2" xfId="8554"/>
    <cellStyle name="Normal 10 3 2 4 2 2 2" xfId="8555"/>
    <cellStyle name="Normal 10 3 2 4 2 2 2 2" xfId="8556"/>
    <cellStyle name="Normal 10 3 2 4 2 2 3" xfId="8557"/>
    <cellStyle name="Normal 10 3 2 4 2 2 4" xfId="8558"/>
    <cellStyle name="Normal 10 3 2 4 2 2 5" xfId="25701"/>
    <cellStyle name="Normal 10 3 2 4 2 3" xfId="8559"/>
    <cellStyle name="Normal 10 3 2 4 2 3 2" xfId="8560"/>
    <cellStyle name="Normal 10 3 2 4 2 4" xfId="8561"/>
    <cellStyle name="Normal 10 3 2 4 2 5" xfId="8562"/>
    <cellStyle name="Normal 10 3 2 4 2 6" xfId="25702"/>
    <cellStyle name="Normal 10 3 2 4 3" xfId="1312"/>
    <cellStyle name="Normal 10 3 2 4 3 2" xfId="8563"/>
    <cellStyle name="Normal 10 3 2 4 3 2 2" xfId="8564"/>
    <cellStyle name="Normal 10 3 2 4 3 2 2 2" xfId="8565"/>
    <cellStyle name="Normal 10 3 2 4 3 2 3" xfId="8566"/>
    <cellStyle name="Normal 10 3 2 4 3 2 4" xfId="8567"/>
    <cellStyle name="Normal 10 3 2 4 3 2 5" xfId="25703"/>
    <cellStyle name="Normal 10 3 2 4 3 3" xfId="8568"/>
    <cellStyle name="Normal 10 3 2 4 3 3 2" xfId="8569"/>
    <cellStyle name="Normal 10 3 2 4 3 4" xfId="8570"/>
    <cellStyle name="Normal 10 3 2 4 3 5" xfId="8571"/>
    <cellStyle name="Normal 10 3 2 4 3 6" xfId="25704"/>
    <cellStyle name="Normal 10 3 2 4 4" xfId="8572"/>
    <cellStyle name="Normal 10 3 2 4 4 2" xfId="8573"/>
    <cellStyle name="Normal 10 3 2 4 4 2 2" xfId="8574"/>
    <cellStyle name="Normal 10 3 2 4 4 3" xfId="8575"/>
    <cellStyle name="Normal 10 3 2 4 4 4" xfId="8576"/>
    <cellStyle name="Normal 10 3 2 4 4 5" xfId="25705"/>
    <cellStyle name="Normal 10 3 2 4 5" xfId="8577"/>
    <cellStyle name="Normal 10 3 2 4 5 2" xfId="8578"/>
    <cellStyle name="Normal 10 3 2 4 5 2 2" xfId="8579"/>
    <cellStyle name="Normal 10 3 2 4 5 3" xfId="8580"/>
    <cellStyle name="Normal 10 3 2 4 5 4" xfId="8581"/>
    <cellStyle name="Normal 10 3 2 4 5 5" xfId="25706"/>
    <cellStyle name="Normal 10 3 2 4 6" xfId="8582"/>
    <cellStyle name="Normal 10 3 2 4 6 2" xfId="8583"/>
    <cellStyle name="Normal 10 3 2 4 6 2 2" xfId="8584"/>
    <cellStyle name="Normal 10 3 2 4 6 3" xfId="8585"/>
    <cellStyle name="Normal 10 3 2 4 6 4" xfId="25707"/>
    <cellStyle name="Normal 10 3 2 4 7" xfId="8586"/>
    <cellStyle name="Normal 10 3 2 4 7 2" xfId="8587"/>
    <cellStyle name="Normal 10 3 2 4 7 3" xfId="25708"/>
    <cellStyle name="Normal 10 3 2 4 8" xfId="8588"/>
    <cellStyle name="Normal 10 3 2 4 9" xfId="8589"/>
    <cellStyle name="Normal 10 3 2 5" xfId="1313"/>
    <cellStyle name="Normal 10 3 2 5 2" xfId="8590"/>
    <cellStyle name="Normal 10 3 2 5 2 2" xfId="8591"/>
    <cellStyle name="Normal 10 3 2 5 2 2 2" xfId="8592"/>
    <cellStyle name="Normal 10 3 2 5 2 3" xfId="8593"/>
    <cellStyle name="Normal 10 3 2 5 2 4" xfId="8594"/>
    <cellStyle name="Normal 10 3 2 5 2 5" xfId="25709"/>
    <cellStyle name="Normal 10 3 2 5 3" xfId="8595"/>
    <cellStyle name="Normal 10 3 2 5 3 2" xfId="8596"/>
    <cellStyle name="Normal 10 3 2 5 3 2 2" xfId="8597"/>
    <cellStyle name="Normal 10 3 2 5 3 3" xfId="8598"/>
    <cellStyle name="Normal 10 3 2 5 3 4" xfId="8599"/>
    <cellStyle name="Normal 10 3 2 5 3 5" xfId="25710"/>
    <cellStyle name="Normal 10 3 2 5 4" xfId="8600"/>
    <cellStyle name="Normal 10 3 2 5 4 2" xfId="8601"/>
    <cellStyle name="Normal 10 3 2 5 5" xfId="8602"/>
    <cellStyle name="Normal 10 3 2 5 6" xfId="8603"/>
    <cellStyle name="Normal 10 3 2 5 7" xfId="25711"/>
    <cellStyle name="Normal 10 3 2 6" xfId="1314"/>
    <cellStyle name="Normal 10 3 2 6 2" xfId="8604"/>
    <cellStyle name="Normal 10 3 2 6 2 2" xfId="8605"/>
    <cellStyle name="Normal 10 3 2 6 2 2 2" xfId="8606"/>
    <cellStyle name="Normal 10 3 2 6 2 3" xfId="8607"/>
    <cellStyle name="Normal 10 3 2 6 2 4" xfId="8608"/>
    <cellStyle name="Normal 10 3 2 6 2 5" xfId="25712"/>
    <cellStyle name="Normal 10 3 2 6 3" xfId="8609"/>
    <cellStyle name="Normal 10 3 2 6 3 2" xfId="8610"/>
    <cellStyle name="Normal 10 3 2 6 4" xfId="8611"/>
    <cellStyle name="Normal 10 3 2 6 5" xfId="8612"/>
    <cellStyle name="Normal 10 3 2 6 6" xfId="25713"/>
    <cellStyle name="Normal 10 3 2 7" xfId="8613"/>
    <cellStyle name="Normal 10 3 2 7 2" xfId="8614"/>
    <cellStyle name="Normal 10 3 2 7 2 2" xfId="8615"/>
    <cellStyle name="Normal 10 3 2 7 3" xfId="8616"/>
    <cellStyle name="Normal 10 3 2 7 4" xfId="8617"/>
    <cellStyle name="Normal 10 3 2 7 5" xfId="25714"/>
    <cellStyle name="Normal 10 3 2 8" xfId="8618"/>
    <cellStyle name="Normal 10 3 2 8 2" xfId="8619"/>
    <cellStyle name="Normal 10 3 2 8 2 2" xfId="8620"/>
    <cellStyle name="Normal 10 3 2 8 3" xfId="8621"/>
    <cellStyle name="Normal 10 3 2 8 4" xfId="8622"/>
    <cellStyle name="Normal 10 3 2 8 5" xfId="25715"/>
    <cellStyle name="Normal 10 3 2 9" xfId="8623"/>
    <cellStyle name="Normal 10 3 2 9 2" xfId="8624"/>
    <cellStyle name="Normal 10 3 2 9 2 2" xfId="8625"/>
    <cellStyle name="Normal 10 3 2 9 3" xfId="8626"/>
    <cellStyle name="Normal 10 3 2 9 4" xfId="25716"/>
    <cellStyle name="Normal 10 3 3" xfId="1315"/>
    <cellStyle name="Normal 10 3 3 10" xfId="8627"/>
    <cellStyle name="Normal 10 3 3 11" xfId="8628"/>
    <cellStyle name="Normal 10 3 3 12" xfId="25717"/>
    <cellStyle name="Normal 10 3 3 13" xfId="30057"/>
    <cellStyle name="Normal 10 3 3 14" xfId="30998"/>
    <cellStyle name="Normal 10 3 3 15" xfId="31805"/>
    <cellStyle name="Normal 10 3 3 2" xfId="1316"/>
    <cellStyle name="Normal 10 3 3 2 10" xfId="8629"/>
    <cellStyle name="Normal 10 3 3 2 11" xfId="25718"/>
    <cellStyle name="Normal 10 3 3 2 12" xfId="30442"/>
    <cellStyle name="Normal 10 3 3 2 13" xfId="32184"/>
    <cellStyle name="Normal 10 3 3 2 2" xfId="1317"/>
    <cellStyle name="Normal 10 3 3 2 2 10" xfId="25719"/>
    <cellStyle name="Normal 10 3 3 2 2 2" xfId="1318"/>
    <cellStyle name="Normal 10 3 3 2 2 2 2" xfId="8630"/>
    <cellStyle name="Normal 10 3 3 2 2 2 2 2" xfId="8631"/>
    <cellStyle name="Normal 10 3 3 2 2 2 2 2 2" xfId="8632"/>
    <cellStyle name="Normal 10 3 3 2 2 2 2 3" xfId="8633"/>
    <cellStyle name="Normal 10 3 3 2 2 2 2 4" xfId="8634"/>
    <cellStyle name="Normal 10 3 3 2 2 2 2 5" xfId="25720"/>
    <cellStyle name="Normal 10 3 3 2 2 2 3" xfId="8635"/>
    <cellStyle name="Normal 10 3 3 2 2 2 3 2" xfId="8636"/>
    <cellStyle name="Normal 10 3 3 2 2 2 4" xfId="8637"/>
    <cellStyle name="Normal 10 3 3 2 2 2 5" xfId="8638"/>
    <cellStyle name="Normal 10 3 3 2 2 2 6" xfId="25721"/>
    <cellStyle name="Normal 10 3 3 2 2 3" xfId="1319"/>
    <cellStyle name="Normal 10 3 3 2 2 3 2" xfId="8639"/>
    <cellStyle name="Normal 10 3 3 2 2 3 2 2" xfId="8640"/>
    <cellStyle name="Normal 10 3 3 2 2 3 2 2 2" xfId="8641"/>
    <cellStyle name="Normal 10 3 3 2 2 3 2 3" xfId="8642"/>
    <cellStyle name="Normal 10 3 3 2 2 3 2 4" xfId="8643"/>
    <cellStyle name="Normal 10 3 3 2 2 3 2 5" xfId="25722"/>
    <cellStyle name="Normal 10 3 3 2 2 3 3" xfId="8644"/>
    <cellStyle name="Normal 10 3 3 2 2 3 3 2" xfId="8645"/>
    <cellStyle name="Normal 10 3 3 2 2 3 4" xfId="8646"/>
    <cellStyle name="Normal 10 3 3 2 2 3 5" xfId="8647"/>
    <cellStyle name="Normal 10 3 3 2 2 3 6" xfId="25723"/>
    <cellStyle name="Normal 10 3 3 2 2 4" xfId="8648"/>
    <cellStyle name="Normal 10 3 3 2 2 4 2" xfId="8649"/>
    <cellStyle name="Normal 10 3 3 2 2 4 2 2" xfId="8650"/>
    <cellStyle name="Normal 10 3 3 2 2 4 3" xfId="8651"/>
    <cellStyle name="Normal 10 3 3 2 2 4 4" xfId="8652"/>
    <cellStyle name="Normal 10 3 3 2 2 4 5" xfId="25724"/>
    <cellStyle name="Normal 10 3 3 2 2 5" xfId="8653"/>
    <cellStyle name="Normal 10 3 3 2 2 5 2" xfId="8654"/>
    <cellStyle name="Normal 10 3 3 2 2 5 2 2" xfId="8655"/>
    <cellStyle name="Normal 10 3 3 2 2 5 3" xfId="8656"/>
    <cellStyle name="Normal 10 3 3 2 2 5 4" xfId="8657"/>
    <cellStyle name="Normal 10 3 3 2 2 5 5" xfId="25725"/>
    <cellStyle name="Normal 10 3 3 2 2 6" xfId="8658"/>
    <cellStyle name="Normal 10 3 3 2 2 6 2" xfId="8659"/>
    <cellStyle name="Normal 10 3 3 2 2 6 2 2" xfId="8660"/>
    <cellStyle name="Normal 10 3 3 2 2 6 3" xfId="8661"/>
    <cellStyle name="Normal 10 3 3 2 2 6 4" xfId="25726"/>
    <cellStyle name="Normal 10 3 3 2 2 7" xfId="8662"/>
    <cellStyle name="Normal 10 3 3 2 2 7 2" xfId="8663"/>
    <cellStyle name="Normal 10 3 3 2 2 7 3" xfId="25727"/>
    <cellStyle name="Normal 10 3 3 2 2 8" xfId="8664"/>
    <cellStyle name="Normal 10 3 3 2 2 9" xfId="8665"/>
    <cellStyle name="Normal 10 3 3 2 3" xfId="1320"/>
    <cellStyle name="Normal 10 3 3 2 3 2" xfId="8666"/>
    <cellStyle name="Normal 10 3 3 2 3 2 2" xfId="8667"/>
    <cellStyle name="Normal 10 3 3 2 3 2 2 2" xfId="8668"/>
    <cellStyle name="Normal 10 3 3 2 3 2 3" xfId="8669"/>
    <cellStyle name="Normal 10 3 3 2 3 2 4" xfId="8670"/>
    <cellStyle name="Normal 10 3 3 2 3 2 5" xfId="25728"/>
    <cellStyle name="Normal 10 3 3 2 3 3" xfId="8671"/>
    <cellStyle name="Normal 10 3 3 2 3 3 2" xfId="8672"/>
    <cellStyle name="Normal 10 3 3 2 3 3 2 2" xfId="8673"/>
    <cellStyle name="Normal 10 3 3 2 3 3 3" xfId="8674"/>
    <cellStyle name="Normal 10 3 3 2 3 3 4" xfId="8675"/>
    <cellStyle name="Normal 10 3 3 2 3 3 5" xfId="25729"/>
    <cellStyle name="Normal 10 3 3 2 3 4" xfId="8676"/>
    <cellStyle name="Normal 10 3 3 2 3 4 2" xfId="8677"/>
    <cellStyle name="Normal 10 3 3 2 3 5" xfId="8678"/>
    <cellStyle name="Normal 10 3 3 2 3 6" xfId="8679"/>
    <cellStyle name="Normal 10 3 3 2 3 7" xfId="25730"/>
    <cellStyle name="Normal 10 3 3 2 4" xfId="1321"/>
    <cellStyle name="Normal 10 3 3 2 4 2" xfId="8680"/>
    <cellStyle name="Normal 10 3 3 2 4 2 2" xfId="8681"/>
    <cellStyle name="Normal 10 3 3 2 4 2 2 2" xfId="8682"/>
    <cellStyle name="Normal 10 3 3 2 4 2 3" xfId="8683"/>
    <cellStyle name="Normal 10 3 3 2 4 2 4" xfId="8684"/>
    <cellStyle name="Normal 10 3 3 2 4 2 5" xfId="25731"/>
    <cellStyle name="Normal 10 3 3 2 4 3" xfId="8685"/>
    <cellStyle name="Normal 10 3 3 2 4 3 2" xfId="8686"/>
    <cellStyle name="Normal 10 3 3 2 4 4" xfId="8687"/>
    <cellStyle name="Normal 10 3 3 2 4 5" xfId="8688"/>
    <cellStyle name="Normal 10 3 3 2 4 6" xfId="25732"/>
    <cellStyle name="Normal 10 3 3 2 5" xfId="8689"/>
    <cellStyle name="Normal 10 3 3 2 5 2" xfId="8690"/>
    <cellStyle name="Normal 10 3 3 2 5 2 2" xfId="8691"/>
    <cellStyle name="Normal 10 3 3 2 5 3" xfId="8692"/>
    <cellStyle name="Normal 10 3 3 2 5 4" xfId="8693"/>
    <cellStyle name="Normal 10 3 3 2 5 5" xfId="25733"/>
    <cellStyle name="Normal 10 3 3 2 6" xfId="8694"/>
    <cellStyle name="Normal 10 3 3 2 6 2" xfId="8695"/>
    <cellStyle name="Normal 10 3 3 2 6 2 2" xfId="8696"/>
    <cellStyle name="Normal 10 3 3 2 6 3" xfId="8697"/>
    <cellStyle name="Normal 10 3 3 2 6 4" xfId="8698"/>
    <cellStyle name="Normal 10 3 3 2 6 5" xfId="25734"/>
    <cellStyle name="Normal 10 3 3 2 7" xfId="8699"/>
    <cellStyle name="Normal 10 3 3 2 7 2" xfId="8700"/>
    <cellStyle name="Normal 10 3 3 2 7 2 2" xfId="8701"/>
    <cellStyle name="Normal 10 3 3 2 7 3" xfId="8702"/>
    <cellStyle name="Normal 10 3 3 2 7 4" xfId="25735"/>
    <cellStyle name="Normal 10 3 3 2 8" xfId="8703"/>
    <cellStyle name="Normal 10 3 3 2 8 2" xfId="8704"/>
    <cellStyle name="Normal 10 3 3 2 8 3" xfId="25736"/>
    <cellStyle name="Normal 10 3 3 2 9" xfId="8705"/>
    <cellStyle name="Normal 10 3 3 3" xfId="1322"/>
    <cellStyle name="Normal 10 3 3 3 10" xfId="25737"/>
    <cellStyle name="Normal 10 3 3 3 2" xfId="1323"/>
    <cellStyle name="Normal 10 3 3 3 2 2" xfId="8706"/>
    <cellStyle name="Normal 10 3 3 3 2 2 2" xfId="8707"/>
    <cellStyle name="Normal 10 3 3 3 2 2 2 2" xfId="8708"/>
    <cellStyle name="Normal 10 3 3 3 2 2 3" xfId="8709"/>
    <cellStyle name="Normal 10 3 3 3 2 2 4" xfId="8710"/>
    <cellStyle name="Normal 10 3 3 3 2 2 5" xfId="25738"/>
    <cellStyle name="Normal 10 3 3 3 2 3" xfId="8711"/>
    <cellStyle name="Normal 10 3 3 3 2 3 2" xfId="8712"/>
    <cellStyle name="Normal 10 3 3 3 2 4" xfId="8713"/>
    <cellStyle name="Normal 10 3 3 3 2 5" xfId="8714"/>
    <cellStyle name="Normal 10 3 3 3 2 6" xfId="25739"/>
    <cellStyle name="Normal 10 3 3 3 3" xfId="1324"/>
    <cellStyle name="Normal 10 3 3 3 3 2" xfId="8715"/>
    <cellStyle name="Normal 10 3 3 3 3 2 2" xfId="8716"/>
    <cellStyle name="Normal 10 3 3 3 3 2 2 2" xfId="8717"/>
    <cellStyle name="Normal 10 3 3 3 3 2 3" xfId="8718"/>
    <cellStyle name="Normal 10 3 3 3 3 2 4" xfId="8719"/>
    <cellStyle name="Normal 10 3 3 3 3 2 5" xfId="25740"/>
    <cellStyle name="Normal 10 3 3 3 3 3" xfId="8720"/>
    <cellStyle name="Normal 10 3 3 3 3 3 2" xfId="8721"/>
    <cellStyle name="Normal 10 3 3 3 3 4" xfId="8722"/>
    <cellStyle name="Normal 10 3 3 3 3 5" xfId="8723"/>
    <cellStyle name="Normal 10 3 3 3 3 6" xfId="25741"/>
    <cellStyle name="Normal 10 3 3 3 4" xfId="8724"/>
    <cellStyle name="Normal 10 3 3 3 4 2" xfId="8725"/>
    <cellStyle name="Normal 10 3 3 3 4 2 2" xfId="8726"/>
    <cellStyle name="Normal 10 3 3 3 4 3" xfId="8727"/>
    <cellStyle name="Normal 10 3 3 3 4 4" xfId="8728"/>
    <cellStyle name="Normal 10 3 3 3 4 5" xfId="25742"/>
    <cellStyle name="Normal 10 3 3 3 5" xfId="8729"/>
    <cellStyle name="Normal 10 3 3 3 5 2" xfId="8730"/>
    <cellStyle name="Normal 10 3 3 3 5 2 2" xfId="8731"/>
    <cellStyle name="Normal 10 3 3 3 5 3" xfId="8732"/>
    <cellStyle name="Normal 10 3 3 3 5 4" xfId="8733"/>
    <cellStyle name="Normal 10 3 3 3 5 5" xfId="25743"/>
    <cellStyle name="Normal 10 3 3 3 6" xfId="8734"/>
    <cellStyle name="Normal 10 3 3 3 6 2" xfId="8735"/>
    <cellStyle name="Normal 10 3 3 3 6 2 2" xfId="8736"/>
    <cellStyle name="Normal 10 3 3 3 6 3" xfId="8737"/>
    <cellStyle name="Normal 10 3 3 3 6 4" xfId="25744"/>
    <cellStyle name="Normal 10 3 3 3 7" xfId="8738"/>
    <cellStyle name="Normal 10 3 3 3 7 2" xfId="8739"/>
    <cellStyle name="Normal 10 3 3 3 7 3" xfId="25745"/>
    <cellStyle name="Normal 10 3 3 3 8" xfId="8740"/>
    <cellStyle name="Normal 10 3 3 3 9" xfId="8741"/>
    <cellStyle name="Normal 10 3 3 4" xfId="1325"/>
    <cellStyle name="Normal 10 3 3 4 2" xfId="8742"/>
    <cellStyle name="Normal 10 3 3 4 2 2" xfId="8743"/>
    <cellStyle name="Normal 10 3 3 4 2 2 2" xfId="8744"/>
    <cellStyle name="Normal 10 3 3 4 2 3" xfId="8745"/>
    <cellStyle name="Normal 10 3 3 4 2 4" xfId="8746"/>
    <cellStyle name="Normal 10 3 3 4 2 5" xfId="25746"/>
    <cellStyle name="Normal 10 3 3 4 3" xfId="8747"/>
    <cellStyle name="Normal 10 3 3 4 3 2" xfId="8748"/>
    <cellStyle name="Normal 10 3 3 4 3 2 2" xfId="8749"/>
    <cellStyle name="Normal 10 3 3 4 3 3" xfId="8750"/>
    <cellStyle name="Normal 10 3 3 4 3 4" xfId="8751"/>
    <cellStyle name="Normal 10 3 3 4 3 5" xfId="25747"/>
    <cellStyle name="Normal 10 3 3 4 4" xfId="8752"/>
    <cellStyle name="Normal 10 3 3 4 4 2" xfId="8753"/>
    <cellStyle name="Normal 10 3 3 4 5" xfId="8754"/>
    <cellStyle name="Normal 10 3 3 4 6" xfId="8755"/>
    <cellStyle name="Normal 10 3 3 4 7" xfId="25748"/>
    <cellStyle name="Normal 10 3 3 5" xfId="1326"/>
    <cellStyle name="Normal 10 3 3 5 2" xfId="8756"/>
    <cellStyle name="Normal 10 3 3 5 2 2" xfId="8757"/>
    <cellStyle name="Normal 10 3 3 5 2 2 2" xfId="8758"/>
    <cellStyle name="Normal 10 3 3 5 2 3" xfId="8759"/>
    <cellStyle name="Normal 10 3 3 5 2 4" xfId="8760"/>
    <cellStyle name="Normal 10 3 3 5 2 5" xfId="25749"/>
    <cellStyle name="Normal 10 3 3 5 3" xfId="8761"/>
    <cellStyle name="Normal 10 3 3 5 3 2" xfId="8762"/>
    <cellStyle name="Normal 10 3 3 5 4" xfId="8763"/>
    <cellStyle name="Normal 10 3 3 5 5" xfId="8764"/>
    <cellStyle name="Normal 10 3 3 5 6" xfId="25750"/>
    <cellStyle name="Normal 10 3 3 6" xfId="8765"/>
    <cellStyle name="Normal 10 3 3 6 2" xfId="8766"/>
    <cellStyle name="Normal 10 3 3 6 2 2" xfId="8767"/>
    <cellStyle name="Normal 10 3 3 6 3" xfId="8768"/>
    <cellStyle name="Normal 10 3 3 6 4" xfId="8769"/>
    <cellStyle name="Normal 10 3 3 6 5" xfId="25751"/>
    <cellStyle name="Normal 10 3 3 7" xfId="8770"/>
    <cellStyle name="Normal 10 3 3 7 2" xfId="8771"/>
    <cellStyle name="Normal 10 3 3 7 2 2" xfId="8772"/>
    <cellStyle name="Normal 10 3 3 7 3" xfId="8773"/>
    <cellStyle name="Normal 10 3 3 7 4" xfId="8774"/>
    <cellStyle name="Normal 10 3 3 7 5" xfId="25752"/>
    <cellStyle name="Normal 10 3 3 8" xfId="8775"/>
    <cellStyle name="Normal 10 3 3 8 2" xfId="8776"/>
    <cellStyle name="Normal 10 3 3 8 2 2" xfId="8777"/>
    <cellStyle name="Normal 10 3 3 8 3" xfId="8778"/>
    <cellStyle name="Normal 10 3 3 8 4" xfId="25753"/>
    <cellStyle name="Normal 10 3 3 9" xfId="8779"/>
    <cellStyle name="Normal 10 3 3 9 2" xfId="8780"/>
    <cellStyle name="Normal 10 3 3 9 3" xfId="25754"/>
    <cellStyle name="Normal 10 3 4" xfId="1327"/>
    <cellStyle name="Normal 10 3 4 10" xfId="8781"/>
    <cellStyle name="Normal 10 3 4 11" xfId="25755"/>
    <cellStyle name="Normal 10 3 4 12" xfId="30439"/>
    <cellStyle name="Normal 10 3 4 13" xfId="31243"/>
    <cellStyle name="Normal 10 3 4 14" xfId="32181"/>
    <cellStyle name="Normal 10 3 4 2" xfId="1328"/>
    <cellStyle name="Normal 10 3 4 2 10" xfId="25756"/>
    <cellStyle name="Normal 10 3 4 2 2" xfId="1329"/>
    <cellStyle name="Normal 10 3 4 2 2 2" xfId="8782"/>
    <cellStyle name="Normal 10 3 4 2 2 2 2" xfId="8783"/>
    <cellStyle name="Normal 10 3 4 2 2 2 2 2" xfId="8784"/>
    <cellStyle name="Normal 10 3 4 2 2 2 3" xfId="8785"/>
    <cellStyle name="Normal 10 3 4 2 2 2 4" xfId="8786"/>
    <cellStyle name="Normal 10 3 4 2 2 2 5" xfId="25757"/>
    <cellStyle name="Normal 10 3 4 2 2 3" xfId="8787"/>
    <cellStyle name="Normal 10 3 4 2 2 3 2" xfId="8788"/>
    <cellStyle name="Normal 10 3 4 2 2 4" xfId="8789"/>
    <cellStyle name="Normal 10 3 4 2 2 5" xfId="8790"/>
    <cellStyle name="Normal 10 3 4 2 2 6" xfId="25758"/>
    <cellStyle name="Normal 10 3 4 2 3" xfId="1330"/>
    <cellStyle name="Normal 10 3 4 2 3 2" xfId="8791"/>
    <cellStyle name="Normal 10 3 4 2 3 2 2" xfId="8792"/>
    <cellStyle name="Normal 10 3 4 2 3 2 2 2" xfId="8793"/>
    <cellStyle name="Normal 10 3 4 2 3 2 3" xfId="8794"/>
    <cellStyle name="Normal 10 3 4 2 3 2 4" xfId="8795"/>
    <cellStyle name="Normal 10 3 4 2 3 2 5" xfId="25759"/>
    <cellStyle name="Normal 10 3 4 2 3 3" xfId="8796"/>
    <cellStyle name="Normal 10 3 4 2 3 3 2" xfId="8797"/>
    <cellStyle name="Normal 10 3 4 2 3 4" xfId="8798"/>
    <cellStyle name="Normal 10 3 4 2 3 5" xfId="8799"/>
    <cellStyle name="Normal 10 3 4 2 3 6" xfId="25760"/>
    <cellStyle name="Normal 10 3 4 2 4" xfId="8800"/>
    <cellStyle name="Normal 10 3 4 2 4 2" xfId="8801"/>
    <cellStyle name="Normal 10 3 4 2 4 2 2" xfId="8802"/>
    <cellStyle name="Normal 10 3 4 2 4 3" xfId="8803"/>
    <cellStyle name="Normal 10 3 4 2 4 4" xfId="8804"/>
    <cellStyle name="Normal 10 3 4 2 4 5" xfId="25761"/>
    <cellStyle name="Normal 10 3 4 2 5" xfId="8805"/>
    <cellStyle name="Normal 10 3 4 2 5 2" xfId="8806"/>
    <cellStyle name="Normal 10 3 4 2 5 2 2" xfId="8807"/>
    <cellStyle name="Normal 10 3 4 2 5 3" xfId="8808"/>
    <cellStyle name="Normal 10 3 4 2 5 4" xfId="8809"/>
    <cellStyle name="Normal 10 3 4 2 5 5" xfId="25762"/>
    <cellStyle name="Normal 10 3 4 2 6" xfId="8810"/>
    <cellStyle name="Normal 10 3 4 2 6 2" xfId="8811"/>
    <cellStyle name="Normal 10 3 4 2 6 2 2" xfId="8812"/>
    <cellStyle name="Normal 10 3 4 2 6 3" xfId="8813"/>
    <cellStyle name="Normal 10 3 4 2 6 4" xfId="25763"/>
    <cellStyle name="Normal 10 3 4 2 7" xfId="8814"/>
    <cellStyle name="Normal 10 3 4 2 7 2" xfId="8815"/>
    <cellStyle name="Normal 10 3 4 2 7 3" xfId="25764"/>
    <cellStyle name="Normal 10 3 4 2 8" xfId="8816"/>
    <cellStyle name="Normal 10 3 4 2 9" xfId="8817"/>
    <cellStyle name="Normal 10 3 4 3" xfId="1331"/>
    <cellStyle name="Normal 10 3 4 3 2" xfId="8818"/>
    <cellStyle name="Normal 10 3 4 3 2 2" xfId="8819"/>
    <cellStyle name="Normal 10 3 4 3 2 2 2" xfId="8820"/>
    <cellStyle name="Normal 10 3 4 3 2 3" xfId="8821"/>
    <cellStyle name="Normal 10 3 4 3 2 4" xfId="8822"/>
    <cellStyle name="Normal 10 3 4 3 2 5" xfId="25765"/>
    <cellStyle name="Normal 10 3 4 3 3" xfId="8823"/>
    <cellStyle name="Normal 10 3 4 3 3 2" xfId="8824"/>
    <cellStyle name="Normal 10 3 4 3 3 2 2" xfId="8825"/>
    <cellStyle name="Normal 10 3 4 3 3 3" xfId="8826"/>
    <cellStyle name="Normal 10 3 4 3 3 4" xfId="8827"/>
    <cellStyle name="Normal 10 3 4 3 3 5" xfId="25766"/>
    <cellStyle name="Normal 10 3 4 3 4" xfId="8828"/>
    <cellStyle name="Normal 10 3 4 3 4 2" xfId="8829"/>
    <cellStyle name="Normal 10 3 4 3 5" xfId="8830"/>
    <cellStyle name="Normal 10 3 4 3 6" xfId="8831"/>
    <cellStyle name="Normal 10 3 4 3 7" xfId="25767"/>
    <cellStyle name="Normal 10 3 4 4" xfId="1332"/>
    <cellStyle name="Normal 10 3 4 4 2" xfId="8832"/>
    <cellStyle name="Normal 10 3 4 4 2 2" xfId="8833"/>
    <cellStyle name="Normal 10 3 4 4 2 2 2" xfId="8834"/>
    <cellStyle name="Normal 10 3 4 4 2 3" xfId="8835"/>
    <cellStyle name="Normal 10 3 4 4 2 4" xfId="8836"/>
    <cellStyle name="Normal 10 3 4 4 2 5" xfId="25768"/>
    <cellStyle name="Normal 10 3 4 4 3" xfId="8837"/>
    <cellStyle name="Normal 10 3 4 4 3 2" xfId="8838"/>
    <cellStyle name="Normal 10 3 4 4 4" xfId="8839"/>
    <cellStyle name="Normal 10 3 4 4 5" xfId="8840"/>
    <cellStyle name="Normal 10 3 4 4 6" xfId="25769"/>
    <cellStyle name="Normal 10 3 4 5" xfId="8841"/>
    <cellStyle name="Normal 10 3 4 5 2" xfId="8842"/>
    <cellStyle name="Normal 10 3 4 5 2 2" xfId="8843"/>
    <cellStyle name="Normal 10 3 4 5 3" xfId="8844"/>
    <cellStyle name="Normal 10 3 4 5 4" xfId="8845"/>
    <cellStyle name="Normal 10 3 4 5 5" xfId="25770"/>
    <cellStyle name="Normal 10 3 4 6" xfId="8846"/>
    <cellStyle name="Normal 10 3 4 6 2" xfId="8847"/>
    <cellStyle name="Normal 10 3 4 6 2 2" xfId="8848"/>
    <cellStyle name="Normal 10 3 4 6 3" xfId="8849"/>
    <cellStyle name="Normal 10 3 4 6 4" xfId="8850"/>
    <cellStyle name="Normal 10 3 4 6 5" xfId="25771"/>
    <cellStyle name="Normal 10 3 4 7" xfId="8851"/>
    <cellStyle name="Normal 10 3 4 7 2" xfId="8852"/>
    <cellStyle name="Normal 10 3 4 7 2 2" xfId="8853"/>
    <cellStyle name="Normal 10 3 4 7 3" xfId="8854"/>
    <cellStyle name="Normal 10 3 4 7 4" xfId="25772"/>
    <cellStyle name="Normal 10 3 4 8" xfId="8855"/>
    <cellStyle name="Normal 10 3 4 8 2" xfId="8856"/>
    <cellStyle name="Normal 10 3 4 8 3" xfId="25773"/>
    <cellStyle name="Normal 10 3 4 9" xfId="8857"/>
    <cellStyle name="Normal 10 3 5" xfId="1333"/>
    <cellStyle name="Normal 10 3 5 10" xfId="25774"/>
    <cellStyle name="Normal 10 3 5 2" xfId="1334"/>
    <cellStyle name="Normal 10 3 5 2 2" xfId="8858"/>
    <cellStyle name="Normal 10 3 5 2 2 2" xfId="8859"/>
    <cellStyle name="Normal 10 3 5 2 2 2 2" xfId="8860"/>
    <cellStyle name="Normal 10 3 5 2 2 3" xfId="8861"/>
    <cellStyle name="Normal 10 3 5 2 2 4" xfId="8862"/>
    <cellStyle name="Normal 10 3 5 2 2 5" xfId="25775"/>
    <cellStyle name="Normal 10 3 5 2 3" xfId="8863"/>
    <cellStyle name="Normal 10 3 5 2 3 2" xfId="8864"/>
    <cellStyle name="Normal 10 3 5 2 4" xfId="8865"/>
    <cellStyle name="Normal 10 3 5 2 5" xfId="8866"/>
    <cellStyle name="Normal 10 3 5 2 6" xfId="25776"/>
    <cellStyle name="Normal 10 3 5 3" xfId="1335"/>
    <cellStyle name="Normal 10 3 5 3 2" xfId="8867"/>
    <cellStyle name="Normal 10 3 5 3 2 2" xfId="8868"/>
    <cellStyle name="Normal 10 3 5 3 2 2 2" xfId="8869"/>
    <cellStyle name="Normal 10 3 5 3 2 3" xfId="8870"/>
    <cellStyle name="Normal 10 3 5 3 2 4" xfId="8871"/>
    <cellStyle name="Normal 10 3 5 3 2 5" xfId="25777"/>
    <cellStyle name="Normal 10 3 5 3 3" xfId="8872"/>
    <cellStyle name="Normal 10 3 5 3 3 2" xfId="8873"/>
    <cellStyle name="Normal 10 3 5 3 4" xfId="8874"/>
    <cellStyle name="Normal 10 3 5 3 5" xfId="8875"/>
    <cellStyle name="Normal 10 3 5 3 6" xfId="25778"/>
    <cellStyle name="Normal 10 3 5 4" xfId="8876"/>
    <cellStyle name="Normal 10 3 5 4 2" xfId="8877"/>
    <cellStyle name="Normal 10 3 5 4 2 2" xfId="8878"/>
    <cellStyle name="Normal 10 3 5 4 3" xfId="8879"/>
    <cellStyle name="Normal 10 3 5 4 4" xfId="8880"/>
    <cellStyle name="Normal 10 3 5 4 5" xfId="25779"/>
    <cellStyle name="Normal 10 3 5 5" xfId="8881"/>
    <cellStyle name="Normal 10 3 5 5 2" xfId="8882"/>
    <cellStyle name="Normal 10 3 5 5 2 2" xfId="8883"/>
    <cellStyle name="Normal 10 3 5 5 3" xfId="8884"/>
    <cellStyle name="Normal 10 3 5 5 4" xfId="8885"/>
    <cellStyle name="Normal 10 3 5 5 5" xfId="25780"/>
    <cellStyle name="Normal 10 3 5 6" xfId="8886"/>
    <cellStyle name="Normal 10 3 5 6 2" xfId="8887"/>
    <cellStyle name="Normal 10 3 5 6 2 2" xfId="8888"/>
    <cellStyle name="Normal 10 3 5 6 3" xfId="8889"/>
    <cellStyle name="Normal 10 3 5 6 4" xfId="25781"/>
    <cellStyle name="Normal 10 3 5 7" xfId="8890"/>
    <cellStyle name="Normal 10 3 5 7 2" xfId="8891"/>
    <cellStyle name="Normal 10 3 5 7 3" xfId="25782"/>
    <cellStyle name="Normal 10 3 5 8" xfId="8892"/>
    <cellStyle name="Normal 10 3 5 9" xfId="8893"/>
    <cellStyle name="Normal 10 3 6" xfId="1336"/>
    <cellStyle name="Normal 10 3 6 2" xfId="8894"/>
    <cellStyle name="Normal 10 3 6 2 2" xfId="8895"/>
    <cellStyle name="Normal 10 3 6 2 2 2" xfId="8896"/>
    <cellStyle name="Normal 10 3 6 2 3" xfId="8897"/>
    <cellStyle name="Normal 10 3 6 2 4" xfId="8898"/>
    <cellStyle name="Normal 10 3 6 2 5" xfId="25783"/>
    <cellStyle name="Normal 10 3 6 3" xfId="8899"/>
    <cellStyle name="Normal 10 3 6 3 2" xfId="8900"/>
    <cellStyle name="Normal 10 3 6 3 2 2" xfId="8901"/>
    <cellStyle name="Normal 10 3 6 3 3" xfId="8902"/>
    <cellStyle name="Normal 10 3 6 3 4" xfId="8903"/>
    <cellStyle name="Normal 10 3 6 3 5" xfId="25784"/>
    <cellStyle name="Normal 10 3 6 4" xfId="8904"/>
    <cellStyle name="Normal 10 3 6 4 2" xfId="8905"/>
    <cellStyle name="Normal 10 3 6 5" xfId="8906"/>
    <cellStyle name="Normal 10 3 6 6" xfId="8907"/>
    <cellStyle name="Normal 10 3 6 7" xfId="25785"/>
    <cellStyle name="Normal 10 3 7" xfId="1337"/>
    <cellStyle name="Normal 10 3 7 2" xfId="8908"/>
    <cellStyle name="Normal 10 3 7 2 2" xfId="8909"/>
    <cellStyle name="Normal 10 3 7 2 2 2" xfId="8910"/>
    <cellStyle name="Normal 10 3 7 2 3" xfId="8911"/>
    <cellStyle name="Normal 10 3 7 2 4" xfId="8912"/>
    <cellStyle name="Normal 10 3 7 2 5" xfId="25786"/>
    <cellStyle name="Normal 10 3 7 3" xfId="8913"/>
    <cellStyle name="Normal 10 3 7 3 2" xfId="8914"/>
    <cellStyle name="Normal 10 3 7 4" xfId="8915"/>
    <cellStyle name="Normal 10 3 7 5" xfId="8916"/>
    <cellStyle name="Normal 10 3 7 6" xfId="25787"/>
    <cellStyle name="Normal 10 3 8" xfId="8917"/>
    <cellStyle name="Normal 10 3 8 2" xfId="8918"/>
    <cellStyle name="Normal 10 3 8 2 2" xfId="8919"/>
    <cellStyle name="Normal 10 3 8 3" xfId="8920"/>
    <cellStyle name="Normal 10 3 8 4" xfId="8921"/>
    <cellStyle name="Normal 10 3 8 5" xfId="25788"/>
    <cellStyle name="Normal 10 3 9" xfId="8922"/>
    <cellStyle name="Normal 10 3 9 2" xfId="8923"/>
    <cellStyle name="Normal 10 3 9 2 2" xfId="8924"/>
    <cellStyle name="Normal 10 3 9 3" xfId="8925"/>
    <cellStyle name="Normal 10 3 9 4" xfId="8926"/>
    <cellStyle name="Normal 10 3 9 5" xfId="25789"/>
    <cellStyle name="Normal 10 4" xfId="1338"/>
    <cellStyle name="Normal 10 4 10" xfId="8927"/>
    <cellStyle name="Normal 10 4 10 2" xfId="8928"/>
    <cellStyle name="Normal 10 4 10 3" xfId="25790"/>
    <cellStyle name="Normal 10 4 11" xfId="8929"/>
    <cellStyle name="Normal 10 4 12" xfId="8930"/>
    <cellStyle name="Normal 10 4 13" xfId="25791"/>
    <cellStyle name="Normal 10 4 14" xfId="25792"/>
    <cellStyle name="Normal 10 4 15" xfId="30058"/>
    <cellStyle name="Normal 10 4 16" xfId="30813"/>
    <cellStyle name="Normal 10 4 17" xfId="31806"/>
    <cellStyle name="Normal 10 4 2" xfId="1339"/>
    <cellStyle name="Normal 10 4 2 10" xfId="8931"/>
    <cellStyle name="Normal 10 4 2 11" xfId="8932"/>
    <cellStyle name="Normal 10 4 2 12" xfId="25793"/>
    <cellStyle name="Normal 10 4 2 13" xfId="30059"/>
    <cellStyle name="Normal 10 4 2 14" xfId="30945"/>
    <cellStyle name="Normal 10 4 2 15" xfId="31807"/>
    <cellStyle name="Normal 10 4 2 2" xfId="1340"/>
    <cellStyle name="Normal 10 4 2 2 10" xfId="8933"/>
    <cellStyle name="Normal 10 4 2 2 11" xfId="25794"/>
    <cellStyle name="Normal 10 4 2 2 12" xfId="30444"/>
    <cellStyle name="Normal 10 4 2 2 13" xfId="31236"/>
    <cellStyle name="Normal 10 4 2 2 14" xfId="32186"/>
    <cellStyle name="Normal 10 4 2 2 2" xfId="1341"/>
    <cellStyle name="Normal 10 4 2 2 2 10" xfId="25795"/>
    <cellStyle name="Normal 10 4 2 2 2 2" xfId="1342"/>
    <cellStyle name="Normal 10 4 2 2 2 2 2" xfId="8934"/>
    <cellStyle name="Normal 10 4 2 2 2 2 2 2" xfId="8935"/>
    <cellStyle name="Normal 10 4 2 2 2 2 2 2 2" xfId="8936"/>
    <cellStyle name="Normal 10 4 2 2 2 2 2 3" xfId="8937"/>
    <cellStyle name="Normal 10 4 2 2 2 2 2 4" xfId="8938"/>
    <cellStyle name="Normal 10 4 2 2 2 2 2 5" xfId="25796"/>
    <cellStyle name="Normal 10 4 2 2 2 2 3" xfId="8939"/>
    <cellStyle name="Normal 10 4 2 2 2 2 3 2" xfId="8940"/>
    <cellStyle name="Normal 10 4 2 2 2 2 4" xfId="8941"/>
    <cellStyle name="Normal 10 4 2 2 2 2 5" xfId="8942"/>
    <cellStyle name="Normal 10 4 2 2 2 2 6" xfId="25797"/>
    <cellStyle name="Normal 10 4 2 2 2 3" xfId="1343"/>
    <cellStyle name="Normal 10 4 2 2 2 3 2" xfId="8943"/>
    <cellStyle name="Normal 10 4 2 2 2 3 2 2" xfId="8944"/>
    <cellStyle name="Normal 10 4 2 2 2 3 2 2 2" xfId="8945"/>
    <cellStyle name="Normal 10 4 2 2 2 3 2 3" xfId="8946"/>
    <cellStyle name="Normal 10 4 2 2 2 3 2 4" xfId="8947"/>
    <cellStyle name="Normal 10 4 2 2 2 3 2 5" xfId="25798"/>
    <cellStyle name="Normal 10 4 2 2 2 3 3" xfId="8948"/>
    <cellStyle name="Normal 10 4 2 2 2 3 3 2" xfId="8949"/>
    <cellStyle name="Normal 10 4 2 2 2 3 4" xfId="8950"/>
    <cellStyle name="Normal 10 4 2 2 2 3 5" xfId="8951"/>
    <cellStyle name="Normal 10 4 2 2 2 3 6" xfId="25799"/>
    <cellStyle name="Normal 10 4 2 2 2 4" xfId="8952"/>
    <cellStyle name="Normal 10 4 2 2 2 4 2" xfId="8953"/>
    <cellStyle name="Normal 10 4 2 2 2 4 2 2" xfId="8954"/>
    <cellStyle name="Normal 10 4 2 2 2 4 3" xfId="8955"/>
    <cellStyle name="Normal 10 4 2 2 2 4 4" xfId="8956"/>
    <cellStyle name="Normal 10 4 2 2 2 4 5" xfId="25800"/>
    <cellStyle name="Normal 10 4 2 2 2 5" xfId="8957"/>
    <cellStyle name="Normal 10 4 2 2 2 5 2" xfId="8958"/>
    <cellStyle name="Normal 10 4 2 2 2 5 2 2" xfId="8959"/>
    <cellStyle name="Normal 10 4 2 2 2 5 3" xfId="8960"/>
    <cellStyle name="Normal 10 4 2 2 2 5 4" xfId="8961"/>
    <cellStyle name="Normal 10 4 2 2 2 5 5" xfId="25801"/>
    <cellStyle name="Normal 10 4 2 2 2 6" xfId="8962"/>
    <cellStyle name="Normal 10 4 2 2 2 6 2" xfId="8963"/>
    <cellStyle name="Normal 10 4 2 2 2 6 2 2" xfId="8964"/>
    <cellStyle name="Normal 10 4 2 2 2 6 3" xfId="8965"/>
    <cellStyle name="Normal 10 4 2 2 2 6 4" xfId="25802"/>
    <cellStyle name="Normal 10 4 2 2 2 7" xfId="8966"/>
    <cellStyle name="Normal 10 4 2 2 2 7 2" xfId="8967"/>
    <cellStyle name="Normal 10 4 2 2 2 7 3" xfId="25803"/>
    <cellStyle name="Normal 10 4 2 2 2 8" xfId="8968"/>
    <cellStyle name="Normal 10 4 2 2 2 9" xfId="8969"/>
    <cellStyle name="Normal 10 4 2 2 3" xfId="1344"/>
    <cellStyle name="Normal 10 4 2 2 3 2" xfId="8970"/>
    <cellStyle name="Normal 10 4 2 2 3 2 2" xfId="8971"/>
    <cellStyle name="Normal 10 4 2 2 3 2 2 2" xfId="8972"/>
    <cellStyle name="Normal 10 4 2 2 3 2 3" xfId="8973"/>
    <cellStyle name="Normal 10 4 2 2 3 2 4" xfId="8974"/>
    <cellStyle name="Normal 10 4 2 2 3 2 5" xfId="25804"/>
    <cellStyle name="Normal 10 4 2 2 3 3" xfId="8975"/>
    <cellStyle name="Normal 10 4 2 2 3 3 2" xfId="8976"/>
    <cellStyle name="Normal 10 4 2 2 3 3 2 2" xfId="8977"/>
    <cellStyle name="Normal 10 4 2 2 3 3 3" xfId="8978"/>
    <cellStyle name="Normal 10 4 2 2 3 3 4" xfId="8979"/>
    <cellStyle name="Normal 10 4 2 2 3 3 5" xfId="25805"/>
    <cellStyle name="Normal 10 4 2 2 3 4" xfId="8980"/>
    <cellStyle name="Normal 10 4 2 2 3 4 2" xfId="8981"/>
    <cellStyle name="Normal 10 4 2 2 3 5" xfId="8982"/>
    <cellStyle name="Normal 10 4 2 2 3 6" xfId="8983"/>
    <cellStyle name="Normal 10 4 2 2 3 7" xfId="25806"/>
    <cellStyle name="Normal 10 4 2 2 4" xfId="1345"/>
    <cellStyle name="Normal 10 4 2 2 4 2" xfId="8984"/>
    <cellStyle name="Normal 10 4 2 2 4 2 2" xfId="8985"/>
    <cellStyle name="Normal 10 4 2 2 4 2 2 2" xfId="8986"/>
    <cellStyle name="Normal 10 4 2 2 4 2 3" xfId="8987"/>
    <cellStyle name="Normal 10 4 2 2 4 2 4" xfId="8988"/>
    <cellStyle name="Normal 10 4 2 2 4 2 5" xfId="25807"/>
    <cellStyle name="Normal 10 4 2 2 4 3" xfId="8989"/>
    <cellStyle name="Normal 10 4 2 2 4 3 2" xfId="8990"/>
    <cellStyle name="Normal 10 4 2 2 4 4" xfId="8991"/>
    <cellStyle name="Normal 10 4 2 2 4 5" xfId="8992"/>
    <cellStyle name="Normal 10 4 2 2 4 6" xfId="25808"/>
    <cellStyle name="Normal 10 4 2 2 5" xfId="8993"/>
    <cellStyle name="Normal 10 4 2 2 5 2" xfId="8994"/>
    <cellStyle name="Normal 10 4 2 2 5 2 2" xfId="8995"/>
    <cellStyle name="Normal 10 4 2 2 5 3" xfId="8996"/>
    <cellStyle name="Normal 10 4 2 2 5 4" xfId="8997"/>
    <cellStyle name="Normal 10 4 2 2 5 5" xfId="25809"/>
    <cellStyle name="Normal 10 4 2 2 6" xfId="8998"/>
    <cellStyle name="Normal 10 4 2 2 6 2" xfId="8999"/>
    <cellStyle name="Normal 10 4 2 2 6 2 2" xfId="9000"/>
    <cellStyle name="Normal 10 4 2 2 6 3" xfId="9001"/>
    <cellStyle name="Normal 10 4 2 2 6 4" xfId="9002"/>
    <cellStyle name="Normal 10 4 2 2 6 5" xfId="25810"/>
    <cellStyle name="Normal 10 4 2 2 7" xfId="9003"/>
    <cellStyle name="Normal 10 4 2 2 7 2" xfId="9004"/>
    <cellStyle name="Normal 10 4 2 2 7 2 2" xfId="9005"/>
    <cellStyle name="Normal 10 4 2 2 7 3" xfId="9006"/>
    <cellStyle name="Normal 10 4 2 2 7 4" xfId="25811"/>
    <cellStyle name="Normal 10 4 2 2 8" xfId="9007"/>
    <cellStyle name="Normal 10 4 2 2 8 2" xfId="9008"/>
    <cellStyle name="Normal 10 4 2 2 8 3" xfId="25812"/>
    <cellStyle name="Normal 10 4 2 2 9" xfId="9009"/>
    <cellStyle name="Normal 10 4 2 3" xfId="1346"/>
    <cellStyle name="Normal 10 4 2 3 10" xfId="25813"/>
    <cellStyle name="Normal 10 4 2 3 2" xfId="1347"/>
    <cellStyle name="Normal 10 4 2 3 2 2" xfId="9010"/>
    <cellStyle name="Normal 10 4 2 3 2 2 2" xfId="9011"/>
    <cellStyle name="Normal 10 4 2 3 2 2 2 2" xfId="9012"/>
    <cellStyle name="Normal 10 4 2 3 2 2 3" xfId="9013"/>
    <cellStyle name="Normal 10 4 2 3 2 2 4" xfId="9014"/>
    <cellStyle name="Normal 10 4 2 3 2 2 5" xfId="25814"/>
    <cellStyle name="Normal 10 4 2 3 2 3" xfId="9015"/>
    <cellStyle name="Normal 10 4 2 3 2 3 2" xfId="9016"/>
    <cellStyle name="Normal 10 4 2 3 2 4" xfId="9017"/>
    <cellStyle name="Normal 10 4 2 3 2 5" xfId="9018"/>
    <cellStyle name="Normal 10 4 2 3 2 6" xfId="25815"/>
    <cellStyle name="Normal 10 4 2 3 3" xfId="1348"/>
    <cellStyle name="Normal 10 4 2 3 3 2" xfId="9019"/>
    <cellStyle name="Normal 10 4 2 3 3 2 2" xfId="9020"/>
    <cellStyle name="Normal 10 4 2 3 3 2 2 2" xfId="9021"/>
    <cellStyle name="Normal 10 4 2 3 3 2 3" xfId="9022"/>
    <cellStyle name="Normal 10 4 2 3 3 2 4" xfId="9023"/>
    <cellStyle name="Normal 10 4 2 3 3 2 5" xfId="25816"/>
    <cellStyle name="Normal 10 4 2 3 3 3" xfId="9024"/>
    <cellStyle name="Normal 10 4 2 3 3 3 2" xfId="9025"/>
    <cellStyle name="Normal 10 4 2 3 3 4" xfId="9026"/>
    <cellStyle name="Normal 10 4 2 3 3 5" xfId="9027"/>
    <cellStyle name="Normal 10 4 2 3 3 6" xfId="25817"/>
    <cellStyle name="Normal 10 4 2 3 4" xfId="9028"/>
    <cellStyle name="Normal 10 4 2 3 4 2" xfId="9029"/>
    <cellStyle name="Normal 10 4 2 3 4 2 2" xfId="9030"/>
    <cellStyle name="Normal 10 4 2 3 4 3" xfId="9031"/>
    <cellStyle name="Normal 10 4 2 3 4 4" xfId="9032"/>
    <cellStyle name="Normal 10 4 2 3 4 5" xfId="25818"/>
    <cellStyle name="Normal 10 4 2 3 5" xfId="9033"/>
    <cellStyle name="Normal 10 4 2 3 5 2" xfId="9034"/>
    <cellStyle name="Normal 10 4 2 3 5 2 2" xfId="9035"/>
    <cellStyle name="Normal 10 4 2 3 5 3" xfId="9036"/>
    <cellStyle name="Normal 10 4 2 3 5 4" xfId="9037"/>
    <cellStyle name="Normal 10 4 2 3 5 5" xfId="25819"/>
    <cellStyle name="Normal 10 4 2 3 6" xfId="9038"/>
    <cellStyle name="Normal 10 4 2 3 6 2" xfId="9039"/>
    <cellStyle name="Normal 10 4 2 3 6 2 2" xfId="9040"/>
    <cellStyle name="Normal 10 4 2 3 6 3" xfId="9041"/>
    <cellStyle name="Normal 10 4 2 3 6 4" xfId="25820"/>
    <cellStyle name="Normal 10 4 2 3 7" xfId="9042"/>
    <cellStyle name="Normal 10 4 2 3 7 2" xfId="9043"/>
    <cellStyle name="Normal 10 4 2 3 7 3" xfId="25821"/>
    <cellStyle name="Normal 10 4 2 3 8" xfId="9044"/>
    <cellStyle name="Normal 10 4 2 3 9" xfId="9045"/>
    <cellStyle name="Normal 10 4 2 4" xfId="1349"/>
    <cellStyle name="Normal 10 4 2 4 2" xfId="9046"/>
    <cellStyle name="Normal 10 4 2 4 2 2" xfId="9047"/>
    <cellStyle name="Normal 10 4 2 4 2 2 2" xfId="9048"/>
    <cellStyle name="Normal 10 4 2 4 2 3" xfId="9049"/>
    <cellStyle name="Normal 10 4 2 4 2 4" xfId="9050"/>
    <cellStyle name="Normal 10 4 2 4 2 5" xfId="25822"/>
    <cellStyle name="Normal 10 4 2 4 3" xfId="9051"/>
    <cellStyle name="Normal 10 4 2 4 3 2" xfId="9052"/>
    <cellStyle name="Normal 10 4 2 4 3 2 2" xfId="9053"/>
    <cellStyle name="Normal 10 4 2 4 3 3" xfId="9054"/>
    <cellStyle name="Normal 10 4 2 4 3 4" xfId="9055"/>
    <cellStyle name="Normal 10 4 2 4 3 5" xfId="25823"/>
    <cellStyle name="Normal 10 4 2 4 4" xfId="9056"/>
    <cellStyle name="Normal 10 4 2 4 4 2" xfId="9057"/>
    <cellStyle name="Normal 10 4 2 4 5" xfId="9058"/>
    <cellStyle name="Normal 10 4 2 4 6" xfId="9059"/>
    <cellStyle name="Normal 10 4 2 4 7" xfId="25824"/>
    <cellStyle name="Normal 10 4 2 5" xfId="1350"/>
    <cellStyle name="Normal 10 4 2 5 2" xfId="9060"/>
    <cellStyle name="Normal 10 4 2 5 2 2" xfId="9061"/>
    <cellStyle name="Normal 10 4 2 5 2 2 2" xfId="9062"/>
    <cellStyle name="Normal 10 4 2 5 2 3" xfId="9063"/>
    <cellStyle name="Normal 10 4 2 5 2 4" xfId="9064"/>
    <cellStyle name="Normal 10 4 2 5 2 5" xfId="25825"/>
    <cellStyle name="Normal 10 4 2 5 3" xfId="9065"/>
    <cellStyle name="Normal 10 4 2 5 3 2" xfId="9066"/>
    <cellStyle name="Normal 10 4 2 5 4" xfId="9067"/>
    <cellStyle name="Normal 10 4 2 5 5" xfId="9068"/>
    <cellStyle name="Normal 10 4 2 5 6" xfId="25826"/>
    <cellStyle name="Normal 10 4 2 6" xfId="9069"/>
    <cellStyle name="Normal 10 4 2 6 2" xfId="9070"/>
    <cellStyle name="Normal 10 4 2 6 2 2" xfId="9071"/>
    <cellStyle name="Normal 10 4 2 6 3" xfId="9072"/>
    <cellStyle name="Normal 10 4 2 6 4" xfId="9073"/>
    <cellStyle name="Normal 10 4 2 6 5" xfId="25827"/>
    <cellStyle name="Normal 10 4 2 7" xfId="9074"/>
    <cellStyle name="Normal 10 4 2 7 2" xfId="9075"/>
    <cellStyle name="Normal 10 4 2 7 2 2" xfId="9076"/>
    <cellStyle name="Normal 10 4 2 7 3" xfId="9077"/>
    <cellStyle name="Normal 10 4 2 7 4" xfId="9078"/>
    <cellStyle name="Normal 10 4 2 7 5" xfId="25828"/>
    <cellStyle name="Normal 10 4 2 8" xfId="9079"/>
    <cellStyle name="Normal 10 4 2 8 2" xfId="9080"/>
    <cellStyle name="Normal 10 4 2 8 2 2" xfId="9081"/>
    <cellStyle name="Normal 10 4 2 8 3" xfId="9082"/>
    <cellStyle name="Normal 10 4 2 8 4" xfId="25829"/>
    <cellStyle name="Normal 10 4 2 9" xfId="9083"/>
    <cellStyle name="Normal 10 4 2 9 2" xfId="9084"/>
    <cellStyle name="Normal 10 4 2 9 3" xfId="25830"/>
    <cellStyle name="Normal 10 4 3" xfId="1351"/>
    <cellStyle name="Normal 10 4 3 10" xfId="9085"/>
    <cellStyle name="Normal 10 4 3 11" xfId="25831"/>
    <cellStyle name="Normal 10 4 3 12" xfId="30443"/>
    <cellStyle name="Normal 10 4 3 13" xfId="31079"/>
    <cellStyle name="Normal 10 4 3 14" xfId="32185"/>
    <cellStyle name="Normal 10 4 3 2" xfId="1352"/>
    <cellStyle name="Normal 10 4 3 2 10" xfId="25832"/>
    <cellStyle name="Normal 10 4 3 2 2" xfId="1353"/>
    <cellStyle name="Normal 10 4 3 2 2 2" xfId="9086"/>
    <cellStyle name="Normal 10 4 3 2 2 2 2" xfId="9087"/>
    <cellStyle name="Normal 10 4 3 2 2 2 2 2" xfId="9088"/>
    <cellStyle name="Normal 10 4 3 2 2 2 3" xfId="9089"/>
    <cellStyle name="Normal 10 4 3 2 2 2 4" xfId="9090"/>
    <cellStyle name="Normal 10 4 3 2 2 2 5" xfId="25833"/>
    <cellStyle name="Normal 10 4 3 2 2 3" xfId="9091"/>
    <cellStyle name="Normal 10 4 3 2 2 3 2" xfId="9092"/>
    <cellStyle name="Normal 10 4 3 2 2 4" xfId="9093"/>
    <cellStyle name="Normal 10 4 3 2 2 5" xfId="9094"/>
    <cellStyle name="Normal 10 4 3 2 2 6" xfId="25834"/>
    <cellStyle name="Normal 10 4 3 2 3" xfId="1354"/>
    <cellStyle name="Normal 10 4 3 2 3 2" xfId="9095"/>
    <cellStyle name="Normal 10 4 3 2 3 2 2" xfId="9096"/>
    <cellStyle name="Normal 10 4 3 2 3 2 2 2" xfId="9097"/>
    <cellStyle name="Normal 10 4 3 2 3 2 3" xfId="9098"/>
    <cellStyle name="Normal 10 4 3 2 3 2 4" xfId="9099"/>
    <cellStyle name="Normal 10 4 3 2 3 2 5" xfId="25835"/>
    <cellStyle name="Normal 10 4 3 2 3 3" xfId="9100"/>
    <cellStyle name="Normal 10 4 3 2 3 3 2" xfId="9101"/>
    <cellStyle name="Normal 10 4 3 2 3 4" xfId="9102"/>
    <cellStyle name="Normal 10 4 3 2 3 5" xfId="9103"/>
    <cellStyle name="Normal 10 4 3 2 3 6" xfId="25836"/>
    <cellStyle name="Normal 10 4 3 2 4" xfId="9104"/>
    <cellStyle name="Normal 10 4 3 2 4 2" xfId="9105"/>
    <cellStyle name="Normal 10 4 3 2 4 2 2" xfId="9106"/>
    <cellStyle name="Normal 10 4 3 2 4 3" xfId="9107"/>
    <cellStyle name="Normal 10 4 3 2 4 4" xfId="9108"/>
    <cellStyle name="Normal 10 4 3 2 4 5" xfId="25837"/>
    <cellStyle name="Normal 10 4 3 2 5" xfId="9109"/>
    <cellStyle name="Normal 10 4 3 2 5 2" xfId="9110"/>
    <cellStyle name="Normal 10 4 3 2 5 2 2" xfId="9111"/>
    <cellStyle name="Normal 10 4 3 2 5 3" xfId="9112"/>
    <cellStyle name="Normal 10 4 3 2 5 4" xfId="9113"/>
    <cellStyle name="Normal 10 4 3 2 5 5" xfId="25838"/>
    <cellStyle name="Normal 10 4 3 2 6" xfId="9114"/>
    <cellStyle name="Normal 10 4 3 2 6 2" xfId="9115"/>
    <cellStyle name="Normal 10 4 3 2 6 2 2" xfId="9116"/>
    <cellStyle name="Normal 10 4 3 2 6 3" xfId="9117"/>
    <cellStyle name="Normal 10 4 3 2 6 4" xfId="25839"/>
    <cellStyle name="Normal 10 4 3 2 7" xfId="9118"/>
    <cellStyle name="Normal 10 4 3 2 7 2" xfId="9119"/>
    <cellStyle name="Normal 10 4 3 2 7 3" xfId="25840"/>
    <cellStyle name="Normal 10 4 3 2 8" xfId="9120"/>
    <cellStyle name="Normal 10 4 3 2 9" xfId="9121"/>
    <cellStyle name="Normal 10 4 3 3" xfId="1355"/>
    <cellStyle name="Normal 10 4 3 3 2" xfId="9122"/>
    <cellStyle name="Normal 10 4 3 3 2 2" xfId="9123"/>
    <cellStyle name="Normal 10 4 3 3 2 2 2" xfId="9124"/>
    <cellStyle name="Normal 10 4 3 3 2 3" xfId="9125"/>
    <cellStyle name="Normal 10 4 3 3 2 4" xfId="9126"/>
    <cellStyle name="Normal 10 4 3 3 2 5" xfId="25841"/>
    <cellStyle name="Normal 10 4 3 3 3" xfId="9127"/>
    <cellStyle name="Normal 10 4 3 3 3 2" xfId="9128"/>
    <cellStyle name="Normal 10 4 3 3 3 2 2" xfId="9129"/>
    <cellStyle name="Normal 10 4 3 3 3 3" xfId="9130"/>
    <cellStyle name="Normal 10 4 3 3 3 4" xfId="9131"/>
    <cellStyle name="Normal 10 4 3 3 3 5" xfId="25842"/>
    <cellStyle name="Normal 10 4 3 3 4" xfId="9132"/>
    <cellStyle name="Normal 10 4 3 3 4 2" xfId="9133"/>
    <cellStyle name="Normal 10 4 3 3 5" xfId="9134"/>
    <cellStyle name="Normal 10 4 3 3 6" xfId="9135"/>
    <cellStyle name="Normal 10 4 3 3 7" xfId="25843"/>
    <cellStyle name="Normal 10 4 3 4" xfId="1356"/>
    <cellStyle name="Normal 10 4 3 4 2" xfId="9136"/>
    <cellStyle name="Normal 10 4 3 4 2 2" xfId="9137"/>
    <cellStyle name="Normal 10 4 3 4 2 2 2" xfId="9138"/>
    <cellStyle name="Normal 10 4 3 4 2 3" xfId="9139"/>
    <cellStyle name="Normal 10 4 3 4 2 4" xfId="9140"/>
    <cellStyle name="Normal 10 4 3 4 2 5" xfId="25844"/>
    <cellStyle name="Normal 10 4 3 4 3" xfId="9141"/>
    <cellStyle name="Normal 10 4 3 4 3 2" xfId="9142"/>
    <cellStyle name="Normal 10 4 3 4 4" xfId="9143"/>
    <cellStyle name="Normal 10 4 3 4 5" xfId="9144"/>
    <cellStyle name="Normal 10 4 3 4 6" xfId="25845"/>
    <cellStyle name="Normal 10 4 3 5" xfId="9145"/>
    <cellStyle name="Normal 10 4 3 5 2" xfId="9146"/>
    <cellStyle name="Normal 10 4 3 5 2 2" xfId="9147"/>
    <cellStyle name="Normal 10 4 3 5 3" xfId="9148"/>
    <cellStyle name="Normal 10 4 3 5 4" xfId="9149"/>
    <cellStyle name="Normal 10 4 3 5 5" xfId="25846"/>
    <cellStyle name="Normal 10 4 3 6" xfId="9150"/>
    <cellStyle name="Normal 10 4 3 6 2" xfId="9151"/>
    <cellStyle name="Normal 10 4 3 6 2 2" xfId="9152"/>
    <cellStyle name="Normal 10 4 3 6 3" xfId="9153"/>
    <cellStyle name="Normal 10 4 3 6 4" xfId="9154"/>
    <cellStyle name="Normal 10 4 3 6 5" xfId="25847"/>
    <cellStyle name="Normal 10 4 3 7" xfId="9155"/>
    <cellStyle name="Normal 10 4 3 7 2" xfId="9156"/>
    <cellStyle name="Normal 10 4 3 7 2 2" xfId="9157"/>
    <cellStyle name="Normal 10 4 3 7 3" xfId="9158"/>
    <cellStyle name="Normal 10 4 3 7 4" xfId="25848"/>
    <cellStyle name="Normal 10 4 3 8" xfId="9159"/>
    <cellStyle name="Normal 10 4 3 8 2" xfId="9160"/>
    <cellStyle name="Normal 10 4 3 8 3" xfId="25849"/>
    <cellStyle name="Normal 10 4 3 9" xfId="9161"/>
    <cellStyle name="Normal 10 4 4" xfId="1357"/>
    <cellStyle name="Normal 10 4 4 10" xfId="25850"/>
    <cellStyle name="Normal 10 4 4 2" xfId="1358"/>
    <cellStyle name="Normal 10 4 4 2 2" xfId="9162"/>
    <cellStyle name="Normal 10 4 4 2 2 2" xfId="9163"/>
    <cellStyle name="Normal 10 4 4 2 2 2 2" xfId="9164"/>
    <cellStyle name="Normal 10 4 4 2 2 3" xfId="9165"/>
    <cellStyle name="Normal 10 4 4 2 2 4" xfId="9166"/>
    <cellStyle name="Normal 10 4 4 2 2 5" xfId="25851"/>
    <cellStyle name="Normal 10 4 4 2 3" xfId="9167"/>
    <cellStyle name="Normal 10 4 4 2 3 2" xfId="9168"/>
    <cellStyle name="Normal 10 4 4 2 4" xfId="9169"/>
    <cellStyle name="Normal 10 4 4 2 5" xfId="9170"/>
    <cellStyle name="Normal 10 4 4 2 6" xfId="25852"/>
    <cellStyle name="Normal 10 4 4 3" xfId="1359"/>
    <cellStyle name="Normal 10 4 4 3 2" xfId="9171"/>
    <cellStyle name="Normal 10 4 4 3 2 2" xfId="9172"/>
    <cellStyle name="Normal 10 4 4 3 2 2 2" xfId="9173"/>
    <cellStyle name="Normal 10 4 4 3 2 3" xfId="9174"/>
    <cellStyle name="Normal 10 4 4 3 2 4" xfId="9175"/>
    <cellStyle name="Normal 10 4 4 3 2 5" xfId="25853"/>
    <cellStyle name="Normal 10 4 4 3 3" xfId="9176"/>
    <cellStyle name="Normal 10 4 4 3 3 2" xfId="9177"/>
    <cellStyle name="Normal 10 4 4 3 4" xfId="9178"/>
    <cellStyle name="Normal 10 4 4 3 5" xfId="9179"/>
    <cellStyle name="Normal 10 4 4 3 6" xfId="25854"/>
    <cellStyle name="Normal 10 4 4 4" xfId="9180"/>
    <cellStyle name="Normal 10 4 4 4 2" xfId="9181"/>
    <cellStyle name="Normal 10 4 4 4 2 2" xfId="9182"/>
    <cellStyle name="Normal 10 4 4 4 3" xfId="9183"/>
    <cellStyle name="Normal 10 4 4 4 4" xfId="9184"/>
    <cellStyle name="Normal 10 4 4 4 5" xfId="25855"/>
    <cellStyle name="Normal 10 4 4 5" xfId="9185"/>
    <cellStyle name="Normal 10 4 4 5 2" xfId="9186"/>
    <cellStyle name="Normal 10 4 4 5 2 2" xfId="9187"/>
    <cellStyle name="Normal 10 4 4 5 3" xfId="9188"/>
    <cellStyle name="Normal 10 4 4 5 4" xfId="9189"/>
    <cellStyle name="Normal 10 4 4 5 5" xfId="25856"/>
    <cellStyle name="Normal 10 4 4 6" xfId="9190"/>
    <cellStyle name="Normal 10 4 4 6 2" xfId="9191"/>
    <cellStyle name="Normal 10 4 4 6 2 2" xfId="9192"/>
    <cellStyle name="Normal 10 4 4 6 3" xfId="9193"/>
    <cellStyle name="Normal 10 4 4 6 4" xfId="25857"/>
    <cellStyle name="Normal 10 4 4 7" xfId="9194"/>
    <cellStyle name="Normal 10 4 4 7 2" xfId="9195"/>
    <cellStyle name="Normal 10 4 4 7 3" xfId="25858"/>
    <cellStyle name="Normal 10 4 4 8" xfId="9196"/>
    <cellStyle name="Normal 10 4 4 9" xfId="9197"/>
    <cellStyle name="Normal 10 4 5" xfId="1360"/>
    <cellStyle name="Normal 10 4 5 2" xfId="9198"/>
    <cellStyle name="Normal 10 4 5 2 2" xfId="9199"/>
    <cellStyle name="Normal 10 4 5 2 2 2" xfId="9200"/>
    <cellStyle name="Normal 10 4 5 2 3" xfId="9201"/>
    <cellStyle name="Normal 10 4 5 2 4" xfId="9202"/>
    <cellStyle name="Normal 10 4 5 2 5" xfId="25859"/>
    <cellStyle name="Normal 10 4 5 3" xfId="9203"/>
    <cellStyle name="Normal 10 4 5 3 2" xfId="9204"/>
    <cellStyle name="Normal 10 4 5 3 2 2" xfId="9205"/>
    <cellStyle name="Normal 10 4 5 3 3" xfId="9206"/>
    <cellStyle name="Normal 10 4 5 3 4" xfId="9207"/>
    <cellStyle name="Normal 10 4 5 3 5" xfId="25860"/>
    <cellStyle name="Normal 10 4 5 4" xfId="9208"/>
    <cellStyle name="Normal 10 4 5 4 2" xfId="9209"/>
    <cellStyle name="Normal 10 4 5 5" xfId="9210"/>
    <cellStyle name="Normal 10 4 5 6" xfId="9211"/>
    <cellStyle name="Normal 10 4 5 7" xfId="25861"/>
    <cellStyle name="Normal 10 4 6" xfId="1361"/>
    <cellStyle name="Normal 10 4 6 2" xfId="9212"/>
    <cellStyle name="Normal 10 4 6 2 2" xfId="9213"/>
    <cellStyle name="Normal 10 4 6 2 2 2" xfId="9214"/>
    <cellStyle name="Normal 10 4 6 2 3" xfId="9215"/>
    <cellStyle name="Normal 10 4 6 2 4" xfId="9216"/>
    <cellStyle name="Normal 10 4 6 2 5" xfId="25862"/>
    <cellStyle name="Normal 10 4 6 3" xfId="9217"/>
    <cellStyle name="Normal 10 4 6 3 2" xfId="9218"/>
    <cellStyle name="Normal 10 4 6 4" xfId="9219"/>
    <cellStyle name="Normal 10 4 6 5" xfId="9220"/>
    <cellStyle name="Normal 10 4 6 6" xfId="25863"/>
    <cellStyle name="Normal 10 4 7" xfId="9221"/>
    <cellStyle name="Normal 10 4 7 2" xfId="9222"/>
    <cellStyle name="Normal 10 4 7 2 2" xfId="9223"/>
    <cellStyle name="Normal 10 4 7 3" xfId="9224"/>
    <cellStyle name="Normal 10 4 7 4" xfId="9225"/>
    <cellStyle name="Normal 10 4 7 5" xfId="25864"/>
    <cellStyle name="Normal 10 4 8" xfId="9226"/>
    <cellStyle name="Normal 10 4 8 2" xfId="9227"/>
    <cellStyle name="Normal 10 4 8 2 2" xfId="9228"/>
    <cellStyle name="Normal 10 4 8 3" xfId="9229"/>
    <cellStyle name="Normal 10 4 8 4" xfId="9230"/>
    <cellStyle name="Normal 10 4 8 5" xfId="25865"/>
    <cellStyle name="Normal 10 4 9" xfId="9231"/>
    <cellStyle name="Normal 10 4 9 2" xfId="9232"/>
    <cellStyle name="Normal 10 4 9 2 2" xfId="9233"/>
    <cellStyle name="Normal 10 4 9 3" xfId="9234"/>
    <cellStyle name="Normal 10 4 9 4" xfId="25866"/>
    <cellStyle name="Normal 10 5" xfId="1362"/>
    <cellStyle name="Normal 10 5 2" xfId="2522"/>
    <cellStyle name="Normal 10 5 2 2" xfId="30446"/>
    <cellStyle name="Normal 10 5 2 2 2" xfId="32188"/>
    <cellStyle name="Normal 10 5 2 3" xfId="30061"/>
    <cellStyle name="Normal 10 5 2 4" xfId="31137"/>
    <cellStyle name="Normal 10 5 2 5" xfId="31809"/>
    <cellStyle name="Normal 10 5 3" xfId="25867"/>
    <cellStyle name="Normal 10 5 3 2" xfId="30445"/>
    <cellStyle name="Normal 10 5 3 3" xfId="32187"/>
    <cellStyle name="Normal 10 5 4" xfId="30060"/>
    <cellStyle name="Normal 10 5 5" xfId="30874"/>
    <cellStyle name="Normal 10 5 6" xfId="31808"/>
    <cellStyle name="Normal 10 6" xfId="1363"/>
    <cellStyle name="Normal 10 6 10" xfId="9235"/>
    <cellStyle name="Normal 10 6 11" xfId="9236"/>
    <cellStyle name="Normal 10 6 12" xfId="25868"/>
    <cellStyle name="Normal 10 6 13" xfId="30062"/>
    <cellStyle name="Normal 10 6 14" xfId="31187"/>
    <cellStyle name="Normal 10 6 15" xfId="31810"/>
    <cellStyle name="Normal 10 6 2" xfId="1364"/>
    <cellStyle name="Normal 10 6 2 10" xfId="9237"/>
    <cellStyle name="Normal 10 6 2 11" xfId="25869"/>
    <cellStyle name="Normal 10 6 2 12" xfId="30447"/>
    <cellStyle name="Normal 10 6 2 13" xfId="32189"/>
    <cellStyle name="Normal 10 6 2 2" xfId="1365"/>
    <cellStyle name="Normal 10 6 2 2 10" xfId="25870"/>
    <cellStyle name="Normal 10 6 2 2 2" xfId="1366"/>
    <cellStyle name="Normal 10 6 2 2 2 2" xfId="9238"/>
    <cellStyle name="Normal 10 6 2 2 2 2 2" xfId="9239"/>
    <cellStyle name="Normal 10 6 2 2 2 2 2 2" xfId="9240"/>
    <cellStyle name="Normal 10 6 2 2 2 2 3" xfId="9241"/>
    <cellStyle name="Normal 10 6 2 2 2 2 4" xfId="9242"/>
    <cellStyle name="Normal 10 6 2 2 2 2 5" xfId="25871"/>
    <cellStyle name="Normal 10 6 2 2 2 3" xfId="9243"/>
    <cellStyle name="Normal 10 6 2 2 2 3 2" xfId="9244"/>
    <cellStyle name="Normal 10 6 2 2 2 4" xfId="9245"/>
    <cellStyle name="Normal 10 6 2 2 2 5" xfId="9246"/>
    <cellStyle name="Normal 10 6 2 2 2 6" xfId="25872"/>
    <cellStyle name="Normal 10 6 2 2 3" xfId="1367"/>
    <cellStyle name="Normal 10 6 2 2 3 2" xfId="9247"/>
    <cellStyle name="Normal 10 6 2 2 3 2 2" xfId="9248"/>
    <cellStyle name="Normal 10 6 2 2 3 2 2 2" xfId="9249"/>
    <cellStyle name="Normal 10 6 2 2 3 2 3" xfId="9250"/>
    <cellStyle name="Normal 10 6 2 2 3 2 4" xfId="9251"/>
    <cellStyle name="Normal 10 6 2 2 3 2 5" xfId="25873"/>
    <cellStyle name="Normal 10 6 2 2 3 3" xfId="9252"/>
    <cellStyle name="Normal 10 6 2 2 3 3 2" xfId="9253"/>
    <cellStyle name="Normal 10 6 2 2 3 4" xfId="9254"/>
    <cellStyle name="Normal 10 6 2 2 3 5" xfId="9255"/>
    <cellStyle name="Normal 10 6 2 2 3 6" xfId="25874"/>
    <cellStyle name="Normal 10 6 2 2 4" xfId="9256"/>
    <cellStyle name="Normal 10 6 2 2 4 2" xfId="9257"/>
    <cellStyle name="Normal 10 6 2 2 4 2 2" xfId="9258"/>
    <cellStyle name="Normal 10 6 2 2 4 3" xfId="9259"/>
    <cellStyle name="Normal 10 6 2 2 4 4" xfId="9260"/>
    <cellStyle name="Normal 10 6 2 2 4 5" xfId="25875"/>
    <cellStyle name="Normal 10 6 2 2 5" xfId="9261"/>
    <cellStyle name="Normal 10 6 2 2 5 2" xfId="9262"/>
    <cellStyle name="Normal 10 6 2 2 5 2 2" xfId="9263"/>
    <cellStyle name="Normal 10 6 2 2 5 3" xfId="9264"/>
    <cellStyle name="Normal 10 6 2 2 5 4" xfId="9265"/>
    <cellStyle name="Normal 10 6 2 2 5 5" xfId="25876"/>
    <cellStyle name="Normal 10 6 2 2 6" xfId="9266"/>
    <cellStyle name="Normal 10 6 2 2 6 2" xfId="9267"/>
    <cellStyle name="Normal 10 6 2 2 6 2 2" xfId="9268"/>
    <cellStyle name="Normal 10 6 2 2 6 3" xfId="9269"/>
    <cellStyle name="Normal 10 6 2 2 6 4" xfId="25877"/>
    <cellStyle name="Normal 10 6 2 2 7" xfId="9270"/>
    <cellStyle name="Normal 10 6 2 2 7 2" xfId="9271"/>
    <cellStyle name="Normal 10 6 2 2 7 3" xfId="25878"/>
    <cellStyle name="Normal 10 6 2 2 8" xfId="9272"/>
    <cellStyle name="Normal 10 6 2 2 9" xfId="9273"/>
    <cellStyle name="Normal 10 6 2 3" xfId="1368"/>
    <cellStyle name="Normal 10 6 2 3 2" xfId="9274"/>
    <cellStyle name="Normal 10 6 2 3 2 2" xfId="9275"/>
    <cellStyle name="Normal 10 6 2 3 2 2 2" xfId="9276"/>
    <cellStyle name="Normal 10 6 2 3 2 3" xfId="9277"/>
    <cellStyle name="Normal 10 6 2 3 2 4" xfId="9278"/>
    <cellStyle name="Normal 10 6 2 3 2 5" xfId="25879"/>
    <cellStyle name="Normal 10 6 2 3 3" xfId="9279"/>
    <cellStyle name="Normal 10 6 2 3 3 2" xfId="9280"/>
    <cellStyle name="Normal 10 6 2 3 3 2 2" xfId="9281"/>
    <cellStyle name="Normal 10 6 2 3 3 3" xfId="9282"/>
    <cellStyle name="Normal 10 6 2 3 3 4" xfId="9283"/>
    <cellStyle name="Normal 10 6 2 3 3 5" xfId="25880"/>
    <cellStyle name="Normal 10 6 2 3 4" xfId="9284"/>
    <cellStyle name="Normal 10 6 2 3 4 2" xfId="9285"/>
    <cellStyle name="Normal 10 6 2 3 5" xfId="9286"/>
    <cellStyle name="Normal 10 6 2 3 6" xfId="9287"/>
    <cellStyle name="Normal 10 6 2 3 7" xfId="25881"/>
    <cellStyle name="Normal 10 6 2 4" xfId="1369"/>
    <cellStyle name="Normal 10 6 2 4 2" xfId="9288"/>
    <cellStyle name="Normal 10 6 2 4 2 2" xfId="9289"/>
    <cellStyle name="Normal 10 6 2 4 2 2 2" xfId="9290"/>
    <cellStyle name="Normal 10 6 2 4 2 3" xfId="9291"/>
    <cellStyle name="Normal 10 6 2 4 2 4" xfId="9292"/>
    <cellStyle name="Normal 10 6 2 4 2 5" xfId="25882"/>
    <cellStyle name="Normal 10 6 2 4 3" xfId="9293"/>
    <cellStyle name="Normal 10 6 2 4 3 2" xfId="9294"/>
    <cellStyle name="Normal 10 6 2 4 4" xfId="9295"/>
    <cellStyle name="Normal 10 6 2 4 5" xfId="9296"/>
    <cellStyle name="Normal 10 6 2 4 6" xfId="25883"/>
    <cellStyle name="Normal 10 6 2 5" xfId="9297"/>
    <cellStyle name="Normal 10 6 2 5 2" xfId="9298"/>
    <cellStyle name="Normal 10 6 2 5 2 2" xfId="9299"/>
    <cellStyle name="Normal 10 6 2 5 3" xfId="9300"/>
    <cellStyle name="Normal 10 6 2 5 4" xfId="9301"/>
    <cellStyle name="Normal 10 6 2 5 5" xfId="25884"/>
    <cellStyle name="Normal 10 6 2 6" xfId="9302"/>
    <cellStyle name="Normal 10 6 2 6 2" xfId="9303"/>
    <cellStyle name="Normal 10 6 2 6 2 2" xfId="9304"/>
    <cellStyle name="Normal 10 6 2 6 3" xfId="9305"/>
    <cellStyle name="Normal 10 6 2 6 4" xfId="9306"/>
    <cellStyle name="Normal 10 6 2 6 5" xfId="25885"/>
    <cellStyle name="Normal 10 6 2 7" xfId="9307"/>
    <cellStyle name="Normal 10 6 2 7 2" xfId="9308"/>
    <cellStyle name="Normal 10 6 2 7 2 2" xfId="9309"/>
    <cellStyle name="Normal 10 6 2 7 3" xfId="9310"/>
    <cellStyle name="Normal 10 6 2 7 4" xfId="25886"/>
    <cellStyle name="Normal 10 6 2 8" xfId="9311"/>
    <cellStyle name="Normal 10 6 2 8 2" xfId="9312"/>
    <cellStyle name="Normal 10 6 2 8 3" xfId="25887"/>
    <cellStyle name="Normal 10 6 2 9" xfId="9313"/>
    <cellStyle name="Normal 10 6 3" xfId="1370"/>
    <cellStyle name="Normal 10 6 3 10" xfId="25888"/>
    <cellStyle name="Normal 10 6 3 2" xfId="1371"/>
    <cellStyle name="Normal 10 6 3 2 2" xfId="9314"/>
    <cellStyle name="Normal 10 6 3 2 2 2" xfId="9315"/>
    <cellStyle name="Normal 10 6 3 2 2 2 2" xfId="9316"/>
    <cellStyle name="Normal 10 6 3 2 2 3" xfId="9317"/>
    <cellStyle name="Normal 10 6 3 2 2 4" xfId="9318"/>
    <cellStyle name="Normal 10 6 3 2 2 5" xfId="25889"/>
    <cellStyle name="Normal 10 6 3 2 3" xfId="9319"/>
    <cellStyle name="Normal 10 6 3 2 3 2" xfId="9320"/>
    <cellStyle name="Normal 10 6 3 2 4" xfId="9321"/>
    <cellStyle name="Normal 10 6 3 2 5" xfId="9322"/>
    <cellStyle name="Normal 10 6 3 2 6" xfId="25890"/>
    <cellStyle name="Normal 10 6 3 3" xfId="1372"/>
    <cellStyle name="Normal 10 6 3 3 2" xfId="9323"/>
    <cellStyle name="Normal 10 6 3 3 2 2" xfId="9324"/>
    <cellStyle name="Normal 10 6 3 3 2 2 2" xfId="9325"/>
    <cellStyle name="Normal 10 6 3 3 2 3" xfId="9326"/>
    <cellStyle name="Normal 10 6 3 3 2 4" xfId="9327"/>
    <cellStyle name="Normal 10 6 3 3 2 5" xfId="25891"/>
    <cellStyle name="Normal 10 6 3 3 3" xfId="9328"/>
    <cellStyle name="Normal 10 6 3 3 3 2" xfId="9329"/>
    <cellStyle name="Normal 10 6 3 3 4" xfId="9330"/>
    <cellStyle name="Normal 10 6 3 3 5" xfId="9331"/>
    <cellStyle name="Normal 10 6 3 3 6" xfId="25892"/>
    <cellStyle name="Normal 10 6 3 4" xfId="9332"/>
    <cellStyle name="Normal 10 6 3 4 2" xfId="9333"/>
    <cellStyle name="Normal 10 6 3 4 2 2" xfId="9334"/>
    <cellStyle name="Normal 10 6 3 4 3" xfId="9335"/>
    <cellStyle name="Normal 10 6 3 4 4" xfId="9336"/>
    <cellStyle name="Normal 10 6 3 4 5" xfId="25893"/>
    <cellStyle name="Normal 10 6 3 5" xfId="9337"/>
    <cellStyle name="Normal 10 6 3 5 2" xfId="9338"/>
    <cellStyle name="Normal 10 6 3 5 2 2" xfId="9339"/>
    <cellStyle name="Normal 10 6 3 5 3" xfId="9340"/>
    <cellStyle name="Normal 10 6 3 5 4" xfId="9341"/>
    <cellStyle name="Normal 10 6 3 5 5" xfId="25894"/>
    <cellStyle name="Normal 10 6 3 6" xfId="9342"/>
    <cellStyle name="Normal 10 6 3 6 2" xfId="9343"/>
    <cellStyle name="Normal 10 6 3 6 2 2" xfId="9344"/>
    <cellStyle name="Normal 10 6 3 6 3" xfId="9345"/>
    <cellStyle name="Normal 10 6 3 6 4" xfId="25895"/>
    <cellStyle name="Normal 10 6 3 7" xfId="9346"/>
    <cellStyle name="Normal 10 6 3 7 2" xfId="9347"/>
    <cellStyle name="Normal 10 6 3 7 3" xfId="25896"/>
    <cellStyle name="Normal 10 6 3 8" xfId="9348"/>
    <cellStyle name="Normal 10 6 3 9" xfId="9349"/>
    <cellStyle name="Normal 10 6 4" xfId="1373"/>
    <cellStyle name="Normal 10 6 4 2" xfId="9350"/>
    <cellStyle name="Normal 10 6 4 2 2" xfId="9351"/>
    <cellStyle name="Normal 10 6 4 2 2 2" xfId="9352"/>
    <cellStyle name="Normal 10 6 4 2 3" xfId="9353"/>
    <cellStyle name="Normal 10 6 4 2 4" xfId="9354"/>
    <cellStyle name="Normal 10 6 4 2 5" xfId="25897"/>
    <cellStyle name="Normal 10 6 4 3" xfId="9355"/>
    <cellStyle name="Normal 10 6 4 3 2" xfId="9356"/>
    <cellStyle name="Normal 10 6 4 3 2 2" xfId="9357"/>
    <cellStyle name="Normal 10 6 4 3 3" xfId="9358"/>
    <cellStyle name="Normal 10 6 4 3 4" xfId="9359"/>
    <cellStyle name="Normal 10 6 4 3 5" xfId="25898"/>
    <cellStyle name="Normal 10 6 4 4" xfId="9360"/>
    <cellStyle name="Normal 10 6 4 4 2" xfId="9361"/>
    <cellStyle name="Normal 10 6 4 5" xfId="9362"/>
    <cellStyle name="Normal 10 6 4 6" xfId="9363"/>
    <cellStyle name="Normal 10 6 4 7" xfId="25899"/>
    <cellStyle name="Normal 10 6 5" xfId="1374"/>
    <cellStyle name="Normal 10 6 5 2" xfId="9364"/>
    <cellStyle name="Normal 10 6 5 2 2" xfId="9365"/>
    <cellStyle name="Normal 10 6 5 2 2 2" xfId="9366"/>
    <cellStyle name="Normal 10 6 5 2 3" xfId="9367"/>
    <cellStyle name="Normal 10 6 5 2 4" xfId="9368"/>
    <cellStyle name="Normal 10 6 5 2 5" xfId="25900"/>
    <cellStyle name="Normal 10 6 5 3" xfId="9369"/>
    <cellStyle name="Normal 10 6 5 3 2" xfId="9370"/>
    <cellStyle name="Normal 10 6 5 4" xfId="9371"/>
    <cellStyle name="Normal 10 6 5 5" xfId="9372"/>
    <cellStyle name="Normal 10 6 5 6" xfId="25901"/>
    <cellStyle name="Normal 10 6 6" xfId="9373"/>
    <cellStyle name="Normal 10 6 6 2" xfId="9374"/>
    <cellStyle name="Normal 10 6 6 2 2" xfId="9375"/>
    <cellStyle name="Normal 10 6 6 3" xfId="9376"/>
    <cellStyle name="Normal 10 6 6 4" xfId="9377"/>
    <cellStyle name="Normal 10 6 6 5" xfId="25902"/>
    <cellStyle name="Normal 10 6 7" xfId="9378"/>
    <cellStyle name="Normal 10 6 7 2" xfId="9379"/>
    <cellStyle name="Normal 10 6 7 2 2" xfId="9380"/>
    <cellStyle name="Normal 10 6 7 3" xfId="9381"/>
    <cellStyle name="Normal 10 6 7 4" xfId="9382"/>
    <cellStyle name="Normal 10 6 7 5" xfId="25903"/>
    <cellStyle name="Normal 10 6 8" xfId="9383"/>
    <cellStyle name="Normal 10 6 8 2" xfId="9384"/>
    <cellStyle name="Normal 10 6 8 2 2" xfId="9385"/>
    <cellStyle name="Normal 10 6 8 3" xfId="9386"/>
    <cellStyle name="Normal 10 6 8 4" xfId="25904"/>
    <cellStyle name="Normal 10 6 9" xfId="9387"/>
    <cellStyle name="Normal 10 6 9 2" xfId="9388"/>
    <cellStyle name="Normal 10 6 9 3" xfId="25905"/>
    <cellStyle name="Normal 10 7" xfId="1375"/>
    <cellStyle name="Normal 10 7 10" xfId="9389"/>
    <cellStyle name="Normal 10 7 11" xfId="25906"/>
    <cellStyle name="Normal 10 7 12" xfId="30428"/>
    <cellStyle name="Normal 10 7 13" xfId="32170"/>
    <cellStyle name="Normal 10 7 2" xfId="1376"/>
    <cellStyle name="Normal 10 7 2 10" xfId="25907"/>
    <cellStyle name="Normal 10 7 2 2" xfId="1377"/>
    <cellStyle name="Normal 10 7 2 2 2" xfId="9390"/>
    <cellStyle name="Normal 10 7 2 2 2 2" xfId="9391"/>
    <cellStyle name="Normal 10 7 2 2 2 2 2" xfId="9392"/>
    <cellStyle name="Normal 10 7 2 2 2 3" xfId="9393"/>
    <cellStyle name="Normal 10 7 2 2 2 4" xfId="9394"/>
    <cellStyle name="Normal 10 7 2 2 2 5" xfId="25908"/>
    <cellStyle name="Normal 10 7 2 2 3" xfId="9395"/>
    <cellStyle name="Normal 10 7 2 2 3 2" xfId="9396"/>
    <cellStyle name="Normal 10 7 2 2 4" xfId="9397"/>
    <cellStyle name="Normal 10 7 2 2 5" xfId="9398"/>
    <cellStyle name="Normal 10 7 2 2 6" xfId="25909"/>
    <cellStyle name="Normal 10 7 2 3" xfId="1378"/>
    <cellStyle name="Normal 10 7 2 3 2" xfId="9399"/>
    <cellStyle name="Normal 10 7 2 3 2 2" xfId="9400"/>
    <cellStyle name="Normal 10 7 2 3 2 2 2" xfId="9401"/>
    <cellStyle name="Normal 10 7 2 3 2 3" xfId="9402"/>
    <cellStyle name="Normal 10 7 2 3 2 4" xfId="9403"/>
    <cellStyle name="Normal 10 7 2 3 2 5" xfId="25910"/>
    <cellStyle name="Normal 10 7 2 3 3" xfId="9404"/>
    <cellStyle name="Normal 10 7 2 3 3 2" xfId="9405"/>
    <cellStyle name="Normal 10 7 2 3 4" xfId="9406"/>
    <cellStyle name="Normal 10 7 2 3 5" xfId="9407"/>
    <cellStyle name="Normal 10 7 2 3 6" xfId="25911"/>
    <cellStyle name="Normal 10 7 2 4" xfId="9408"/>
    <cellStyle name="Normal 10 7 2 4 2" xfId="9409"/>
    <cellStyle name="Normal 10 7 2 4 2 2" xfId="9410"/>
    <cellStyle name="Normal 10 7 2 4 3" xfId="9411"/>
    <cellStyle name="Normal 10 7 2 4 4" xfId="9412"/>
    <cellStyle name="Normal 10 7 2 4 5" xfId="25912"/>
    <cellStyle name="Normal 10 7 2 5" xfId="9413"/>
    <cellStyle name="Normal 10 7 2 5 2" xfId="9414"/>
    <cellStyle name="Normal 10 7 2 5 2 2" xfId="9415"/>
    <cellStyle name="Normal 10 7 2 5 3" xfId="9416"/>
    <cellStyle name="Normal 10 7 2 5 4" xfId="9417"/>
    <cellStyle name="Normal 10 7 2 5 5" xfId="25913"/>
    <cellStyle name="Normal 10 7 2 6" xfId="9418"/>
    <cellStyle name="Normal 10 7 2 6 2" xfId="9419"/>
    <cellStyle name="Normal 10 7 2 6 2 2" xfId="9420"/>
    <cellStyle name="Normal 10 7 2 6 3" xfId="9421"/>
    <cellStyle name="Normal 10 7 2 6 4" xfId="25914"/>
    <cellStyle name="Normal 10 7 2 7" xfId="9422"/>
    <cellStyle name="Normal 10 7 2 7 2" xfId="9423"/>
    <cellStyle name="Normal 10 7 2 7 3" xfId="25915"/>
    <cellStyle name="Normal 10 7 2 8" xfId="9424"/>
    <cellStyle name="Normal 10 7 2 9" xfId="9425"/>
    <cellStyle name="Normal 10 7 3" xfId="1379"/>
    <cellStyle name="Normal 10 7 3 2" xfId="9426"/>
    <cellStyle name="Normal 10 7 3 2 2" xfId="9427"/>
    <cellStyle name="Normal 10 7 3 2 2 2" xfId="9428"/>
    <cellStyle name="Normal 10 7 3 2 3" xfId="9429"/>
    <cellStyle name="Normal 10 7 3 2 4" xfId="9430"/>
    <cellStyle name="Normal 10 7 3 2 5" xfId="25916"/>
    <cellStyle name="Normal 10 7 3 3" xfId="9431"/>
    <cellStyle name="Normal 10 7 3 3 2" xfId="9432"/>
    <cellStyle name="Normal 10 7 3 3 2 2" xfId="9433"/>
    <cellStyle name="Normal 10 7 3 3 3" xfId="9434"/>
    <cellStyle name="Normal 10 7 3 3 4" xfId="9435"/>
    <cellStyle name="Normal 10 7 3 3 5" xfId="25917"/>
    <cellStyle name="Normal 10 7 3 4" xfId="9436"/>
    <cellStyle name="Normal 10 7 3 4 2" xfId="9437"/>
    <cellStyle name="Normal 10 7 3 5" xfId="9438"/>
    <cellStyle name="Normal 10 7 3 6" xfId="9439"/>
    <cellStyle name="Normal 10 7 3 7" xfId="25918"/>
    <cellStyle name="Normal 10 7 4" xfId="1380"/>
    <cellStyle name="Normal 10 7 4 2" xfId="9440"/>
    <cellStyle name="Normal 10 7 4 2 2" xfId="9441"/>
    <cellStyle name="Normal 10 7 4 2 2 2" xfId="9442"/>
    <cellStyle name="Normal 10 7 4 2 3" xfId="9443"/>
    <cellStyle name="Normal 10 7 4 2 4" xfId="9444"/>
    <cellStyle name="Normal 10 7 4 2 5" xfId="25919"/>
    <cellStyle name="Normal 10 7 4 3" xfId="9445"/>
    <cellStyle name="Normal 10 7 4 3 2" xfId="9446"/>
    <cellStyle name="Normal 10 7 4 4" xfId="9447"/>
    <cellStyle name="Normal 10 7 4 5" xfId="9448"/>
    <cellStyle name="Normal 10 7 4 6" xfId="25920"/>
    <cellStyle name="Normal 10 7 5" xfId="9449"/>
    <cellStyle name="Normal 10 7 5 2" xfId="9450"/>
    <cellStyle name="Normal 10 7 5 2 2" xfId="9451"/>
    <cellStyle name="Normal 10 7 5 3" xfId="9452"/>
    <cellStyle name="Normal 10 7 5 4" xfId="9453"/>
    <cellStyle name="Normal 10 7 5 5" xfId="25921"/>
    <cellStyle name="Normal 10 7 6" xfId="9454"/>
    <cellStyle name="Normal 10 7 6 2" xfId="9455"/>
    <cellStyle name="Normal 10 7 6 2 2" xfId="9456"/>
    <cellStyle name="Normal 10 7 6 3" xfId="9457"/>
    <cellStyle name="Normal 10 7 6 4" xfId="9458"/>
    <cellStyle name="Normal 10 7 6 5" xfId="25922"/>
    <cellStyle name="Normal 10 7 7" xfId="9459"/>
    <cellStyle name="Normal 10 7 7 2" xfId="9460"/>
    <cellStyle name="Normal 10 7 7 2 2" xfId="9461"/>
    <cellStyle name="Normal 10 7 7 3" xfId="9462"/>
    <cellStyle name="Normal 10 7 7 4" xfId="25923"/>
    <cellStyle name="Normal 10 7 8" xfId="9463"/>
    <cellStyle name="Normal 10 7 8 2" xfId="9464"/>
    <cellStyle name="Normal 10 7 8 3" xfId="25924"/>
    <cellStyle name="Normal 10 7 9" xfId="9465"/>
    <cellStyle name="Normal 10 8" xfId="1381"/>
    <cellStyle name="Normal 10 8 10" xfId="25925"/>
    <cellStyle name="Normal 10 8 2" xfId="1382"/>
    <cellStyle name="Normal 10 8 2 2" xfId="9466"/>
    <cellStyle name="Normal 10 8 2 2 2" xfId="9467"/>
    <cellStyle name="Normal 10 8 2 2 2 2" xfId="9468"/>
    <cellStyle name="Normal 10 8 2 2 3" xfId="9469"/>
    <cellStyle name="Normal 10 8 2 2 4" xfId="9470"/>
    <cellStyle name="Normal 10 8 2 2 5" xfId="25926"/>
    <cellStyle name="Normal 10 8 2 3" xfId="9471"/>
    <cellStyle name="Normal 10 8 2 3 2" xfId="9472"/>
    <cellStyle name="Normal 10 8 2 4" xfId="9473"/>
    <cellStyle name="Normal 10 8 2 5" xfId="9474"/>
    <cellStyle name="Normal 10 8 2 6" xfId="25927"/>
    <cellStyle name="Normal 10 8 3" xfId="1383"/>
    <cellStyle name="Normal 10 8 3 2" xfId="9475"/>
    <cellStyle name="Normal 10 8 3 2 2" xfId="9476"/>
    <cellStyle name="Normal 10 8 3 2 2 2" xfId="9477"/>
    <cellStyle name="Normal 10 8 3 2 3" xfId="9478"/>
    <cellStyle name="Normal 10 8 3 2 4" xfId="9479"/>
    <cellStyle name="Normal 10 8 3 2 5" xfId="25928"/>
    <cellStyle name="Normal 10 8 3 3" xfId="9480"/>
    <cellStyle name="Normal 10 8 3 3 2" xfId="9481"/>
    <cellStyle name="Normal 10 8 3 4" xfId="9482"/>
    <cellStyle name="Normal 10 8 3 5" xfId="9483"/>
    <cellStyle name="Normal 10 8 3 6" xfId="25929"/>
    <cellStyle name="Normal 10 8 4" xfId="9484"/>
    <cellStyle name="Normal 10 8 4 2" xfId="9485"/>
    <cellStyle name="Normal 10 8 4 2 2" xfId="9486"/>
    <cellStyle name="Normal 10 8 4 3" xfId="9487"/>
    <cellStyle name="Normal 10 8 4 4" xfId="9488"/>
    <cellStyle name="Normal 10 8 4 5" xfId="25930"/>
    <cellStyle name="Normal 10 8 5" xfId="9489"/>
    <cellStyle name="Normal 10 8 5 2" xfId="9490"/>
    <cellStyle name="Normal 10 8 5 2 2" xfId="9491"/>
    <cellStyle name="Normal 10 8 5 3" xfId="9492"/>
    <cellStyle name="Normal 10 8 5 4" xfId="9493"/>
    <cellStyle name="Normal 10 8 5 5" xfId="25931"/>
    <cellStyle name="Normal 10 8 6" xfId="9494"/>
    <cellStyle name="Normal 10 8 6 2" xfId="9495"/>
    <cellStyle name="Normal 10 8 6 2 2" xfId="9496"/>
    <cellStyle name="Normal 10 8 6 3" xfId="9497"/>
    <cellStyle name="Normal 10 8 6 4" xfId="25932"/>
    <cellStyle name="Normal 10 8 7" xfId="9498"/>
    <cellStyle name="Normal 10 8 7 2" xfId="9499"/>
    <cellStyle name="Normal 10 8 7 3" xfId="25933"/>
    <cellStyle name="Normal 10 8 8" xfId="9500"/>
    <cellStyle name="Normal 10 8 9" xfId="9501"/>
    <cellStyle name="Normal 10 9" xfId="1384"/>
    <cellStyle name="Normal 10 9 2" xfId="9502"/>
    <cellStyle name="Normal 10 9 2 2" xfId="9503"/>
    <cellStyle name="Normal 10 9 2 2 2" xfId="9504"/>
    <cellStyle name="Normal 10 9 2 3" xfId="9505"/>
    <cellStyle name="Normal 10 9 2 4" xfId="9506"/>
    <cellStyle name="Normal 10 9 2 5" xfId="25934"/>
    <cellStyle name="Normal 10 9 3" xfId="9507"/>
    <cellStyle name="Normal 10 9 3 2" xfId="9508"/>
    <cellStyle name="Normal 10 9 3 2 2" xfId="9509"/>
    <cellStyle name="Normal 10 9 3 3" xfId="9510"/>
    <cellStyle name="Normal 10 9 3 4" xfId="9511"/>
    <cellStyle name="Normal 10 9 3 5" xfId="25935"/>
    <cellStyle name="Normal 10 9 4" xfId="9512"/>
    <cellStyle name="Normal 10 9 4 2" xfId="9513"/>
    <cellStyle name="Normal 10 9 5" xfId="9514"/>
    <cellStyle name="Normal 10 9 6" xfId="9515"/>
    <cellStyle name="Normal 10 9 7" xfId="25936"/>
    <cellStyle name="Normal 100" xfId="273"/>
    <cellStyle name="Normal 100 2" xfId="274"/>
    <cellStyle name="Normal 100 3" xfId="2650"/>
    <cellStyle name="Normal 100 4" xfId="31344"/>
    <cellStyle name="Normal 101" xfId="275"/>
    <cellStyle name="Normal 101 2" xfId="276"/>
    <cellStyle name="Normal 101 3" xfId="2651"/>
    <cellStyle name="Normal 101 4" xfId="31345"/>
    <cellStyle name="Normal 102" xfId="277"/>
    <cellStyle name="Normal 102 2" xfId="2652"/>
    <cellStyle name="Normal 102 3" xfId="31346"/>
    <cellStyle name="Normal 103" xfId="278"/>
    <cellStyle name="Normal 103 2" xfId="2653"/>
    <cellStyle name="Normal 103 3" xfId="31347"/>
    <cellStyle name="Normal 104" xfId="279"/>
    <cellStyle name="Normal 104 2" xfId="280"/>
    <cellStyle name="Normal 104 3" xfId="2654"/>
    <cellStyle name="Normal 104 4" xfId="31348"/>
    <cellStyle name="Normal 105" xfId="281"/>
    <cellStyle name="Normal 105 2" xfId="282"/>
    <cellStyle name="Normal 105 3" xfId="2655"/>
    <cellStyle name="Normal 105 4" xfId="31349"/>
    <cellStyle name="Normal 106" xfId="283"/>
    <cellStyle name="Normal 106 2" xfId="284"/>
    <cellStyle name="Normal 106 3" xfId="2656"/>
    <cellStyle name="Normal 106 4" xfId="31350"/>
    <cellStyle name="Normal 107" xfId="285"/>
    <cellStyle name="Normal 107 2" xfId="2657"/>
    <cellStyle name="Normal 107 3" xfId="31351"/>
    <cellStyle name="Normal 108" xfId="286"/>
    <cellStyle name="Normal 108 2" xfId="287"/>
    <cellStyle name="Normal 108 3" xfId="2658"/>
    <cellStyle name="Normal 108 4" xfId="31352"/>
    <cellStyle name="Normal 109" xfId="288"/>
    <cellStyle name="Normal 109 2" xfId="2659"/>
    <cellStyle name="Normal 109 3" xfId="31353"/>
    <cellStyle name="Normal 11" xfId="289"/>
    <cellStyle name="Normal 11 10" xfId="2660"/>
    <cellStyle name="Normal 11 10 2" xfId="9516"/>
    <cellStyle name="Normal 11 10 2 2" xfId="9517"/>
    <cellStyle name="Normal 11 10 3" xfId="9518"/>
    <cellStyle name="Normal 11 10 4" xfId="9519"/>
    <cellStyle name="Normal 11 10 5" xfId="25937"/>
    <cellStyle name="Normal 11 11" xfId="9520"/>
    <cellStyle name="Normal 11 11 2" xfId="9521"/>
    <cellStyle name="Normal 11 11 2 2" xfId="9522"/>
    <cellStyle name="Normal 11 11 3" xfId="9523"/>
    <cellStyle name="Normal 11 11 4" xfId="9524"/>
    <cellStyle name="Normal 11 11 5" xfId="25938"/>
    <cellStyle name="Normal 11 12" xfId="9525"/>
    <cellStyle name="Normal 11 12 2" xfId="9526"/>
    <cellStyle name="Normal 11 12 2 2" xfId="9527"/>
    <cellStyle name="Normal 11 12 3" xfId="9528"/>
    <cellStyle name="Normal 11 12 4" xfId="25939"/>
    <cellStyle name="Normal 11 13" xfId="9529"/>
    <cellStyle name="Normal 11 13 2" xfId="9530"/>
    <cellStyle name="Normal 11 13 3" xfId="25940"/>
    <cellStyle name="Normal 11 14" xfId="9531"/>
    <cellStyle name="Normal 11 15" xfId="9532"/>
    <cellStyle name="Normal 11 16" xfId="25941"/>
    <cellStyle name="Normal 11 17" xfId="25942"/>
    <cellStyle name="Normal 11 18" xfId="30063"/>
    <cellStyle name="Normal 11 19" xfId="31354"/>
    <cellStyle name="Normal 11 2" xfId="1385"/>
    <cellStyle name="Normal 11 2 10" xfId="9533"/>
    <cellStyle name="Normal 11 2 10 2" xfId="9534"/>
    <cellStyle name="Normal 11 2 10 2 2" xfId="9535"/>
    <cellStyle name="Normal 11 2 10 3" xfId="9536"/>
    <cellStyle name="Normal 11 2 10 4" xfId="9537"/>
    <cellStyle name="Normal 11 2 10 5" xfId="25943"/>
    <cellStyle name="Normal 11 2 11" xfId="9538"/>
    <cellStyle name="Normal 11 2 11 2" xfId="9539"/>
    <cellStyle name="Normal 11 2 11 2 2" xfId="9540"/>
    <cellStyle name="Normal 11 2 11 3" xfId="9541"/>
    <cellStyle name="Normal 11 2 11 4" xfId="25944"/>
    <cellStyle name="Normal 11 2 12" xfId="9542"/>
    <cellStyle name="Normal 11 2 12 2" xfId="9543"/>
    <cellStyle name="Normal 11 2 12 3" xfId="25945"/>
    <cellStyle name="Normal 11 2 13" xfId="9544"/>
    <cellStyle name="Normal 11 2 14" xfId="9545"/>
    <cellStyle name="Normal 11 2 15" xfId="25946"/>
    <cellStyle name="Normal 11 2 16" xfId="25947"/>
    <cellStyle name="Normal 11 2 17" xfId="30064"/>
    <cellStyle name="Normal 11 2 18" xfId="30758"/>
    <cellStyle name="Normal 11 2 19" xfId="31812"/>
    <cellStyle name="Normal 11 2 2" xfId="1386"/>
    <cellStyle name="Normal 11 2 2 10" xfId="9546"/>
    <cellStyle name="Normal 11 2 2 10 2" xfId="9547"/>
    <cellStyle name="Normal 11 2 2 10 2 2" xfId="9548"/>
    <cellStyle name="Normal 11 2 2 10 3" xfId="9549"/>
    <cellStyle name="Normal 11 2 2 10 4" xfId="25948"/>
    <cellStyle name="Normal 11 2 2 11" xfId="9550"/>
    <cellStyle name="Normal 11 2 2 11 2" xfId="9551"/>
    <cellStyle name="Normal 11 2 2 11 3" xfId="25949"/>
    <cellStyle name="Normal 11 2 2 12" xfId="9552"/>
    <cellStyle name="Normal 11 2 2 13" xfId="9553"/>
    <cellStyle name="Normal 11 2 2 14" xfId="25950"/>
    <cellStyle name="Normal 11 2 2 15" xfId="30065"/>
    <cellStyle name="Normal 11 2 2 16" xfId="30900"/>
    <cellStyle name="Normal 11 2 2 17" xfId="31813"/>
    <cellStyle name="Normal 11 2 2 2" xfId="1387"/>
    <cellStyle name="Normal 11 2 2 2 10" xfId="9554"/>
    <cellStyle name="Normal 11 2 2 2 10 2" xfId="9555"/>
    <cellStyle name="Normal 11 2 2 2 10 3" xfId="25951"/>
    <cellStyle name="Normal 11 2 2 2 11" xfId="9556"/>
    <cellStyle name="Normal 11 2 2 2 12" xfId="9557"/>
    <cellStyle name="Normal 11 2 2 2 13" xfId="25952"/>
    <cellStyle name="Normal 11 2 2 2 14" xfId="30066"/>
    <cellStyle name="Normal 11 2 2 2 15" xfId="31222"/>
    <cellStyle name="Normal 11 2 2 2 16" xfId="31814"/>
    <cellStyle name="Normal 11 2 2 2 2" xfId="1388"/>
    <cellStyle name="Normal 11 2 2 2 2 10" xfId="9558"/>
    <cellStyle name="Normal 11 2 2 2 2 11" xfId="9559"/>
    <cellStyle name="Normal 11 2 2 2 2 12" xfId="25953"/>
    <cellStyle name="Normal 11 2 2 2 2 13" xfId="30451"/>
    <cellStyle name="Normal 11 2 2 2 2 14" xfId="32193"/>
    <cellStyle name="Normal 11 2 2 2 2 2" xfId="1389"/>
    <cellStyle name="Normal 11 2 2 2 2 2 10" xfId="9560"/>
    <cellStyle name="Normal 11 2 2 2 2 2 11" xfId="25954"/>
    <cellStyle name="Normal 11 2 2 2 2 2 2" xfId="1390"/>
    <cellStyle name="Normal 11 2 2 2 2 2 2 10" xfId="25955"/>
    <cellStyle name="Normal 11 2 2 2 2 2 2 2" xfId="1391"/>
    <cellStyle name="Normal 11 2 2 2 2 2 2 2 2" xfId="9561"/>
    <cellStyle name="Normal 11 2 2 2 2 2 2 2 2 2" xfId="9562"/>
    <cellStyle name="Normal 11 2 2 2 2 2 2 2 2 2 2" xfId="9563"/>
    <cellStyle name="Normal 11 2 2 2 2 2 2 2 2 3" xfId="9564"/>
    <cellStyle name="Normal 11 2 2 2 2 2 2 2 2 4" xfId="9565"/>
    <cellStyle name="Normal 11 2 2 2 2 2 2 2 2 5" xfId="25956"/>
    <cellStyle name="Normal 11 2 2 2 2 2 2 2 3" xfId="9566"/>
    <cellStyle name="Normal 11 2 2 2 2 2 2 2 3 2" xfId="9567"/>
    <cellStyle name="Normal 11 2 2 2 2 2 2 2 4" xfId="9568"/>
    <cellStyle name="Normal 11 2 2 2 2 2 2 2 5" xfId="9569"/>
    <cellStyle name="Normal 11 2 2 2 2 2 2 2 6" xfId="25957"/>
    <cellStyle name="Normal 11 2 2 2 2 2 2 3" xfId="1392"/>
    <cellStyle name="Normal 11 2 2 2 2 2 2 3 2" xfId="9570"/>
    <cellStyle name="Normal 11 2 2 2 2 2 2 3 2 2" xfId="9571"/>
    <cellStyle name="Normal 11 2 2 2 2 2 2 3 2 2 2" xfId="9572"/>
    <cellStyle name="Normal 11 2 2 2 2 2 2 3 2 3" xfId="9573"/>
    <cellStyle name="Normal 11 2 2 2 2 2 2 3 2 4" xfId="9574"/>
    <cellStyle name="Normal 11 2 2 2 2 2 2 3 2 5" xfId="25958"/>
    <cellStyle name="Normal 11 2 2 2 2 2 2 3 3" xfId="9575"/>
    <cellStyle name="Normal 11 2 2 2 2 2 2 3 3 2" xfId="9576"/>
    <cellStyle name="Normal 11 2 2 2 2 2 2 3 4" xfId="9577"/>
    <cellStyle name="Normal 11 2 2 2 2 2 2 3 5" xfId="9578"/>
    <cellStyle name="Normal 11 2 2 2 2 2 2 3 6" xfId="25959"/>
    <cellStyle name="Normal 11 2 2 2 2 2 2 4" xfId="9579"/>
    <cellStyle name="Normal 11 2 2 2 2 2 2 4 2" xfId="9580"/>
    <cellStyle name="Normal 11 2 2 2 2 2 2 4 2 2" xfId="9581"/>
    <cellStyle name="Normal 11 2 2 2 2 2 2 4 3" xfId="9582"/>
    <cellStyle name="Normal 11 2 2 2 2 2 2 4 4" xfId="9583"/>
    <cellStyle name="Normal 11 2 2 2 2 2 2 4 5" xfId="25960"/>
    <cellStyle name="Normal 11 2 2 2 2 2 2 5" xfId="9584"/>
    <cellStyle name="Normal 11 2 2 2 2 2 2 5 2" xfId="9585"/>
    <cellStyle name="Normal 11 2 2 2 2 2 2 5 2 2" xfId="9586"/>
    <cellStyle name="Normal 11 2 2 2 2 2 2 5 3" xfId="9587"/>
    <cellStyle name="Normal 11 2 2 2 2 2 2 5 4" xfId="9588"/>
    <cellStyle name="Normal 11 2 2 2 2 2 2 5 5" xfId="25961"/>
    <cellStyle name="Normal 11 2 2 2 2 2 2 6" xfId="9589"/>
    <cellStyle name="Normal 11 2 2 2 2 2 2 6 2" xfId="9590"/>
    <cellStyle name="Normal 11 2 2 2 2 2 2 6 2 2" xfId="9591"/>
    <cellStyle name="Normal 11 2 2 2 2 2 2 6 3" xfId="9592"/>
    <cellStyle name="Normal 11 2 2 2 2 2 2 6 4" xfId="25962"/>
    <cellStyle name="Normal 11 2 2 2 2 2 2 7" xfId="9593"/>
    <cellStyle name="Normal 11 2 2 2 2 2 2 7 2" xfId="9594"/>
    <cellStyle name="Normal 11 2 2 2 2 2 2 7 3" xfId="25963"/>
    <cellStyle name="Normal 11 2 2 2 2 2 2 8" xfId="9595"/>
    <cellStyle name="Normal 11 2 2 2 2 2 2 9" xfId="9596"/>
    <cellStyle name="Normal 11 2 2 2 2 2 3" xfId="1393"/>
    <cellStyle name="Normal 11 2 2 2 2 2 3 2" xfId="9597"/>
    <cellStyle name="Normal 11 2 2 2 2 2 3 2 2" xfId="9598"/>
    <cellStyle name="Normal 11 2 2 2 2 2 3 2 2 2" xfId="9599"/>
    <cellStyle name="Normal 11 2 2 2 2 2 3 2 3" xfId="9600"/>
    <cellStyle name="Normal 11 2 2 2 2 2 3 2 4" xfId="9601"/>
    <cellStyle name="Normal 11 2 2 2 2 2 3 2 5" xfId="25964"/>
    <cellStyle name="Normal 11 2 2 2 2 2 3 3" xfId="9602"/>
    <cellStyle name="Normal 11 2 2 2 2 2 3 3 2" xfId="9603"/>
    <cellStyle name="Normal 11 2 2 2 2 2 3 3 2 2" xfId="9604"/>
    <cellStyle name="Normal 11 2 2 2 2 2 3 3 3" xfId="9605"/>
    <cellStyle name="Normal 11 2 2 2 2 2 3 3 4" xfId="9606"/>
    <cellStyle name="Normal 11 2 2 2 2 2 3 3 5" xfId="25965"/>
    <cellStyle name="Normal 11 2 2 2 2 2 3 4" xfId="9607"/>
    <cellStyle name="Normal 11 2 2 2 2 2 3 4 2" xfId="9608"/>
    <cellStyle name="Normal 11 2 2 2 2 2 3 5" xfId="9609"/>
    <cellStyle name="Normal 11 2 2 2 2 2 3 6" xfId="9610"/>
    <cellStyle name="Normal 11 2 2 2 2 2 3 7" xfId="25966"/>
    <cellStyle name="Normal 11 2 2 2 2 2 4" xfId="1394"/>
    <cellStyle name="Normal 11 2 2 2 2 2 4 2" xfId="9611"/>
    <cellStyle name="Normal 11 2 2 2 2 2 4 2 2" xfId="9612"/>
    <cellStyle name="Normal 11 2 2 2 2 2 4 2 2 2" xfId="9613"/>
    <cellStyle name="Normal 11 2 2 2 2 2 4 2 3" xfId="9614"/>
    <cellStyle name="Normal 11 2 2 2 2 2 4 2 4" xfId="9615"/>
    <cellStyle name="Normal 11 2 2 2 2 2 4 2 5" xfId="25967"/>
    <cellStyle name="Normal 11 2 2 2 2 2 4 3" xfId="9616"/>
    <cellStyle name="Normal 11 2 2 2 2 2 4 3 2" xfId="9617"/>
    <cellStyle name="Normal 11 2 2 2 2 2 4 4" xfId="9618"/>
    <cellStyle name="Normal 11 2 2 2 2 2 4 5" xfId="9619"/>
    <cellStyle name="Normal 11 2 2 2 2 2 4 6" xfId="25968"/>
    <cellStyle name="Normal 11 2 2 2 2 2 5" xfId="9620"/>
    <cellStyle name="Normal 11 2 2 2 2 2 5 2" xfId="9621"/>
    <cellStyle name="Normal 11 2 2 2 2 2 5 2 2" xfId="9622"/>
    <cellStyle name="Normal 11 2 2 2 2 2 5 3" xfId="9623"/>
    <cellStyle name="Normal 11 2 2 2 2 2 5 4" xfId="9624"/>
    <cellStyle name="Normal 11 2 2 2 2 2 5 5" xfId="25969"/>
    <cellStyle name="Normal 11 2 2 2 2 2 6" xfId="9625"/>
    <cellStyle name="Normal 11 2 2 2 2 2 6 2" xfId="9626"/>
    <cellStyle name="Normal 11 2 2 2 2 2 6 2 2" xfId="9627"/>
    <cellStyle name="Normal 11 2 2 2 2 2 6 3" xfId="9628"/>
    <cellStyle name="Normal 11 2 2 2 2 2 6 4" xfId="9629"/>
    <cellStyle name="Normal 11 2 2 2 2 2 6 5" xfId="25970"/>
    <cellStyle name="Normal 11 2 2 2 2 2 7" xfId="9630"/>
    <cellStyle name="Normal 11 2 2 2 2 2 7 2" xfId="9631"/>
    <cellStyle name="Normal 11 2 2 2 2 2 7 2 2" xfId="9632"/>
    <cellStyle name="Normal 11 2 2 2 2 2 7 3" xfId="9633"/>
    <cellStyle name="Normal 11 2 2 2 2 2 7 4" xfId="25971"/>
    <cellStyle name="Normal 11 2 2 2 2 2 8" xfId="9634"/>
    <cellStyle name="Normal 11 2 2 2 2 2 8 2" xfId="9635"/>
    <cellStyle name="Normal 11 2 2 2 2 2 8 3" xfId="25972"/>
    <cellStyle name="Normal 11 2 2 2 2 2 9" xfId="9636"/>
    <cellStyle name="Normal 11 2 2 2 2 3" xfId="1395"/>
    <cellStyle name="Normal 11 2 2 2 2 3 10" xfId="25973"/>
    <cellStyle name="Normal 11 2 2 2 2 3 2" xfId="1396"/>
    <cellStyle name="Normal 11 2 2 2 2 3 2 2" xfId="9637"/>
    <cellStyle name="Normal 11 2 2 2 2 3 2 2 2" xfId="9638"/>
    <cellStyle name="Normal 11 2 2 2 2 3 2 2 2 2" xfId="9639"/>
    <cellStyle name="Normal 11 2 2 2 2 3 2 2 3" xfId="9640"/>
    <cellStyle name="Normal 11 2 2 2 2 3 2 2 4" xfId="9641"/>
    <cellStyle name="Normal 11 2 2 2 2 3 2 2 5" xfId="25974"/>
    <cellStyle name="Normal 11 2 2 2 2 3 2 3" xfId="9642"/>
    <cellStyle name="Normal 11 2 2 2 2 3 2 3 2" xfId="9643"/>
    <cellStyle name="Normal 11 2 2 2 2 3 2 4" xfId="9644"/>
    <cellStyle name="Normal 11 2 2 2 2 3 2 5" xfId="9645"/>
    <cellStyle name="Normal 11 2 2 2 2 3 2 6" xfId="25975"/>
    <cellStyle name="Normal 11 2 2 2 2 3 3" xfId="1397"/>
    <cellStyle name="Normal 11 2 2 2 2 3 3 2" xfId="9646"/>
    <cellStyle name="Normal 11 2 2 2 2 3 3 2 2" xfId="9647"/>
    <cellStyle name="Normal 11 2 2 2 2 3 3 2 2 2" xfId="9648"/>
    <cellStyle name="Normal 11 2 2 2 2 3 3 2 3" xfId="9649"/>
    <cellStyle name="Normal 11 2 2 2 2 3 3 2 4" xfId="9650"/>
    <cellStyle name="Normal 11 2 2 2 2 3 3 2 5" xfId="25976"/>
    <cellStyle name="Normal 11 2 2 2 2 3 3 3" xfId="9651"/>
    <cellStyle name="Normal 11 2 2 2 2 3 3 3 2" xfId="9652"/>
    <cellStyle name="Normal 11 2 2 2 2 3 3 4" xfId="9653"/>
    <cellStyle name="Normal 11 2 2 2 2 3 3 5" xfId="9654"/>
    <cellStyle name="Normal 11 2 2 2 2 3 3 6" xfId="25977"/>
    <cellStyle name="Normal 11 2 2 2 2 3 4" xfId="9655"/>
    <cellStyle name="Normal 11 2 2 2 2 3 4 2" xfId="9656"/>
    <cellStyle name="Normal 11 2 2 2 2 3 4 2 2" xfId="9657"/>
    <cellStyle name="Normal 11 2 2 2 2 3 4 3" xfId="9658"/>
    <cellStyle name="Normal 11 2 2 2 2 3 4 4" xfId="9659"/>
    <cellStyle name="Normal 11 2 2 2 2 3 4 5" xfId="25978"/>
    <cellStyle name="Normal 11 2 2 2 2 3 5" xfId="9660"/>
    <cellStyle name="Normal 11 2 2 2 2 3 5 2" xfId="9661"/>
    <cellStyle name="Normal 11 2 2 2 2 3 5 2 2" xfId="9662"/>
    <cellStyle name="Normal 11 2 2 2 2 3 5 3" xfId="9663"/>
    <cellStyle name="Normal 11 2 2 2 2 3 5 4" xfId="9664"/>
    <cellStyle name="Normal 11 2 2 2 2 3 5 5" xfId="25979"/>
    <cellStyle name="Normal 11 2 2 2 2 3 6" xfId="9665"/>
    <cellStyle name="Normal 11 2 2 2 2 3 6 2" xfId="9666"/>
    <cellStyle name="Normal 11 2 2 2 2 3 6 2 2" xfId="9667"/>
    <cellStyle name="Normal 11 2 2 2 2 3 6 3" xfId="9668"/>
    <cellStyle name="Normal 11 2 2 2 2 3 6 4" xfId="25980"/>
    <cellStyle name="Normal 11 2 2 2 2 3 7" xfId="9669"/>
    <cellStyle name="Normal 11 2 2 2 2 3 7 2" xfId="9670"/>
    <cellStyle name="Normal 11 2 2 2 2 3 7 3" xfId="25981"/>
    <cellStyle name="Normal 11 2 2 2 2 3 8" xfId="9671"/>
    <cellStyle name="Normal 11 2 2 2 2 3 9" xfId="9672"/>
    <cellStyle name="Normal 11 2 2 2 2 4" xfId="1398"/>
    <cellStyle name="Normal 11 2 2 2 2 4 2" xfId="9673"/>
    <cellStyle name="Normal 11 2 2 2 2 4 2 2" xfId="9674"/>
    <cellStyle name="Normal 11 2 2 2 2 4 2 2 2" xfId="9675"/>
    <cellStyle name="Normal 11 2 2 2 2 4 2 3" xfId="9676"/>
    <cellStyle name="Normal 11 2 2 2 2 4 2 4" xfId="9677"/>
    <cellStyle name="Normal 11 2 2 2 2 4 2 5" xfId="25982"/>
    <cellStyle name="Normal 11 2 2 2 2 4 3" xfId="9678"/>
    <cellStyle name="Normal 11 2 2 2 2 4 3 2" xfId="9679"/>
    <cellStyle name="Normal 11 2 2 2 2 4 3 2 2" xfId="9680"/>
    <cellStyle name="Normal 11 2 2 2 2 4 3 3" xfId="9681"/>
    <cellStyle name="Normal 11 2 2 2 2 4 3 4" xfId="9682"/>
    <cellStyle name="Normal 11 2 2 2 2 4 3 5" xfId="25983"/>
    <cellStyle name="Normal 11 2 2 2 2 4 4" xfId="9683"/>
    <cellStyle name="Normal 11 2 2 2 2 4 4 2" xfId="9684"/>
    <cellStyle name="Normal 11 2 2 2 2 4 5" xfId="9685"/>
    <cellStyle name="Normal 11 2 2 2 2 4 6" xfId="9686"/>
    <cellStyle name="Normal 11 2 2 2 2 4 7" xfId="25984"/>
    <cellStyle name="Normal 11 2 2 2 2 5" xfId="1399"/>
    <cellStyle name="Normal 11 2 2 2 2 5 2" xfId="9687"/>
    <cellStyle name="Normal 11 2 2 2 2 5 2 2" xfId="9688"/>
    <cellStyle name="Normal 11 2 2 2 2 5 2 2 2" xfId="9689"/>
    <cellStyle name="Normal 11 2 2 2 2 5 2 3" xfId="9690"/>
    <cellStyle name="Normal 11 2 2 2 2 5 2 4" xfId="9691"/>
    <cellStyle name="Normal 11 2 2 2 2 5 2 5" xfId="25985"/>
    <cellStyle name="Normal 11 2 2 2 2 5 3" xfId="9692"/>
    <cellStyle name="Normal 11 2 2 2 2 5 3 2" xfId="9693"/>
    <cellStyle name="Normal 11 2 2 2 2 5 4" xfId="9694"/>
    <cellStyle name="Normal 11 2 2 2 2 5 5" xfId="9695"/>
    <cellStyle name="Normal 11 2 2 2 2 5 6" xfId="25986"/>
    <cellStyle name="Normal 11 2 2 2 2 6" xfId="9696"/>
    <cellStyle name="Normal 11 2 2 2 2 6 2" xfId="9697"/>
    <cellStyle name="Normal 11 2 2 2 2 6 2 2" xfId="9698"/>
    <cellStyle name="Normal 11 2 2 2 2 6 3" xfId="9699"/>
    <cellStyle name="Normal 11 2 2 2 2 6 4" xfId="9700"/>
    <cellStyle name="Normal 11 2 2 2 2 6 5" xfId="25987"/>
    <cellStyle name="Normal 11 2 2 2 2 7" xfId="9701"/>
    <cellStyle name="Normal 11 2 2 2 2 7 2" xfId="9702"/>
    <cellStyle name="Normal 11 2 2 2 2 7 2 2" xfId="9703"/>
    <cellStyle name="Normal 11 2 2 2 2 7 3" xfId="9704"/>
    <cellStyle name="Normal 11 2 2 2 2 7 4" xfId="9705"/>
    <cellStyle name="Normal 11 2 2 2 2 7 5" xfId="25988"/>
    <cellStyle name="Normal 11 2 2 2 2 8" xfId="9706"/>
    <cellStyle name="Normal 11 2 2 2 2 8 2" xfId="9707"/>
    <cellStyle name="Normal 11 2 2 2 2 8 2 2" xfId="9708"/>
    <cellStyle name="Normal 11 2 2 2 2 8 3" xfId="9709"/>
    <cellStyle name="Normal 11 2 2 2 2 8 4" xfId="25989"/>
    <cellStyle name="Normal 11 2 2 2 2 9" xfId="9710"/>
    <cellStyle name="Normal 11 2 2 2 2 9 2" xfId="9711"/>
    <cellStyle name="Normal 11 2 2 2 2 9 3" xfId="25990"/>
    <cellStyle name="Normal 11 2 2 2 3" xfId="1400"/>
    <cellStyle name="Normal 11 2 2 2 3 10" xfId="9712"/>
    <cellStyle name="Normal 11 2 2 2 3 11" xfId="25991"/>
    <cellStyle name="Normal 11 2 2 2 3 2" xfId="1401"/>
    <cellStyle name="Normal 11 2 2 2 3 2 10" xfId="25992"/>
    <cellStyle name="Normal 11 2 2 2 3 2 2" xfId="1402"/>
    <cellStyle name="Normal 11 2 2 2 3 2 2 2" xfId="9713"/>
    <cellStyle name="Normal 11 2 2 2 3 2 2 2 2" xfId="9714"/>
    <cellStyle name="Normal 11 2 2 2 3 2 2 2 2 2" xfId="9715"/>
    <cellStyle name="Normal 11 2 2 2 3 2 2 2 3" xfId="9716"/>
    <cellStyle name="Normal 11 2 2 2 3 2 2 2 4" xfId="9717"/>
    <cellStyle name="Normal 11 2 2 2 3 2 2 2 5" xfId="25993"/>
    <cellStyle name="Normal 11 2 2 2 3 2 2 3" xfId="9718"/>
    <cellStyle name="Normal 11 2 2 2 3 2 2 3 2" xfId="9719"/>
    <cellStyle name="Normal 11 2 2 2 3 2 2 4" xfId="9720"/>
    <cellStyle name="Normal 11 2 2 2 3 2 2 5" xfId="9721"/>
    <cellStyle name="Normal 11 2 2 2 3 2 2 6" xfId="25994"/>
    <cellStyle name="Normal 11 2 2 2 3 2 3" xfId="1403"/>
    <cellStyle name="Normal 11 2 2 2 3 2 3 2" xfId="9722"/>
    <cellStyle name="Normal 11 2 2 2 3 2 3 2 2" xfId="9723"/>
    <cellStyle name="Normal 11 2 2 2 3 2 3 2 2 2" xfId="9724"/>
    <cellStyle name="Normal 11 2 2 2 3 2 3 2 3" xfId="9725"/>
    <cellStyle name="Normal 11 2 2 2 3 2 3 2 4" xfId="9726"/>
    <cellStyle name="Normal 11 2 2 2 3 2 3 2 5" xfId="25995"/>
    <cellStyle name="Normal 11 2 2 2 3 2 3 3" xfId="9727"/>
    <cellStyle name="Normal 11 2 2 2 3 2 3 3 2" xfId="9728"/>
    <cellStyle name="Normal 11 2 2 2 3 2 3 4" xfId="9729"/>
    <cellStyle name="Normal 11 2 2 2 3 2 3 5" xfId="9730"/>
    <cellStyle name="Normal 11 2 2 2 3 2 3 6" xfId="25996"/>
    <cellStyle name="Normal 11 2 2 2 3 2 4" xfId="9731"/>
    <cellStyle name="Normal 11 2 2 2 3 2 4 2" xfId="9732"/>
    <cellStyle name="Normal 11 2 2 2 3 2 4 2 2" xfId="9733"/>
    <cellStyle name="Normal 11 2 2 2 3 2 4 3" xfId="9734"/>
    <cellStyle name="Normal 11 2 2 2 3 2 4 4" xfId="9735"/>
    <cellStyle name="Normal 11 2 2 2 3 2 4 5" xfId="25997"/>
    <cellStyle name="Normal 11 2 2 2 3 2 5" xfId="9736"/>
    <cellStyle name="Normal 11 2 2 2 3 2 5 2" xfId="9737"/>
    <cellStyle name="Normal 11 2 2 2 3 2 5 2 2" xfId="9738"/>
    <cellStyle name="Normal 11 2 2 2 3 2 5 3" xfId="9739"/>
    <cellStyle name="Normal 11 2 2 2 3 2 5 4" xfId="9740"/>
    <cellStyle name="Normal 11 2 2 2 3 2 5 5" xfId="25998"/>
    <cellStyle name="Normal 11 2 2 2 3 2 6" xfId="9741"/>
    <cellStyle name="Normal 11 2 2 2 3 2 6 2" xfId="9742"/>
    <cellStyle name="Normal 11 2 2 2 3 2 6 2 2" xfId="9743"/>
    <cellStyle name="Normal 11 2 2 2 3 2 6 3" xfId="9744"/>
    <cellStyle name="Normal 11 2 2 2 3 2 6 4" xfId="25999"/>
    <cellStyle name="Normal 11 2 2 2 3 2 7" xfId="9745"/>
    <cellStyle name="Normal 11 2 2 2 3 2 7 2" xfId="9746"/>
    <cellStyle name="Normal 11 2 2 2 3 2 7 3" xfId="26000"/>
    <cellStyle name="Normal 11 2 2 2 3 2 8" xfId="9747"/>
    <cellStyle name="Normal 11 2 2 2 3 2 9" xfId="9748"/>
    <cellStyle name="Normal 11 2 2 2 3 3" xfId="1404"/>
    <cellStyle name="Normal 11 2 2 2 3 3 2" xfId="9749"/>
    <cellStyle name="Normal 11 2 2 2 3 3 2 2" xfId="9750"/>
    <cellStyle name="Normal 11 2 2 2 3 3 2 2 2" xfId="9751"/>
    <cellStyle name="Normal 11 2 2 2 3 3 2 3" xfId="9752"/>
    <cellStyle name="Normal 11 2 2 2 3 3 2 4" xfId="9753"/>
    <cellStyle name="Normal 11 2 2 2 3 3 2 5" xfId="26001"/>
    <cellStyle name="Normal 11 2 2 2 3 3 3" xfId="9754"/>
    <cellStyle name="Normal 11 2 2 2 3 3 3 2" xfId="9755"/>
    <cellStyle name="Normal 11 2 2 2 3 3 3 2 2" xfId="9756"/>
    <cellStyle name="Normal 11 2 2 2 3 3 3 3" xfId="9757"/>
    <cellStyle name="Normal 11 2 2 2 3 3 3 4" xfId="9758"/>
    <cellStyle name="Normal 11 2 2 2 3 3 3 5" xfId="26002"/>
    <cellStyle name="Normal 11 2 2 2 3 3 4" xfId="9759"/>
    <cellStyle name="Normal 11 2 2 2 3 3 4 2" xfId="9760"/>
    <cellStyle name="Normal 11 2 2 2 3 3 5" xfId="9761"/>
    <cellStyle name="Normal 11 2 2 2 3 3 6" xfId="9762"/>
    <cellStyle name="Normal 11 2 2 2 3 3 7" xfId="26003"/>
    <cellStyle name="Normal 11 2 2 2 3 4" xfId="1405"/>
    <cellStyle name="Normal 11 2 2 2 3 4 2" xfId="9763"/>
    <cellStyle name="Normal 11 2 2 2 3 4 2 2" xfId="9764"/>
    <cellStyle name="Normal 11 2 2 2 3 4 2 2 2" xfId="9765"/>
    <cellStyle name="Normal 11 2 2 2 3 4 2 3" xfId="9766"/>
    <cellStyle name="Normal 11 2 2 2 3 4 2 4" xfId="9767"/>
    <cellStyle name="Normal 11 2 2 2 3 4 2 5" xfId="26004"/>
    <cellStyle name="Normal 11 2 2 2 3 4 3" xfId="9768"/>
    <cellStyle name="Normal 11 2 2 2 3 4 3 2" xfId="9769"/>
    <cellStyle name="Normal 11 2 2 2 3 4 4" xfId="9770"/>
    <cellStyle name="Normal 11 2 2 2 3 4 5" xfId="9771"/>
    <cellStyle name="Normal 11 2 2 2 3 4 6" xfId="26005"/>
    <cellStyle name="Normal 11 2 2 2 3 5" xfId="9772"/>
    <cellStyle name="Normal 11 2 2 2 3 5 2" xfId="9773"/>
    <cellStyle name="Normal 11 2 2 2 3 5 2 2" xfId="9774"/>
    <cellStyle name="Normal 11 2 2 2 3 5 3" xfId="9775"/>
    <cellStyle name="Normal 11 2 2 2 3 5 4" xfId="9776"/>
    <cellStyle name="Normal 11 2 2 2 3 5 5" xfId="26006"/>
    <cellStyle name="Normal 11 2 2 2 3 6" xfId="9777"/>
    <cellStyle name="Normal 11 2 2 2 3 6 2" xfId="9778"/>
    <cellStyle name="Normal 11 2 2 2 3 6 2 2" xfId="9779"/>
    <cellStyle name="Normal 11 2 2 2 3 6 3" xfId="9780"/>
    <cellStyle name="Normal 11 2 2 2 3 6 4" xfId="9781"/>
    <cellStyle name="Normal 11 2 2 2 3 6 5" xfId="26007"/>
    <cellStyle name="Normal 11 2 2 2 3 7" xfId="9782"/>
    <cellStyle name="Normal 11 2 2 2 3 7 2" xfId="9783"/>
    <cellStyle name="Normal 11 2 2 2 3 7 2 2" xfId="9784"/>
    <cellStyle name="Normal 11 2 2 2 3 7 3" xfId="9785"/>
    <cellStyle name="Normal 11 2 2 2 3 7 4" xfId="26008"/>
    <cellStyle name="Normal 11 2 2 2 3 8" xfId="9786"/>
    <cellStyle name="Normal 11 2 2 2 3 8 2" xfId="9787"/>
    <cellStyle name="Normal 11 2 2 2 3 8 3" xfId="26009"/>
    <cellStyle name="Normal 11 2 2 2 3 9" xfId="9788"/>
    <cellStyle name="Normal 11 2 2 2 4" xfId="1406"/>
    <cellStyle name="Normal 11 2 2 2 4 10" xfId="26010"/>
    <cellStyle name="Normal 11 2 2 2 4 2" xfId="1407"/>
    <cellStyle name="Normal 11 2 2 2 4 2 2" xfId="9789"/>
    <cellStyle name="Normal 11 2 2 2 4 2 2 2" xfId="9790"/>
    <cellStyle name="Normal 11 2 2 2 4 2 2 2 2" xfId="9791"/>
    <cellStyle name="Normal 11 2 2 2 4 2 2 3" xfId="9792"/>
    <cellStyle name="Normal 11 2 2 2 4 2 2 4" xfId="9793"/>
    <cellStyle name="Normal 11 2 2 2 4 2 2 5" xfId="26011"/>
    <cellStyle name="Normal 11 2 2 2 4 2 3" xfId="9794"/>
    <cellStyle name="Normal 11 2 2 2 4 2 3 2" xfId="9795"/>
    <cellStyle name="Normal 11 2 2 2 4 2 4" xfId="9796"/>
    <cellStyle name="Normal 11 2 2 2 4 2 5" xfId="9797"/>
    <cellStyle name="Normal 11 2 2 2 4 2 6" xfId="26012"/>
    <cellStyle name="Normal 11 2 2 2 4 3" xfId="1408"/>
    <cellStyle name="Normal 11 2 2 2 4 3 2" xfId="9798"/>
    <cellStyle name="Normal 11 2 2 2 4 3 2 2" xfId="9799"/>
    <cellStyle name="Normal 11 2 2 2 4 3 2 2 2" xfId="9800"/>
    <cellStyle name="Normal 11 2 2 2 4 3 2 3" xfId="9801"/>
    <cellStyle name="Normal 11 2 2 2 4 3 2 4" xfId="9802"/>
    <cellStyle name="Normal 11 2 2 2 4 3 2 5" xfId="26013"/>
    <cellStyle name="Normal 11 2 2 2 4 3 3" xfId="9803"/>
    <cellStyle name="Normal 11 2 2 2 4 3 3 2" xfId="9804"/>
    <cellStyle name="Normal 11 2 2 2 4 3 4" xfId="9805"/>
    <cellStyle name="Normal 11 2 2 2 4 3 5" xfId="9806"/>
    <cellStyle name="Normal 11 2 2 2 4 3 6" xfId="26014"/>
    <cellStyle name="Normal 11 2 2 2 4 4" xfId="9807"/>
    <cellStyle name="Normal 11 2 2 2 4 4 2" xfId="9808"/>
    <cellStyle name="Normal 11 2 2 2 4 4 2 2" xfId="9809"/>
    <cellStyle name="Normal 11 2 2 2 4 4 3" xfId="9810"/>
    <cellStyle name="Normal 11 2 2 2 4 4 4" xfId="9811"/>
    <cellStyle name="Normal 11 2 2 2 4 4 5" xfId="26015"/>
    <cellStyle name="Normal 11 2 2 2 4 5" xfId="9812"/>
    <cellStyle name="Normal 11 2 2 2 4 5 2" xfId="9813"/>
    <cellStyle name="Normal 11 2 2 2 4 5 2 2" xfId="9814"/>
    <cellStyle name="Normal 11 2 2 2 4 5 3" xfId="9815"/>
    <cellStyle name="Normal 11 2 2 2 4 5 4" xfId="9816"/>
    <cellStyle name="Normal 11 2 2 2 4 5 5" xfId="26016"/>
    <cellStyle name="Normal 11 2 2 2 4 6" xfId="9817"/>
    <cellStyle name="Normal 11 2 2 2 4 6 2" xfId="9818"/>
    <cellStyle name="Normal 11 2 2 2 4 6 2 2" xfId="9819"/>
    <cellStyle name="Normal 11 2 2 2 4 6 3" xfId="9820"/>
    <cellStyle name="Normal 11 2 2 2 4 6 4" xfId="26017"/>
    <cellStyle name="Normal 11 2 2 2 4 7" xfId="9821"/>
    <cellStyle name="Normal 11 2 2 2 4 7 2" xfId="9822"/>
    <cellStyle name="Normal 11 2 2 2 4 7 3" xfId="26018"/>
    <cellStyle name="Normal 11 2 2 2 4 8" xfId="9823"/>
    <cellStyle name="Normal 11 2 2 2 4 9" xfId="9824"/>
    <cellStyle name="Normal 11 2 2 2 5" xfId="1409"/>
    <cellStyle name="Normal 11 2 2 2 5 2" xfId="9825"/>
    <cellStyle name="Normal 11 2 2 2 5 2 2" xfId="9826"/>
    <cellStyle name="Normal 11 2 2 2 5 2 2 2" xfId="9827"/>
    <cellStyle name="Normal 11 2 2 2 5 2 3" xfId="9828"/>
    <cellStyle name="Normal 11 2 2 2 5 2 4" xfId="9829"/>
    <cellStyle name="Normal 11 2 2 2 5 2 5" xfId="26019"/>
    <cellStyle name="Normal 11 2 2 2 5 3" xfId="9830"/>
    <cellStyle name="Normal 11 2 2 2 5 3 2" xfId="9831"/>
    <cellStyle name="Normal 11 2 2 2 5 3 2 2" xfId="9832"/>
    <cellStyle name="Normal 11 2 2 2 5 3 3" xfId="9833"/>
    <cellStyle name="Normal 11 2 2 2 5 3 4" xfId="9834"/>
    <cellStyle name="Normal 11 2 2 2 5 3 5" xfId="26020"/>
    <cellStyle name="Normal 11 2 2 2 5 4" xfId="9835"/>
    <cellStyle name="Normal 11 2 2 2 5 4 2" xfId="9836"/>
    <cellStyle name="Normal 11 2 2 2 5 5" xfId="9837"/>
    <cellStyle name="Normal 11 2 2 2 5 6" xfId="9838"/>
    <cellStyle name="Normal 11 2 2 2 5 7" xfId="26021"/>
    <cellStyle name="Normal 11 2 2 2 6" xfId="1410"/>
    <cellStyle name="Normal 11 2 2 2 6 2" xfId="9839"/>
    <cellStyle name="Normal 11 2 2 2 6 2 2" xfId="9840"/>
    <cellStyle name="Normal 11 2 2 2 6 2 2 2" xfId="9841"/>
    <cellStyle name="Normal 11 2 2 2 6 2 3" xfId="9842"/>
    <cellStyle name="Normal 11 2 2 2 6 2 4" xfId="9843"/>
    <cellStyle name="Normal 11 2 2 2 6 2 5" xfId="26022"/>
    <cellStyle name="Normal 11 2 2 2 6 3" xfId="9844"/>
    <cellStyle name="Normal 11 2 2 2 6 3 2" xfId="9845"/>
    <cellStyle name="Normal 11 2 2 2 6 4" xfId="9846"/>
    <cellStyle name="Normal 11 2 2 2 6 5" xfId="9847"/>
    <cellStyle name="Normal 11 2 2 2 6 6" xfId="26023"/>
    <cellStyle name="Normal 11 2 2 2 7" xfId="9848"/>
    <cellStyle name="Normal 11 2 2 2 7 2" xfId="9849"/>
    <cellStyle name="Normal 11 2 2 2 7 2 2" xfId="9850"/>
    <cellStyle name="Normal 11 2 2 2 7 3" xfId="9851"/>
    <cellStyle name="Normal 11 2 2 2 7 4" xfId="9852"/>
    <cellStyle name="Normal 11 2 2 2 7 5" xfId="26024"/>
    <cellStyle name="Normal 11 2 2 2 8" xfId="9853"/>
    <cellStyle name="Normal 11 2 2 2 8 2" xfId="9854"/>
    <cellStyle name="Normal 11 2 2 2 8 2 2" xfId="9855"/>
    <cellStyle name="Normal 11 2 2 2 8 3" xfId="9856"/>
    <cellStyle name="Normal 11 2 2 2 8 4" xfId="9857"/>
    <cellStyle name="Normal 11 2 2 2 8 5" xfId="26025"/>
    <cellStyle name="Normal 11 2 2 2 9" xfId="9858"/>
    <cellStyle name="Normal 11 2 2 2 9 2" xfId="9859"/>
    <cellStyle name="Normal 11 2 2 2 9 2 2" xfId="9860"/>
    <cellStyle name="Normal 11 2 2 2 9 3" xfId="9861"/>
    <cellStyle name="Normal 11 2 2 2 9 4" xfId="26026"/>
    <cellStyle name="Normal 11 2 2 3" xfId="1411"/>
    <cellStyle name="Normal 11 2 2 3 10" xfId="9862"/>
    <cellStyle name="Normal 11 2 2 3 11" xfId="9863"/>
    <cellStyle name="Normal 11 2 2 3 12" xfId="26027"/>
    <cellStyle name="Normal 11 2 2 3 13" xfId="30450"/>
    <cellStyle name="Normal 11 2 2 3 14" xfId="32192"/>
    <cellStyle name="Normal 11 2 2 3 2" xfId="1412"/>
    <cellStyle name="Normal 11 2 2 3 2 10" xfId="9864"/>
    <cellStyle name="Normal 11 2 2 3 2 11" xfId="26028"/>
    <cellStyle name="Normal 11 2 2 3 2 2" xfId="1413"/>
    <cellStyle name="Normal 11 2 2 3 2 2 10" xfId="26029"/>
    <cellStyle name="Normal 11 2 2 3 2 2 2" xfId="1414"/>
    <cellStyle name="Normal 11 2 2 3 2 2 2 2" xfId="9865"/>
    <cellStyle name="Normal 11 2 2 3 2 2 2 2 2" xfId="9866"/>
    <cellStyle name="Normal 11 2 2 3 2 2 2 2 2 2" xfId="9867"/>
    <cellStyle name="Normal 11 2 2 3 2 2 2 2 3" xfId="9868"/>
    <cellStyle name="Normal 11 2 2 3 2 2 2 2 4" xfId="9869"/>
    <cellStyle name="Normal 11 2 2 3 2 2 2 2 5" xfId="26030"/>
    <cellStyle name="Normal 11 2 2 3 2 2 2 3" xfId="9870"/>
    <cellStyle name="Normal 11 2 2 3 2 2 2 3 2" xfId="9871"/>
    <cellStyle name="Normal 11 2 2 3 2 2 2 4" xfId="9872"/>
    <cellStyle name="Normal 11 2 2 3 2 2 2 5" xfId="9873"/>
    <cellStyle name="Normal 11 2 2 3 2 2 2 6" xfId="26031"/>
    <cellStyle name="Normal 11 2 2 3 2 2 3" xfId="1415"/>
    <cellStyle name="Normal 11 2 2 3 2 2 3 2" xfId="9874"/>
    <cellStyle name="Normal 11 2 2 3 2 2 3 2 2" xfId="9875"/>
    <cellStyle name="Normal 11 2 2 3 2 2 3 2 2 2" xfId="9876"/>
    <cellStyle name="Normal 11 2 2 3 2 2 3 2 3" xfId="9877"/>
    <cellStyle name="Normal 11 2 2 3 2 2 3 2 4" xfId="9878"/>
    <cellStyle name="Normal 11 2 2 3 2 2 3 2 5" xfId="26032"/>
    <cellStyle name="Normal 11 2 2 3 2 2 3 3" xfId="9879"/>
    <cellStyle name="Normal 11 2 2 3 2 2 3 3 2" xfId="9880"/>
    <cellStyle name="Normal 11 2 2 3 2 2 3 4" xfId="9881"/>
    <cellStyle name="Normal 11 2 2 3 2 2 3 5" xfId="9882"/>
    <cellStyle name="Normal 11 2 2 3 2 2 3 6" xfId="26033"/>
    <cellStyle name="Normal 11 2 2 3 2 2 4" xfId="9883"/>
    <cellStyle name="Normal 11 2 2 3 2 2 4 2" xfId="9884"/>
    <cellStyle name="Normal 11 2 2 3 2 2 4 2 2" xfId="9885"/>
    <cellStyle name="Normal 11 2 2 3 2 2 4 3" xfId="9886"/>
    <cellStyle name="Normal 11 2 2 3 2 2 4 4" xfId="9887"/>
    <cellStyle name="Normal 11 2 2 3 2 2 4 5" xfId="26034"/>
    <cellStyle name="Normal 11 2 2 3 2 2 5" xfId="9888"/>
    <cellStyle name="Normal 11 2 2 3 2 2 5 2" xfId="9889"/>
    <cellStyle name="Normal 11 2 2 3 2 2 5 2 2" xfId="9890"/>
    <cellStyle name="Normal 11 2 2 3 2 2 5 3" xfId="9891"/>
    <cellStyle name="Normal 11 2 2 3 2 2 5 4" xfId="9892"/>
    <cellStyle name="Normal 11 2 2 3 2 2 5 5" xfId="26035"/>
    <cellStyle name="Normal 11 2 2 3 2 2 6" xfId="9893"/>
    <cellStyle name="Normal 11 2 2 3 2 2 6 2" xfId="9894"/>
    <cellStyle name="Normal 11 2 2 3 2 2 6 2 2" xfId="9895"/>
    <cellStyle name="Normal 11 2 2 3 2 2 6 3" xfId="9896"/>
    <cellStyle name="Normal 11 2 2 3 2 2 6 4" xfId="26036"/>
    <cellStyle name="Normal 11 2 2 3 2 2 7" xfId="9897"/>
    <cellStyle name="Normal 11 2 2 3 2 2 7 2" xfId="9898"/>
    <cellStyle name="Normal 11 2 2 3 2 2 7 3" xfId="26037"/>
    <cellStyle name="Normal 11 2 2 3 2 2 8" xfId="9899"/>
    <cellStyle name="Normal 11 2 2 3 2 2 9" xfId="9900"/>
    <cellStyle name="Normal 11 2 2 3 2 3" xfId="1416"/>
    <cellStyle name="Normal 11 2 2 3 2 3 2" xfId="9901"/>
    <cellStyle name="Normal 11 2 2 3 2 3 2 2" xfId="9902"/>
    <cellStyle name="Normal 11 2 2 3 2 3 2 2 2" xfId="9903"/>
    <cellStyle name="Normal 11 2 2 3 2 3 2 3" xfId="9904"/>
    <cellStyle name="Normal 11 2 2 3 2 3 2 4" xfId="9905"/>
    <cellStyle name="Normal 11 2 2 3 2 3 2 5" xfId="26038"/>
    <cellStyle name="Normal 11 2 2 3 2 3 3" xfId="9906"/>
    <cellStyle name="Normal 11 2 2 3 2 3 3 2" xfId="9907"/>
    <cellStyle name="Normal 11 2 2 3 2 3 3 2 2" xfId="9908"/>
    <cellStyle name="Normal 11 2 2 3 2 3 3 3" xfId="9909"/>
    <cellStyle name="Normal 11 2 2 3 2 3 3 4" xfId="9910"/>
    <cellStyle name="Normal 11 2 2 3 2 3 3 5" xfId="26039"/>
    <cellStyle name="Normal 11 2 2 3 2 3 4" xfId="9911"/>
    <cellStyle name="Normal 11 2 2 3 2 3 4 2" xfId="9912"/>
    <cellStyle name="Normal 11 2 2 3 2 3 5" xfId="9913"/>
    <cellStyle name="Normal 11 2 2 3 2 3 6" xfId="9914"/>
    <cellStyle name="Normal 11 2 2 3 2 3 7" xfId="26040"/>
    <cellStyle name="Normal 11 2 2 3 2 4" xfId="1417"/>
    <cellStyle name="Normal 11 2 2 3 2 4 2" xfId="9915"/>
    <cellStyle name="Normal 11 2 2 3 2 4 2 2" xfId="9916"/>
    <cellStyle name="Normal 11 2 2 3 2 4 2 2 2" xfId="9917"/>
    <cellStyle name="Normal 11 2 2 3 2 4 2 3" xfId="9918"/>
    <cellStyle name="Normal 11 2 2 3 2 4 2 4" xfId="9919"/>
    <cellStyle name="Normal 11 2 2 3 2 4 2 5" xfId="26041"/>
    <cellStyle name="Normal 11 2 2 3 2 4 3" xfId="9920"/>
    <cellStyle name="Normal 11 2 2 3 2 4 3 2" xfId="9921"/>
    <cellStyle name="Normal 11 2 2 3 2 4 4" xfId="9922"/>
    <cellStyle name="Normal 11 2 2 3 2 4 5" xfId="9923"/>
    <cellStyle name="Normal 11 2 2 3 2 4 6" xfId="26042"/>
    <cellStyle name="Normal 11 2 2 3 2 5" xfId="9924"/>
    <cellStyle name="Normal 11 2 2 3 2 5 2" xfId="9925"/>
    <cellStyle name="Normal 11 2 2 3 2 5 2 2" xfId="9926"/>
    <cellStyle name="Normal 11 2 2 3 2 5 3" xfId="9927"/>
    <cellStyle name="Normal 11 2 2 3 2 5 4" xfId="9928"/>
    <cellStyle name="Normal 11 2 2 3 2 5 5" xfId="26043"/>
    <cellStyle name="Normal 11 2 2 3 2 6" xfId="9929"/>
    <cellStyle name="Normal 11 2 2 3 2 6 2" xfId="9930"/>
    <cellStyle name="Normal 11 2 2 3 2 6 2 2" xfId="9931"/>
    <cellStyle name="Normal 11 2 2 3 2 6 3" xfId="9932"/>
    <cellStyle name="Normal 11 2 2 3 2 6 4" xfId="9933"/>
    <cellStyle name="Normal 11 2 2 3 2 6 5" xfId="26044"/>
    <cellStyle name="Normal 11 2 2 3 2 7" xfId="9934"/>
    <cellStyle name="Normal 11 2 2 3 2 7 2" xfId="9935"/>
    <cellStyle name="Normal 11 2 2 3 2 7 2 2" xfId="9936"/>
    <cellStyle name="Normal 11 2 2 3 2 7 3" xfId="9937"/>
    <cellStyle name="Normal 11 2 2 3 2 7 4" xfId="26045"/>
    <cellStyle name="Normal 11 2 2 3 2 8" xfId="9938"/>
    <cellStyle name="Normal 11 2 2 3 2 8 2" xfId="9939"/>
    <cellStyle name="Normal 11 2 2 3 2 8 3" xfId="26046"/>
    <cellStyle name="Normal 11 2 2 3 2 9" xfId="9940"/>
    <cellStyle name="Normal 11 2 2 3 3" xfId="1418"/>
    <cellStyle name="Normal 11 2 2 3 3 10" xfId="26047"/>
    <cellStyle name="Normal 11 2 2 3 3 2" xfId="1419"/>
    <cellStyle name="Normal 11 2 2 3 3 2 2" xfId="9941"/>
    <cellStyle name="Normal 11 2 2 3 3 2 2 2" xfId="9942"/>
    <cellStyle name="Normal 11 2 2 3 3 2 2 2 2" xfId="9943"/>
    <cellStyle name="Normal 11 2 2 3 3 2 2 3" xfId="9944"/>
    <cellStyle name="Normal 11 2 2 3 3 2 2 4" xfId="9945"/>
    <cellStyle name="Normal 11 2 2 3 3 2 2 5" xfId="26048"/>
    <cellStyle name="Normal 11 2 2 3 3 2 3" xfId="9946"/>
    <cellStyle name="Normal 11 2 2 3 3 2 3 2" xfId="9947"/>
    <cellStyle name="Normal 11 2 2 3 3 2 4" xfId="9948"/>
    <cellStyle name="Normal 11 2 2 3 3 2 5" xfId="9949"/>
    <cellStyle name="Normal 11 2 2 3 3 2 6" xfId="26049"/>
    <cellStyle name="Normal 11 2 2 3 3 3" xfId="1420"/>
    <cellStyle name="Normal 11 2 2 3 3 3 2" xfId="9950"/>
    <cellStyle name="Normal 11 2 2 3 3 3 2 2" xfId="9951"/>
    <cellStyle name="Normal 11 2 2 3 3 3 2 2 2" xfId="9952"/>
    <cellStyle name="Normal 11 2 2 3 3 3 2 3" xfId="9953"/>
    <cellStyle name="Normal 11 2 2 3 3 3 2 4" xfId="9954"/>
    <cellStyle name="Normal 11 2 2 3 3 3 2 5" xfId="26050"/>
    <cellStyle name="Normal 11 2 2 3 3 3 3" xfId="9955"/>
    <cellStyle name="Normal 11 2 2 3 3 3 3 2" xfId="9956"/>
    <cellStyle name="Normal 11 2 2 3 3 3 4" xfId="9957"/>
    <cellStyle name="Normal 11 2 2 3 3 3 5" xfId="9958"/>
    <cellStyle name="Normal 11 2 2 3 3 3 6" xfId="26051"/>
    <cellStyle name="Normal 11 2 2 3 3 4" xfId="9959"/>
    <cellStyle name="Normal 11 2 2 3 3 4 2" xfId="9960"/>
    <cellStyle name="Normal 11 2 2 3 3 4 2 2" xfId="9961"/>
    <cellStyle name="Normal 11 2 2 3 3 4 3" xfId="9962"/>
    <cellStyle name="Normal 11 2 2 3 3 4 4" xfId="9963"/>
    <cellStyle name="Normal 11 2 2 3 3 4 5" xfId="26052"/>
    <cellStyle name="Normal 11 2 2 3 3 5" xfId="9964"/>
    <cellStyle name="Normal 11 2 2 3 3 5 2" xfId="9965"/>
    <cellStyle name="Normal 11 2 2 3 3 5 2 2" xfId="9966"/>
    <cellStyle name="Normal 11 2 2 3 3 5 3" xfId="9967"/>
    <cellStyle name="Normal 11 2 2 3 3 5 4" xfId="9968"/>
    <cellStyle name="Normal 11 2 2 3 3 5 5" xfId="26053"/>
    <cellStyle name="Normal 11 2 2 3 3 6" xfId="9969"/>
    <cellStyle name="Normal 11 2 2 3 3 6 2" xfId="9970"/>
    <cellStyle name="Normal 11 2 2 3 3 6 2 2" xfId="9971"/>
    <cellStyle name="Normal 11 2 2 3 3 6 3" xfId="9972"/>
    <cellStyle name="Normal 11 2 2 3 3 6 4" xfId="26054"/>
    <cellStyle name="Normal 11 2 2 3 3 7" xfId="9973"/>
    <cellStyle name="Normal 11 2 2 3 3 7 2" xfId="9974"/>
    <cellStyle name="Normal 11 2 2 3 3 7 3" xfId="26055"/>
    <cellStyle name="Normal 11 2 2 3 3 8" xfId="9975"/>
    <cellStyle name="Normal 11 2 2 3 3 9" xfId="9976"/>
    <cellStyle name="Normal 11 2 2 3 4" xfId="1421"/>
    <cellStyle name="Normal 11 2 2 3 4 2" xfId="9977"/>
    <cellStyle name="Normal 11 2 2 3 4 2 2" xfId="9978"/>
    <cellStyle name="Normal 11 2 2 3 4 2 2 2" xfId="9979"/>
    <cellStyle name="Normal 11 2 2 3 4 2 3" xfId="9980"/>
    <cellStyle name="Normal 11 2 2 3 4 2 4" xfId="9981"/>
    <cellStyle name="Normal 11 2 2 3 4 2 5" xfId="26056"/>
    <cellStyle name="Normal 11 2 2 3 4 3" xfId="9982"/>
    <cellStyle name="Normal 11 2 2 3 4 3 2" xfId="9983"/>
    <cellStyle name="Normal 11 2 2 3 4 3 2 2" xfId="9984"/>
    <cellStyle name="Normal 11 2 2 3 4 3 3" xfId="9985"/>
    <cellStyle name="Normal 11 2 2 3 4 3 4" xfId="9986"/>
    <cellStyle name="Normal 11 2 2 3 4 3 5" xfId="26057"/>
    <cellStyle name="Normal 11 2 2 3 4 4" xfId="9987"/>
    <cellStyle name="Normal 11 2 2 3 4 4 2" xfId="9988"/>
    <cellStyle name="Normal 11 2 2 3 4 5" xfId="9989"/>
    <cellStyle name="Normal 11 2 2 3 4 6" xfId="9990"/>
    <cellStyle name="Normal 11 2 2 3 4 7" xfId="26058"/>
    <cellStyle name="Normal 11 2 2 3 5" xfId="1422"/>
    <cellStyle name="Normal 11 2 2 3 5 2" xfId="9991"/>
    <cellStyle name="Normal 11 2 2 3 5 2 2" xfId="9992"/>
    <cellStyle name="Normal 11 2 2 3 5 2 2 2" xfId="9993"/>
    <cellStyle name="Normal 11 2 2 3 5 2 3" xfId="9994"/>
    <cellStyle name="Normal 11 2 2 3 5 2 4" xfId="9995"/>
    <cellStyle name="Normal 11 2 2 3 5 2 5" xfId="26059"/>
    <cellStyle name="Normal 11 2 2 3 5 3" xfId="9996"/>
    <cellStyle name="Normal 11 2 2 3 5 3 2" xfId="9997"/>
    <cellStyle name="Normal 11 2 2 3 5 4" xfId="9998"/>
    <cellStyle name="Normal 11 2 2 3 5 5" xfId="9999"/>
    <cellStyle name="Normal 11 2 2 3 5 6" xfId="26060"/>
    <cellStyle name="Normal 11 2 2 3 6" xfId="10000"/>
    <cellStyle name="Normal 11 2 2 3 6 2" xfId="10001"/>
    <cellStyle name="Normal 11 2 2 3 6 2 2" xfId="10002"/>
    <cellStyle name="Normal 11 2 2 3 6 3" xfId="10003"/>
    <cellStyle name="Normal 11 2 2 3 6 4" xfId="10004"/>
    <cellStyle name="Normal 11 2 2 3 6 5" xfId="26061"/>
    <cellStyle name="Normal 11 2 2 3 7" xfId="10005"/>
    <cellStyle name="Normal 11 2 2 3 7 2" xfId="10006"/>
    <cellStyle name="Normal 11 2 2 3 7 2 2" xfId="10007"/>
    <cellStyle name="Normal 11 2 2 3 7 3" xfId="10008"/>
    <cellStyle name="Normal 11 2 2 3 7 4" xfId="10009"/>
    <cellStyle name="Normal 11 2 2 3 7 5" xfId="26062"/>
    <cellStyle name="Normal 11 2 2 3 8" xfId="10010"/>
    <cellStyle name="Normal 11 2 2 3 8 2" xfId="10011"/>
    <cellStyle name="Normal 11 2 2 3 8 2 2" xfId="10012"/>
    <cellStyle name="Normal 11 2 2 3 8 3" xfId="10013"/>
    <cellStyle name="Normal 11 2 2 3 8 4" xfId="26063"/>
    <cellStyle name="Normal 11 2 2 3 9" xfId="10014"/>
    <cellStyle name="Normal 11 2 2 3 9 2" xfId="10015"/>
    <cellStyle name="Normal 11 2 2 3 9 3" xfId="26064"/>
    <cellStyle name="Normal 11 2 2 4" xfId="1423"/>
    <cellStyle name="Normal 11 2 2 4 10" xfId="10016"/>
    <cellStyle name="Normal 11 2 2 4 11" xfId="26065"/>
    <cellStyle name="Normal 11 2 2 4 2" xfId="1424"/>
    <cellStyle name="Normal 11 2 2 4 2 10" xfId="26066"/>
    <cellStyle name="Normal 11 2 2 4 2 2" xfId="1425"/>
    <cellStyle name="Normal 11 2 2 4 2 2 2" xfId="10017"/>
    <cellStyle name="Normal 11 2 2 4 2 2 2 2" xfId="10018"/>
    <cellStyle name="Normal 11 2 2 4 2 2 2 2 2" xfId="10019"/>
    <cellStyle name="Normal 11 2 2 4 2 2 2 3" xfId="10020"/>
    <cellStyle name="Normal 11 2 2 4 2 2 2 4" xfId="10021"/>
    <cellStyle name="Normal 11 2 2 4 2 2 2 5" xfId="26067"/>
    <cellStyle name="Normal 11 2 2 4 2 2 3" xfId="10022"/>
    <cellStyle name="Normal 11 2 2 4 2 2 3 2" xfId="10023"/>
    <cellStyle name="Normal 11 2 2 4 2 2 4" xfId="10024"/>
    <cellStyle name="Normal 11 2 2 4 2 2 5" xfId="10025"/>
    <cellStyle name="Normal 11 2 2 4 2 2 6" xfId="26068"/>
    <cellStyle name="Normal 11 2 2 4 2 3" xfId="1426"/>
    <cellStyle name="Normal 11 2 2 4 2 3 2" xfId="10026"/>
    <cellStyle name="Normal 11 2 2 4 2 3 2 2" xfId="10027"/>
    <cellStyle name="Normal 11 2 2 4 2 3 2 2 2" xfId="10028"/>
    <cellStyle name="Normal 11 2 2 4 2 3 2 3" xfId="10029"/>
    <cellStyle name="Normal 11 2 2 4 2 3 2 4" xfId="10030"/>
    <cellStyle name="Normal 11 2 2 4 2 3 2 5" xfId="26069"/>
    <cellStyle name="Normal 11 2 2 4 2 3 3" xfId="10031"/>
    <cellStyle name="Normal 11 2 2 4 2 3 3 2" xfId="10032"/>
    <cellStyle name="Normal 11 2 2 4 2 3 4" xfId="10033"/>
    <cellStyle name="Normal 11 2 2 4 2 3 5" xfId="10034"/>
    <cellStyle name="Normal 11 2 2 4 2 3 6" xfId="26070"/>
    <cellStyle name="Normal 11 2 2 4 2 4" xfId="10035"/>
    <cellStyle name="Normal 11 2 2 4 2 4 2" xfId="10036"/>
    <cellStyle name="Normal 11 2 2 4 2 4 2 2" xfId="10037"/>
    <cellStyle name="Normal 11 2 2 4 2 4 3" xfId="10038"/>
    <cellStyle name="Normal 11 2 2 4 2 4 4" xfId="10039"/>
    <cellStyle name="Normal 11 2 2 4 2 4 5" xfId="26071"/>
    <cellStyle name="Normal 11 2 2 4 2 5" xfId="10040"/>
    <cellStyle name="Normal 11 2 2 4 2 5 2" xfId="10041"/>
    <cellStyle name="Normal 11 2 2 4 2 5 2 2" xfId="10042"/>
    <cellStyle name="Normal 11 2 2 4 2 5 3" xfId="10043"/>
    <cellStyle name="Normal 11 2 2 4 2 5 4" xfId="10044"/>
    <cellStyle name="Normal 11 2 2 4 2 5 5" xfId="26072"/>
    <cellStyle name="Normal 11 2 2 4 2 6" xfId="10045"/>
    <cellStyle name="Normal 11 2 2 4 2 6 2" xfId="10046"/>
    <cellStyle name="Normal 11 2 2 4 2 6 2 2" xfId="10047"/>
    <cellStyle name="Normal 11 2 2 4 2 6 3" xfId="10048"/>
    <cellStyle name="Normal 11 2 2 4 2 6 4" xfId="26073"/>
    <cellStyle name="Normal 11 2 2 4 2 7" xfId="10049"/>
    <cellStyle name="Normal 11 2 2 4 2 7 2" xfId="10050"/>
    <cellStyle name="Normal 11 2 2 4 2 7 3" xfId="26074"/>
    <cellStyle name="Normal 11 2 2 4 2 8" xfId="10051"/>
    <cellStyle name="Normal 11 2 2 4 2 9" xfId="10052"/>
    <cellStyle name="Normal 11 2 2 4 3" xfId="1427"/>
    <cellStyle name="Normal 11 2 2 4 3 2" xfId="10053"/>
    <cellStyle name="Normal 11 2 2 4 3 2 2" xfId="10054"/>
    <cellStyle name="Normal 11 2 2 4 3 2 2 2" xfId="10055"/>
    <cellStyle name="Normal 11 2 2 4 3 2 3" xfId="10056"/>
    <cellStyle name="Normal 11 2 2 4 3 2 4" xfId="10057"/>
    <cellStyle name="Normal 11 2 2 4 3 2 5" xfId="26075"/>
    <cellStyle name="Normal 11 2 2 4 3 3" xfId="10058"/>
    <cellStyle name="Normal 11 2 2 4 3 3 2" xfId="10059"/>
    <cellStyle name="Normal 11 2 2 4 3 3 2 2" xfId="10060"/>
    <cellStyle name="Normal 11 2 2 4 3 3 3" xfId="10061"/>
    <cellStyle name="Normal 11 2 2 4 3 3 4" xfId="10062"/>
    <cellStyle name="Normal 11 2 2 4 3 3 5" xfId="26076"/>
    <cellStyle name="Normal 11 2 2 4 3 4" xfId="10063"/>
    <cellStyle name="Normal 11 2 2 4 3 4 2" xfId="10064"/>
    <cellStyle name="Normal 11 2 2 4 3 5" xfId="10065"/>
    <cellStyle name="Normal 11 2 2 4 3 6" xfId="10066"/>
    <cellStyle name="Normal 11 2 2 4 3 7" xfId="26077"/>
    <cellStyle name="Normal 11 2 2 4 4" xfId="1428"/>
    <cellStyle name="Normal 11 2 2 4 4 2" xfId="10067"/>
    <cellStyle name="Normal 11 2 2 4 4 2 2" xfId="10068"/>
    <cellStyle name="Normal 11 2 2 4 4 2 2 2" xfId="10069"/>
    <cellStyle name="Normal 11 2 2 4 4 2 3" xfId="10070"/>
    <cellStyle name="Normal 11 2 2 4 4 2 4" xfId="10071"/>
    <cellStyle name="Normal 11 2 2 4 4 2 5" xfId="26078"/>
    <cellStyle name="Normal 11 2 2 4 4 3" xfId="10072"/>
    <cellStyle name="Normal 11 2 2 4 4 3 2" xfId="10073"/>
    <cellStyle name="Normal 11 2 2 4 4 4" xfId="10074"/>
    <cellStyle name="Normal 11 2 2 4 4 5" xfId="10075"/>
    <cellStyle name="Normal 11 2 2 4 4 6" xfId="26079"/>
    <cellStyle name="Normal 11 2 2 4 5" xfId="10076"/>
    <cellStyle name="Normal 11 2 2 4 5 2" xfId="10077"/>
    <cellStyle name="Normal 11 2 2 4 5 2 2" xfId="10078"/>
    <cellStyle name="Normal 11 2 2 4 5 3" xfId="10079"/>
    <cellStyle name="Normal 11 2 2 4 5 4" xfId="10080"/>
    <cellStyle name="Normal 11 2 2 4 5 5" xfId="26080"/>
    <cellStyle name="Normal 11 2 2 4 6" xfId="10081"/>
    <cellStyle name="Normal 11 2 2 4 6 2" xfId="10082"/>
    <cellStyle name="Normal 11 2 2 4 6 2 2" xfId="10083"/>
    <cellStyle name="Normal 11 2 2 4 6 3" xfId="10084"/>
    <cellStyle name="Normal 11 2 2 4 6 4" xfId="10085"/>
    <cellStyle name="Normal 11 2 2 4 6 5" xfId="26081"/>
    <cellStyle name="Normal 11 2 2 4 7" xfId="10086"/>
    <cellStyle name="Normal 11 2 2 4 7 2" xfId="10087"/>
    <cellStyle name="Normal 11 2 2 4 7 2 2" xfId="10088"/>
    <cellStyle name="Normal 11 2 2 4 7 3" xfId="10089"/>
    <cellStyle name="Normal 11 2 2 4 7 4" xfId="26082"/>
    <cellStyle name="Normal 11 2 2 4 8" xfId="10090"/>
    <cellStyle name="Normal 11 2 2 4 8 2" xfId="10091"/>
    <cellStyle name="Normal 11 2 2 4 8 3" xfId="26083"/>
    <cellStyle name="Normal 11 2 2 4 9" xfId="10092"/>
    <cellStyle name="Normal 11 2 2 5" xfId="1429"/>
    <cellStyle name="Normal 11 2 2 5 10" xfId="26084"/>
    <cellStyle name="Normal 11 2 2 5 2" xfId="1430"/>
    <cellStyle name="Normal 11 2 2 5 2 2" xfId="10093"/>
    <cellStyle name="Normal 11 2 2 5 2 2 2" xfId="10094"/>
    <cellStyle name="Normal 11 2 2 5 2 2 2 2" xfId="10095"/>
    <cellStyle name="Normal 11 2 2 5 2 2 3" xfId="10096"/>
    <cellStyle name="Normal 11 2 2 5 2 2 4" xfId="10097"/>
    <cellStyle name="Normal 11 2 2 5 2 2 5" xfId="26085"/>
    <cellStyle name="Normal 11 2 2 5 2 3" xfId="10098"/>
    <cellStyle name="Normal 11 2 2 5 2 3 2" xfId="10099"/>
    <cellStyle name="Normal 11 2 2 5 2 4" xfId="10100"/>
    <cellStyle name="Normal 11 2 2 5 2 5" xfId="10101"/>
    <cellStyle name="Normal 11 2 2 5 2 6" xfId="26086"/>
    <cellStyle name="Normal 11 2 2 5 3" xfId="1431"/>
    <cellStyle name="Normal 11 2 2 5 3 2" xfId="10102"/>
    <cellStyle name="Normal 11 2 2 5 3 2 2" xfId="10103"/>
    <cellStyle name="Normal 11 2 2 5 3 2 2 2" xfId="10104"/>
    <cellStyle name="Normal 11 2 2 5 3 2 3" xfId="10105"/>
    <cellStyle name="Normal 11 2 2 5 3 2 4" xfId="10106"/>
    <cellStyle name="Normal 11 2 2 5 3 2 5" xfId="26087"/>
    <cellStyle name="Normal 11 2 2 5 3 3" xfId="10107"/>
    <cellStyle name="Normal 11 2 2 5 3 3 2" xfId="10108"/>
    <cellStyle name="Normal 11 2 2 5 3 4" xfId="10109"/>
    <cellStyle name="Normal 11 2 2 5 3 5" xfId="10110"/>
    <cellStyle name="Normal 11 2 2 5 3 6" xfId="26088"/>
    <cellStyle name="Normal 11 2 2 5 4" xfId="10111"/>
    <cellStyle name="Normal 11 2 2 5 4 2" xfId="10112"/>
    <cellStyle name="Normal 11 2 2 5 4 2 2" xfId="10113"/>
    <cellStyle name="Normal 11 2 2 5 4 3" xfId="10114"/>
    <cellStyle name="Normal 11 2 2 5 4 4" xfId="10115"/>
    <cellStyle name="Normal 11 2 2 5 4 5" xfId="26089"/>
    <cellStyle name="Normal 11 2 2 5 5" xfId="10116"/>
    <cellStyle name="Normal 11 2 2 5 5 2" xfId="10117"/>
    <cellStyle name="Normal 11 2 2 5 5 2 2" xfId="10118"/>
    <cellStyle name="Normal 11 2 2 5 5 3" xfId="10119"/>
    <cellStyle name="Normal 11 2 2 5 5 4" xfId="10120"/>
    <cellStyle name="Normal 11 2 2 5 5 5" xfId="26090"/>
    <cellStyle name="Normal 11 2 2 5 6" xfId="10121"/>
    <cellStyle name="Normal 11 2 2 5 6 2" xfId="10122"/>
    <cellStyle name="Normal 11 2 2 5 6 2 2" xfId="10123"/>
    <cellStyle name="Normal 11 2 2 5 6 3" xfId="10124"/>
    <cellStyle name="Normal 11 2 2 5 6 4" xfId="26091"/>
    <cellStyle name="Normal 11 2 2 5 7" xfId="10125"/>
    <cellStyle name="Normal 11 2 2 5 7 2" xfId="10126"/>
    <cellStyle name="Normal 11 2 2 5 7 3" xfId="26092"/>
    <cellStyle name="Normal 11 2 2 5 8" xfId="10127"/>
    <cellStyle name="Normal 11 2 2 5 9" xfId="10128"/>
    <cellStyle name="Normal 11 2 2 6" xfId="1432"/>
    <cellStyle name="Normal 11 2 2 6 2" xfId="10129"/>
    <cellStyle name="Normal 11 2 2 6 2 2" xfId="10130"/>
    <cellStyle name="Normal 11 2 2 6 2 2 2" xfId="10131"/>
    <cellStyle name="Normal 11 2 2 6 2 3" xfId="10132"/>
    <cellStyle name="Normal 11 2 2 6 2 4" xfId="10133"/>
    <cellStyle name="Normal 11 2 2 6 2 5" xfId="26093"/>
    <cellStyle name="Normal 11 2 2 6 3" xfId="10134"/>
    <cellStyle name="Normal 11 2 2 6 3 2" xfId="10135"/>
    <cellStyle name="Normal 11 2 2 6 3 2 2" xfId="10136"/>
    <cellStyle name="Normal 11 2 2 6 3 3" xfId="10137"/>
    <cellStyle name="Normal 11 2 2 6 3 4" xfId="10138"/>
    <cellStyle name="Normal 11 2 2 6 3 5" xfId="26094"/>
    <cellStyle name="Normal 11 2 2 6 4" xfId="10139"/>
    <cellStyle name="Normal 11 2 2 6 4 2" xfId="10140"/>
    <cellStyle name="Normal 11 2 2 6 5" xfId="10141"/>
    <cellStyle name="Normal 11 2 2 6 6" xfId="10142"/>
    <cellStyle name="Normal 11 2 2 6 7" xfId="26095"/>
    <cellStyle name="Normal 11 2 2 7" xfId="1433"/>
    <cellStyle name="Normal 11 2 2 7 2" xfId="10143"/>
    <cellStyle name="Normal 11 2 2 7 2 2" xfId="10144"/>
    <cellStyle name="Normal 11 2 2 7 2 2 2" xfId="10145"/>
    <cellStyle name="Normal 11 2 2 7 2 3" xfId="10146"/>
    <cellStyle name="Normal 11 2 2 7 2 4" xfId="10147"/>
    <cellStyle name="Normal 11 2 2 7 2 5" xfId="26096"/>
    <cellStyle name="Normal 11 2 2 7 3" xfId="10148"/>
    <cellStyle name="Normal 11 2 2 7 3 2" xfId="10149"/>
    <cellStyle name="Normal 11 2 2 7 4" xfId="10150"/>
    <cellStyle name="Normal 11 2 2 7 5" xfId="10151"/>
    <cellStyle name="Normal 11 2 2 7 6" xfId="26097"/>
    <cellStyle name="Normal 11 2 2 8" xfId="10152"/>
    <cellStyle name="Normal 11 2 2 8 2" xfId="10153"/>
    <cellStyle name="Normal 11 2 2 8 2 2" xfId="10154"/>
    <cellStyle name="Normal 11 2 2 8 3" xfId="10155"/>
    <cellStyle name="Normal 11 2 2 8 4" xfId="10156"/>
    <cellStyle name="Normal 11 2 2 8 5" xfId="26098"/>
    <cellStyle name="Normal 11 2 2 9" xfId="10157"/>
    <cellStyle name="Normal 11 2 2 9 2" xfId="10158"/>
    <cellStyle name="Normal 11 2 2 9 2 2" xfId="10159"/>
    <cellStyle name="Normal 11 2 2 9 3" xfId="10160"/>
    <cellStyle name="Normal 11 2 2 9 4" xfId="10161"/>
    <cellStyle name="Normal 11 2 2 9 5" xfId="26099"/>
    <cellStyle name="Normal 11 2 3" xfId="1434"/>
    <cellStyle name="Normal 11 2 3 10" xfId="10162"/>
    <cellStyle name="Normal 11 2 3 10 2" xfId="10163"/>
    <cellStyle name="Normal 11 2 3 10 3" xfId="26100"/>
    <cellStyle name="Normal 11 2 3 11" xfId="10164"/>
    <cellStyle name="Normal 11 2 3 12" xfId="10165"/>
    <cellStyle name="Normal 11 2 3 13" xfId="26101"/>
    <cellStyle name="Normal 11 2 3 14" xfId="30067"/>
    <cellStyle name="Normal 11 2 3 15" xfId="31080"/>
    <cellStyle name="Normal 11 2 3 16" xfId="31815"/>
    <cellStyle name="Normal 11 2 3 2" xfId="1435"/>
    <cellStyle name="Normal 11 2 3 2 10" xfId="10166"/>
    <cellStyle name="Normal 11 2 3 2 11" xfId="10167"/>
    <cellStyle name="Normal 11 2 3 2 12" xfId="26102"/>
    <cellStyle name="Normal 11 2 3 2 13" xfId="30452"/>
    <cellStyle name="Normal 11 2 3 2 14" xfId="32194"/>
    <cellStyle name="Normal 11 2 3 2 2" xfId="1436"/>
    <cellStyle name="Normal 11 2 3 2 2 10" xfId="10168"/>
    <cellStyle name="Normal 11 2 3 2 2 11" xfId="26103"/>
    <cellStyle name="Normal 11 2 3 2 2 2" xfId="1437"/>
    <cellStyle name="Normal 11 2 3 2 2 2 10" xfId="26104"/>
    <cellStyle name="Normal 11 2 3 2 2 2 2" xfId="1438"/>
    <cellStyle name="Normal 11 2 3 2 2 2 2 2" xfId="10169"/>
    <cellStyle name="Normal 11 2 3 2 2 2 2 2 2" xfId="10170"/>
    <cellStyle name="Normal 11 2 3 2 2 2 2 2 2 2" xfId="10171"/>
    <cellStyle name="Normal 11 2 3 2 2 2 2 2 3" xfId="10172"/>
    <cellStyle name="Normal 11 2 3 2 2 2 2 2 4" xfId="10173"/>
    <cellStyle name="Normal 11 2 3 2 2 2 2 2 5" xfId="26105"/>
    <cellStyle name="Normal 11 2 3 2 2 2 2 3" xfId="10174"/>
    <cellStyle name="Normal 11 2 3 2 2 2 2 3 2" xfId="10175"/>
    <cellStyle name="Normal 11 2 3 2 2 2 2 4" xfId="10176"/>
    <cellStyle name="Normal 11 2 3 2 2 2 2 5" xfId="10177"/>
    <cellStyle name="Normal 11 2 3 2 2 2 2 6" xfId="26106"/>
    <cellStyle name="Normal 11 2 3 2 2 2 3" xfId="1439"/>
    <cellStyle name="Normal 11 2 3 2 2 2 3 2" xfId="10178"/>
    <cellStyle name="Normal 11 2 3 2 2 2 3 2 2" xfId="10179"/>
    <cellStyle name="Normal 11 2 3 2 2 2 3 2 2 2" xfId="10180"/>
    <cellStyle name="Normal 11 2 3 2 2 2 3 2 3" xfId="10181"/>
    <cellStyle name="Normal 11 2 3 2 2 2 3 2 4" xfId="10182"/>
    <cellStyle name="Normal 11 2 3 2 2 2 3 2 5" xfId="26107"/>
    <cellStyle name="Normal 11 2 3 2 2 2 3 3" xfId="10183"/>
    <cellStyle name="Normal 11 2 3 2 2 2 3 3 2" xfId="10184"/>
    <cellStyle name="Normal 11 2 3 2 2 2 3 4" xfId="10185"/>
    <cellStyle name="Normal 11 2 3 2 2 2 3 5" xfId="10186"/>
    <cellStyle name="Normal 11 2 3 2 2 2 3 6" xfId="26108"/>
    <cellStyle name="Normal 11 2 3 2 2 2 4" xfId="10187"/>
    <cellStyle name="Normal 11 2 3 2 2 2 4 2" xfId="10188"/>
    <cellStyle name="Normal 11 2 3 2 2 2 4 2 2" xfId="10189"/>
    <cellStyle name="Normal 11 2 3 2 2 2 4 3" xfId="10190"/>
    <cellStyle name="Normal 11 2 3 2 2 2 4 4" xfId="10191"/>
    <cellStyle name="Normal 11 2 3 2 2 2 4 5" xfId="26109"/>
    <cellStyle name="Normal 11 2 3 2 2 2 5" xfId="10192"/>
    <cellStyle name="Normal 11 2 3 2 2 2 5 2" xfId="10193"/>
    <cellStyle name="Normal 11 2 3 2 2 2 5 2 2" xfId="10194"/>
    <cellStyle name="Normal 11 2 3 2 2 2 5 3" xfId="10195"/>
    <cellStyle name="Normal 11 2 3 2 2 2 5 4" xfId="10196"/>
    <cellStyle name="Normal 11 2 3 2 2 2 5 5" xfId="26110"/>
    <cellStyle name="Normal 11 2 3 2 2 2 6" xfId="10197"/>
    <cellStyle name="Normal 11 2 3 2 2 2 6 2" xfId="10198"/>
    <cellStyle name="Normal 11 2 3 2 2 2 6 2 2" xfId="10199"/>
    <cellStyle name="Normal 11 2 3 2 2 2 6 3" xfId="10200"/>
    <cellStyle name="Normal 11 2 3 2 2 2 6 4" xfId="26111"/>
    <cellStyle name="Normal 11 2 3 2 2 2 7" xfId="10201"/>
    <cellStyle name="Normal 11 2 3 2 2 2 7 2" xfId="10202"/>
    <cellStyle name="Normal 11 2 3 2 2 2 7 3" xfId="26112"/>
    <cellStyle name="Normal 11 2 3 2 2 2 8" xfId="10203"/>
    <cellStyle name="Normal 11 2 3 2 2 2 9" xfId="10204"/>
    <cellStyle name="Normal 11 2 3 2 2 3" xfId="1440"/>
    <cellStyle name="Normal 11 2 3 2 2 3 2" xfId="10205"/>
    <cellStyle name="Normal 11 2 3 2 2 3 2 2" xfId="10206"/>
    <cellStyle name="Normal 11 2 3 2 2 3 2 2 2" xfId="10207"/>
    <cellStyle name="Normal 11 2 3 2 2 3 2 3" xfId="10208"/>
    <cellStyle name="Normal 11 2 3 2 2 3 2 4" xfId="10209"/>
    <cellStyle name="Normal 11 2 3 2 2 3 2 5" xfId="26113"/>
    <cellStyle name="Normal 11 2 3 2 2 3 3" xfId="10210"/>
    <cellStyle name="Normal 11 2 3 2 2 3 3 2" xfId="10211"/>
    <cellStyle name="Normal 11 2 3 2 2 3 3 2 2" xfId="10212"/>
    <cellStyle name="Normal 11 2 3 2 2 3 3 3" xfId="10213"/>
    <cellStyle name="Normal 11 2 3 2 2 3 3 4" xfId="10214"/>
    <cellStyle name="Normal 11 2 3 2 2 3 3 5" xfId="26114"/>
    <cellStyle name="Normal 11 2 3 2 2 3 4" xfId="10215"/>
    <cellStyle name="Normal 11 2 3 2 2 3 4 2" xfId="10216"/>
    <cellStyle name="Normal 11 2 3 2 2 3 5" xfId="10217"/>
    <cellStyle name="Normal 11 2 3 2 2 3 6" xfId="10218"/>
    <cellStyle name="Normal 11 2 3 2 2 3 7" xfId="26115"/>
    <cellStyle name="Normal 11 2 3 2 2 4" xfId="1441"/>
    <cellStyle name="Normal 11 2 3 2 2 4 2" xfId="10219"/>
    <cellStyle name="Normal 11 2 3 2 2 4 2 2" xfId="10220"/>
    <cellStyle name="Normal 11 2 3 2 2 4 2 2 2" xfId="10221"/>
    <cellStyle name="Normal 11 2 3 2 2 4 2 3" xfId="10222"/>
    <cellStyle name="Normal 11 2 3 2 2 4 2 4" xfId="10223"/>
    <cellStyle name="Normal 11 2 3 2 2 4 2 5" xfId="26116"/>
    <cellStyle name="Normal 11 2 3 2 2 4 3" xfId="10224"/>
    <cellStyle name="Normal 11 2 3 2 2 4 3 2" xfId="10225"/>
    <cellStyle name="Normal 11 2 3 2 2 4 4" xfId="10226"/>
    <cellStyle name="Normal 11 2 3 2 2 4 5" xfId="10227"/>
    <cellStyle name="Normal 11 2 3 2 2 4 6" xfId="26117"/>
    <cellStyle name="Normal 11 2 3 2 2 5" xfId="10228"/>
    <cellStyle name="Normal 11 2 3 2 2 5 2" xfId="10229"/>
    <cellStyle name="Normal 11 2 3 2 2 5 2 2" xfId="10230"/>
    <cellStyle name="Normal 11 2 3 2 2 5 3" xfId="10231"/>
    <cellStyle name="Normal 11 2 3 2 2 5 4" xfId="10232"/>
    <cellStyle name="Normal 11 2 3 2 2 5 5" xfId="26118"/>
    <cellStyle name="Normal 11 2 3 2 2 6" xfId="10233"/>
    <cellStyle name="Normal 11 2 3 2 2 6 2" xfId="10234"/>
    <cellStyle name="Normal 11 2 3 2 2 6 2 2" xfId="10235"/>
    <cellStyle name="Normal 11 2 3 2 2 6 3" xfId="10236"/>
    <cellStyle name="Normal 11 2 3 2 2 6 4" xfId="10237"/>
    <cellStyle name="Normal 11 2 3 2 2 6 5" xfId="26119"/>
    <cellStyle name="Normal 11 2 3 2 2 7" xfId="10238"/>
    <cellStyle name="Normal 11 2 3 2 2 7 2" xfId="10239"/>
    <cellStyle name="Normal 11 2 3 2 2 7 2 2" xfId="10240"/>
    <cellStyle name="Normal 11 2 3 2 2 7 3" xfId="10241"/>
    <cellStyle name="Normal 11 2 3 2 2 7 4" xfId="26120"/>
    <cellStyle name="Normal 11 2 3 2 2 8" xfId="10242"/>
    <cellStyle name="Normal 11 2 3 2 2 8 2" xfId="10243"/>
    <cellStyle name="Normal 11 2 3 2 2 8 3" xfId="26121"/>
    <cellStyle name="Normal 11 2 3 2 2 9" xfId="10244"/>
    <cellStyle name="Normal 11 2 3 2 3" xfId="1442"/>
    <cellStyle name="Normal 11 2 3 2 3 10" xfId="26122"/>
    <cellStyle name="Normal 11 2 3 2 3 2" xfId="1443"/>
    <cellStyle name="Normal 11 2 3 2 3 2 2" xfId="10245"/>
    <cellStyle name="Normal 11 2 3 2 3 2 2 2" xfId="10246"/>
    <cellStyle name="Normal 11 2 3 2 3 2 2 2 2" xfId="10247"/>
    <cellStyle name="Normal 11 2 3 2 3 2 2 3" xfId="10248"/>
    <cellStyle name="Normal 11 2 3 2 3 2 2 4" xfId="10249"/>
    <cellStyle name="Normal 11 2 3 2 3 2 2 5" xfId="26123"/>
    <cellStyle name="Normal 11 2 3 2 3 2 3" xfId="10250"/>
    <cellStyle name="Normal 11 2 3 2 3 2 3 2" xfId="10251"/>
    <cellStyle name="Normal 11 2 3 2 3 2 4" xfId="10252"/>
    <cellStyle name="Normal 11 2 3 2 3 2 5" xfId="10253"/>
    <cellStyle name="Normal 11 2 3 2 3 2 6" xfId="26124"/>
    <cellStyle name="Normal 11 2 3 2 3 3" xfId="1444"/>
    <cellStyle name="Normal 11 2 3 2 3 3 2" xfId="10254"/>
    <cellStyle name="Normal 11 2 3 2 3 3 2 2" xfId="10255"/>
    <cellStyle name="Normal 11 2 3 2 3 3 2 2 2" xfId="10256"/>
    <cellStyle name="Normal 11 2 3 2 3 3 2 3" xfId="10257"/>
    <cellStyle name="Normal 11 2 3 2 3 3 2 4" xfId="10258"/>
    <cellStyle name="Normal 11 2 3 2 3 3 2 5" xfId="26125"/>
    <cellStyle name="Normal 11 2 3 2 3 3 3" xfId="10259"/>
    <cellStyle name="Normal 11 2 3 2 3 3 3 2" xfId="10260"/>
    <cellStyle name="Normal 11 2 3 2 3 3 4" xfId="10261"/>
    <cellStyle name="Normal 11 2 3 2 3 3 5" xfId="10262"/>
    <cellStyle name="Normal 11 2 3 2 3 3 6" xfId="26126"/>
    <cellStyle name="Normal 11 2 3 2 3 4" xfId="10263"/>
    <cellStyle name="Normal 11 2 3 2 3 4 2" xfId="10264"/>
    <cellStyle name="Normal 11 2 3 2 3 4 2 2" xfId="10265"/>
    <cellStyle name="Normal 11 2 3 2 3 4 3" xfId="10266"/>
    <cellStyle name="Normal 11 2 3 2 3 4 4" xfId="10267"/>
    <cellStyle name="Normal 11 2 3 2 3 4 5" xfId="26127"/>
    <cellStyle name="Normal 11 2 3 2 3 5" xfId="10268"/>
    <cellStyle name="Normal 11 2 3 2 3 5 2" xfId="10269"/>
    <cellStyle name="Normal 11 2 3 2 3 5 2 2" xfId="10270"/>
    <cellStyle name="Normal 11 2 3 2 3 5 3" xfId="10271"/>
    <cellStyle name="Normal 11 2 3 2 3 5 4" xfId="10272"/>
    <cellStyle name="Normal 11 2 3 2 3 5 5" xfId="26128"/>
    <cellStyle name="Normal 11 2 3 2 3 6" xfId="10273"/>
    <cellStyle name="Normal 11 2 3 2 3 6 2" xfId="10274"/>
    <cellStyle name="Normal 11 2 3 2 3 6 2 2" xfId="10275"/>
    <cellStyle name="Normal 11 2 3 2 3 6 3" xfId="10276"/>
    <cellStyle name="Normal 11 2 3 2 3 6 4" xfId="26129"/>
    <cellStyle name="Normal 11 2 3 2 3 7" xfId="10277"/>
    <cellStyle name="Normal 11 2 3 2 3 7 2" xfId="10278"/>
    <cellStyle name="Normal 11 2 3 2 3 7 3" xfId="26130"/>
    <cellStyle name="Normal 11 2 3 2 3 8" xfId="10279"/>
    <cellStyle name="Normal 11 2 3 2 3 9" xfId="10280"/>
    <cellStyle name="Normal 11 2 3 2 4" xfId="1445"/>
    <cellStyle name="Normal 11 2 3 2 4 2" xfId="10281"/>
    <cellStyle name="Normal 11 2 3 2 4 2 2" xfId="10282"/>
    <cellStyle name="Normal 11 2 3 2 4 2 2 2" xfId="10283"/>
    <cellStyle name="Normal 11 2 3 2 4 2 3" xfId="10284"/>
    <cellStyle name="Normal 11 2 3 2 4 2 4" xfId="10285"/>
    <cellStyle name="Normal 11 2 3 2 4 2 5" xfId="26131"/>
    <cellStyle name="Normal 11 2 3 2 4 3" xfId="10286"/>
    <cellStyle name="Normal 11 2 3 2 4 3 2" xfId="10287"/>
    <cellStyle name="Normal 11 2 3 2 4 3 2 2" xfId="10288"/>
    <cellStyle name="Normal 11 2 3 2 4 3 3" xfId="10289"/>
    <cellStyle name="Normal 11 2 3 2 4 3 4" xfId="10290"/>
    <cellStyle name="Normal 11 2 3 2 4 3 5" xfId="26132"/>
    <cellStyle name="Normal 11 2 3 2 4 4" xfId="10291"/>
    <cellStyle name="Normal 11 2 3 2 4 4 2" xfId="10292"/>
    <cellStyle name="Normal 11 2 3 2 4 5" xfId="10293"/>
    <cellStyle name="Normal 11 2 3 2 4 6" xfId="10294"/>
    <cellStyle name="Normal 11 2 3 2 4 7" xfId="26133"/>
    <cellStyle name="Normal 11 2 3 2 5" xfId="1446"/>
    <cellStyle name="Normal 11 2 3 2 5 2" xfId="10295"/>
    <cellStyle name="Normal 11 2 3 2 5 2 2" xfId="10296"/>
    <cellStyle name="Normal 11 2 3 2 5 2 2 2" xfId="10297"/>
    <cellStyle name="Normal 11 2 3 2 5 2 3" xfId="10298"/>
    <cellStyle name="Normal 11 2 3 2 5 2 4" xfId="10299"/>
    <cellStyle name="Normal 11 2 3 2 5 2 5" xfId="26134"/>
    <cellStyle name="Normal 11 2 3 2 5 3" xfId="10300"/>
    <cellStyle name="Normal 11 2 3 2 5 3 2" xfId="10301"/>
    <cellStyle name="Normal 11 2 3 2 5 4" xfId="10302"/>
    <cellStyle name="Normal 11 2 3 2 5 5" xfId="10303"/>
    <cellStyle name="Normal 11 2 3 2 5 6" xfId="26135"/>
    <cellStyle name="Normal 11 2 3 2 6" xfId="10304"/>
    <cellStyle name="Normal 11 2 3 2 6 2" xfId="10305"/>
    <cellStyle name="Normal 11 2 3 2 6 2 2" xfId="10306"/>
    <cellStyle name="Normal 11 2 3 2 6 3" xfId="10307"/>
    <cellStyle name="Normal 11 2 3 2 6 4" xfId="10308"/>
    <cellStyle name="Normal 11 2 3 2 6 5" xfId="26136"/>
    <cellStyle name="Normal 11 2 3 2 7" xfId="10309"/>
    <cellStyle name="Normal 11 2 3 2 7 2" xfId="10310"/>
    <cellStyle name="Normal 11 2 3 2 7 2 2" xfId="10311"/>
    <cellStyle name="Normal 11 2 3 2 7 3" xfId="10312"/>
    <cellStyle name="Normal 11 2 3 2 7 4" xfId="10313"/>
    <cellStyle name="Normal 11 2 3 2 7 5" xfId="26137"/>
    <cellStyle name="Normal 11 2 3 2 8" xfId="10314"/>
    <cellStyle name="Normal 11 2 3 2 8 2" xfId="10315"/>
    <cellStyle name="Normal 11 2 3 2 8 2 2" xfId="10316"/>
    <cellStyle name="Normal 11 2 3 2 8 3" xfId="10317"/>
    <cellStyle name="Normal 11 2 3 2 8 4" xfId="26138"/>
    <cellStyle name="Normal 11 2 3 2 9" xfId="10318"/>
    <cellStyle name="Normal 11 2 3 2 9 2" xfId="10319"/>
    <cellStyle name="Normal 11 2 3 2 9 3" xfId="26139"/>
    <cellStyle name="Normal 11 2 3 3" xfId="1447"/>
    <cellStyle name="Normal 11 2 3 3 10" xfId="10320"/>
    <cellStyle name="Normal 11 2 3 3 11" xfId="26140"/>
    <cellStyle name="Normal 11 2 3 3 2" xfId="1448"/>
    <cellStyle name="Normal 11 2 3 3 2 10" xfId="26141"/>
    <cellStyle name="Normal 11 2 3 3 2 2" xfId="1449"/>
    <cellStyle name="Normal 11 2 3 3 2 2 2" xfId="10321"/>
    <cellStyle name="Normal 11 2 3 3 2 2 2 2" xfId="10322"/>
    <cellStyle name="Normal 11 2 3 3 2 2 2 2 2" xfId="10323"/>
    <cellStyle name="Normal 11 2 3 3 2 2 2 3" xfId="10324"/>
    <cellStyle name="Normal 11 2 3 3 2 2 2 4" xfId="10325"/>
    <cellStyle name="Normal 11 2 3 3 2 2 2 5" xfId="26142"/>
    <cellStyle name="Normal 11 2 3 3 2 2 3" xfId="10326"/>
    <cellStyle name="Normal 11 2 3 3 2 2 3 2" xfId="10327"/>
    <cellStyle name="Normal 11 2 3 3 2 2 4" xfId="10328"/>
    <cellStyle name="Normal 11 2 3 3 2 2 5" xfId="10329"/>
    <cellStyle name="Normal 11 2 3 3 2 2 6" xfId="26143"/>
    <cellStyle name="Normal 11 2 3 3 2 3" xfId="1450"/>
    <cellStyle name="Normal 11 2 3 3 2 3 2" xfId="10330"/>
    <cellStyle name="Normal 11 2 3 3 2 3 2 2" xfId="10331"/>
    <cellStyle name="Normal 11 2 3 3 2 3 2 2 2" xfId="10332"/>
    <cellStyle name="Normal 11 2 3 3 2 3 2 3" xfId="10333"/>
    <cellStyle name="Normal 11 2 3 3 2 3 2 4" xfId="10334"/>
    <cellStyle name="Normal 11 2 3 3 2 3 2 5" xfId="26144"/>
    <cellStyle name="Normal 11 2 3 3 2 3 3" xfId="10335"/>
    <cellStyle name="Normal 11 2 3 3 2 3 3 2" xfId="10336"/>
    <cellStyle name="Normal 11 2 3 3 2 3 4" xfId="10337"/>
    <cellStyle name="Normal 11 2 3 3 2 3 5" xfId="10338"/>
    <cellStyle name="Normal 11 2 3 3 2 3 6" xfId="26145"/>
    <cellStyle name="Normal 11 2 3 3 2 4" xfId="10339"/>
    <cellStyle name="Normal 11 2 3 3 2 4 2" xfId="10340"/>
    <cellStyle name="Normal 11 2 3 3 2 4 2 2" xfId="10341"/>
    <cellStyle name="Normal 11 2 3 3 2 4 3" xfId="10342"/>
    <cellStyle name="Normal 11 2 3 3 2 4 4" xfId="10343"/>
    <cellStyle name="Normal 11 2 3 3 2 4 5" xfId="26146"/>
    <cellStyle name="Normal 11 2 3 3 2 5" xfId="10344"/>
    <cellStyle name="Normal 11 2 3 3 2 5 2" xfId="10345"/>
    <cellStyle name="Normal 11 2 3 3 2 5 2 2" xfId="10346"/>
    <cellStyle name="Normal 11 2 3 3 2 5 3" xfId="10347"/>
    <cellStyle name="Normal 11 2 3 3 2 5 4" xfId="10348"/>
    <cellStyle name="Normal 11 2 3 3 2 5 5" xfId="26147"/>
    <cellStyle name="Normal 11 2 3 3 2 6" xfId="10349"/>
    <cellStyle name="Normal 11 2 3 3 2 6 2" xfId="10350"/>
    <cellStyle name="Normal 11 2 3 3 2 6 2 2" xfId="10351"/>
    <cellStyle name="Normal 11 2 3 3 2 6 3" xfId="10352"/>
    <cellStyle name="Normal 11 2 3 3 2 6 4" xfId="26148"/>
    <cellStyle name="Normal 11 2 3 3 2 7" xfId="10353"/>
    <cellStyle name="Normal 11 2 3 3 2 7 2" xfId="10354"/>
    <cellStyle name="Normal 11 2 3 3 2 7 3" xfId="26149"/>
    <cellStyle name="Normal 11 2 3 3 2 8" xfId="10355"/>
    <cellStyle name="Normal 11 2 3 3 2 9" xfId="10356"/>
    <cellStyle name="Normal 11 2 3 3 3" xfId="1451"/>
    <cellStyle name="Normal 11 2 3 3 3 2" xfId="10357"/>
    <cellStyle name="Normal 11 2 3 3 3 2 2" xfId="10358"/>
    <cellStyle name="Normal 11 2 3 3 3 2 2 2" xfId="10359"/>
    <cellStyle name="Normal 11 2 3 3 3 2 3" xfId="10360"/>
    <cellStyle name="Normal 11 2 3 3 3 2 4" xfId="10361"/>
    <cellStyle name="Normal 11 2 3 3 3 2 5" xfId="26150"/>
    <cellStyle name="Normal 11 2 3 3 3 3" xfId="10362"/>
    <cellStyle name="Normal 11 2 3 3 3 3 2" xfId="10363"/>
    <cellStyle name="Normal 11 2 3 3 3 3 2 2" xfId="10364"/>
    <cellStyle name="Normal 11 2 3 3 3 3 3" xfId="10365"/>
    <cellStyle name="Normal 11 2 3 3 3 3 4" xfId="10366"/>
    <cellStyle name="Normal 11 2 3 3 3 3 5" xfId="26151"/>
    <cellStyle name="Normal 11 2 3 3 3 4" xfId="10367"/>
    <cellStyle name="Normal 11 2 3 3 3 4 2" xfId="10368"/>
    <cellStyle name="Normal 11 2 3 3 3 5" xfId="10369"/>
    <cellStyle name="Normal 11 2 3 3 3 6" xfId="10370"/>
    <cellStyle name="Normal 11 2 3 3 3 7" xfId="26152"/>
    <cellStyle name="Normal 11 2 3 3 4" xfId="1452"/>
    <cellStyle name="Normal 11 2 3 3 4 2" xfId="10371"/>
    <cellStyle name="Normal 11 2 3 3 4 2 2" xfId="10372"/>
    <cellStyle name="Normal 11 2 3 3 4 2 2 2" xfId="10373"/>
    <cellStyle name="Normal 11 2 3 3 4 2 3" xfId="10374"/>
    <cellStyle name="Normal 11 2 3 3 4 2 4" xfId="10375"/>
    <cellStyle name="Normal 11 2 3 3 4 2 5" xfId="26153"/>
    <cellStyle name="Normal 11 2 3 3 4 3" xfId="10376"/>
    <cellStyle name="Normal 11 2 3 3 4 3 2" xfId="10377"/>
    <cellStyle name="Normal 11 2 3 3 4 4" xfId="10378"/>
    <cellStyle name="Normal 11 2 3 3 4 5" xfId="10379"/>
    <cellStyle name="Normal 11 2 3 3 4 6" xfId="26154"/>
    <cellStyle name="Normal 11 2 3 3 5" xfId="10380"/>
    <cellStyle name="Normal 11 2 3 3 5 2" xfId="10381"/>
    <cellStyle name="Normal 11 2 3 3 5 2 2" xfId="10382"/>
    <cellStyle name="Normal 11 2 3 3 5 3" xfId="10383"/>
    <cellStyle name="Normal 11 2 3 3 5 4" xfId="10384"/>
    <cellStyle name="Normal 11 2 3 3 5 5" xfId="26155"/>
    <cellStyle name="Normal 11 2 3 3 6" xfId="10385"/>
    <cellStyle name="Normal 11 2 3 3 6 2" xfId="10386"/>
    <cellStyle name="Normal 11 2 3 3 6 2 2" xfId="10387"/>
    <cellStyle name="Normal 11 2 3 3 6 3" xfId="10388"/>
    <cellStyle name="Normal 11 2 3 3 6 4" xfId="10389"/>
    <cellStyle name="Normal 11 2 3 3 6 5" xfId="26156"/>
    <cellStyle name="Normal 11 2 3 3 7" xfId="10390"/>
    <cellStyle name="Normal 11 2 3 3 7 2" xfId="10391"/>
    <cellStyle name="Normal 11 2 3 3 7 2 2" xfId="10392"/>
    <cellStyle name="Normal 11 2 3 3 7 3" xfId="10393"/>
    <cellStyle name="Normal 11 2 3 3 7 4" xfId="26157"/>
    <cellStyle name="Normal 11 2 3 3 8" xfId="10394"/>
    <cellStyle name="Normal 11 2 3 3 8 2" xfId="10395"/>
    <cellStyle name="Normal 11 2 3 3 8 3" xfId="26158"/>
    <cellStyle name="Normal 11 2 3 3 9" xfId="10396"/>
    <cellStyle name="Normal 11 2 3 4" xfId="1453"/>
    <cellStyle name="Normal 11 2 3 4 10" xfId="26159"/>
    <cellStyle name="Normal 11 2 3 4 2" xfId="1454"/>
    <cellStyle name="Normal 11 2 3 4 2 2" xfId="10397"/>
    <cellStyle name="Normal 11 2 3 4 2 2 2" xfId="10398"/>
    <cellStyle name="Normal 11 2 3 4 2 2 2 2" xfId="10399"/>
    <cellStyle name="Normal 11 2 3 4 2 2 3" xfId="10400"/>
    <cellStyle name="Normal 11 2 3 4 2 2 4" xfId="10401"/>
    <cellStyle name="Normal 11 2 3 4 2 2 5" xfId="26160"/>
    <cellStyle name="Normal 11 2 3 4 2 3" xfId="10402"/>
    <cellStyle name="Normal 11 2 3 4 2 3 2" xfId="10403"/>
    <cellStyle name="Normal 11 2 3 4 2 4" xfId="10404"/>
    <cellStyle name="Normal 11 2 3 4 2 5" xfId="10405"/>
    <cellStyle name="Normal 11 2 3 4 2 6" xfId="26161"/>
    <cellStyle name="Normal 11 2 3 4 3" xfId="1455"/>
    <cellStyle name="Normal 11 2 3 4 3 2" xfId="10406"/>
    <cellStyle name="Normal 11 2 3 4 3 2 2" xfId="10407"/>
    <cellStyle name="Normal 11 2 3 4 3 2 2 2" xfId="10408"/>
    <cellStyle name="Normal 11 2 3 4 3 2 3" xfId="10409"/>
    <cellStyle name="Normal 11 2 3 4 3 2 4" xfId="10410"/>
    <cellStyle name="Normal 11 2 3 4 3 2 5" xfId="26162"/>
    <cellStyle name="Normal 11 2 3 4 3 3" xfId="10411"/>
    <cellStyle name="Normal 11 2 3 4 3 3 2" xfId="10412"/>
    <cellStyle name="Normal 11 2 3 4 3 4" xfId="10413"/>
    <cellStyle name="Normal 11 2 3 4 3 5" xfId="10414"/>
    <cellStyle name="Normal 11 2 3 4 3 6" xfId="26163"/>
    <cellStyle name="Normal 11 2 3 4 4" xfId="10415"/>
    <cellStyle name="Normal 11 2 3 4 4 2" xfId="10416"/>
    <cellStyle name="Normal 11 2 3 4 4 2 2" xfId="10417"/>
    <cellStyle name="Normal 11 2 3 4 4 3" xfId="10418"/>
    <cellStyle name="Normal 11 2 3 4 4 4" xfId="10419"/>
    <cellStyle name="Normal 11 2 3 4 4 5" xfId="26164"/>
    <cellStyle name="Normal 11 2 3 4 5" xfId="10420"/>
    <cellStyle name="Normal 11 2 3 4 5 2" xfId="10421"/>
    <cellStyle name="Normal 11 2 3 4 5 2 2" xfId="10422"/>
    <cellStyle name="Normal 11 2 3 4 5 3" xfId="10423"/>
    <cellStyle name="Normal 11 2 3 4 5 4" xfId="10424"/>
    <cellStyle name="Normal 11 2 3 4 5 5" xfId="26165"/>
    <cellStyle name="Normal 11 2 3 4 6" xfId="10425"/>
    <cellStyle name="Normal 11 2 3 4 6 2" xfId="10426"/>
    <cellStyle name="Normal 11 2 3 4 6 2 2" xfId="10427"/>
    <cellStyle name="Normal 11 2 3 4 6 3" xfId="10428"/>
    <cellStyle name="Normal 11 2 3 4 6 4" xfId="26166"/>
    <cellStyle name="Normal 11 2 3 4 7" xfId="10429"/>
    <cellStyle name="Normal 11 2 3 4 7 2" xfId="10430"/>
    <cellStyle name="Normal 11 2 3 4 7 3" xfId="26167"/>
    <cellStyle name="Normal 11 2 3 4 8" xfId="10431"/>
    <cellStyle name="Normal 11 2 3 4 9" xfId="10432"/>
    <cellStyle name="Normal 11 2 3 5" xfId="1456"/>
    <cellStyle name="Normal 11 2 3 5 2" xfId="10433"/>
    <cellStyle name="Normal 11 2 3 5 2 2" xfId="10434"/>
    <cellStyle name="Normal 11 2 3 5 2 2 2" xfId="10435"/>
    <cellStyle name="Normal 11 2 3 5 2 3" xfId="10436"/>
    <cellStyle name="Normal 11 2 3 5 2 4" xfId="10437"/>
    <cellStyle name="Normal 11 2 3 5 2 5" xfId="26168"/>
    <cellStyle name="Normal 11 2 3 5 3" xfId="10438"/>
    <cellStyle name="Normal 11 2 3 5 3 2" xfId="10439"/>
    <cellStyle name="Normal 11 2 3 5 3 2 2" xfId="10440"/>
    <cellStyle name="Normal 11 2 3 5 3 3" xfId="10441"/>
    <cellStyle name="Normal 11 2 3 5 3 4" xfId="10442"/>
    <cellStyle name="Normal 11 2 3 5 3 5" xfId="26169"/>
    <cellStyle name="Normal 11 2 3 5 4" xfId="10443"/>
    <cellStyle name="Normal 11 2 3 5 4 2" xfId="10444"/>
    <cellStyle name="Normal 11 2 3 5 5" xfId="10445"/>
    <cellStyle name="Normal 11 2 3 5 6" xfId="10446"/>
    <cellStyle name="Normal 11 2 3 5 7" xfId="26170"/>
    <cellStyle name="Normal 11 2 3 6" xfId="1457"/>
    <cellStyle name="Normal 11 2 3 6 2" xfId="10447"/>
    <cellStyle name="Normal 11 2 3 6 2 2" xfId="10448"/>
    <cellStyle name="Normal 11 2 3 6 2 2 2" xfId="10449"/>
    <cellStyle name="Normal 11 2 3 6 2 3" xfId="10450"/>
    <cellStyle name="Normal 11 2 3 6 2 4" xfId="10451"/>
    <cellStyle name="Normal 11 2 3 6 2 5" xfId="26171"/>
    <cellStyle name="Normal 11 2 3 6 3" xfId="10452"/>
    <cellStyle name="Normal 11 2 3 6 3 2" xfId="10453"/>
    <cellStyle name="Normal 11 2 3 6 4" xfId="10454"/>
    <cellStyle name="Normal 11 2 3 6 5" xfId="10455"/>
    <cellStyle name="Normal 11 2 3 6 6" xfId="26172"/>
    <cellStyle name="Normal 11 2 3 7" xfId="10456"/>
    <cellStyle name="Normal 11 2 3 7 2" xfId="10457"/>
    <cellStyle name="Normal 11 2 3 7 2 2" xfId="10458"/>
    <cellStyle name="Normal 11 2 3 7 3" xfId="10459"/>
    <cellStyle name="Normal 11 2 3 7 4" xfId="10460"/>
    <cellStyle name="Normal 11 2 3 7 5" xfId="26173"/>
    <cellStyle name="Normal 11 2 3 8" xfId="10461"/>
    <cellStyle name="Normal 11 2 3 8 2" xfId="10462"/>
    <cellStyle name="Normal 11 2 3 8 2 2" xfId="10463"/>
    <cellStyle name="Normal 11 2 3 8 3" xfId="10464"/>
    <cellStyle name="Normal 11 2 3 8 4" xfId="10465"/>
    <cellStyle name="Normal 11 2 3 8 5" xfId="26174"/>
    <cellStyle name="Normal 11 2 3 9" xfId="10466"/>
    <cellStyle name="Normal 11 2 3 9 2" xfId="10467"/>
    <cellStyle name="Normal 11 2 3 9 2 2" xfId="10468"/>
    <cellStyle name="Normal 11 2 3 9 3" xfId="10469"/>
    <cellStyle name="Normal 11 2 3 9 4" xfId="26175"/>
    <cellStyle name="Normal 11 2 4" xfId="1458"/>
    <cellStyle name="Normal 11 2 4 10" xfId="10470"/>
    <cellStyle name="Normal 11 2 4 11" xfId="10471"/>
    <cellStyle name="Normal 11 2 4 12" xfId="26176"/>
    <cellStyle name="Normal 11 2 4 13" xfId="30449"/>
    <cellStyle name="Normal 11 2 4 14" xfId="32191"/>
    <cellStyle name="Normal 11 2 4 2" xfId="1459"/>
    <cellStyle name="Normal 11 2 4 2 10" xfId="10472"/>
    <cellStyle name="Normal 11 2 4 2 11" xfId="26177"/>
    <cellStyle name="Normal 11 2 4 2 2" xfId="1460"/>
    <cellStyle name="Normal 11 2 4 2 2 10" xfId="26178"/>
    <cellStyle name="Normal 11 2 4 2 2 2" xfId="1461"/>
    <cellStyle name="Normal 11 2 4 2 2 2 2" xfId="10473"/>
    <cellStyle name="Normal 11 2 4 2 2 2 2 2" xfId="10474"/>
    <cellStyle name="Normal 11 2 4 2 2 2 2 2 2" xfId="10475"/>
    <cellStyle name="Normal 11 2 4 2 2 2 2 3" xfId="10476"/>
    <cellStyle name="Normal 11 2 4 2 2 2 2 4" xfId="10477"/>
    <cellStyle name="Normal 11 2 4 2 2 2 2 5" xfId="26179"/>
    <cellStyle name="Normal 11 2 4 2 2 2 3" xfId="10478"/>
    <cellStyle name="Normal 11 2 4 2 2 2 3 2" xfId="10479"/>
    <cellStyle name="Normal 11 2 4 2 2 2 4" xfId="10480"/>
    <cellStyle name="Normal 11 2 4 2 2 2 5" xfId="10481"/>
    <cellStyle name="Normal 11 2 4 2 2 2 6" xfId="26180"/>
    <cellStyle name="Normal 11 2 4 2 2 3" xfId="1462"/>
    <cellStyle name="Normal 11 2 4 2 2 3 2" xfId="10482"/>
    <cellStyle name="Normal 11 2 4 2 2 3 2 2" xfId="10483"/>
    <cellStyle name="Normal 11 2 4 2 2 3 2 2 2" xfId="10484"/>
    <cellStyle name="Normal 11 2 4 2 2 3 2 3" xfId="10485"/>
    <cellStyle name="Normal 11 2 4 2 2 3 2 4" xfId="10486"/>
    <cellStyle name="Normal 11 2 4 2 2 3 2 5" xfId="26181"/>
    <cellStyle name="Normal 11 2 4 2 2 3 3" xfId="10487"/>
    <cellStyle name="Normal 11 2 4 2 2 3 3 2" xfId="10488"/>
    <cellStyle name="Normal 11 2 4 2 2 3 4" xfId="10489"/>
    <cellStyle name="Normal 11 2 4 2 2 3 5" xfId="10490"/>
    <cellStyle name="Normal 11 2 4 2 2 3 6" xfId="26182"/>
    <cellStyle name="Normal 11 2 4 2 2 4" xfId="10491"/>
    <cellStyle name="Normal 11 2 4 2 2 4 2" xfId="10492"/>
    <cellStyle name="Normal 11 2 4 2 2 4 2 2" xfId="10493"/>
    <cellStyle name="Normal 11 2 4 2 2 4 3" xfId="10494"/>
    <cellStyle name="Normal 11 2 4 2 2 4 4" xfId="10495"/>
    <cellStyle name="Normal 11 2 4 2 2 4 5" xfId="26183"/>
    <cellStyle name="Normal 11 2 4 2 2 5" xfId="10496"/>
    <cellStyle name="Normal 11 2 4 2 2 5 2" xfId="10497"/>
    <cellStyle name="Normal 11 2 4 2 2 5 2 2" xfId="10498"/>
    <cellStyle name="Normal 11 2 4 2 2 5 3" xfId="10499"/>
    <cellStyle name="Normal 11 2 4 2 2 5 4" xfId="10500"/>
    <cellStyle name="Normal 11 2 4 2 2 5 5" xfId="26184"/>
    <cellStyle name="Normal 11 2 4 2 2 6" xfId="10501"/>
    <cellStyle name="Normal 11 2 4 2 2 6 2" xfId="10502"/>
    <cellStyle name="Normal 11 2 4 2 2 6 2 2" xfId="10503"/>
    <cellStyle name="Normal 11 2 4 2 2 6 3" xfId="10504"/>
    <cellStyle name="Normal 11 2 4 2 2 6 4" xfId="26185"/>
    <cellStyle name="Normal 11 2 4 2 2 7" xfId="10505"/>
    <cellStyle name="Normal 11 2 4 2 2 7 2" xfId="10506"/>
    <cellStyle name="Normal 11 2 4 2 2 7 3" xfId="26186"/>
    <cellStyle name="Normal 11 2 4 2 2 8" xfId="10507"/>
    <cellStyle name="Normal 11 2 4 2 2 9" xfId="10508"/>
    <cellStyle name="Normal 11 2 4 2 3" xfId="1463"/>
    <cellStyle name="Normal 11 2 4 2 3 2" xfId="10509"/>
    <cellStyle name="Normal 11 2 4 2 3 2 2" xfId="10510"/>
    <cellStyle name="Normal 11 2 4 2 3 2 2 2" xfId="10511"/>
    <cellStyle name="Normal 11 2 4 2 3 2 3" xfId="10512"/>
    <cellStyle name="Normal 11 2 4 2 3 2 4" xfId="10513"/>
    <cellStyle name="Normal 11 2 4 2 3 2 5" xfId="26187"/>
    <cellStyle name="Normal 11 2 4 2 3 3" xfId="10514"/>
    <cellStyle name="Normal 11 2 4 2 3 3 2" xfId="10515"/>
    <cellStyle name="Normal 11 2 4 2 3 3 2 2" xfId="10516"/>
    <cellStyle name="Normal 11 2 4 2 3 3 3" xfId="10517"/>
    <cellStyle name="Normal 11 2 4 2 3 3 4" xfId="10518"/>
    <cellStyle name="Normal 11 2 4 2 3 3 5" xfId="26188"/>
    <cellStyle name="Normal 11 2 4 2 3 4" xfId="10519"/>
    <cellStyle name="Normal 11 2 4 2 3 4 2" xfId="10520"/>
    <cellStyle name="Normal 11 2 4 2 3 5" xfId="10521"/>
    <cellStyle name="Normal 11 2 4 2 3 6" xfId="10522"/>
    <cellStyle name="Normal 11 2 4 2 3 7" xfId="26189"/>
    <cellStyle name="Normal 11 2 4 2 4" xfId="1464"/>
    <cellStyle name="Normal 11 2 4 2 4 2" xfId="10523"/>
    <cellStyle name="Normal 11 2 4 2 4 2 2" xfId="10524"/>
    <cellStyle name="Normal 11 2 4 2 4 2 2 2" xfId="10525"/>
    <cellStyle name="Normal 11 2 4 2 4 2 3" xfId="10526"/>
    <cellStyle name="Normal 11 2 4 2 4 2 4" xfId="10527"/>
    <cellStyle name="Normal 11 2 4 2 4 2 5" xfId="26190"/>
    <cellStyle name="Normal 11 2 4 2 4 3" xfId="10528"/>
    <cellStyle name="Normal 11 2 4 2 4 3 2" xfId="10529"/>
    <cellStyle name="Normal 11 2 4 2 4 4" xfId="10530"/>
    <cellStyle name="Normal 11 2 4 2 4 5" xfId="10531"/>
    <cellStyle name="Normal 11 2 4 2 4 6" xfId="26191"/>
    <cellStyle name="Normal 11 2 4 2 5" xfId="10532"/>
    <cellStyle name="Normal 11 2 4 2 5 2" xfId="10533"/>
    <cellStyle name="Normal 11 2 4 2 5 2 2" xfId="10534"/>
    <cellStyle name="Normal 11 2 4 2 5 3" xfId="10535"/>
    <cellStyle name="Normal 11 2 4 2 5 4" xfId="10536"/>
    <cellStyle name="Normal 11 2 4 2 5 5" xfId="26192"/>
    <cellStyle name="Normal 11 2 4 2 6" xfId="10537"/>
    <cellStyle name="Normal 11 2 4 2 6 2" xfId="10538"/>
    <cellStyle name="Normal 11 2 4 2 6 2 2" xfId="10539"/>
    <cellStyle name="Normal 11 2 4 2 6 3" xfId="10540"/>
    <cellStyle name="Normal 11 2 4 2 6 4" xfId="10541"/>
    <cellStyle name="Normal 11 2 4 2 6 5" xfId="26193"/>
    <cellStyle name="Normal 11 2 4 2 7" xfId="10542"/>
    <cellStyle name="Normal 11 2 4 2 7 2" xfId="10543"/>
    <cellStyle name="Normal 11 2 4 2 7 2 2" xfId="10544"/>
    <cellStyle name="Normal 11 2 4 2 7 3" xfId="10545"/>
    <cellStyle name="Normal 11 2 4 2 7 4" xfId="26194"/>
    <cellStyle name="Normal 11 2 4 2 8" xfId="10546"/>
    <cellStyle name="Normal 11 2 4 2 8 2" xfId="10547"/>
    <cellStyle name="Normal 11 2 4 2 8 3" xfId="26195"/>
    <cellStyle name="Normal 11 2 4 2 9" xfId="10548"/>
    <cellStyle name="Normal 11 2 4 3" xfId="1465"/>
    <cellStyle name="Normal 11 2 4 3 10" xfId="26196"/>
    <cellStyle name="Normal 11 2 4 3 2" xfId="1466"/>
    <cellStyle name="Normal 11 2 4 3 2 2" xfId="10549"/>
    <cellStyle name="Normal 11 2 4 3 2 2 2" xfId="10550"/>
    <cellStyle name="Normal 11 2 4 3 2 2 2 2" xfId="10551"/>
    <cellStyle name="Normal 11 2 4 3 2 2 3" xfId="10552"/>
    <cellStyle name="Normal 11 2 4 3 2 2 4" xfId="10553"/>
    <cellStyle name="Normal 11 2 4 3 2 2 5" xfId="26197"/>
    <cellStyle name="Normal 11 2 4 3 2 3" xfId="10554"/>
    <cellStyle name="Normal 11 2 4 3 2 3 2" xfId="10555"/>
    <cellStyle name="Normal 11 2 4 3 2 4" xfId="10556"/>
    <cellStyle name="Normal 11 2 4 3 2 5" xfId="10557"/>
    <cellStyle name="Normal 11 2 4 3 2 6" xfId="26198"/>
    <cellStyle name="Normal 11 2 4 3 3" xfId="1467"/>
    <cellStyle name="Normal 11 2 4 3 3 2" xfId="10558"/>
    <cellStyle name="Normal 11 2 4 3 3 2 2" xfId="10559"/>
    <cellStyle name="Normal 11 2 4 3 3 2 2 2" xfId="10560"/>
    <cellStyle name="Normal 11 2 4 3 3 2 3" xfId="10561"/>
    <cellStyle name="Normal 11 2 4 3 3 2 4" xfId="10562"/>
    <cellStyle name="Normal 11 2 4 3 3 2 5" xfId="26199"/>
    <cellStyle name="Normal 11 2 4 3 3 3" xfId="10563"/>
    <cellStyle name="Normal 11 2 4 3 3 3 2" xfId="10564"/>
    <cellStyle name="Normal 11 2 4 3 3 4" xfId="10565"/>
    <cellStyle name="Normal 11 2 4 3 3 5" xfId="10566"/>
    <cellStyle name="Normal 11 2 4 3 3 6" xfId="26200"/>
    <cellStyle name="Normal 11 2 4 3 4" xfId="10567"/>
    <cellStyle name="Normal 11 2 4 3 4 2" xfId="10568"/>
    <cellStyle name="Normal 11 2 4 3 4 2 2" xfId="10569"/>
    <cellStyle name="Normal 11 2 4 3 4 3" xfId="10570"/>
    <cellStyle name="Normal 11 2 4 3 4 4" xfId="10571"/>
    <cellStyle name="Normal 11 2 4 3 4 5" xfId="26201"/>
    <cellStyle name="Normal 11 2 4 3 5" xfId="10572"/>
    <cellStyle name="Normal 11 2 4 3 5 2" xfId="10573"/>
    <cellStyle name="Normal 11 2 4 3 5 2 2" xfId="10574"/>
    <cellStyle name="Normal 11 2 4 3 5 3" xfId="10575"/>
    <cellStyle name="Normal 11 2 4 3 5 4" xfId="10576"/>
    <cellStyle name="Normal 11 2 4 3 5 5" xfId="26202"/>
    <cellStyle name="Normal 11 2 4 3 6" xfId="10577"/>
    <cellStyle name="Normal 11 2 4 3 6 2" xfId="10578"/>
    <cellStyle name="Normal 11 2 4 3 6 2 2" xfId="10579"/>
    <cellStyle name="Normal 11 2 4 3 6 3" xfId="10580"/>
    <cellStyle name="Normal 11 2 4 3 6 4" xfId="26203"/>
    <cellStyle name="Normal 11 2 4 3 7" xfId="10581"/>
    <cellStyle name="Normal 11 2 4 3 7 2" xfId="10582"/>
    <cellStyle name="Normal 11 2 4 3 7 3" xfId="26204"/>
    <cellStyle name="Normal 11 2 4 3 8" xfId="10583"/>
    <cellStyle name="Normal 11 2 4 3 9" xfId="10584"/>
    <cellStyle name="Normal 11 2 4 4" xfId="1468"/>
    <cellStyle name="Normal 11 2 4 4 2" xfId="10585"/>
    <cellStyle name="Normal 11 2 4 4 2 2" xfId="10586"/>
    <cellStyle name="Normal 11 2 4 4 2 2 2" xfId="10587"/>
    <cellStyle name="Normal 11 2 4 4 2 3" xfId="10588"/>
    <cellStyle name="Normal 11 2 4 4 2 4" xfId="10589"/>
    <cellStyle name="Normal 11 2 4 4 2 5" xfId="26205"/>
    <cellStyle name="Normal 11 2 4 4 3" xfId="10590"/>
    <cellStyle name="Normal 11 2 4 4 3 2" xfId="10591"/>
    <cellStyle name="Normal 11 2 4 4 3 2 2" xfId="10592"/>
    <cellStyle name="Normal 11 2 4 4 3 3" xfId="10593"/>
    <cellStyle name="Normal 11 2 4 4 3 4" xfId="10594"/>
    <cellStyle name="Normal 11 2 4 4 3 5" xfId="26206"/>
    <cellStyle name="Normal 11 2 4 4 4" xfId="10595"/>
    <cellStyle name="Normal 11 2 4 4 4 2" xfId="10596"/>
    <cellStyle name="Normal 11 2 4 4 5" xfId="10597"/>
    <cellStyle name="Normal 11 2 4 4 6" xfId="10598"/>
    <cellStyle name="Normal 11 2 4 4 7" xfId="26207"/>
    <cellStyle name="Normal 11 2 4 5" xfId="1469"/>
    <cellStyle name="Normal 11 2 4 5 2" xfId="10599"/>
    <cellStyle name="Normal 11 2 4 5 2 2" xfId="10600"/>
    <cellStyle name="Normal 11 2 4 5 2 2 2" xfId="10601"/>
    <cellStyle name="Normal 11 2 4 5 2 3" xfId="10602"/>
    <cellStyle name="Normal 11 2 4 5 2 4" xfId="10603"/>
    <cellStyle name="Normal 11 2 4 5 2 5" xfId="26208"/>
    <cellStyle name="Normal 11 2 4 5 3" xfId="10604"/>
    <cellStyle name="Normal 11 2 4 5 3 2" xfId="10605"/>
    <cellStyle name="Normal 11 2 4 5 4" xfId="10606"/>
    <cellStyle name="Normal 11 2 4 5 5" xfId="10607"/>
    <cellStyle name="Normal 11 2 4 5 6" xfId="26209"/>
    <cellStyle name="Normal 11 2 4 6" xfId="10608"/>
    <cellStyle name="Normal 11 2 4 6 2" xfId="10609"/>
    <cellStyle name="Normal 11 2 4 6 2 2" xfId="10610"/>
    <cellStyle name="Normal 11 2 4 6 3" xfId="10611"/>
    <cellStyle name="Normal 11 2 4 6 4" xfId="10612"/>
    <cellStyle name="Normal 11 2 4 6 5" xfId="26210"/>
    <cellStyle name="Normal 11 2 4 7" xfId="10613"/>
    <cellStyle name="Normal 11 2 4 7 2" xfId="10614"/>
    <cellStyle name="Normal 11 2 4 7 2 2" xfId="10615"/>
    <cellStyle name="Normal 11 2 4 7 3" xfId="10616"/>
    <cellStyle name="Normal 11 2 4 7 4" xfId="10617"/>
    <cellStyle name="Normal 11 2 4 7 5" xfId="26211"/>
    <cellStyle name="Normal 11 2 4 8" xfId="10618"/>
    <cellStyle name="Normal 11 2 4 8 2" xfId="10619"/>
    <cellStyle name="Normal 11 2 4 8 2 2" xfId="10620"/>
    <cellStyle name="Normal 11 2 4 8 3" xfId="10621"/>
    <cellStyle name="Normal 11 2 4 8 4" xfId="26212"/>
    <cellStyle name="Normal 11 2 4 9" xfId="10622"/>
    <cellStyle name="Normal 11 2 4 9 2" xfId="10623"/>
    <cellStyle name="Normal 11 2 4 9 3" xfId="26213"/>
    <cellStyle name="Normal 11 2 5" xfId="1470"/>
    <cellStyle name="Normal 11 2 5 10" xfId="10624"/>
    <cellStyle name="Normal 11 2 5 11" xfId="26214"/>
    <cellStyle name="Normal 11 2 5 2" xfId="1471"/>
    <cellStyle name="Normal 11 2 5 2 10" xfId="26215"/>
    <cellStyle name="Normal 11 2 5 2 2" xfId="1472"/>
    <cellStyle name="Normal 11 2 5 2 2 2" xfId="10625"/>
    <cellStyle name="Normal 11 2 5 2 2 2 2" xfId="10626"/>
    <cellStyle name="Normal 11 2 5 2 2 2 2 2" xfId="10627"/>
    <cellStyle name="Normal 11 2 5 2 2 2 3" xfId="10628"/>
    <cellStyle name="Normal 11 2 5 2 2 2 4" xfId="10629"/>
    <cellStyle name="Normal 11 2 5 2 2 2 5" xfId="26216"/>
    <cellStyle name="Normal 11 2 5 2 2 3" xfId="10630"/>
    <cellStyle name="Normal 11 2 5 2 2 3 2" xfId="10631"/>
    <cellStyle name="Normal 11 2 5 2 2 4" xfId="10632"/>
    <cellStyle name="Normal 11 2 5 2 2 5" xfId="10633"/>
    <cellStyle name="Normal 11 2 5 2 2 6" xfId="26217"/>
    <cellStyle name="Normal 11 2 5 2 3" xfId="1473"/>
    <cellStyle name="Normal 11 2 5 2 3 2" xfId="10634"/>
    <cellStyle name="Normal 11 2 5 2 3 2 2" xfId="10635"/>
    <cellStyle name="Normal 11 2 5 2 3 2 2 2" xfId="10636"/>
    <cellStyle name="Normal 11 2 5 2 3 2 3" xfId="10637"/>
    <cellStyle name="Normal 11 2 5 2 3 2 4" xfId="10638"/>
    <cellStyle name="Normal 11 2 5 2 3 2 5" xfId="26218"/>
    <cellStyle name="Normal 11 2 5 2 3 3" xfId="10639"/>
    <cellStyle name="Normal 11 2 5 2 3 3 2" xfId="10640"/>
    <cellStyle name="Normal 11 2 5 2 3 4" xfId="10641"/>
    <cellStyle name="Normal 11 2 5 2 3 5" xfId="10642"/>
    <cellStyle name="Normal 11 2 5 2 3 6" xfId="26219"/>
    <cellStyle name="Normal 11 2 5 2 4" xfId="10643"/>
    <cellStyle name="Normal 11 2 5 2 4 2" xfId="10644"/>
    <cellStyle name="Normal 11 2 5 2 4 2 2" xfId="10645"/>
    <cellStyle name="Normal 11 2 5 2 4 3" xfId="10646"/>
    <cellStyle name="Normal 11 2 5 2 4 4" xfId="10647"/>
    <cellStyle name="Normal 11 2 5 2 4 5" xfId="26220"/>
    <cellStyle name="Normal 11 2 5 2 5" xfId="10648"/>
    <cellStyle name="Normal 11 2 5 2 5 2" xfId="10649"/>
    <cellStyle name="Normal 11 2 5 2 5 2 2" xfId="10650"/>
    <cellStyle name="Normal 11 2 5 2 5 3" xfId="10651"/>
    <cellStyle name="Normal 11 2 5 2 5 4" xfId="10652"/>
    <cellStyle name="Normal 11 2 5 2 5 5" xfId="26221"/>
    <cellStyle name="Normal 11 2 5 2 6" xfId="10653"/>
    <cellStyle name="Normal 11 2 5 2 6 2" xfId="10654"/>
    <cellStyle name="Normal 11 2 5 2 6 2 2" xfId="10655"/>
    <cellStyle name="Normal 11 2 5 2 6 3" xfId="10656"/>
    <cellStyle name="Normal 11 2 5 2 6 4" xfId="26222"/>
    <cellStyle name="Normal 11 2 5 2 7" xfId="10657"/>
    <cellStyle name="Normal 11 2 5 2 7 2" xfId="10658"/>
    <cellStyle name="Normal 11 2 5 2 7 3" xfId="26223"/>
    <cellStyle name="Normal 11 2 5 2 8" xfId="10659"/>
    <cellStyle name="Normal 11 2 5 2 9" xfId="10660"/>
    <cellStyle name="Normal 11 2 5 3" xfId="1474"/>
    <cellStyle name="Normal 11 2 5 3 2" xfId="10661"/>
    <cellStyle name="Normal 11 2 5 3 2 2" xfId="10662"/>
    <cellStyle name="Normal 11 2 5 3 2 2 2" xfId="10663"/>
    <cellStyle name="Normal 11 2 5 3 2 3" xfId="10664"/>
    <cellStyle name="Normal 11 2 5 3 2 4" xfId="10665"/>
    <cellStyle name="Normal 11 2 5 3 2 5" xfId="26224"/>
    <cellStyle name="Normal 11 2 5 3 3" xfId="10666"/>
    <cellStyle name="Normal 11 2 5 3 3 2" xfId="10667"/>
    <cellStyle name="Normal 11 2 5 3 3 2 2" xfId="10668"/>
    <cellStyle name="Normal 11 2 5 3 3 3" xfId="10669"/>
    <cellStyle name="Normal 11 2 5 3 3 4" xfId="10670"/>
    <cellStyle name="Normal 11 2 5 3 3 5" xfId="26225"/>
    <cellStyle name="Normal 11 2 5 3 4" xfId="10671"/>
    <cellStyle name="Normal 11 2 5 3 4 2" xfId="10672"/>
    <cellStyle name="Normal 11 2 5 3 5" xfId="10673"/>
    <cellStyle name="Normal 11 2 5 3 6" xfId="10674"/>
    <cellStyle name="Normal 11 2 5 3 7" xfId="26226"/>
    <cellStyle name="Normal 11 2 5 4" xfId="1475"/>
    <cellStyle name="Normal 11 2 5 4 2" xfId="10675"/>
    <cellStyle name="Normal 11 2 5 4 2 2" xfId="10676"/>
    <cellStyle name="Normal 11 2 5 4 2 2 2" xfId="10677"/>
    <cellStyle name="Normal 11 2 5 4 2 3" xfId="10678"/>
    <cellStyle name="Normal 11 2 5 4 2 4" xfId="10679"/>
    <cellStyle name="Normal 11 2 5 4 2 5" xfId="26227"/>
    <cellStyle name="Normal 11 2 5 4 3" xfId="10680"/>
    <cellStyle name="Normal 11 2 5 4 3 2" xfId="10681"/>
    <cellStyle name="Normal 11 2 5 4 4" xfId="10682"/>
    <cellStyle name="Normal 11 2 5 4 5" xfId="10683"/>
    <cellStyle name="Normal 11 2 5 4 6" xfId="26228"/>
    <cellStyle name="Normal 11 2 5 5" xfId="10684"/>
    <cellStyle name="Normal 11 2 5 5 2" xfId="10685"/>
    <cellStyle name="Normal 11 2 5 5 2 2" xfId="10686"/>
    <cellStyle name="Normal 11 2 5 5 3" xfId="10687"/>
    <cellStyle name="Normal 11 2 5 5 4" xfId="10688"/>
    <cellStyle name="Normal 11 2 5 5 5" xfId="26229"/>
    <cellStyle name="Normal 11 2 5 6" xfId="10689"/>
    <cellStyle name="Normal 11 2 5 6 2" xfId="10690"/>
    <cellStyle name="Normal 11 2 5 6 2 2" xfId="10691"/>
    <cellStyle name="Normal 11 2 5 6 3" xfId="10692"/>
    <cellStyle name="Normal 11 2 5 6 4" xfId="10693"/>
    <cellStyle name="Normal 11 2 5 6 5" xfId="26230"/>
    <cellStyle name="Normal 11 2 5 7" xfId="10694"/>
    <cellStyle name="Normal 11 2 5 7 2" xfId="10695"/>
    <cellStyle name="Normal 11 2 5 7 2 2" xfId="10696"/>
    <cellStyle name="Normal 11 2 5 7 3" xfId="10697"/>
    <cellStyle name="Normal 11 2 5 7 4" xfId="26231"/>
    <cellStyle name="Normal 11 2 5 8" xfId="10698"/>
    <cellStyle name="Normal 11 2 5 8 2" xfId="10699"/>
    <cellStyle name="Normal 11 2 5 8 3" xfId="26232"/>
    <cellStyle name="Normal 11 2 5 9" xfId="10700"/>
    <cellStyle name="Normal 11 2 6" xfId="1476"/>
    <cellStyle name="Normal 11 2 6 10" xfId="26233"/>
    <cellStyle name="Normal 11 2 6 2" xfId="1477"/>
    <cellStyle name="Normal 11 2 6 2 2" xfId="10701"/>
    <cellStyle name="Normal 11 2 6 2 2 2" xfId="10702"/>
    <cellStyle name="Normal 11 2 6 2 2 2 2" xfId="10703"/>
    <cellStyle name="Normal 11 2 6 2 2 3" xfId="10704"/>
    <cellStyle name="Normal 11 2 6 2 2 4" xfId="10705"/>
    <cellStyle name="Normal 11 2 6 2 2 5" xfId="26234"/>
    <cellStyle name="Normal 11 2 6 2 3" xfId="10706"/>
    <cellStyle name="Normal 11 2 6 2 3 2" xfId="10707"/>
    <cellStyle name="Normal 11 2 6 2 4" xfId="10708"/>
    <cellStyle name="Normal 11 2 6 2 5" xfId="10709"/>
    <cellStyle name="Normal 11 2 6 2 6" xfId="26235"/>
    <cellStyle name="Normal 11 2 6 3" xfId="1478"/>
    <cellStyle name="Normal 11 2 6 3 2" xfId="10710"/>
    <cellStyle name="Normal 11 2 6 3 2 2" xfId="10711"/>
    <cellStyle name="Normal 11 2 6 3 2 2 2" xfId="10712"/>
    <cellStyle name="Normal 11 2 6 3 2 3" xfId="10713"/>
    <cellStyle name="Normal 11 2 6 3 2 4" xfId="10714"/>
    <cellStyle name="Normal 11 2 6 3 2 5" xfId="26236"/>
    <cellStyle name="Normal 11 2 6 3 3" xfId="10715"/>
    <cellStyle name="Normal 11 2 6 3 3 2" xfId="10716"/>
    <cellStyle name="Normal 11 2 6 3 4" xfId="10717"/>
    <cellStyle name="Normal 11 2 6 3 5" xfId="10718"/>
    <cellStyle name="Normal 11 2 6 3 6" xfId="26237"/>
    <cellStyle name="Normal 11 2 6 4" xfId="10719"/>
    <cellStyle name="Normal 11 2 6 4 2" xfId="10720"/>
    <cellStyle name="Normal 11 2 6 4 2 2" xfId="10721"/>
    <cellStyle name="Normal 11 2 6 4 3" xfId="10722"/>
    <cellStyle name="Normal 11 2 6 4 4" xfId="10723"/>
    <cellStyle name="Normal 11 2 6 4 5" xfId="26238"/>
    <cellStyle name="Normal 11 2 6 5" xfId="10724"/>
    <cellStyle name="Normal 11 2 6 5 2" xfId="10725"/>
    <cellStyle name="Normal 11 2 6 5 2 2" xfId="10726"/>
    <cellStyle name="Normal 11 2 6 5 3" xfId="10727"/>
    <cellStyle name="Normal 11 2 6 5 4" xfId="10728"/>
    <cellStyle name="Normal 11 2 6 5 5" xfId="26239"/>
    <cellStyle name="Normal 11 2 6 6" xfId="10729"/>
    <cellStyle name="Normal 11 2 6 6 2" xfId="10730"/>
    <cellStyle name="Normal 11 2 6 6 2 2" xfId="10731"/>
    <cellStyle name="Normal 11 2 6 6 3" xfId="10732"/>
    <cellStyle name="Normal 11 2 6 6 4" xfId="26240"/>
    <cellStyle name="Normal 11 2 6 7" xfId="10733"/>
    <cellStyle name="Normal 11 2 6 7 2" xfId="10734"/>
    <cellStyle name="Normal 11 2 6 7 3" xfId="26241"/>
    <cellStyle name="Normal 11 2 6 8" xfId="10735"/>
    <cellStyle name="Normal 11 2 6 9" xfId="10736"/>
    <cellStyle name="Normal 11 2 7" xfId="1479"/>
    <cellStyle name="Normal 11 2 7 2" xfId="10737"/>
    <cellStyle name="Normal 11 2 7 2 2" xfId="10738"/>
    <cellStyle name="Normal 11 2 7 2 2 2" xfId="10739"/>
    <cellStyle name="Normal 11 2 7 2 3" xfId="10740"/>
    <cellStyle name="Normal 11 2 7 2 4" xfId="10741"/>
    <cellStyle name="Normal 11 2 7 2 5" xfId="26242"/>
    <cellStyle name="Normal 11 2 7 3" xfId="10742"/>
    <cellStyle name="Normal 11 2 7 3 2" xfId="10743"/>
    <cellStyle name="Normal 11 2 7 3 2 2" xfId="10744"/>
    <cellStyle name="Normal 11 2 7 3 3" xfId="10745"/>
    <cellStyle name="Normal 11 2 7 3 4" xfId="10746"/>
    <cellStyle name="Normal 11 2 7 3 5" xfId="26243"/>
    <cellStyle name="Normal 11 2 7 4" xfId="10747"/>
    <cellStyle name="Normal 11 2 7 4 2" xfId="10748"/>
    <cellStyle name="Normal 11 2 7 5" xfId="10749"/>
    <cellStyle name="Normal 11 2 7 6" xfId="10750"/>
    <cellStyle name="Normal 11 2 7 7" xfId="26244"/>
    <cellStyle name="Normal 11 2 8" xfId="1480"/>
    <cellStyle name="Normal 11 2 8 2" xfId="10751"/>
    <cellStyle name="Normal 11 2 8 2 2" xfId="10752"/>
    <cellStyle name="Normal 11 2 8 2 2 2" xfId="10753"/>
    <cellStyle name="Normal 11 2 8 2 3" xfId="10754"/>
    <cellStyle name="Normal 11 2 8 2 4" xfId="10755"/>
    <cellStyle name="Normal 11 2 8 2 5" xfId="26245"/>
    <cellStyle name="Normal 11 2 8 3" xfId="10756"/>
    <cellStyle name="Normal 11 2 8 3 2" xfId="10757"/>
    <cellStyle name="Normal 11 2 8 4" xfId="10758"/>
    <cellStyle name="Normal 11 2 8 5" xfId="10759"/>
    <cellStyle name="Normal 11 2 8 6" xfId="26246"/>
    <cellStyle name="Normal 11 2 9" xfId="10760"/>
    <cellStyle name="Normal 11 2 9 2" xfId="10761"/>
    <cellStyle name="Normal 11 2 9 2 2" xfId="10762"/>
    <cellStyle name="Normal 11 2 9 3" xfId="10763"/>
    <cellStyle name="Normal 11 2 9 4" xfId="10764"/>
    <cellStyle name="Normal 11 2 9 5" xfId="26247"/>
    <cellStyle name="Normal 11 20" xfId="31811"/>
    <cellStyle name="Normal 11 3" xfId="1481"/>
    <cellStyle name="Normal 11 3 10" xfId="10765"/>
    <cellStyle name="Normal 11 3 10 2" xfId="10766"/>
    <cellStyle name="Normal 11 3 10 2 2" xfId="10767"/>
    <cellStyle name="Normal 11 3 10 3" xfId="10768"/>
    <cellStyle name="Normal 11 3 10 4" xfId="26248"/>
    <cellStyle name="Normal 11 3 11" xfId="10769"/>
    <cellStyle name="Normal 11 3 11 2" xfId="10770"/>
    <cellStyle name="Normal 11 3 11 3" xfId="26249"/>
    <cellStyle name="Normal 11 3 12" xfId="10771"/>
    <cellStyle name="Normal 11 3 13" xfId="10772"/>
    <cellStyle name="Normal 11 3 14" xfId="26250"/>
    <cellStyle name="Normal 11 3 15" xfId="26251"/>
    <cellStyle name="Normal 11 3 16" xfId="30068"/>
    <cellStyle name="Normal 11 3 17" xfId="30814"/>
    <cellStyle name="Normal 11 3 18" xfId="31816"/>
    <cellStyle name="Normal 11 3 2" xfId="1482"/>
    <cellStyle name="Normal 11 3 2 10" xfId="10773"/>
    <cellStyle name="Normal 11 3 2 10 2" xfId="10774"/>
    <cellStyle name="Normal 11 3 2 10 3" xfId="26252"/>
    <cellStyle name="Normal 11 3 2 11" xfId="10775"/>
    <cellStyle name="Normal 11 3 2 12" xfId="10776"/>
    <cellStyle name="Normal 11 3 2 13" xfId="26253"/>
    <cellStyle name="Normal 11 3 2 14" xfId="30069"/>
    <cellStyle name="Normal 11 3 2 15" xfId="30946"/>
    <cellStyle name="Normal 11 3 2 16" xfId="31817"/>
    <cellStyle name="Normal 11 3 2 2" xfId="1483"/>
    <cellStyle name="Normal 11 3 2 2 10" xfId="10777"/>
    <cellStyle name="Normal 11 3 2 2 11" xfId="10778"/>
    <cellStyle name="Normal 11 3 2 2 12" xfId="26254"/>
    <cellStyle name="Normal 11 3 2 2 13" xfId="30454"/>
    <cellStyle name="Normal 11 3 2 2 14" xfId="31258"/>
    <cellStyle name="Normal 11 3 2 2 15" xfId="32196"/>
    <cellStyle name="Normal 11 3 2 2 2" xfId="1484"/>
    <cellStyle name="Normal 11 3 2 2 2 10" xfId="10779"/>
    <cellStyle name="Normal 11 3 2 2 2 11" xfId="26255"/>
    <cellStyle name="Normal 11 3 2 2 2 2" xfId="1485"/>
    <cellStyle name="Normal 11 3 2 2 2 2 10" xfId="26256"/>
    <cellStyle name="Normal 11 3 2 2 2 2 2" xfId="1486"/>
    <cellStyle name="Normal 11 3 2 2 2 2 2 2" xfId="10780"/>
    <cellStyle name="Normal 11 3 2 2 2 2 2 2 2" xfId="10781"/>
    <cellStyle name="Normal 11 3 2 2 2 2 2 2 2 2" xfId="10782"/>
    <cellStyle name="Normal 11 3 2 2 2 2 2 2 3" xfId="10783"/>
    <cellStyle name="Normal 11 3 2 2 2 2 2 2 4" xfId="10784"/>
    <cellStyle name="Normal 11 3 2 2 2 2 2 2 5" xfId="26257"/>
    <cellStyle name="Normal 11 3 2 2 2 2 2 3" xfId="10785"/>
    <cellStyle name="Normal 11 3 2 2 2 2 2 3 2" xfId="10786"/>
    <cellStyle name="Normal 11 3 2 2 2 2 2 4" xfId="10787"/>
    <cellStyle name="Normal 11 3 2 2 2 2 2 5" xfId="10788"/>
    <cellStyle name="Normal 11 3 2 2 2 2 2 6" xfId="26258"/>
    <cellStyle name="Normal 11 3 2 2 2 2 3" xfId="1487"/>
    <cellStyle name="Normal 11 3 2 2 2 2 3 2" xfId="10789"/>
    <cellStyle name="Normal 11 3 2 2 2 2 3 2 2" xfId="10790"/>
    <cellStyle name="Normal 11 3 2 2 2 2 3 2 2 2" xfId="10791"/>
    <cellStyle name="Normal 11 3 2 2 2 2 3 2 3" xfId="10792"/>
    <cellStyle name="Normal 11 3 2 2 2 2 3 2 4" xfId="10793"/>
    <cellStyle name="Normal 11 3 2 2 2 2 3 2 5" xfId="26259"/>
    <cellStyle name="Normal 11 3 2 2 2 2 3 3" xfId="10794"/>
    <cellStyle name="Normal 11 3 2 2 2 2 3 3 2" xfId="10795"/>
    <cellStyle name="Normal 11 3 2 2 2 2 3 4" xfId="10796"/>
    <cellStyle name="Normal 11 3 2 2 2 2 3 5" xfId="10797"/>
    <cellStyle name="Normal 11 3 2 2 2 2 3 6" xfId="26260"/>
    <cellStyle name="Normal 11 3 2 2 2 2 4" xfId="10798"/>
    <cellStyle name="Normal 11 3 2 2 2 2 4 2" xfId="10799"/>
    <cellStyle name="Normal 11 3 2 2 2 2 4 2 2" xfId="10800"/>
    <cellStyle name="Normal 11 3 2 2 2 2 4 3" xfId="10801"/>
    <cellStyle name="Normal 11 3 2 2 2 2 4 4" xfId="10802"/>
    <cellStyle name="Normal 11 3 2 2 2 2 4 5" xfId="26261"/>
    <cellStyle name="Normal 11 3 2 2 2 2 5" xfId="10803"/>
    <cellStyle name="Normal 11 3 2 2 2 2 5 2" xfId="10804"/>
    <cellStyle name="Normal 11 3 2 2 2 2 5 2 2" xfId="10805"/>
    <cellStyle name="Normal 11 3 2 2 2 2 5 3" xfId="10806"/>
    <cellStyle name="Normal 11 3 2 2 2 2 5 4" xfId="10807"/>
    <cellStyle name="Normal 11 3 2 2 2 2 5 5" xfId="26262"/>
    <cellStyle name="Normal 11 3 2 2 2 2 6" xfId="10808"/>
    <cellStyle name="Normal 11 3 2 2 2 2 6 2" xfId="10809"/>
    <cellStyle name="Normal 11 3 2 2 2 2 6 2 2" xfId="10810"/>
    <cellStyle name="Normal 11 3 2 2 2 2 6 3" xfId="10811"/>
    <cellStyle name="Normal 11 3 2 2 2 2 6 4" xfId="26263"/>
    <cellStyle name="Normal 11 3 2 2 2 2 7" xfId="10812"/>
    <cellStyle name="Normal 11 3 2 2 2 2 7 2" xfId="10813"/>
    <cellStyle name="Normal 11 3 2 2 2 2 7 3" xfId="26264"/>
    <cellStyle name="Normal 11 3 2 2 2 2 8" xfId="10814"/>
    <cellStyle name="Normal 11 3 2 2 2 2 9" xfId="10815"/>
    <cellStyle name="Normal 11 3 2 2 2 3" xfId="1488"/>
    <cellStyle name="Normal 11 3 2 2 2 3 2" xfId="10816"/>
    <cellStyle name="Normal 11 3 2 2 2 3 2 2" xfId="10817"/>
    <cellStyle name="Normal 11 3 2 2 2 3 2 2 2" xfId="10818"/>
    <cellStyle name="Normal 11 3 2 2 2 3 2 3" xfId="10819"/>
    <cellStyle name="Normal 11 3 2 2 2 3 2 4" xfId="10820"/>
    <cellStyle name="Normal 11 3 2 2 2 3 2 5" xfId="26265"/>
    <cellStyle name="Normal 11 3 2 2 2 3 3" xfId="10821"/>
    <cellStyle name="Normal 11 3 2 2 2 3 3 2" xfId="10822"/>
    <cellStyle name="Normal 11 3 2 2 2 3 3 2 2" xfId="10823"/>
    <cellStyle name="Normal 11 3 2 2 2 3 3 3" xfId="10824"/>
    <cellStyle name="Normal 11 3 2 2 2 3 3 4" xfId="10825"/>
    <cellStyle name="Normal 11 3 2 2 2 3 3 5" xfId="26266"/>
    <cellStyle name="Normal 11 3 2 2 2 3 4" xfId="10826"/>
    <cellStyle name="Normal 11 3 2 2 2 3 4 2" xfId="10827"/>
    <cellStyle name="Normal 11 3 2 2 2 3 5" xfId="10828"/>
    <cellStyle name="Normal 11 3 2 2 2 3 6" xfId="10829"/>
    <cellStyle name="Normal 11 3 2 2 2 3 7" xfId="26267"/>
    <cellStyle name="Normal 11 3 2 2 2 4" xfId="1489"/>
    <cellStyle name="Normal 11 3 2 2 2 4 2" xfId="10830"/>
    <cellStyle name="Normal 11 3 2 2 2 4 2 2" xfId="10831"/>
    <cellStyle name="Normal 11 3 2 2 2 4 2 2 2" xfId="10832"/>
    <cellStyle name="Normal 11 3 2 2 2 4 2 3" xfId="10833"/>
    <cellStyle name="Normal 11 3 2 2 2 4 2 4" xfId="10834"/>
    <cellStyle name="Normal 11 3 2 2 2 4 2 5" xfId="26268"/>
    <cellStyle name="Normal 11 3 2 2 2 4 3" xfId="10835"/>
    <cellStyle name="Normal 11 3 2 2 2 4 3 2" xfId="10836"/>
    <cellStyle name="Normal 11 3 2 2 2 4 4" xfId="10837"/>
    <cellStyle name="Normal 11 3 2 2 2 4 5" xfId="10838"/>
    <cellStyle name="Normal 11 3 2 2 2 4 6" xfId="26269"/>
    <cellStyle name="Normal 11 3 2 2 2 5" xfId="10839"/>
    <cellStyle name="Normal 11 3 2 2 2 5 2" xfId="10840"/>
    <cellStyle name="Normal 11 3 2 2 2 5 2 2" xfId="10841"/>
    <cellStyle name="Normal 11 3 2 2 2 5 3" xfId="10842"/>
    <cellStyle name="Normal 11 3 2 2 2 5 4" xfId="10843"/>
    <cellStyle name="Normal 11 3 2 2 2 5 5" xfId="26270"/>
    <cellStyle name="Normal 11 3 2 2 2 6" xfId="10844"/>
    <cellStyle name="Normal 11 3 2 2 2 6 2" xfId="10845"/>
    <cellStyle name="Normal 11 3 2 2 2 6 2 2" xfId="10846"/>
    <cellStyle name="Normal 11 3 2 2 2 6 3" xfId="10847"/>
    <cellStyle name="Normal 11 3 2 2 2 6 4" xfId="10848"/>
    <cellStyle name="Normal 11 3 2 2 2 6 5" xfId="26271"/>
    <cellStyle name="Normal 11 3 2 2 2 7" xfId="10849"/>
    <cellStyle name="Normal 11 3 2 2 2 7 2" xfId="10850"/>
    <cellStyle name="Normal 11 3 2 2 2 7 2 2" xfId="10851"/>
    <cellStyle name="Normal 11 3 2 2 2 7 3" xfId="10852"/>
    <cellStyle name="Normal 11 3 2 2 2 7 4" xfId="26272"/>
    <cellStyle name="Normal 11 3 2 2 2 8" xfId="10853"/>
    <cellStyle name="Normal 11 3 2 2 2 8 2" xfId="10854"/>
    <cellStyle name="Normal 11 3 2 2 2 8 3" xfId="26273"/>
    <cellStyle name="Normal 11 3 2 2 2 9" xfId="10855"/>
    <cellStyle name="Normal 11 3 2 2 3" xfId="1490"/>
    <cellStyle name="Normal 11 3 2 2 3 10" xfId="26274"/>
    <cellStyle name="Normal 11 3 2 2 3 2" xfId="1491"/>
    <cellStyle name="Normal 11 3 2 2 3 2 2" xfId="10856"/>
    <cellStyle name="Normal 11 3 2 2 3 2 2 2" xfId="10857"/>
    <cellStyle name="Normal 11 3 2 2 3 2 2 2 2" xfId="10858"/>
    <cellStyle name="Normal 11 3 2 2 3 2 2 3" xfId="10859"/>
    <cellStyle name="Normal 11 3 2 2 3 2 2 4" xfId="10860"/>
    <cellStyle name="Normal 11 3 2 2 3 2 2 5" xfId="26275"/>
    <cellStyle name="Normal 11 3 2 2 3 2 3" xfId="10861"/>
    <cellStyle name="Normal 11 3 2 2 3 2 3 2" xfId="10862"/>
    <cellStyle name="Normal 11 3 2 2 3 2 4" xfId="10863"/>
    <cellStyle name="Normal 11 3 2 2 3 2 5" xfId="10864"/>
    <cellStyle name="Normal 11 3 2 2 3 2 6" xfId="26276"/>
    <cellStyle name="Normal 11 3 2 2 3 3" xfId="1492"/>
    <cellStyle name="Normal 11 3 2 2 3 3 2" xfId="10865"/>
    <cellStyle name="Normal 11 3 2 2 3 3 2 2" xfId="10866"/>
    <cellStyle name="Normal 11 3 2 2 3 3 2 2 2" xfId="10867"/>
    <cellStyle name="Normal 11 3 2 2 3 3 2 3" xfId="10868"/>
    <cellStyle name="Normal 11 3 2 2 3 3 2 4" xfId="10869"/>
    <cellStyle name="Normal 11 3 2 2 3 3 2 5" xfId="26277"/>
    <cellStyle name="Normal 11 3 2 2 3 3 3" xfId="10870"/>
    <cellStyle name="Normal 11 3 2 2 3 3 3 2" xfId="10871"/>
    <cellStyle name="Normal 11 3 2 2 3 3 4" xfId="10872"/>
    <cellStyle name="Normal 11 3 2 2 3 3 5" xfId="10873"/>
    <cellStyle name="Normal 11 3 2 2 3 3 6" xfId="26278"/>
    <cellStyle name="Normal 11 3 2 2 3 4" xfId="10874"/>
    <cellStyle name="Normal 11 3 2 2 3 4 2" xfId="10875"/>
    <cellStyle name="Normal 11 3 2 2 3 4 2 2" xfId="10876"/>
    <cellStyle name="Normal 11 3 2 2 3 4 3" xfId="10877"/>
    <cellStyle name="Normal 11 3 2 2 3 4 4" xfId="10878"/>
    <cellStyle name="Normal 11 3 2 2 3 4 5" xfId="26279"/>
    <cellStyle name="Normal 11 3 2 2 3 5" xfId="10879"/>
    <cellStyle name="Normal 11 3 2 2 3 5 2" xfId="10880"/>
    <cellStyle name="Normal 11 3 2 2 3 5 2 2" xfId="10881"/>
    <cellStyle name="Normal 11 3 2 2 3 5 3" xfId="10882"/>
    <cellStyle name="Normal 11 3 2 2 3 5 4" xfId="10883"/>
    <cellStyle name="Normal 11 3 2 2 3 5 5" xfId="26280"/>
    <cellStyle name="Normal 11 3 2 2 3 6" xfId="10884"/>
    <cellStyle name="Normal 11 3 2 2 3 6 2" xfId="10885"/>
    <cellStyle name="Normal 11 3 2 2 3 6 2 2" xfId="10886"/>
    <cellStyle name="Normal 11 3 2 2 3 6 3" xfId="10887"/>
    <cellStyle name="Normal 11 3 2 2 3 6 4" xfId="26281"/>
    <cellStyle name="Normal 11 3 2 2 3 7" xfId="10888"/>
    <cellStyle name="Normal 11 3 2 2 3 7 2" xfId="10889"/>
    <cellStyle name="Normal 11 3 2 2 3 7 3" xfId="26282"/>
    <cellStyle name="Normal 11 3 2 2 3 8" xfId="10890"/>
    <cellStyle name="Normal 11 3 2 2 3 9" xfId="10891"/>
    <cellStyle name="Normal 11 3 2 2 4" xfId="1493"/>
    <cellStyle name="Normal 11 3 2 2 4 2" xfId="10892"/>
    <cellStyle name="Normal 11 3 2 2 4 2 2" xfId="10893"/>
    <cellStyle name="Normal 11 3 2 2 4 2 2 2" xfId="10894"/>
    <cellStyle name="Normal 11 3 2 2 4 2 3" xfId="10895"/>
    <cellStyle name="Normal 11 3 2 2 4 2 4" xfId="10896"/>
    <cellStyle name="Normal 11 3 2 2 4 2 5" xfId="26283"/>
    <cellStyle name="Normal 11 3 2 2 4 3" xfId="10897"/>
    <cellStyle name="Normal 11 3 2 2 4 3 2" xfId="10898"/>
    <cellStyle name="Normal 11 3 2 2 4 3 2 2" xfId="10899"/>
    <cellStyle name="Normal 11 3 2 2 4 3 3" xfId="10900"/>
    <cellStyle name="Normal 11 3 2 2 4 3 4" xfId="10901"/>
    <cellStyle name="Normal 11 3 2 2 4 3 5" xfId="26284"/>
    <cellStyle name="Normal 11 3 2 2 4 4" xfId="10902"/>
    <cellStyle name="Normal 11 3 2 2 4 4 2" xfId="10903"/>
    <cellStyle name="Normal 11 3 2 2 4 5" xfId="10904"/>
    <cellStyle name="Normal 11 3 2 2 4 6" xfId="10905"/>
    <cellStyle name="Normal 11 3 2 2 4 7" xfId="26285"/>
    <cellStyle name="Normal 11 3 2 2 5" xfId="1494"/>
    <cellStyle name="Normal 11 3 2 2 5 2" xfId="10906"/>
    <cellStyle name="Normal 11 3 2 2 5 2 2" xfId="10907"/>
    <cellStyle name="Normal 11 3 2 2 5 2 2 2" xfId="10908"/>
    <cellStyle name="Normal 11 3 2 2 5 2 3" xfId="10909"/>
    <cellStyle name="Normal 11 3 2 2 5 2 4" xfId="10910"/>
    <cellStyle name="Normal 11 3 2 2 5 2 5" xfId="26286"/>
    <cellStyle name="Normal 11 3 2 2 5 3" xfId="10911"/>
    <cellStyle name="Normal 11 3 2 2 5 3 2" xfId="10912"/>
    <cellStyle name="Normal 11 3 2 2 5 4" xfId="10913"/>
    <cellStyle name="Normal 11 3 2 2 5 5" xfId="10914"/>
    <cellStyle name="Normal 11 3 2 2 5 6" xfId="26287"/>
    <cellStyle name="Normal 11 3 2 2 6" xfId="10915"/>
    <cellStyle name="Normal 11 3 2 2 6 2" xfId="10916"/>
    <cellStyle name="Normal 11 3 2 2 6 2 2" xfId="10917"/>
    <cellStyle name="Normal 11 3 2 2 6 3" xfId="10918"/>
    <cellStyle name="Normal 11 3 2 2 6 4" xfId="10919"/>
    <cellStyle name="Normal 11 3 2 2 6 5" xfId="26288"/>
    <cellStyle name="Normal 11 3 2 2 7" xfId="10920"/>
    <cellStyle name="Normal 11 3 2 2 7 2" xfId="10921"/>
    <cellStyle name="Normal 11 3 2 2 7 2 2" xfId="10922"/>
    <cellStyle name="Normal 11 3 2 2 7 3" xfId="10923"/>
    <cellStyle name="Normal 11 3 2 2 7 4" xfId="10924"/>
    <cellStyle name="Normal 11 3 2 2 7 5" xfId="26289"/>
    <cellStyle name="Normal 11 3 2 2 8" xfId="10925"/>
    <cellStyle name="Normal 11 3 2 2 8 2" xfId="10926"/>
    <cellStyle name="Normal 11 3 2 2 8 2 2" xfId="10927"/>
    <cellStyle name="Normal 11 3 2 2 8 3" xfId="10928"/>
    <cellStyle name="Normal 11 3 2 2 8 4" xfId="26290"/>
    <cellStyle name="Normal 11 3 2 2 9" xfId="10929"/>
    <cellStyle name="Normal 11 3 2 2 9 2" xfId="10930"/>
    <cellStyle name="Normal 11 3 2 2 9 3" xfId="26291"/>
    <cellStyle name="Normal 11 3 2 3" xfId="1495"/>
    <cellStyle name="Normal 11 3 2 3 10" xfId="10931"/>
    <cellStyle name="Normal 11 3 2 3 11" xfId="26292"/>
    <cellStyle name="Normal 11 3 2 3 2" xfId="1496"/>
    <cellStyle name="Normal 11 3 2 3 2 10" xfId="26293"/>
    <cellStyle name="Normal 11 3 2 3 2 2" xfId="1497"/>
    <cellStyle name="Normal 11 3 2 3 2 2 2" xfId="10932"/>
    <cellStyle name="Normal 11 3 2 3 2 2 2 2" xfId="10933"/>
    <cellStyle name="Normal 11 3 2 3 2 2 2 2 2" xfId="10934"/>
    <cellStyle name="Normal 11 3 2 3 2 2 2 3" xfId="10935"/>
    <cellStyle name="Normal 11 3 2 3 2 2 2 4" xfId="10936"/>
    <cellStyle name="Normal 11 3 2 3 2 2 2 5" xfId="26294"/>
    <cellStyle name="Normal 11 3 2 3 2 2 3" xfId="10937"/>
    <cellStyle name="Normal 11 3 2 3 2 2 3 2" xfId="10938"/>
    <cellStyle name="Normal 11 3 2 3 2 2 4" xfId="10939"/>
    <cellStyle name="Normal 11 3 2 3 2 2 5" xfId="10940"/>
    <cellStyle name="Normal 11 3 2 3 2 2 6" xfId="26295"/>
    <cellStyle name="Normal 11 3 2 3 2 3" xfId="1498"/>
    <cellStyle name="Normal 11 3 2 3 2 3 2" xfId="10941"/>
    <cellStyle name="Normal 11 3 2 3 2 3 2 2" xfId="10942"/>
    <cellStyle name="Normal 11 3 2 3 2 3 2 2 2" xfId="10943"/>
    <cellStyle name="Normal 11 3 2 3 2 3 2 3" xfId="10944"/>
    <cellStyle name="Normal 11 3 2 3 2 3 2 4" xfId="10945"/>
    <cellStyle name="Normal 11 3 2 3 2 3 2 5" xfId="26296"/>
    <cellStyle name="Normal 11 3 2 3 2 3 3" xfId="10946"/>
    <cellStyle name="Normal 11 3 2 3 2 3 3 2" xfId="10947"/>
    <cellStyle name="Normal 11 3 2 3 2 3 4" xfId="10948"/>
    <cellStyle name="Normal 11 3 2 3 2 3 5" xfId="10949"/>
    <cellStyle name="Normal 11 3 2 3 2 3 6" xfId="26297"/>
    <cellStyle name="Normal 11 3 2 3 2 4" xfId="10950"/>
    <cellStyle name="Normal 11 3 2 3 2 4 2" xfId="10951"/>
    <cellStyle name="Normal 11 3 2 3 2 4 2 2" xfId="10952"/>
    <cellStyle name="Normal 11 3 2 3 2 4 3" xfId="10953"/>
    <cellStyle name="Normal 11 3 2 3 2 4 4" xfId="10954"/>
    <cellStyle name="Normal 11 3 2 3 2 4 5" xfId="26298"/>
    <cellStyle name="Normal 11 3 2 3 2 5" xfId="10955"/>
    <cellStyle name="Normal 11 3 2 3 2 5 2" xfId="10956"/>
    <cellStyle name="Normal 11 3 2 3 2 5 2 2" xfId="10957"/>
    <cellStyle name="Normal 11 3 2 3 2 5 3" xfId="10958"/>
    <cellStyle name="Normal 11 3 2 3 2 5 4" xfId="10959"/>
    <cellStyle name="Normal 11 3 2 3 2 5 5" xfId="26299"/>
    <cellStyle name="Normal 11 3 2 3 2 6" xfId="10960"/>
    <cellStyle name="Normal 11 3 2 3 2 6 2" xfId="10961"/>
    <cellStyle name="Normal 11 3 2 3 2 6 2 2" xfId="10962"/>
    <cellStyle name="Normal 11 3 2 3 2 6 3" xfId="10963"/>
    <cellStyle name="Normal 11 3 2 3 2 6 4" xfId="26300"/>
    <cellStyle name="Normal 11 3 2 3 2 7" xfId="10964"/>
    <cellStyle name="Normal 11 3 2 3 2 7 2" xfId="10965"/>
    <cellStyle name="Normal 11 3 2 3 2 7 3" xfId="26301"/>
    <cellStyle name="Normal 11 3 2 3 2 8" xfId="10966"/>
    <cellStyle name="Normal 11 3 2 3 2 9" xfId="10967"/>
    <cellStyle name="Normal 11 3 2 3 3" xfId="1499"/>
    <cellStyle name="Normal 11 3 2 3 3 2" xfId="10968"/>
    <cellStyle name="Normal 11 3 2 3 3 2 2" xfId="10969"/>
    <cellStyle name="Normal 11 3 2 3 3 2 2 2" xfId="10970"/>
    <cellStyle name="Normal 11 3 2 3 3 2 3" xfId="10971"/>
    <cellStyle name="Normal 11 3 2 3 3 2 4" xfId="10972"/>
    <cellStyle name="Normal 11 3 2 3 3 2 5" xfId="26302"/>
    <cellStyle name="Normal 11 3 2 3 3 3" xfId="10973"/>
    <cellStyle name="Normal 11 3 2 3 3 3 2" xfId="10974"/>
    <cellStyle name="Normal 11 3 2 3 3 3 2 2" xfId="10975"/>
    <cellStyle name="Normal 11 3 2 3 3 3 3" xfId="10976"/>
    <cellStyle name="Normal 11 3 2 3 3 3 4" xfId="10977"/>
    <cellStyle name="Normal 11 3 2 3 3 3 5" xfId="26303"/>
    <cellStyle name="Normal 11 3 2 3 3 4" xfId="10978"/>
    <cellStyle name="Normal 11 3 2 3 3 4 2" xfId="10979"/>
    <cellStyle name="Normal 11 3 2 3 3 5" xfId="10980"/>
    <cellStyle name="Normal 11 3 2 3 3 6" xfId="10981"/>
    <cellStyle name="Normal 11 3 2 3 3 7" xfId="26304"/>
    <cellStyle name="Normal 11 3 2 3 4" xfId="1500"/>
    <cellStyle name="Normal 11 3 2 3 4 2" xfId="10982"/>
    <cellStyle name="Normal 11 3 2 3 4 2 2" xfId="10983"/>
    <cellStyle name="Normal 11 3 2 3 4 2 2 2" xfId="10984"/>
    <cellStyle name="Normal 11 3 2 3 4 2 3" xfId="10985"/>
    <cellStyle name="Normal 11 3 2 3 4 2 4" xfId="10986"/>
    <cellStyle name="Normal 11 3 2 3 4 2 5" xfId="26305"/>
    <cellStyle name="Normal 11 3 2 3 4 3" xfId="10987"/>
    <cellStyle name="Normal 11 3 2 3 4 3 2" xfId="10988"/>
    <cellStyle name="Normal 11 3 2 3 4 4" xfId="10989"/>
    <cellStyle name="Normal 11 3 2 3 4 5" xfId="10990"/>
    <cellStyle name="Normal 11 3 2 3 4 6" xfId="26306"/>
    <cellStyle name="Normal 11 3 2 3 5" xfId="10991"/>
    <cellStyle name="Normal 11 3 2 3 5 2" xfId="10992"/>
    <cellStyle name="Normal 11 3 2 3 5 2 2" xfId="10993"/>
    <cellStyle name="Normal 11 3 2 3 5 3" xfId="10994"/>
    <cellStyle name="Normal 11 3 2 3 5 4" xfId="10995"/>
    <cellStyle name="Normal 11 3 2 3 5 5" xfId="26307"/>
    <cellStyle name="Normal 11 3 2 3 6" xfId="10996"/>
    <cellStyle name="Normal 11 3 2 3 6 2" xfId="10997"/>
    <cellStyle name="Normal 11 3 2 3 6 2 2" xfId="10998"/>
    <cellStyle name="Normal 11 3 2 3 6 3" xfId="10999"/>
    <cellStyle name="Normal 11 3 2 3 6 4" xfId="11000"/>
    <cellStyle name="Normal 11 3 2 3 6 5" xfId="26308"/>
    <cellStyle name="Normal 11 3 2 3 7" xfId="11001"/>
    <cellStyle name="Normal 11 3 2 3 7 2" xfId="11002"/>
    <cellStyle name="Normal 11 3 2 3 7 2 2" xfId="11003"/>
    <cellStyle name="Normal 11 3 2 3 7 3" xfId="11004"/>
    <cellStyle name="Normal 11 3 2 3 7 4" xfId="26309"/>
    <cellStyle name="Normal 11 3 2 3 8" xfId="11005"/>
    <cellStyle name="Normal 11 3 2 3 8 2" xfId="11006"/>
    <cellStyle name="Normal 11 3 2 3 8 3" xfId="26310"/>
    <cellStyle name="Normal 11 3 2 3 9" xfId="11007"/>
    <cellStyle name="Normal 11 3 2 4" xfId="1501"/>
    <cellStyle name="Normal 11 3 2 4 10" xfId="26311"/>
    <cellStyle name="Normal 11 3 2 4 2" xfId="1502"/>
    <cellStyle name="Normal 11 3 2 4 2 2" xfId="11008"/>
    <cellStyle name="Normal 11 3 2 4 2 2 2" xfId="11009"/>
    <cellStyle name="Normal 11 3 2 4 2 2 2 2" xfId="11010"/>
    <cellStyle name="Normal 11 3 2 4 2 2 3" xfId="11011"/>
    <cellStyle name="Normal 11 3 2 4 2 2 4" xfId="11012"/>
    <cellStyle name="Normal 11 3 2 4 2 2 5" xfId="26312"/>
    <cellStyle name="Normal 11 3 2 4 2 3" xfId="11013"/>
    <cellStyle name="Normal 11 3 2 4 2 3 2" xfId="11014"/>
    <cellStyle name="Normal 11 3 2 4 2 4" xfId="11015"/>
    <cellStyle name="Normal 11 3 2 4 2 5" xfId="11016"/>
    <cellStyle name="Normal 11 3 2 4 2 6" xfId="26313"/>
    <cellStyle name="Normal 11 3 2 4 3" xfId="1503"/>
    <cellStyle name="Normal 11 3 2 4 3 2" xfId="11017"/>
    <cellStyle name="Normal 11 3 2 4 3 2 2" xfId="11018"/>
    <cellStyle name="Normal 11 3 2 4 3 2 2 2" xfId="11019"/>
    <cellStyle name="Normal 11 3 2 4 3 2 3" xfId="11020"/>
    <cellStyle name="Normal 11 3 2 4 3 2 4" xfId="11021"/>
    <cellStyle name="Normal 11 3 2 4 3 2 5" xfId="26314"/>
    <cellStyle name="Normal 11 3 2 4 3 3" xfId="11022"/>
    <cellStyle name="Normal 11 3 2 4 3 3 2" xfId="11023"/>
    <cellStyle name="Normal 11 3 2 4 3 4" xfId="11024"/>
    <cellStyle name="Normal 11 3 2 4 3 5" xfId="11025"/>
    <cellStyle name="Normal 11 3 2 4 3 6" xfId="26315"/>
    <cellStyle name="Normal 11 3 2 4 4" xfId="11026"/>
    <cellStyle name="Normal 11 3 2 4 4 2" xfId="11027"/>
    <cellStyle name="Normal 11 3 2 4 4 2 2" xfId="11028"/>
    <cellStyle name="Normal 11 3 2 4 4 3" xfId="11029"/>
    <cellStyle name="Normal 11 3 2 4 4 4" xfId="11030"/>
    <cellStyle name="Normal 11 3 2 4 4 5" xfId="26316"/>
    <cellStyle name="Normal 11 3 2 4 5" xfId="11031"/>
    <cellStyle name="Normal 11 3 2 4 5 2" xfId="11032"/>
    <cellStyle name="Normal 11 3 2 4 5 2 2" xfId="11033"/>
    <cellStyle name="Normal 11 3 2 4 5 3" xfId="11034"/>
    <cellStyle name="Normal 11 3 2 4 5 4" xfId="11035"/>
    <cellStyle name="Normal 11 3 2 4 5 5" xfId="26317"/>
    <cellStyle name="Normal 11 3 2 4 6" xfId="11036"/>
    <cellStyle name="Normal 11 3 2 4 6 2" xfId="11037"/>
    <cellStyle name="Normal 11 3 2 4 6 2 2" xfId="11038"/>
    <cellStyle name="Normal 11 3 2 4 6 3" xfId="11039"/>
    <cellStyle name="Normal 11 3 2 4 6 4" xfId="26318"/>
    <cellStyle name="Normal 11 3 2 4 7" xfId="11040"/>
    <cellStyle name="Normal 11 3 2 4 7 2" xfId="11041"/>
    <cellStyle name="Normal 11 3 2 4 7 3" xfId="26319"/>
    <cellStyle name="Normal 11 3 2 4 8" xfId="11042"/>
    <cellStyle name="Normal 11 3 2 4 9" xfId="11043"/>
    <cellStyle name="Normal 11 3 2 5" xfId="1504"/>
    <cellStyle name="Normal 11 3 2 5 2" xfId="11044"/>
    <cellStyle name="Normal 11 3 2 5 2 2" xfId="11045"/>
    <cellStyle name="Normal 11 3 2 5 2 2 2" xfId="11046"/>
    <cellStyle name="Normal 11 3 2 5 2 3" xfId="11047"/>
    <cellStyle name="Normal 11 3 2 5 2 4" xfId="11048"/>
    <cellStyle name="Normal 11 3 2 5 2 5" xfId="26320"/>
    <cellStyle name="Normal 11 3 2 5 3" xfId="11049"/>
    <cellStyle name="Normal 11 3 2 5 3 2" xfId="11050"/>
    <cellStyle name="Normal 11 3 2 5 3 2 2" xfId="11051"/>
    <cellStyle name="Normal 11 3 2 5 3 3" xfId="11052"/>
    <cellStyle name="Normal 11 3 2 5 3 4" xfId="11053"/>
    <cellStyle name="Normal 11 3 2 5 3 5" xfId="26321"/>
    <cellStyle name="Normal 11 3 2 5 4" xfId="11054"/>
    <cellStyle name="Normal 11 3 2 5 4 2" xfId="11055"/>
    <cellStyle name="Normal 11 3 2 5 5" xfId="11056"/>
    <cellStyle name="Normal 11 3 2 5 6" xfId="11057"/>
    <cellStyle name="Normal 11 3 2 5 7" xfId="26322"/>
    <cellStyle name="Normal 11 3 2 6" xfId="1505"/>
    <cellStyle name="Normal 11 3 2 6 2" xfId="11058"/>
    <cellStyle name="Normal 11 3 2 6 2 2" xfId="11059"/>
    <cellStyle name="Normal 11 3 2 6 2 2 2" xfId="11060"/>
    <cellStyle name="Normal 11 3 2 6 2 3" xfId="11061"/>
    <cellStyle name="Normal 11 3 2 6 2 4" xfId="11062"/>
    <cellStyle name="Normal 11 3 2 6 2 5" xfId="26323"/>
    <cellStyle name="Normal 11 3 2 6 3" xfId="11063"/>
    <cellStyle name="Normal 11 3 2 6 3 2" xfId="11064"/>
    <cellStyle name="Normal 11 3 2 6 4" xfId="11065"/>
    <cellStyle name="Normal 11 3 2 6 5" xfId="11066"/>
    <cellStyle name="Normal 11 3 2 6 6" xfId="26324"/>
    <cellStyle name="Normal 11 3 2 7" xfId="11067"/>
    <cellStyle name="Normal 11 3 2 7 2" xfId="11068"/>
    <cellStyle name="Normal 11 3 2 7 2 2" xfId="11069"/>
    <cellStyle name="Normal 11 3 2 7 3" xfId="11070"/>
    <cellStyle name="Normal 11 3 2 7 4" xfId="11071"/>
    <cellStyle name="Normal 11 3 2 7 5" xfId="26325"/>
    <cellStyle name="Normal 11 3 2 8" xfId="11072"/>
    <cellStyle name="Normal 11 3 2 8 2" xfId="11073"/>
    <cellStyle name="Normal 11 3 2 8 2 2" xfId="11074"/>
    <cellStyle name="Normal 11 3 2 8 3" xfId="11075"/>
    <cellStyle name="Normal 11 3 2 8 4" xfId="11076"/>
    <cellStyle name="Normal 11 3 2 8 5" xfId="26326"/>
    <cellStyle name="Normal 11 3 2 9" xfId="11077"/>
    <cellStyle name="Normal 11 3 2 9 2" xfId="11078"/>
    <cellStyle name="Normal 11 3 2 9 2 2" xfId="11079"/>
    <cellStyle name="Normal 11 3 2 9 3" xfId="11080"/>
    <cellStyle name="Normal 11 3 2 9 4" xfId="26327"/>
    <cellStyle name="Normal 11 3 3" xfId="1506"/>
    <cellStyle name="Normal 11 3 3 10" xfId="11081"/>
    <cellStyle name="Normal 11 3 3 11" xfId="11082"/>
    <cellStyle name="Normal 11 3 3 12" xfId="26328"/>
    <cellStyle name="Normal 11 3 3 13" xfId="30453"/>
    <cellStyle name="Normal 11 3 3 14" xfId="31055"/>
    <cellStyle name="Normal 11 3 3 15" xfId="32195"/>
    <cellStyle name="Normal 11 3 3 2" xfId="1507"/>
    <cellStyle name="Normal 11 3 3 2 10" xfId="11083"/>
    <cellStyle name="Normal 11 3 3 2 11" xfId="26329"/>
    <cellStyle name="Normal 11 3 3 2 2" xfId="1508"/>
    <cellStyle name="Normal 11 3 3 2 2 10" xfId="26330"/>
    <cellStyle name="Normal 11 3 3 2 2 2" xfId="1509"/>
    <cellStyle name="Normal 11 3 3 2 2 2 2" xfId="11084"/>
    <cellStyle name="Normal 11 3 3 2 2 2 2 2" xfId="11085"/>
    <cellStyle name="Normal 11 3 3 2 2 2 2 2 2" xfId="11086"/>
    <cellStyle name="Normal 11 3 3 2 2 2 2 3" xfId="11087"/>
    <cellStyle name="Normal 11 3 3 2 2 2 2 4" xfId="11088"/>
    <cellStyle name="Normal 11 3 3 2 2 2 2 5" xfId="26331"/>
    <cellStyle name="Normal 11 3 3 2 2 2 3" xfId="11089"/>
    <cellStyle name="Normal 11 3 3 2 2 2 3 2" xfId="11090"/>
    <cellStyle name="Normal 11 3 3 2 2 2 4" xfId="11091"/>
    <cellStyle name="Normal 11 3 3 2 2 2 5" xfId="11092"/>
    <cellStyle name="Normal 11 3 3 2 2 2 6" xfId="26332"/>
    <cellStyle name="Normal 11 3 3 2 2 3" xfId="1510"/>
    <cellStyle name="Normal 11 3 3 2 2 3 2" xfId="11093"/>
    <cellStyle name="Normal 11 3 3 2 2 3 2 2" xfId="11094"/>
    <cellStyle name="Normal 11 3 3 2 2 3 2 2 2" xfId="11095"/>
    <cellStyle name="Normal 11 3 3 2 2 3 2 3" xfId="11096"/>
    <cellStyle name="Normal 11 3 3 2 2 3 2 4" xfId="11097"/>
    <cellStyle name="Normal 11 3 3 2 2 3 2 5" xfId="26333"/>
    <cellStyle name="Normal 11 3 3 2 2 3 3" xfId="11098"/>
    <cellStyle name="Normal 11 3 3 2 2 3 3 2" xfId="11099"/>
    <cellStyle name="Normal 11 3 3 2 2 3 4" xfId="11100"/>
    <cellStyle name="Normal 11 3 3 2 2 3 5" xfId="11101"/>
    <cellStyle name="Normal 11 3 3 2 2 3 6" xfId="26334"/>
    <cellStyle name="Normal 11 3 3 2 2 4" xfId="11102"/>
    <cellStyle name="Normal 11 3 3 2 2 4 2" xfId="11103"/>
    <cellStyle name="Normal 11 3 3 2 2 4 2 2" xfId="11104"/>
    <cellStyle name="Normal 11 3 3 2 2 4 3" xfId="11105"/>
    <cellStyle name="Normal 11 3 3 2 2 4 4" xfId="11106"/>
    <cellStyle name="Normal 11 3 3 2 2 4 5" xfId="26335"/>
    <cellStyle name="Normal 11 3 3 2 2 5" xfId="11107"/>
    <cellStyle name="Normal 11 3 3 2 2 5 2" xfId="11108"/>
    <cellStyle name="Normal 11 3 3 2 2 5 2 2" xfId="11109"/>
    <cellStyle name="Normal 11 3 3 2 2 5 3" xfId="11110"/>
    <cellStyle name="Normal 11 3 3 2 2 5 4" xfId="11111"/>
    <cellStyle name="Normal 11 3 3 2 2 5 5" xfId="26336"/>
    <cellStyle name="Normal 11 3 3 2 2 6" xfId="11112"/>
    <cellStyle name="Normal 11 3 3 2 2 6 2" xfId="11113"/>
    <cellStyle name="Normal 11 3 3 2 2 6 2 2" xfId="11114"/>
    <cellStyle name="Normal 11 3 3 2 2 6 3" xfId="11115"/>
    <cellStyle name="Normal 11 3 3 2 2 6 4" xfId="26337"/>
    <cellStyle name="Normal 11 3 3 2 2 7" xfId="11116"/>
    <cellStyle name="Normal 11 3 3 2 2 7 2" xfId="11117"/>
    <cellStyle name="Normal 11 3 3 2 2 7 3" xfId="26338"/>
    <cellStyle name="Normal 11 3 3 2 2 8" xfId="11118"/>
    <cellStyle name="Normal 11 3 3 2 2 9" xfId="11119"/>
    <cellStyle name="Normal 11 3 3 2 3" xfId="1511"/>
    <cellStyle name="Normal 11 3 3 2 3 2" xfId="11120"/>
    <cellStyle name="Normal 11 3 3 2 3 2 2" xfId="11121"/>
    <cellStyle name="Normal 11 3 3 2 3 2 2 2" xfId="11122"/>
    <cellStyle name="Normal 11 3 3 2 3 2 3" xfId="11123"/>
    <cellStyle name="Normal 11 3 3 2 3 2 4" xfId="11124"/>
    <cellStyle name="Normal 11 3 3 2 3 2 5" xfId="26339"/>
    <cellStyle name="Normal 11 3 3 2 3 3" xfId="11125"/>
    <cellStyle name="Normal 11 3 3 2 3 3 2" xfId="11126"/>
    <cellStyle name="Normal 11 3 3 2 3 3 2 2" xfId="11127"/>
    <cellStyle name="Normal 11 3 3 2 3 3 3" xfId="11128"/>
    <cellStyle name="Normal 11 3 3 2 3 3 4" xfId="11129"/>
    <cellStyle name="Normal 11 3 3 2 3 3 5" xfId="26340"/>
    <cellStyle name="Normal 11 3 3 2 3 4" xfId="11130"/>
    <cellStyle name="Normal 11 3 3 2 3 4 2" xfId="11131"/>
    <cellStyle name="Normal 11 3 3 2 3 5" xfId="11132"/>
    <cellStyle name="Normal 11 3 3 2 3 6" xfId="11133"/>
    <cellStyle name="Normal 11 3 3 2 3 7" xfId="26341"/>
    <cellStyle name="Normal 11 3 3 2 4" xfId="1512"/>
    <cellStyle name="Normal 11 3 3 2 4 2" xfId="11134"/>
    <cellStyle name="Normal 11 3 3 2 4 2 2" xfId="11135"/>
    <cellStyle name="Normal 11 3 3 2 4 2 2 2" xfId="11136"/>
    <cellStyle name="Normal 11 3 3 2 4 2 3" xfId="11137"/>
    <cellStyle name="Normal 11 3 3 2 4 2 4" xfId="11138"/>
    <cellStyle name="Normal 11 3 3 2 4 2 5" xfId="26342"/>
    <cellStyle name="Normal 11 3 3 2 4 3" xfId="11139"/>
    <cellStyle name="Normal 11 3 3 2 4 3 2" xfId="11140"/>
    <cellStyle name="Normal 11 3 3 2 4 4" xfId="11141"/>
    <cellStyle name="Normal 11 3 3 2 4 5" xfId="11142"/>
    <cellStyle name="Normal 11 3 3 2 4 6" xfId="26343"/>
    <cellStyle name="Normal 11 3 3 2 5" xfId="11143"/>
    <cellStyle name="Normal 11 3 3 2 5 2" xfId="11144"/>
    <cellStyle name="Normal 11 3 3 2 5 2 2" xfId="11145"/>
    <cellStyle name="Normal 11 3 3 2 5 3" xfId="11146"/>
    <cellStyle name="Normal 11 3 3 2 5 4" xfId="11147"/>
    <cellStyle name="Normal 11 3 3 2 5 5" xfId="26344"/>
    <cellStyle name="Normal 11 3 3 2 6" xfId="11148"/>
    <cellStyle name="Normal 11 3 3 2 6 2" xfId="11149"/>
    <cellStyle name="Normal 11 3 3 2 6 2 2" xfId="11150"/>
    <cellStyle name="Normal 11 3 3 2 6 3" xfId="11151"/>
    <cellStyle name="Normal 11 3 3 2 6 4" xfId="11152"/>
    <cellStyle name="Normal 11 3 3 2 6 5" xfId="26345"/>
    <cellStyle name="Normal 11 3 3 2 7" xfId="11153"/>
    <cellStyle name="Normal 11 3 3 2 7 2" xfId="11154"/>
    <cellStyle name="Normal 11 3 3 2 7 2 2" xfId="11155"/>
    <cellStyle name="Normal 11 3 3 2 7 3" xfId="11156"/>
    <cellStyle name="Normal 11 3 3 2 7 4" xfId="26346"/>
    <cellStyle name="Normal 11 3 3 2 8" xfId="11157"/>
    <cellStyle name="Normal 11 3 3 2 8 2" xfId="11158"/>
    <cellStyle name="Normal 11 3 3 2 8 3" xfId="26347"/>
    <cellStyle name="Normal 11 3 3 2 9" xfId="11159"/>
    <cellStyle name="Normal 11 3 3 3" xfId="1513"/>
    <cellStyle name="Normal 11 3 3 3 10" xfId="26348"/>
    <cellStyle name="Normal 11 3 3 3 2" xfId="1514"/>
    <cellStyle name="Normal 11 3 3 3 2 2" xfId="11160"/>
    <cellStyle name="Normal 11 3 3 3 2 2 2" xfId="11161"/>
    <cellStyle name="Normal 11 3 3 3 2 2 2 2" xfId="11162"/>
    <cellStyle name="Normal 11 3 3 3 2 2 3" xfId="11163"/>
    <cellStyle name="Normal 11 3 3 3 2 2 4" xfId="11164"/>
    <cellStyle name="Normal 11 3 3 3 2 2 5" xfId="26349"/>
    <cellStyle name="Normal 11 3 3 3 2 3" xfId="11165"/>
    <cellStyle name="Normal 11 3 3 3 2 3 2" xfId="11166"/>
    <cellStyle name="Normal 11 3 3 3 2 4" xfId="11167"/>
    <cellStyle name="Normal 11 3 3 3 2 5" xfId="11168"/>
    <cellStyle name="Normal 11 3 3 3 2 6" xfId="26350"/>
    <cellStyle name="Normal 11 3 3 3 3" xfId="1515"/>
    <cellStyle name="Normal 11 3 3 3 3 2" xfId="11169"/>
    <cellStyle name="Normal 11 3 3 3 3 2 2" xfId="11170"/>
    <cellStyle name="Normal 11 3 3 3 3 2 2 2" xfId="11171"/>
    <cellStyle name="Normal 11 3 3 3 3 2 3" xfId="11172"/>
    <cellStyle name="Normal 11 3 3 3 3 2 4" xfId="11173"/>
    <cellStyle name="Normal 11 3 3 3 3 2 5" xfId="26351"/>
    <cellStyle name="Normal 11 3 3 3 3 3" xfId="11174"/>
    <cellStyle name="Normal 11 3 3 3 3 3 2" xfId="11175"/>
    <cellStyle name="Normal 11 3 3 3 3 4" xfId="11176"/>
    <cellStyle name="Normal 11 3 3 3 3 5" xfId="11177"/>
    <cellStyle name="Normal 11 3 3 3 3 6" xfId="26352"/>
    <cellStyle name="Normal 11 3 3 3 4" xfId="11178"/>
    <cellStyle name="Normal 11 3 3 3 4 2" xfId="11179"/>
    <cellStyle name="Normal 11 3 3 3 4 2 2" xfId="11180"/>
    <cellStyle name="Normal 11 3 3 3 4 3" xfId="11181"/>
    <cellStyle name="Normal 11 3 3 3 4 4" xfId="11182"/>
    <cellStyle name="Normal 11 3 3 3 4 5" xfId="26353"/>
    <cellStyle name="Normal 11 3 3 3 5" xfId="11183"/>
    <cellStyle name="Normal 11 3 3 3 5 2" xfId="11184"/>
    <cellStyle name="Normal 11 3 3 3 5 2 2" xfId="11185"/>
    <cellStyle name="Normal 11 3 3 3 5 3" xfId="11186"/>
    <cellStyle name="Normal 11 3 3 3 5 4" xfId="11187"/>
    <cellStyle name="Normal 11 3 3 3 5 5" xfId="26354"/>
    <cellStyle name="Normal 11 3 3 3 6" xfId="11188"/>
    <cellStyle name="Normal 11 3 3 3 6 2" xfId="11189"/>
    <cellStyle name="Normal 11 3 3 3 6 2 2" xfId="11190"/>
    <cellStyle name="Normal 11 3 3 3 6 3" xfId="11191"/>
    <cellStyle name="Normal 11 3 3 3 6 4" xfId="26355"/>
    <cellStyle name="Normal 11 3 3 3 7" xfId="11192"/>
    <cellStyle name="Normal 11 3 3 3 7 2" xfId="11193"/>
    <cellStyle name="Normal 11 3 3 3 7 3" xfId="26356"/>
    <cellStyle name="Normal 11 3 3 3 8" xfId="11194"/>
    <cellStyle name="Normal 11 3 3 3 9" xfId="11195"/>
    <cellStyle name="Normal 11 3 3 4" xfId="1516"/>
    <cellStyle name="Normal 11 3 3 4 2" xfId="11196"/>
    <cellStyle name="Normal 11 3 3 4 2 2" xfId="11197"/>
    <cellStyle name="Normal 11 3 3 4 2 2 2" xfId="11198"/>
    <cellStyle name="Normal 11 3 3 4 2 3" xfId="11199"/>
    <cellStyle name="Normal 11 3 3 4 2 4" xfId="11200"/>
    <cellStyle name="Normal 11 3 3 4 2 5" xfId="26357"/>
    <cellStyle name="Normal 11 3 3 4 3" xfId="11201"/>
    <cellStyle name="Normal 11 3 3 4 3 2" xfId="11202"/>
    <cellStyle name="Normal 11 3 3 4 3 2 2" xfId="11203"/>
    <cellStyle name="Normal 11 3 3 4 3 3" xfId="11204"/>
    <cellStyle name="Normal 11 3 3 4 3 4" xfId="11205"/>
    <cellStyle name="Normal 11 3 3 4 3 5" xfId="26358"/>
    <cellStyle name="Normal 11 3 3 4 4" xfId="11206"/>
    <cellStyle name="Normal 11 3 3 4 4 2" xfId="11207"/>
    <cellStyle name="Normal 11 3 3 4 5" xfId="11208"/>
    <cellStyle name="Normal 11 3 3 4 6" xfId="11209"/>
    <cellStyle name="Normal 11 3 3 4 7" xfId="26359"/>
    <cellStyle name="Normal 11 3 3 5" xfId="1517"/>
    <cellStyle name="Normal 11 3 3 5 2" xfId="11210"/>
    <cellStyle name="Normal 11 3 3 5 2 2" xfId="11211"/>
    <cellStyle name="Normal 11 3 3 5 2 2 2" xfId="11212"/>
    <cellStyle name="Normal 11 3 3 5 2 3" xfId="11213"/>
    <cellStyle name="Normal 11 3 3 5 2 4" xfId="11214"/>
    <cellStyle name="Normal 11 3 3 5 2 5" xfId="26360"/>
    <cellStyle name="Normal 11 3 3 5 3" xfId="11215"/>
    <cellStyle name="Normal 11 3 3 5 3 2" xfId="11216"/>
    <cellStyle name="Normal 11 3 3 5 4" xfId="11217"/>
    <cellStyle name="Normal 11 3 3 5 5" xfId="11218"/>
    <cellStyle name="Normal 11 3 3 5 6" xfId="26361"/>
    <cellStyle name="Normal 11 3 3 6" xfId="11219"/>
    <cellStyle name="Normal 11 3 3 6 2" xfId="11220"/>
    <cellStyle name="Normal 11 3 3 6 2 2" xfId="11221"/>
    <cellStyle name="Normal 11 3 3 6 3" xfId="11222"/>
    <cellStyle name="Normal 11 3 3 6 4" xfId="11223"/>
    <cellStyle name="Normal 11 3 3 6 5" xfId="26362"/>
    <cellStyle name="Normal 11 3 3 7" xfId="11224"/>
    <cellStyle name="Normal 11 3 3 7 2" xfId="11225"/>
    <cellStyle name="Normal 11 3 3 7 2 2" xfId="11226"/>
    <cellStyle name="Normal 11 3 3 7 3" xfId="11227"/>
    <cellStyle name="Normal 11 3 3 7 4" xfId="11228"/>
    <cellStyle name="Normal 11 3 3 7 5" xfId="26363"/>
    <cellStyle name="Normal 11 3 3 8" xfId="11229"/>
    <cellStyle name="Normal 11 3 3 8 2" xfId="11230"/>
    <cellStyle name="Normal 11 3 3 8 2 2" xfId="11231"/>
    <cellStyle name="Normal 11 3 3 8 3" xfId="11232"/>
    <cellStyle name="Normal 11 3 3 8 4" xfId="26364"/>
    <cellStyle name="Normal 11 3 3 9" xfId="11233"/>
    <cellStyle name="Normal 11 3 3 9 2" xfId="11234"/>
    <cellStyle name="Normal 11 3 3 9 3" xfId="26365"/>
    <cellStyle name="Normal 11 3 4" xfId="1518"/>
    <cellStyle name="Normal 11 3 4 10" xfId="11235"/>
    <cellStyle name="Normal 11 3 4 11" xfId="26366"/>
    <cellStyle name="Normal 11 3 4 12" xfId="31005"/>
    <cellStyle name="Normal 11 3 4 2" xfId="1519"/>
    <cellStyle name="Normal 11 3 4 2 10" xfId="26367"/>
    <cellStyle name="Normal 11 3 4 2 2" xfId="1520"/>
    <cellStyle name="Normal 11 3 4 2 2 2" xfId="11236"/>
    <cellStyle name="Normal 11 3 4 2 2 2 2" xfId="11237"/>
    <cellStyle name="Normal 11 3 4 2 2 2 2 2" xfId="11238"/>
    <cellStyle name="Normal 11 3 4 2 2 2 3" xfId="11239"/>
    <cellStyle name="Normal 11 3 4 2 2 2 4" xfId="11240"/>
    <cellStyle name="Normal 11 3 4 2 2 2 5" xfId="26368"/>
    <cellStyle name="Normal 11 3 4 2 2 3" xfId="11241"/>
    <cellStyle name="Normal 11 3 4 2 2 3 2" xfId="11242"/>
    <cellStyle name="Normal 11 3 4 2 2 4" xfId="11243"/>
    <cellStyle name="Normal 11 3 4 2 2 5" xfId="11244"/>
    <cellStyle name="Normal 11 3 4 2 2 6" xfId="26369"/>
    <cellStyle name="Normal 11 3 4 2 3" xfId="1521"/>
    <cellStyle name="Normal 11 3 4 2 3 2" xfId="11245"/>
    <cellStyle name="Normal 11 3 4 2 3 2 2" xfId="11246"/>
    <cellStyle name="Normal 11 3 4 2 3 2 2 2" xfId="11247"/>
    <cellStyle name="Normal 11 3 4 2 3 2 3" xfId="11248"/>
    <cellStyle name="Normal 11 3 4 2 3 2 4" xfId="11249"/>
    <cellStyle name="Normal 11 3 4 2 3 2 5" xfId="26370"/>
    <cellStyle name="Normal 11 3 4 2 3 3" xfId="11250"/>
    <cellStyle name="Normal 11 3 4 2 3 3 2" xfId="11251"/>
    <cellStyle name="Normal 11 3 4 2 3 4" xfId="11252"/>
    <cellStyle name="Normal 11 3 4 2 3 5" xfId="11253"/>
    <cellStyle name="Normal 11 3 4 2 3 6" xfId="26371"/>
    <cellStyle name="Normal 11 3 4 2 4" xfId="11254"/>
    <cellStyle name="Normal 11 3 4 2 4 2" xfId="11255"/>
    <cellStyle name="Normal 11 3 4 2 4 2 2" xfId="11256"/>
    <cellStyle name="Normal 11 3 4 2 4 3" xfId="11257"/>
    <cellStyle name="Normal 11 3 4 2 4 4" xfId="11258"/>
    <cellStyle name="Normal 11 3 4 2 4 5" xfId="26372"/>
    <cellStyle name="Normal 11 3 4 2 5" xfId="11259"/>
    <cellStyle name="Normal 11 3 4 2 5 2" xfId="11260"/>
    <cellStyle name="Normal 11 3 4 2 5 2 2" xfId="11261"/>
    <cellStyle name="Normal 11 3 4 2 5 3" xfId="11262"/>
    <cellStyle name="Normal 11 3 4 2 5 4" xfId="11263"/>
    <cellStyle name="Normal 11 3 4 2 5 5" xfId="26373"/>
    <cellStyle name="Normal 11 3 4 2 6" xfId="11264"/>
    <cellStyle name="Normal 11 3 4 2 6 2" xfId="11265"/>
    <cellStyle name="Normal 11 3 4 2 6 2 2" xfId="11266"/>
    <cellStyle name="Normal 11 3 4 2 6 3" xfId="11267"/>
    <cellStyle name="Normal 11 3 4 2 6 4" xfId="26374"/>
    <cellStyle name="Normal 11 3 4 2 7" xfId="11268"/>
    <cellStyle name="Normal 11 3 4 2 7 2" xfId="11269"/>
    <cellStyle name="Normal 11 3 4 2 7 3" xfId="26375"/>
    <cellStyle name="Normal 11 3 4 2 8" xfId="11270"/>
    <cellStyle name="Normal 11 3 4 2 9" xfId="11271"/>
    <cellStyle name="Normal 11 3 4 3" xfId="1522"/>
    <cellStyle name="Normal 11 3 4 3 2" xfId="11272"/>
    <cellStyle name="Normal 11 3 4 3 2 2" xfId="11273"/>
    <cellStyle name="Normal 11 3 4 3 2 2 2" xfId="11274"/>
    <cellStyle name="Normal 11 3 4 3 2 3" xfId="11275"/>
    <cellStyle name="Normal 11 3 4 3 2 4" xfId="11276"/>
    <cellStyle name="Normal 11 3 4 3 2 5" xfId="26376"/>
    <cellStyle name="Normal 11 3 4 3 3" xfId="11277"/>
    <cellStyle name="Normal 11 3 4 3 3 2" xfId="11278"/>
    <cellStyle name="Normal 11 3 4 3 3 2 2" xfId="11279"/>
    <cellStyle name="Normal 11 3 4 3 3 3" xfId="11280"/>
    <cellStyle name="Normal 11 3 4 3 3 4" xfId="11281"/>
    <cellStyle name="Normal 11 3 4 3 3 5" xfId="26377"/>
    <cellStyle name="Normal 11 3 4 3 4" xfId="11282"/>
    <cellStyle name="Normal 11 3 4 3 4 2" xfId="11283"/>
    <cellStyle name="Normal 11 3 4 3 5" xfId="11284"/>
    <cellStyle name="Normal 11 3 4 3 6" xfId="11285"/>
    <cellStyle name="Normal 11 3 4 3 7" xfId="26378"/>
    <cellStyle name="Normal 11 3 4 4" xfId="1523"/>
    <cellStyle name="Normal 11 3 4 4 2" xfId="11286"/>
    <cellStyle name="Normal 11 3 4 4 2 2" xfId="11287"/>
    <cellStyle name="Normal 11 3 4 4 2 2 2" xfId="11288"/>
    <cellStyle name="Normal 11 3 4 4 2 3" xfId="11289"/>
    <cellStyle name="Normal 11 3 4 4 2 4" xfId="11290"/>
    <cellStyle name="Normal 11 3 4 4 2 5" xfId="26379"/>
    <cellStyle name="Normal 11 3 4 4 3" xfId="11291"/>
    <cellStyle name="Normal 11 3 4 4 3 2" xfId="11292"/>
    <cellStyle name="Normal 11 3 4 4 4" xfId="11293"/>
    <cellStyle name="Normal 11 3 4 4 5" xfId="11294"/>
    <cellStyle name="Normal 11 3 4 4 6" xfId="26380"/>
    <cellStyle name="Normal 11 3 4 5" xfId="11295"/>
    <cellStyle name="Normal 11 3 4 5 2" xfId="11296"/>
    <cellStyle name="Normal 11 3 4 5 2 2" xfId="11297"/>
    <cellStyle name="Normal 11 3 4 5 3" xfId="11298"/>
    <cellStyle name="Normal 11 3 4 5 4" xfId="11299"/>
    <cellStyle name="Normal 11 3 4 5 5" xfId="26381"/>
    <cellStyle name="Normal 11 3 4 6" xfId="11300"/>
    <cellStyle name="Normal 11 3 4 6 2" xfId="11301"/>
    <cellStyle name="Normal 11 3 4 6 2 2" xfId="11302"/>
    <cellStyle name="Normal 11 3 4 6 3" xfId="11303"/>
    <cellStyle name="Normal 11 3 4 6 4" xfId="11304"/>
    <cellStyle name="Normal 11 3 4 6 5" xfId="26382"/>
    <cellStyle name="Normal 11 3 4 7" xfId="11305"/>
    <cellStyle name="Normal 11 3 4 7 2" xfId="11306"/>
    <cellStyle name="Normal 11 3 4 7 2 2" xfId="11307"/>
    <cellStyle name="Normal 11 3 4 7 3" xfId="11308"/>
    <cellStyle name="Normal 11 3 4 7 4" xfId="26383"/>
    <cellStyle name="Normal 11 3 4 8" xfId="11309"/>
    <cellStyle name="Normal 11 3 4 8 2" xfId="11310"/>
    <cellStyle name="Normal 11 3 4 8 3" xfId="26384"/>
    <cellStyle name="Normal 11 3 4 9" xfId="11311"/>
    <cellStyle name="Normal 11 3 5" xfId="1524"/>
    <cellStyle name="Normal 11 3 5 10" xfId="26385"/>
    <cellStyle name="Normal 11 3 5 2" xfId="1525"/>
    <cellStyle name="Normal 11 3 5 2 2" xfId="11312"/>
    <cellStyle name="Normal 11 3 5 2 2 2" xfId="11313"/>
    <cellStyle name="Normal 11 3 5 2 2 2 2" xfId="11314"/>
    <cellStyle name="Normal 11 3 5 2 2 3" xfId="11315"/>
    <cellStyle name="Normal 11 3 5 2 2 4" xfId="11316"/>
    <cellStyle name="Normal 11 3 5 2 2 5" xfId="26386"/>
    <cellStyle name="Normal 11 3 5 2 3" xfId="11317"/>
    <cellStyle name="Normal 11 3 5 2 3 2" xfId="11318"/>
    <cellStyle name="Normal 11 3 5 2 4" xfId="11319"/>
    <cellStyle name="Normal 11 3 5 2 5" xfId="11320"/>
    <cellStyle name="Normal 11 3 5 2 6" xfId="26387"/>
    <cellStyle name="Normal 11 3 5 3" xfId="1526"/>
    <cellStyle name="Normal 11 3 5 3 2" xfId="11321"/>
    <cellStyle name="Normal 11 3 5 3 2 2" xfId="11322"/>
    <cellStyle name="Normal 11 3 5 3 2 2 2" xfId="11323"/>
    <cellStyle name="Normal 11 3 5 3 2 3" xfId="11324"/>
    <cellStyle name="Normal 11 3 5 3 2 4" xfId="11325"/>
    <cellStyle name="Normal 11 3 5 3 2 5" xfId="26388"/>
    <cellStyle name="Normal 11 3 5 3 3" xfId="11326"/>
    <cellStyle name="Normal 11 3 5 3 3 2" xfId="11327"/>
    <cellStyle name="Normal 11 3 5 3 4" xfId="11328"/>
    <cellStyle name="Normal 11 3 5 3 5" xfId="11329"/>
    <cellStyle name="Normal 11 3 5 3 6" xfId="26389"/>
    <cellStyle name="Normal 11 3 5 4" xfId="11330"/>
    <cellStyle name="Normal 11 3 5 4 2" xfId="11331"/>
    <cellStyle name="Normal 11 3 5 4 2 2" xfId="11332"/>
    <cellStyle name="Normal 11 3 5 4 3" xfId="11333"/>
    <cellStyle name="Normal 11 3 5 4 4" xfId="11334"/>
    <cellStyle name="Normal 11 3 5 4 5" xfId="26390"/>
    <cellStyle name="Normal 11 3 5 5" xfId="11335"/>
    <cellStyle name="Normal 11 3 5 5 2" xfId="11336"/>
    <cellStyle name="Normal 11 3 5 5 2 2" xfId="11337"/>
    <cellStyle name="Normal 11 3 5 5 3" xfId="11338"/>
    <cellStyle name="Normal 11 3 5 5 4" xfId="11339"/>
    <cellStyle name="Normal 11 3 5 5 5" xfId="26391"/>
    <cellStyle name="Normal 11 3 5 6" xfId="11340"/>
    <cellStyle name="Normal 11 3 5 6 2" xfId="11341"/>
    <cellStyle name="Normal 11 3 5 6 2 2" xfId="11342"/>
    <cellStyle name="Normal 11 3 5 6 3" xfId="11343"/>
    <cellStyle name="Normal 11 3 5 6 4" xfId="26392"/>
    <cellStyle name="Normal 11 3 5 7" xfId="11344"/>
    <cellStyle name="Normal 11 3 5 7 2" xfId="11345"/>
    <cellStyle name="Normal 11 3 5 7 3" xfId="26393"/>
    <cellStyle name="Normal 11 3 5 8" xfId="11346"/>
    <cellStyle name="Normal 11 3 5 9" xfId="11347"/>
    <cellStyle name="Normal 11 3 6" xfId="1527"/>
    <cellStyle name="Normal 11 3 6 2" xfId="11348"/>
    <cellStyle name="Normal 11 3 6 2 2" xfId="11349"/>
    <cellStyle name="Normal 11 3 6 2 2 2" xfId="11350"/>
    <cellStyle name="Normal 11 3 6 2 3" xfId="11351"/>
    <cellStyle name="Normal 11 3 6 2 4" xfId="11352"/>
    <cellStyle name="Normal 11 3 6 2 5" xfId="26394"/>
    <cellStyle name="Normal 11 3 6 3" xfId="11353"/>
    <cellStyle name="Normal 11 3 6 3 2" xfId="11354"/>
    <cellStyle name="Normal 11 3 6 3 2 2" xfId="11355"/>
    <cellStyle name="Normal 11 3 6 3 3" xfId="11356"/>
    <cellStyle name="Normal 11 3 6 3 4" xfId="11357"/>
    <cellStyle name="Normal 11 3 6 3 5" xfId="26395"/>
    <cellStyle name="Normal 11 3 6 4" xfId="11358"/>
    <cellStyle name="Normal 11 3 6 4 2" xfId="11359"/>
    <cellStyle name="Normal 11 3 6 5" xfId="11360"/>
    <cellStyle name="Normal 11 3 6 6" xfId="11361"/>
    <cellStyle name="Normal 11 3 6 7" xfId="26396"/>
    <cellStyle name="Normal 11 3 7" xfId="1528"/>
    <cellStyle name="Normal 11 3 7 2" xfId="11362"/>
    <cellStyle name="Normal 11 3 7 2 2" xfId="11363"/>
    <cellStyle name="Normal 11 3 7 2 2 2" xfId="11364"/>
    <cellStyle name="Normal 11 3 7 2 3" xfId="11365"/>
    <cellStyle name="Normal 11 3 7 2 4" xfId="11366"/>
    <cellStyle name="Normal 11 3 7 2 5" xfId="26397"/>
    <cellStyle name="Normal 11 3 7 3" xfId="11367"/>
    <cellStyle name="Normal 11 3 7 3 2" xfId="11368"/>
    <cellStyle name="Normal 11 3 7 4" xfId="11369"/>
    <cellStyle name="Normal 11 3 7 5" xfId="11370"/>
    <cellStyle name="Normal 11 3 7 6" xfId="26398"/>
    <cellStyle name="Normal 11 3 8" xfId="11371"/>
    <cellStyle name="Normal 11 3 8 2" xfId="11372"/>
    <cellStyle name="Normal 11 3 8 2 2" xfId="11373"/>
    <cellStyle name="Normal 11 3 8 3" xfId="11374"/>
    <cellStyle name="Normal 11 3 8 4" xfId="11375"/>
    <cellStyle name="Normal 11 3 8 5" xfId="26399"/>
    <cellStyle name="Normal 11 3 9" xfId="11376"/>
    <cellStyle name="Normal 11 3 9 2" xfId="11377"/>
    <cellStyle name="Normal 11 3 9 2 2" xfId="11378"/>
    <cellStyle name="Normal 11 3 9 3" xfId="11379"/>
    <cellStyle name="Normal 11 3 9 4" xfId="11380"/>
    <cellStyle name="Normal 11 3 9 5" xfId="26400"/>
    <cellStyle name="Normal 11 4" xfId="1529"/>
    <cellStyle name="Normal 11 4 10" xfId="11381"/>
    <cellStyle name="Normal 11 4 10 2" xfId="11382"/>
    <cellStyle name="Normal 11 4 10 3" xfId="26401"/>
    <cellStyle name="Normal 11 4 11" xfId="11383"/>
    <cellStyle name="Normal 11 4 12" xfId="11384"/>
    <cellStyle name="Normal 11 4 13" xfId="26402"/>
    <cellStyle name="Normal 11 4 14" xfId="30070"/>
    <cellStyle name="Normal 11 4 15" xfId="30790"/>
    <cellStyle name="Normal 11 4 16" xfId="31818"/>
    <cellStyle name="Normal 11 4 2" xfId="1530"/>
    <cellStyle name="Normal 11 4 2 10" xfId="11385"/>
    <cellStyle name="Normal 11 4 2 11" xfId="11386"/>
    <cellStyle name="Normal 11 4 2 12" xfId="26403"/>
    <cellStyle name="Normal 11 4 2 13" xfId="30071"/>
    <cellStyle name="Normal 11 4 2 14" xfId="31138"/>
    <cellStyle name="Normal 11 4 2 15" xfId="31819"/>
    <cellStyle name="Normal 11 4 2 2" xfId="1531"/>
    <cellStyle name="Normal 11 4 2 2 10" xfId="11387"/>
    <cellStyle name="Normal 11 4 2 2 11" xfId="26404"/>
    <cellStyle name="Normal 11 4 2 2 12" xfId="30456"/>
    <cellStyle name="Normal 11 4 2 2 13" xfId="32198"/>
    <cellStyle name="Normal 11 4 2 2 2" xfId="1532"/>
    <cellStyle name="Normal 11 4 2 2 2 10" xfId="26405"/>
    <cellStyle name="Normal 11 4 2 2 2 2" xfId="1533"/>
    <cellStyle name="Normal 11 4 2 2 2 2 2" xfId="11388"/>
    <cellStyle name="Normal 11 4 2 2 2 2 2 2" xfId="11389"/>
    <cellStyle name="Normal 11 4 2 2 2 2 2 2 2" xfId="11390"/>
    <cellStyle name="Normal 11 4 2 2 2 2 2 3" xfId="11391"/>
    <cellStyle name="Normal 11 4 2 2 2 2 2 4" xfId="11392"/>
    <cellStyle name="Normal 11 4 2 2 2 2 2 5" xfId="26406"/>
    <cellStyle name="Normal 11 4 2 2 2 2 3" xfId="11393"/>
    <cellStyle name="Normal 11 4 2 2 2 2 3 2" xfId="11394"/>
    <cellStyle name="Normal 11 4 2 2 2 2 4" xfId="11395"/>
    <cellStyle name="Normal 11 4 2 2 2 2 5" xfId="11396"/>
    <cellStyle name="Normal 11 4 2 2 2 2 6" xfId="26407"/>
    <cellStyle name="Normal 11 4 2 2 2 3" xfId="1534"/>
    <cellStyle name="Normal 11 4 2 2 2 3 2" xfId="11397"/>
    <cellStyle name="Normal 11 4 2 2 2 3 2 2" xfId="11398"/>
    <cellStyle name="Normal 11 4 2 2 2 3 2 2 2" xfId="11399"/>
    <cellStyle name="Normal 11 4 2 2 2 3 2 3" xfId="11400"/>
    <cellStyle name="Normal 11 4 2 2 2 3 2 4" xfId="11401"/>
    <cellStyle name="Normal 11 4 2 2 2 3 2 5" xfId="26408"/>
    <cellStyle name="Normal 11 4 2 2 2 3 3" xfId="11402"/>
    <cellStyle name="Normal 11 4 2 2 2 3 3 2" xfId="11403"/>
    <cellStyle name="Normal 11 4 2 2 2 3 4" xfId="11404"/>
    <cellStyle name="Normal 11 4 2 2 2 3 5" xfId="11405"/>
    <cellStyle name="Normal 11 4 2 2 2 3 6" xfId="26409"/>
    <cellStyle name="Normal 11 4 2 2 2 4" xfId="11406"/>
    <cellStyle name="Normal 11 4 2 2 2 4 2" xfId="11407"/>
    <cellStyle name="Normal 11 4 2 2 2 4 2 2" xfId="11408"/>
    <cellStyle name="Normal 11 4 2 2 2 4 3" xfId="11409"/>
    <cellStyle name="Normal 11 4 2 2 2 4 4" xfId="11410"/>
    <cellStyle name="Normal 11 4 2 2 2 4 5" xfId="26410"/>
    <cellStyle name="Normal 11 4 2 2 2 5" xfId="11411"/>
    <cellStyle name="Normal 11 4 2 2 2 5 2" xfId="11412"/>
    <cellStyle name="Normal 11 4 2 2 2 5 2 2" xfId="11413"/>
    <cellStyle name="Normal 11 4 2 2 2 5 3" xfId="11414"/>
    <cellStyle name="Normal 11 4 2 2 2 5 4" xfId="11415"/>
    <cellStyle name="Normal 11 4 2 2 2 5 5" xfId="26411"/>
    <cellStyle name="Normal 11 4 2 2 2 6" xfId="11416"/>
    <cellStyle name="Normal 11 4 2 2 2 6 2" xfId="11417"/>
    <cellStyle name="Normal 11 4 2 2 2 6 2 2" xfId="11418"/>
    <cellStyle name="Normal 11 4 2 2 2 6 3" xfId="11419"/>
    <cellStyle name="Normal 11 4 2 2 2 6 4" xfId="26412"/>
    <cellStyle name="Normal 11 4 2 2 2 7" xfId="11420"/>
    <cellStyle name="Normal 11 4 2 2 2 7 2" xfId="11421"/>
    <cellStyle name="Normal 11 4 2 2 2 7 3" xfId="26413"/>
    <cellStyle name="Normal 11 4 2 2 2 8" xfId="11422"/>
    <cellStyle name="Normal 11 4 2 2 2 9" xfId="11423"/>
    <cellStyle name="Normal 11 4 2 2 3" xfId="1535"/>
    <cellStyle name="Normal 11 4 2 2 3 2" xfId="11424"/>
    <cellStyle name="Normal 11 4 2 2 3 2 2" xfId="11425"/>
    <cellStyle name="Normal 11 4 2 2 3 2 2 2" xfId="11426"/>
    <cellStyle name="Normal 11 4 2 2 3 2 3" xfId="11427"/>
    <cellStyle name="Normal 11 4 2 2 3 2 4" xfId="11428"/>
    <cellStyle name="Normal 11 4 2 2 3 2 5" xfId="26414"/>
    <cellStyle name="Normal 11 4 2 2 3 3" xfId="11429"/>
    <cellStyle name="Normal 11 4 2 2 3 3 2" xfId="11430"/>
    <cellStyle name="Normal 11 4 2 2 3 3 2 2" xfId="11431"/>
    <cellStyle name="Normal 11 4 2 2 3 3 3" xfId="11432"/>
    <cellStyle name="Normal 11 4 2 2 3 3 4" xfId="11433"/>
    <cellStyle name="Normal 11 4 2 2 3 3 5" xfId="26415"/>
    <cellStyle name="Normal 11 4 2 2 3 4" xfId="11434"/>
    <cellStyle name="Normal 11 4 2 2 3 4 2" xfId="11435"/>
    <cellStyle name="Normal 11 4 2 2 3 5" xfId="11436"/>
    <cellStyle name="Normal 11 4 2 2 3 6" xfId="11437"/>
    <cellStyle name="Normal 11 4 2 2 3 7" xfId="26416"/>
    <cellStyle name="Normal 11 4 2 2 4" xfId="1536"/>
    <cellStyle name="Normal 11 4 2 2 4 2" xfId="11438"/>
    <cellStyle name="Normal 11 4 2 2 4 2 2" xfId="11439"/>
    <cellStyle name="Normal 11 4 2 2 4 2 2 2" xfId="11440"/>
    <cellStyle name="Normal 11 4 2 2 4 2 3" xfId="11441"/>
    <cellStyle name="Normal 11 4 2 2 4 2 4" xfId="11442"/>
    <cellStyle name="Normal 11 4 2 2 4 2 5" xfId="26417"/>
    <cellStyle name="Normal 11 4 2 2 4 3" xfId="11443"/>
    <cellStyle name="Normal 11 4 2 2 4 3 2" xfId="11444"/>
    <cellStyle name="Normal 11 4 2 2 4 4" xfId="11445"/>
    <cellStyle name="Normal 11 4 2 2 4 5" xfId="11446"/>
    <cellStyle name="Normal 11 4 2 2 4 6" xfId="26418"/>
    <cellStyle name="Normal 11 4 2 2 5" xfId="11447"/>
    <cellStyle name="Normal 11 4 2 2 5 2" xfId="11448"/>
    <cellStyle name="Normal 11 4 2 2 5 2 2" xfId="11449"/>
    <cellStyle name="Normal 11 4 2 2 5 3" xfId="11450"/>
    <cellStyle name="Normal 11 4 2 2 5 4" xfId="11451"/>
    <cellStyle name="Normal 11 4 2 2 5 5" xfId="26419"/>
    <cellStyle name="Normal 11 4 2 2 6" xfId="11452"/>
    <cellStyle name="Normal 11 4 2 2 6 2" xfId="11453"/>
    <cellStyle name="Normal 11 4 2 2 6 2 2" xfId="11454"/>
    <cellStyle name="Normal 11 4 2 2 6 3" xfId="11455"/>
    <cellStyle name="Normal 11 4 2 2 6 4" xfId="11456"/>
    <cellStyle name="Normal 11 4 2 2 6 5" xfId="26420"/>
    <cellStyle name="Normal 11 4 2 2 7" xfId="11457"/>
    <cellStyle name="Normal 11 4 2 2 7 2" xfId="11458"/>
    <cellStyle name="Normal 11 4 2 2 7 2 2" xfId="11459"/>
    <cellStyle name="Normal 11 4 2 2 7 3" xfId="11460"/>
    <cellStyle name="Normal 11 4 2 2 7 4" xfId="26421"/>
    <cellStyle name="Normal 11 4 2 2 8" xfId="11461"/>
    <cellStyle name="Normal 11 4 2 2 8 2" xfId="11462"/>
    <cellStyle name="Normal 11 4 2 2 8 3" xfId="26422"/>
    <cellStyle name="Normal 11 4 2 2 9" xfId="11463"/>
    <cellStyle name="Normal 11 4 2 3" xfId="1537"/>
    <cellStyle name="Normal 11 4 2 3 10" xfId="26423"/>
    <cellStyle name="Normal 11 4 2 3 2" xfId="1538"/>
    <cellStyle name="Normal 11 4 2 3 2 2" xfId="11464"/>
    <cellStyle name="Normal 11 4 2 3 2 2 2" xfId="11465"/>
    <cellStyle name="Normal 11 4 2 3 2 2 2 2" xfId="11466"/>
    <cellStyle name="Normal 11 4 2 3 2 2 3" xfId="11467"/>
    <cellStyle name="Normal 11 4 2 3 2 2 4" xfId="11468"/>
    <cellStyle name="Normal 11 4 2 3 2 2 5" xfId="26424"/>
    <cellStyle name="Normal 11 4 2 3 2 3" xfId="11469"/>
    <cellStyle name="Normal 11 4 2 3 2 3 2" xfId="11470"/>
    <cellStyle name="Normal 11 4 2 3 2 4" xfId="11471"/>
    <cellStyle name="Normal 11 4 2 3 2 5" xfId="11472"/>
    <cellStyle name="Normal 11 4 2 3 2 6" xfId="26425"/>
    <cellStyle name="Normal 11 4 2 3 3" xfId="1539"/>
    <cellStyle name="Normal 11 4 2 3 3 2" xfId="11473"/>
    <cellStyle name="Normal 11 4 2 3 3 2 2" xfId="11474"/>
    <cellStyle name="Normal 11 4 2 3 3 2 2 2" xfId="11475"/>
    <cellStyle name="Normal 11 4 2 3 3 2 3" xfId="11476"/>
    <cellStyle name="Normal 11 4 2 3 3 2 4" xfId="11477"/>
    <cellStyle name="Normal 11 4 2 3 3 2 5" xfId="26426"/>
    <cellStyle name="Normal 11 4 2 3 3 3" xfId="11478"/>
    <cellStyle name="Normal 11 4 2 3 3 3 2" xfId="11479"/>
    <cellStyle name="Normal 11 4 2 3 3 4" xfId="11480"/>
    <cellStyle name="Normal 11 4 2 3 3 5" xfId="11481"/>
    <cellStyle name="Normal 11 4 2 3 3 6" xfId="26427"/>
    <cellStyle name="Normal 11 4 2 3 4" xfId="11482"/>
    <cellStyle name="Normal 11 4 2 3 4 2" xfId="11483"/>
    <cellStyle name="Normal 11 4 2 3 4 2 2" xfId="11484"/>
    <cellStyle name="Normal 11 4 2 3 4 3" xfId="11485"/>
    <cellStyle name="Normal 11 4 2 3 4 4" xfId="11486"/>
    <cellStyle name="Normal 11 4 2 3 4 5" xfId="26428"/>
    <cellStyle name="Normal 11 4 2 3 5" xfId="11487"/>
    <cellStyle name="Normal 11 4 2 3 5 2" xfId="11488"/>
    <cellStyle name="Normal 11 4 2 3 5 2 2" xfId="11489"/>
    <cellStyle name="Normal 11 4 2 3 5 3" xfId="11490"/>
    <cellStyle name="Normal 11 4 2 3 5 4" xfId="11491"/>
    <cellStyle name="Normal 11 4 2 3 5 5" xfId="26429"/>
    <cellStyle name="Normal 11 4 2 3 6" xfId="11492"/>
    <cellStyle name="Normal 11 4 2 3 6 2" xfId="11493"/>
    <cellStyle name="Normal 11 4 2 3 6 2 2" xfId="11494"/>
    <cellStyle name="Normal 11 4 2 3 6 3" xfId="11495"/>
    <cellStyle name="Normal 11 4 2 3 6 4" xfId="26430"/>
    <cellStyle name="Normal 11 4 2 3 7" xfId="11496"/>
    <cellStyle name="Normal 11 4 2 3 7 2" xfId="11497"/>
    <cellStyle name="Normal 11 4 2 3 7 3" xfId="26431"/>
    <cellStyle name="Normal 11 4 2 3 8" xfId="11498"/>
    <cellStyle name="Normal 11 4 2 3 9" xfId="11499"/>
    <cellStyle name="Normal 11 4 2 4" xfId="1540"/>
    <cellStyle name="Normal 11 4 2 4 2" xfId="11500"/>
    <cellStyle name="Normal 11 4 2 4 2 2" xfId="11501"/>
    <cellStyle name="Normal 11 4 2 4 2 2 2" xfId="11502"/>
    <cellStyle name="Normal 11 4 2 4 2 3" xfId="11503"/>
    <cellStyle name="Normal 11 4 2 4 2 4" xfId="11504"/>
    <cellStyle name="Normal 11 4 2 4 2 5" xfId="26432"/>
    <cellStyle name="Normal 11 4 2 4 3" xfId="11505"/>
    <cellStyle name="Normal 11 4 2 4 3 2" xfId="11506"/>
    <cellStyle name="Normal 11 4 2 4 3 2 2" xfId="11507"/>
    <cellStyle name="Normal 11 4 2 4 3 3" xfId="11508"/>
    <cellStyle name="Normal 11 4 2 4 3 4" xfId="11509"/>
    <cellStyle name="Normal 11 4 2 4 3 5" xfId="26433"/>
    <cellStyle name="Normal 11 4 2 4 4" xfId="11510"/>
    <cellStyle name="Normal 11 4 2 4 4 2" xfId="11511"/>
    <cellStyle name="Normal 11 4 2 4 5" xfId="11512"/>
    <cellStyle name="Normal 11 4 2 4 6" xfId="11513"/>
    <cellStyle name="Normal 11 4 2 4 7" xfId="26434"/>
    <cellStyle name="Normal 11 4 2 5" xfId="1541"/>
    <cellStyle name="Normal 11 4 2 5 2" xfId="11514"/>
    <cellStyle name="Normal 11 4 2 5 2 2" xfId="11515"/>
    <cellStyle name="Normal 11 4 2 5 2 2 2" xfId="11516"/>
    <cellStyle name="Normal 11 4 2 5 2 3" xfId="11517"/>
    <cellStyle name="Normal 11 4 2 5 2 4" xfId="11518"/>
    <cellStyle name="Normal 11 4 2 5 2 5" xfId="26435"/>
    <cellStyle name="Normal 11 4 2 5 3" xfId="11519"/>
    <cellStyle name="Normal 11 4 2 5 3 2" xfId="11520"/>
    <cellStyle name="Normal 11 4 2 5 4" xfId="11521"/>
    <cellStyle name="Normal 11 4 2 5 5" xfId="11522"/>
    <cellStyle name="Normal 11 4 2 5 6" xfId="26436"/>
    <cellStyle name="Normal 11 4 2 6" xfId="11523"/>
    <cellStyle name="Normal 11 4 2 6 2" xfId="11524"/>
    <cellStyle name="Normal 11 4 2 6 2 2" xfId="11525"/>
    <cellStyle name="Normal 11 4 2 6 3" xfId="11526"/>
    <cellStyle name="Normal 11 4 2 6 4" xfId="11527"/>
    <cellStyle name="Normal 11 4 2 6 5" xfId="26437"/>
    <cellStyle name="Normal 11 4 2 7" xfId="11528"/>
    <cellStyle name="Normal 11 4 2 7 2" xfId="11529"/>
    <cellStyle name="Normal 11 4 2 7 2 2" xfId="11530"/>
    <cellStyle name="Normal 11 4 2 7 3" xfId="11531"/>
    <cellStyle name="Normal 11 4 2 7 4" xfId="11532"/>
    <cellStyle name="Normal 11 4 2 7 5" xfId="26438"/>
    <cellStyle name="Normal 11 4 2 8" xfId="11533"/>
    <cellStyle name="Normal 11 4 2 8 2" xfId="11534"/>
    <cellStyle name="Normal 11 4 2 8 2 2" xfId="11535"/>
    <cellStyle name="Normal 11 4 2 8 3" xfId="11536"/>
    <cellStyle name="Normal 11 4 2 8 4" xfId="26439"/>
    <cellStyle name="Normal 11 4 2 9" xfId="11537"/>
    <cellStyle name="Normal 11 4 2 9 2" xfId="11538"/>
    <cellStyle name="Normal 11 4 2 9 3" xfId="26440"/>
    <cellStyle name="Normal 11 4 3" xfId="1542"/>
    <cellStyle name="Normal 11 4 3 10" xfId="11539"/>
    <cellStyle name="Normal 11 4 3 11" xfId="26441"/>
    <cellStyle name="Normal 11 4 3 12" xfId="30455"/>
    <cellStyle name="Normal 11 4 3 13" xfId="32197"/>
    <cellStyle name="Normal 11 4 3 2" xfId="1543"/>
    <cellStyle name="Normal 11 4 3 2 10" xfId="26442"/>
    <cellStyle name="Normal 11 4 3 2 2" xfId="1544"/>
    <cellStyle name="Normal 11 4 3 2 2 2" xfId="11540"/>
    <cellStyle name="Normal 11 4 3 2 2 2 2" xfId="11541"/>
    <cellStyle name="Normal 11 4 3 2 2 2 2 2" xfId="11542"/>
    <cellStyle name="Normal 11 4 3 2 2 2 3" xfId="11543"/>
    <cellStyle name="Normal 11 4 3 2 2 2 4" xfId="11544"/>
    <cellStyle name="Normal 11 4 3 2 2 2 5" xfId="26443"/>
    <cellStyle name="Normal 11 4 3 2 2 3" xfId="11545"/>
    <cellStyle name="Normal 11 4 3 2 2 3 2" xfId="11546"/>
    <cellStyle name="Normal 11 4 3 2 2 4" xfId="11547"/>
    <cellStyle name="Normal 11 4 3 2 2 5" xfId="11548"/>
    <cellStyle name="Normal 11 4 3 2 2 6" xfId="26444"/>
    <cellStyle name="Normal 11 4 3 2 3" xfId="1545"/>
    <cellStyle name="Normal 11 4 3 2 3 2" xfId="11549"/>
    <cellStyle name="Normal 11 4 3 2 3 2 2" xfId="11550"/>
    <cellStyle name="Normal 11 4 3 2 3 2 2 2" xfId="11551"/>
    <cellStyle name="Normal 11 4 3 2 3 2 3" xfId="11552"/>
    <cellStyle name="Normal 11 4 3 2 3 2 4" xfId="11553"/>
    <cellStyle name="Normal 11 4 3 2 3 2 5" xfId="26445"/>
    <cellStyle name="Normal 11 4 3 2 3 3" xfId="11554"/>
    <cellStyle name="Normal 11 4 3 2 3 3 2" xfId="11555"/>
    <cellStyle name="Normal 11 4 3 2 3 4" xfId="11556"/>
    <cellStyle name="Normal 11 4 3 2 3 5" xfId="11557"/>
    <cellStyle name="Normal 11 4 3 2 3 6" xfId="26446"/>
    <cellStyle name="Normal 11 4 3 2 4" xfId="11558"/>
    <cellStyle name="Normal 11 4 3 2 4 2" xfId="11559"/>
    <cellStyle name="Normal 11 4 3 2 4 2 2" xfId="11560"/>
    <cellStyle name="Normal 11 4 3 2 4 3" xfId="11561"/>
    <cellStyle name="Normal 11 4 3 2 4 4" xfId="11562"/>
    <cellStyle name="Normal 11 4 3 2 4 5" xfId="26447"/>
    <cellStyle name="Normal 11 4 3 2 5" xfId="11563"/>
    <cellStyle name="Normal 11 4 3 2 5 2" xfId="11564"/>
    <cellStyle name="Normal 11 4 3 2 5 2 2" xfId="11565"/>
    <cellStyle name="Normal 11 4 3 2 5 3" xfId="11566"/>
    <cellStyle name="Normal 11 4 3 2 5 4" xfId="11567"/>
    <cellStyle name="Normal 11 4 3 2 5 5" xfId="26448"/>
    <cellStyle name="Normal 11 4 3 2 6" xfId="11568"/>
    <cellStyle name="Normal 11 4 3 2 6 2" xfId="11569"/>
    <cellStyle name="Normal 11 4 3 2 6 2 2" xfId="11570"/>
    <cellStyle name="Normal 11 4 3 2 6 3" xfId="11571"/>
    <cellStyle name="Normal 11 4 3 2 6 4" xfId="26449"/>
    <cellStyle name="Normal 11 4 3 2 7" xfId="11572"/>
    <cellStyle name="Normal 11 4 3 2 7 2" xfId="11573"/>
    <cellStyle name="Normal 11 4 3 2 7 3" xfId="26450"/>
    <cellStyle name="Normal 11 4 3 2 8" xfId="11574"/>
    <cellStyle name="Normal 11 4 3 2 9" xfId="11575"/>
    <cellStyle name="Normal 11 4 3 3" xfId="1546"/>
    <cellStyle name="Normal 11 4 3 3 2" xfId="11576"/>
    <cellStyle name="Normal 11 4 3 3 2 2" xfId="11577"/>
    <cellStyle name="Normal 11 4 3 3 2 2 2" xfId="11578"/>
    <cellStyle name="Normal 11 4 3 3 2 3" xfId="11579"/>
    <cellStyle name="Normal 11 4 3 3 2 4" xfId="11580"/>
    <cellStyle name="Normal 11 4 3 3 2 5" xfId="26451"/>
    <cellStyle name="Normal 11 4 3 3 3" xfId="11581"/>
    <cellStyle name="Normal 11 4 3 3 3 2" xfId="11582"/>
    <cellStyle name="Normal 11 4 3 3 3 2 2" xfId="11583"/>
    <cellStyle name="Normal 11 4 3 3 3 3" xfId="11584"/>
    <cellStyle name="Normal 11 4 3 3 3 4" xfId="11585"/>
    <cellStyle name="Normal 11 4 3 3 3 5" xfId="26452"/>
    <cellStyle name="Normal 11 4 3 3 4" xfId="11586"/>
    <cellStyle name="Normal 11 4 3 3 4 2" xfId="11587"/>
    <cellStyle name="Normal 11 4 3 3 5" xfId="11588"/>
    <cellStyle name="Normal 11 4 3 3 6" xfId="11589"/>
    <cellStyle name="Normal 11 4 3 3 7" xfId="26453"/>
    <cellStyle name="Normal 11 4 3 4" xfId="1547"/>
    <cellStyle name="Normal 11 4 3 4 2" xfId="11590"/>
    <cellStyle name="Normal 11 4 3 4 2 2" xfId="11591"/>
    <cellStyle name="Normal 11 4 3 4 2 2 2" xfId="11592"/>
    <cellStyle name="Normal 11 4 3 4 2 3" xfId="11593"/>
    <cellStyle name="Normal 11 4 3 4 2 4" xfId="11594"/>
    <cellStyle name="Normal 11 4 3 4 2 5" xfId="26454"/>
    <cellStyle name="Normal 11 4 3 4 3" xfId="11595"/>
    <cellStyle name="Normal 11 4 3 4 3 2" xfId="11596"/>
    <cellStyle name="Normal 11 4 3 4 4" xfId="11597"/>
    <cellStyle name="Normal 11 4 3 4 5" xfId="11598"/>
    <cellStyle name="Normal 11 4 3 4 6" xfId="26455"/>
    <cellStyle name="Normal 11 4 3 5" xfId="11599"/>
    <cellStyle name="Normal 11 4 3 5 2" xfId="11600"/>
    <cellStyle name="Normal 11 4 3 5 2 2" xfId="11601"/>
    <cellStyle name="Normal 11 4 3 5 3" xfId="11602"/>
    <cellStyle name="Normal 11 4 3 5 4" xfId="11603"/>
    <cellStyle name="Normal 11 4 3 5 5" xfId="26456"/>
    <cellStyle name="Normal 11 4 3 6" xfId="11604"/>
    <cellStyle name="Normal 11 4 3 6 2" xfId="11605"/>
    <cellStyle name="Normal 11 4 3 6 2 2" xfId="11606"/>
    <cellStyle name="Normal 11 4 3 6 3" xfId="11607"/>
    <cellStyle name="Normal 11 4 3 6 4" xfId="11608"/>
    <cellStyle name="Normal 11 4 3 6 5" xfId="26457"/>
    <cellStyle name="Normal 11 4 3 7" xfId="11609"/>
    <cellStyle name="Normal 11 4 3 7 2" xfId="11610"/>
    <cellStyle name="Normal 11 4 3 7 2 2" xfId="11611"/>
    <cellStyle name="Normal 11 4 3 7 3" xfId="11612"/>
    <cellStyle name="Normal 11 4 3 7 4" xfId="26458"/>
    <cellStyle name="Normal 11 4 3 8" xfId="11613"/>
    <cellStyle name="Normal 11 4 3 8 2" xfId="11614"/>
    <cellStyle name="Normal 11 4 3 8 3" xfId="26459"/>
    <cellStyle name="Normal 11 4 3 9" xfId="11615"/>
    <cellStyle name="Normal 11 4 4" xfId="1548"/>
    <cellStyle name="Normal 11 4 4 10" xfId="26460"/>
    <cellStyle name="Normal 11 4 4 2" xfId="1549"/>
    <cellStyle name="Normal 11 4 4 2 2" xfId="11616"/>
    <cellStyle name="Normal 11 4 4 2 2 2" xfId="11617"/>
    <cellStyle name="Normal 11 4 4 2 2 2 2" xfId="11618"/>
    <cellStyle name="Normal 11 4 4 2 2 3" xfId="11619"/>
    <cellStyle name="Normal 11 4 4 2 2 4" xfId="11620"/>
    <cellStyle name="Normal 11 4 4 2 2 5" xfId="26461"/>
    <cellStyle name="Normal 11 4 4 2 3" xfId="11621"/>
    <cellStyle name="Normal 11 4 4 2 3 2" xfId="11622"/>
    <cellStyle name="Normal 11 4 4 2 4" xfId="11623"/>
    <cellStyle name="Normal 11 4 4 2 5" xfId="11624"/>
    <cellStyle name="Normal 11 4 4 2 6" xfId="26462"/>
    <cellStyle name="Normal 11 4 4 3" xfId="1550"/>
    <cellStyle name="Normal 11 4 4 3 2" xfId="11625"/>
    <cellStyle name="Normal 11 4 4 3 2 2" xfId="11626"/>
    <cellStyle name="Normal 11 4 4 3 2 2 2" xfId="11627"/>
    <cellStyle name="Normal 11 4 4 3 2 3" xfId="11628"/>
    <cellStyle name="Normal 11 4 4 3 2 4" xfId="11629"/>
    <cellStyle name="Normal 11 4 4 3 2 5" xfId="26463"/>
    <cellStyle name="Normal 11 4 4 3 3" xfId="11630"/>
    <cellStyle name="Normal 11 4 4 3 3 2" xfId="11631"/>
    <cellStyle name="Normal 11 4 4 3 4" xfId="11632"/>
    <cellStyle name="Normal 11 4 4 3 5" xfId="11633"/>
    <cellStyle name="Normal 11 4 4 3 6" xfId="26464"/>
    <cellStyle name="Normal 11 4 4 4" xfId="11634"/>
    <cellStyle name="Normal 11 4 4 4 2" xfId="11635"/>
    <cellStyle name="Normal 11 4 4 4 2 2" xfId="11636"/>
    <cellStyle name="Normal 11 4 4 4 3" xfId="11637"/>
    <cellStyle name="Normal 11 4 4 4 4" xfId="11638"/>
    <cellStyle name="Normal 11 4 4 4 5" xfId="26465"/>
    <cellStyle name="Normal 11 4 4 5" xfId="11639"/>
    <cellStyle name="Normal 11 4 4 5 2" xfId="11640"/>
    <cellStyle name="Normal 11 4 4 5 2 2" xfId="11641"/>
    <cellStyle name="Normal 11 4 4 5 3" xfId="11642"/>
    <cellStyle name="Normal 11 4 4 5 4" xfId="11643"/>
    <cellStyle name="Normal 11 4 4 5 5" xfId="26466"/>
    <cellStyle name="Normal 11 4 4 6" xfId="11644"/>
    <cellStyle name="Normal 11 4 4 6 2" xfId="11645"/>
    <cellStyle name="Normal 11 4 4 6 2 2" xfId="11646"/>
    <cellStyle name="Normal 11 4 4 6 3" xfId="11647"/>
    <cellStyle name="Normal 11 4 4 6 4" xfId="26467"/>
    <cellStyle name="Normal 11 4 4 7" xfId="11648"/>
    <cellStyle name="Normal 11 4 4 7 2" xfId="11649"/>
    <cellStyle name="Normal 11 4 4 7 3" xfId="26468"/>
    <cellStyle name="Normal 11 4 4 8" xfId="11650"/>
    <cellStyle name="Normal 11 4 4 9" xfId="11651"/>
    <cellStyle name="Normal 11 4 5" xfId="1551"/>
    <cellStyle name="Normal 11 4 5 2" xfId="11652"/>
    <cellStyle name="Normal 11 4 5 2 2" xfId="11653"/>
    <cellStyle name="Normal 11 4 5 2 2 2" xfId="11654"/>
    <cellStyle name="Normal 11 4 5 2 3" xfId="11655"/>
    <cellStyle name="Normal 11 4 5 2 4" xfId="11656"/>
    <cellStyle name="Normal 11 4 5 2 5" xfId="26469"/>
    <cellStyle name="Normal 11 4 5 3" xfId="11657"/>
    <cellStyle name="Normal 11 4 5 3 2" xfId="11658"/>
    <cellStyle name="Normal 11 4 5 3 2 2" xfId="11659"/>
    <cellStyle name="Normal 11 4 5 3 3" xfId="11660"/>
    <cellStyle name="Normal 11 4 5 3 4" xfId="11661"/>
    <cellStyle name="Normal 11 4 5 3 5" xfId="26470"/>
    <cellStyle name="Normal 11 4 5 4" xfId="11662"/>
    <cellStyle name="Normal 11 4 5 4 2" xfId="11663"/>
    <cellStyle name="Normal 11 4 5 5" xfId="11664"/>
    <cellStyle name="Normal 11 4 5 6" xfId="11665"/>
    <cellStyle name="Normal 11 4 5 7" xfId="26471"/>
    <cellStyle name="Normal 11 4 6" xfId="1552"/>
    <cellStyle name="Normal 11 4 6 2" xfId="11666"/>
    <cellStyle name="Normal 11 4 6 2 2" xfId="11667"/>
    <cellStyle name="Normal 11 4 6 2 2 2" xfId="11668"/>
    <cellStyle name="Normal 11 4 6 2 3" xfId="11669"/>
    <cellStyle name="Normal 11 4 6 2 4" xfId="11670"/>
    <cellStyle name="Normal 11 4 6 2 5" xfId="26472"/>
    <cellStyle name="Normal 11 4 6 3" xfId="11671"/>
    <cellStyle name="Normal 11 4 6 3 2" xfId="11672"/>
    <cellStyle name="Normal 11 4 6 4" xfId="11673"/>
    <cellStyle name="Normal 11 4 6 5" xfId="11674"/>
    <cellStyle name="Normal 11 4 6 6" xfId="26473"/>
    <cellStyle name="Normal 11 4 7" xfId="11675"/>
    <cellStyle name="Normal 11 4 7 2" xfId="11676"/>
    <cellStyle name="Normal 11 4 7 2 2" xfId="11677"/>
    <cellStyle name="Normal 11 4 7 3" xfId="11678"/>
    <cellStyle name="Normal 11 4 7 4" xfId="11679"/>
    <cellStyle name="Normal 11 4 7 5" xfId="26474"/>
    <cellStyle name="Normal 11 4 8" xfId="11680"/>
    <cellStyle name="Normal 11 4 8 2" xfId="11681"/>
    <cellStyle name="Normal 11 4 8 2 2" xfId="11682"/>
    <cellStyle name="Normal 11 4 8 3" xfId="11683"/>
    <cellStyle name="Normal 11 4 8 4" xfId="11684"/>
    <cellStyle name="Normal 11 4 8 5" xfId="26475"/>
    <cellStyle name="Normal 11 4 9" xfId="11685"/>
    <cellStyle name="Normal 11 4 9 2" xfId="11686"/>
    <cellStyle name="Normal 11 4 9 2 2" xfId="11687"/>
    <cellStyle name="Normal 11 4 9 3" xfId="11688"/>
    <cellStyle name="Normal 11 4 9 4" xfId="26476"/>
    <cellStyle name="Normal 11 5" xfId="290"/>
    <cellStyle name="Normal 11 5 10" xfId="11689"/>
    <cellStyle name="Normal 11 5 11" xfId="11690"/>
    <cellStyle name="Normal 11 5 12" xfId="26477"/>
    <cellStyle name="Normal 11 5 13" xfId="30072"/>
    <cellStyle name="Normal 11 5 14" xfId="30875"/>
    <cellStyle name="Normal 11 5 15" xfId="31820"/>
    <cellStyle name="Normal 11 5 2" xfId="1553"/>
    <cellStyle name="Normal 11 5 2 10" xfId="11691"/>
    <cellStyle name="Normal 11 5 2 11" xfId="26478"/>
    <cellStyle name="Normal 11 5 2 12" xfId="30457"/>
    <cellStyle name="Normal 11 5 2 13" xfId="31188"/>
    <cellStyle name="Normal 11 5 2 14" xfId="32199"/>
    <cellStyle name="Normal 11 5 2 2" xfId="1554"/>
    <cellStyle name="Normal 11 5 2 2 10" xfId="26479"/>
    <cellStyle name="Normal 11 5 2 2 2" xfId="1555"/>
    <cellStyle name="Normal 11 5 2 2 2 2" xfId="11692"/>
    <cellStyle name="Normal 11 5 2 2 2 2 2" xfId="11693"/>
    <cellStyle name="Normal 11 5 2 2 2 2 2 2" xfId="11694"/>
    <cellStyle name="Normal 11 5 2 2 2 2 3" xfId="11695"/>
    <cellStyle name="Normal 11 5 2 2 2 2 4" xfId="11696"/>
    <cellStyle name="Normal 11 5 2 2 2 2 5" xfId="26480"/>
    <cellStyle name="Normal 11 5 2 2 2 3" xfId="11697"/>
    <cellStyle name="Normal 11 5 2 2 2 3 2" xfId="11698"/>
    <cellStyle name="Normal 11 5 2 2 2 4" xfId="11699"/>
    <cellStyle name="Normal 11 5 2 2 2 5" xfId="11700"/>
    <cellStyle name="Normal 11 5 2 2 2 6" xfId="26481"/>
    <cellStyle name="Normal 11 5 2 2 3" xfId="1556"/>
    <cellStyle name="Normal 11 5 2 2 3 2" xfId="11701"/>
    <cellStyle name="Normal 11 5 2 2 3 2 2" xfId="11702"/>
    <cellStyle name="Normal 11 5 2 2 3 2 2 2" xfId="11703"/>
    <cellStyle name="Normal 11 5 2 2 3 2 3" xfId="11704"/>
    <cellStyle name="Normal 11 5 2 2 3 2 4" xfId="11705"/>
    <cellStyle name="Normal 11 5 2 2 3 2 5" xfId="26482"/>
    <cellStyle name="Normal 11 5 2 2 3 3" xfId="11706"/>
    <cellStyle name="Normal 11 5 2 2 3 3 2" xfId="11707"/>
    <cellStyle name="Normal 11 5 2 2 3 4" xfId="11708"/>
    <cellStyle name="Normal 11 5 2 2 3 5" xfId="11709"/>
    <cellStyle name="Normal 11 5 2 2 3 6" xfId="26483"/>
    <cellStyle name="Normal 11 5 2 2 4" xfId="11710"/>
    <cellStyle name="Normal 11 5 2 2 4 2" xfId="11711"/>
    <cellStyle name="Normal 11 5 2 2 4 2 2" xfId="11712"/>
    <cellStyle name="Normal 11 5 2 2 4 3" xfId="11713"/>
    <cellStyle name="Normal 11 5 2 2 4 4" xfId="11714"/>
    <cellStyle name="Normal 11 5 2 2 4 5" xfId="26484"/>
    <cellStyle name="Normal 11 5 2 2 5" xfId="11715"/>
    <cellStyle name="Normal 11 5 2 2 5 2" xfId="11716"/>
    <cellStyle name="Normal 11 5 2 2 5 2 2" xfId="11717"/>
    <cellStyle name="Normal 11 5 2 2 5 3" xfId="11718"/>
    <cellStyle name="Normal 11 5 2 2 5 4" xfId="11719"/>
    <cellStyle name="Normal 11 5 2 2 5 5" xfId="26485"/>
    <cellStyle name="Normal 11 5 2 2 6" xfId="11720"/>
    <cellStyle name="Normal 11 5 2 2 6 2" xfId="11721"/>
    <cellStyle name="Normal 11 5 2 2 6 2 2" xfId="11722"/>
    <cellStyle name="Normal 11 5 2 2 6 3" xfId="11723"/>
    <cellStyle name="Normal 11 5 2 2 6 4" xfId="26486"/>
    <cellStyle name="Normal 11 5 2 2 7" xfId="11724"/>
    <cellStyle name="Normal 11 5 2 2 7 2" xfId="11725"/>
    <cellStyle name="Normal 11 5 2 2 7 3" xfId="26487"/>
    <cellStyle name="Normal 11 5 2 2 8" xfId="11726"/>
    <cellStyle name="Normal 11 5 2 2 9" xfId="11727"/>
    <cellStyle name="Normal 11 5 2 3" xfId="1557"/>
    <cellStyle name="Normal 11 5 2 3 2" xfId="11728"/>
    <cellStyle name="Normal 11 5 2 3 2 2" xfId="11729"/>
    <cellStyle name="Normal 11 5 2 3 2 2 2" xfId="11730"/>
    <cellStyle name="Normal 11 5 2 3 2 3" xfId="11731"/>
    <cellStyle name="Normal 11 5 2 3 2 4" xfId="11732"/>
    <cellStyle name="Normal 11 5 2 3 2 5" xfId="26488"/>
    <cellStyle name="Normal 11 5 2 3 3" xfId="11733"/>
    <cellStyle name="Normal 11 5 2 3 3 2" xfId="11734"/>
    <cellStyle name="Normal 11 5 2 3 3 2 2" xfId="11735"/>
    <cellStyle name="Normal 11 5 2 3 3 3" xfId="11736"/>
    <cellStyle name="Normal 11 5 2 3 3 4" xfId="11737"/>
    <cellStyle name="Normal 11 5 2 3 3 5" xfId="26489"/>
    <cellStyle name="Normal 11 5 2 3 4" xfId="11738"/>
    <cellStyle name="Normal 11 5 2 3 4 2" xfId="11739"/>
    <cellStyle name="Normal 11 5 2 3 5" xfId="11740"/>
    <cellStyle name="Normal 11 5 2 3 6" xfId="11741"/>
    <cellStyle name="Normal 11 5 2 3 7" xfId="26490"/>
    <cellStyle name="Normal 11 5 2 4" xfId="1558"/>
    <cellStyle name="Normal 11 5 2 4 2" xfId="11742"/>
    <cellStyle name="Normal 11 5 2 4 2 2" xfId="11743"/>
    <cellStyle name="Normal 11 5 2 4 2 2 2" xfId="11744"/>
    <cellStyle name="Normal 11 5 2 4 2 3" xfId="11745"/>
    <cellStyle name="Normal 11 5 2 4 2 4" xfId="11746"/>
    <cellStyle name="Normal 11 5 2 4 2 5" xfId="26491"/>
    <cellStyle name="Normal 11 5 2 4 3" xfId="11747"/>
    <cellStyle name="Normal 11 5 2 4 3 2" xfId="11748"/>
    <cellStyle name="Normal 11 5 2 4 4" xfId="11749"/>
    <cellStyle name="Normal 11 5 2 4 5" xfId="11750"/>
    <cellStyle name="Normal 11 5 2 4 6" xfId="26492"/>
    <cellStyle name="Normal 11 5 2 5" xfId="11751"/>
    <cellStyle name="Normal 11 5 2 5 2" xfId="11752"/>
    <cellStyle name="Normal 11 5 2 5 2 2" xfId="11753"/>
    <cellStyle name="Normal 11 5 2 5 3" xfId="11754"/>
    <cellStyle name="Normal 11 5 2 5 4" xfId="11755"/>
    <cellStyle name="Normal 11 5 2 5 5" xfId="26493"/>
    <cellStyle name="Normal 11 5 2 6" xfId="11756"/>
    <cellStyle name="Normal 11 5 2 6 2" xfId="11757"/>
    <cellStyle name="Normal 11 5 2 6 2 2" xfId="11758"/>
    <cellStyle name="Normal 11 5 2 6 3" xfId="11759"/>
    <cellStyle name="Normal 11 5 2 6 4" xfId="11760"/>
    <cellStyle name="Normal 11 5 2 6 5" xfId="26494"/>
    <cellStyle name="Normal 11 5 2 7" xfId="11761"/>
    <cellStyle name="Normal 11 5 2 7 2" xfId="11762"/>
    <cellStyle name="Normal 11 5 2 7 2 2" xfId="11763"/>
    <cellStyle name="Normal 11 5 2 7 3" xfId="11764"/>
    <cellStyle name="Normal 11 5 2 7 4" xfId="26495"/>
    <cellStyle name="Normal 11 5 2 8" xfId="11765"/>
    <cellStyle name="Normal 11 5 2 8 2" xfId="11766"/>
    <cellStyle name="Normal 11 5 2 8 3" xfId="26496"/>
    <cellStyle name="Normal 11 5 2 9" xfId="11767"/>
    <cellStyle name="Normal 11 5 3" xfId="1559"/>
    <cellStyle name="Normal 11 5 3 10" xfId="26497"/>
    <cellStyle name="Normal 11 5 3 2" xfId="1560"/>
    <cellStyle name="Normal 11 5 3 2 2" xfId="11768"/>
    <cellStyle name="Normal 11 5 3 2 2 2" xfId="11769"/>
    <cellStyle name="Normal 11 5 3 2 2 2 2" xfId="11770"/>
    <cellStyle name="Normal 11 5 3 2 2 3" xfId="11771"/>
    <cellStyle name="Normal 11 5 3 2 2 4" xfId="11772"/>
    <cellStyle name="Normal 11 5 3 2 2 5" xfId="26498"/>
    <cellStyle name="Normal 11 5 3 2 3" xfId="11773"/>
    <cellStyle name="Normal 11 5 3 2 3 2" xfId="11774"/>
    <cellStyle name="Normal 11 5 3 2 4" xfId="11775"/>
    <cellStyle name="Normal 11 5 3 2 5" xfId="11776"/>
    <cellStyle name="Normal 11 5 3 2 6" xfId="26499"/>
    <cellStyle name="Normal 11 5 3 3" xfId="1561"/>
    <cellStyle name="Normal 11 5 3 3 2" xfId="11777"/>
    <cellStyle name="Normal 11 5 3 3 2 2" xfId="11778"/>
    <cellStyle name="Normal 11 5 3 3 2 2 2" xfId="11779"/>
    <cellStyle name="Normal 11 5 3 3 2 3" xfId="11780"/>
    <cellStyle name="Normal 11 5 3 3 2 4" xfId="11781"/>
    <cellStyle name="Normal 11 5 3 3 2 5" xfId="26500"/>
    <cellStyle name="Normal 11 5 3 3 3" xfId="11782"/>
    <cellStyle name="Normal 11 5 3 3 3 2" xfId="11783"/>
    <cellStyle name="Normal 11 5 3 3 4" xfId="11784"/>
    <cellStyle name="Normal 11 5 3 3 5" xfId="11785"/>
    <cellStyle name="Normal 11 5 3 3 6" xfId="26501"/>
    <cellStyle name="Normal 11 5 3 4" xfId="11786"/>
    <cellStyle name="Normal 11 5 3 4 2" xfId="11787"/>
    <cellStyle name="Normal 11 5 3 4 2 2" xfId="11788"/>
    <cellStyle name="Normal 11 5 3 4 3" xfId="11789"/>
    <cellStyle name="Normal 11 5 3 4 4" xfId="11790"/>
    <cellStyle name="Normal 11 5 3 4 5" xfId="26502"/>
    <cellStyle name="Normal 11 5 3 5" xfId="11791"/>
    <cellStyle name="Normal 11 5 3 5 2" xfId="11792"/>
    <cellStyle name="Normal 11 5 3 5 2 2" xfId="11793"/>
    <cellStyle name="Normal 11 5 3 5 3" xfId="11794"/>
    <cellStyle name="Normal 11 5 3 5 4" xfId="11795"/>
    <cellStyle name="Normal 11 5 3 5 5" xfId="26503"/>
    <cellStyle name="Normal 11 5 3 6" xfId="11796"/>
    <cellStyle name="Normal 11 5 3 6 2" xfId="11797"/>
    <cellStyle name="Normal 11 5 3 6 2 2" xfId="11798"/>
    <cellStyle name="Normal 11 5 3 6 3" xfId="11799"/>
    <cellStyle name="Normal 11 5 3 6 4" xfId="26504"/>
    <cellStyle name="Normal 11 5 3 7" xfId="11800"/>
    <cellStyle name="Normal 11 5 3 7 2" xfId="11801"/>
    <cellStyle name="Normal 11 5 3 7 3" xfId="26505"/>
    <cellStyle name="Normal 11 5 3 8" xfId="11802"/>
    <cellStyle name="Normal 11 5 3 9" xfId="11803"/>
    <cellStyle name="Normal 11 5 4" xfId="1562"/>
    <cellStyle name="Normal 11 5 4 2" xfId="11804"/>
    <cellStyle name="Normal 11 5 4 2 2" xfId="11805"/>
    <cellStyle name="Normal 11 5 4 2 2 2" xfId="11806"/>
    <cellStyle name="Normal 11 5 4 2 3" xfId="11807"/>
    <cellStyle name="Normal 11 5 4 2 4" xfId="11808"/>
    <cellStyle name="Normal 11 5 4 2 5" xfId="26506"/>
    <cellStyle name="Normal 11 5 4 3" xfId="11809"/>
    <cellStyle name="Normal 11 5 4 3 2" xfId="11810"/>
    <cellStyle name="Normal 11 5 4 3 2 2" xfId="11811"/>
    <cellStyle name="Normal 11 5 4 3 3" xfId="11812"/>
    <cellStyle name="Normal 11 5 4 3 4" xfId="11813"/>
    <cellStyle name="Normal 11 5 4 3 5" xfId="26507"/>
    <cellStyle name="Normal 11 5 4 4" xfId="11814"/>
    <cellStyle name="Normal 11 5 4 4 2" xfId="11815"/>
    <cellStyle name="Normal 11 5 4 5" xfId="11816"/>
    <cellStyle name="Normal 11 5 4 6" xfId="11817"/>
    <cellStyle name="Normal 11 5 4 7" xfId="26508"/>
    <cellStyle name="Normal 11 5 5" xfId="1563"/>
    <cellStyle name="Normal 11 5 5 2" xfId="11818"/>
    <cellStyle name="Normal 11 5 5 2 2" xfId="11819"/>
    <cellStyle name="Normal 11 5 5 2 2 2" xfId="11820"/>
    <cellStyle name="Normal 11 5 5 2 3" xfId="11821"/>
    <cellStyle name="Normal 11 5 5 2 4" xfId="11822"/>
    <cellStyle name="Normal 11 5 5 2 5" xfId="26509"/>
    <cellStyle name="Normal 11 5 5 3" xfId="11823"/>
    <cellStyle name="Normal 11 5 5 3 2" xfId="11824"/>
    <cellStyle name="Normal 11 5 5 4" xfId="11825"/>
    <cellStyle name="Normal 11 5 5 5" xfId="11826"/>
    <cellStyle name="Normal 11 5 5 6" xfId="26510"/>
    <cellStyle name="Normal 11 5 6" xfId="11827"/>
    <cellStyle name="Normal 11 5 6 2" xfId="11828"/>
    <cellStyle name="Normal 11 5 6 2 2" xfId="11829"/>
    <cellStyle name="Normal 11 5 6 3" xfId="11830"/>
    <cellStyle name="Normal 11 5 6 4" xfId="11831"/>
    <cellStyle name="Normal 11 5 6 5" xfId="26511"/>
    <cellStyle name="Normal 11 5 7" xfId="11832"/>
    <cellStyle name="Normal 11 5 7 2" xfId="11833"/>
    <cellStyle name="Normal 11 5 7 2 2" xfId="11834"/>
    <cellStyle name="Normal 11 5 7 3" xfId="11835"/>
    <cellStyle name="Normal 11 5 7 4" xfId="11836"/>
    <cellStyle name="Normal 11 5 7 5" xfId="26512"/>
    <cellStyle name="Normal 11 5 8" xfId="11837"/>
    <cellStyle name="Normal 11 5 8 2" xfId="11838"/>
    <cellStyle name="Normal 11 5 8 2 2" xfId="11839"/>
    <cellStyle name="Normal 11 5 8 3" xfId="11840"/>
    <cellStyle name="Normal 11 5 8 4" xfId="26513"/>
    <cellStyle name="Normal 11 5 9" xfId="11841"/>
    <cellStyle name="Normal 11 5 9 2" xfId="11842"/>
    <cellStyle name="Normal 11 5 9 3" xfId="26514"/>
    <cellStyle name="Normal 11 6" xfId="1564"/>
    <cellStyle name="Normal 11 6 10" xfId="11843"/>
    <cellStyle name="Normal 11 6 11" xfId="26515"/>
    <cellStyle name="Normal 11 6 12" xfId="30448"/>
    <cellStyle name="Normal 11 6 13" xfId="31015"/>
    <cellStyle name="Normal 11 6 14" xfId="32190"/>
    <cellStyle name="Normal 11 6 2" xfId="1565"/>
    <cellStyle name="Normal 11 6 2 10" xfId="26516"/>
    <cellStyle name="Normal 11 6 2 2" xfId="1566"/>
    <cellStyle name="Normal 11 6 2 2 2" xfId="11844"/>
    <cellStyle name="Normal 11 6 2 2 2 2" xfId="11845"/>
    <cellStyle name="Normal 11 6 2 2 2 2 2" xfId="11846"/>
    <cellStyle name="Normal 11 6 2 2 2 3" xfId="11847"/>
    <cellStyle name="Normal 11 6 2 2 2 4" xfId="11848"/>
    <cellStyle name="Normal 11 6 2 2 2 5" xfId="26517"/>
    <cellStyle name="Normal 11 6 2 2 3" xfId="11849"/>
    <cellStyle name="Normal 11 6 2 2 3 2" xfId="11850"/>
    <cellStyle name="Normal 11 6 2 2 4" xfId="11851"/>
    <cellStyle name="Normal 11 6 2 2 5" xfId="11852"/>
    <cellStyle name="Normal 11 6 2 2 6" xfId="26518"/>
    <cellStyle name="Normal 11 6 2 3" xfId="1567"/>
    <cellStyle name="Normal 11 6 2 3 2" xfId="11853"/>
    <cellStyle name="Normal 11 6 2 3 2 2" xfId="11854"/>
    <cellStyle name="Normal 11 6 2 3 2 2 2" xfId="11855"/>
    <cellStyle name="Normal 11 6 2 3 2 3" xfId="11856"/>
    <cellStyle name="Normal 11 6 2 3 2 4" xfId="11857"/>
    <cellStyle name="Normal 11 6 2 3 2 5" xfId="26519"/>
    <cellStyle name="Normal 11 6 2 3 3" xfId="11858"/>
    <cellStyle name="Normal 11 6 2 3 3 2" xfId="11859"/>
    <cellStyle name="Normal 11 6 2 3 4" xfId="11860"/>
    <cellStyle name="Normal 11 6 2 3 5" xfId="11861"/>
    <cellStyle name="Normal 11 6 2 3 6" xfId="26520"/>
    <cellStyle name="Normal 11 6 2 4" xfId="11862"/>
    <cellStyle name="Normal 11 6 2 4 2" xfId="11863"/>
    <cellStyle name="Normal 11 6 2 4 2 2" xfId="11864"/>
    <cellStyle name="Normal 11 6 2 4 3" xfId="11865"/>
    <cellStyle name="Normal 11 6 2 4 4" xfId="11866"/>
    <cellStyle name="Normal 11 6 2 4 5" xfId="26521"/>
    <cellStyle name="Normal 11 6 2 5" xfId="11867"/>
    <cellStyle name="Normal 11 6 2 5 2" xfId="11868"/>
    <cellStyle name="Normal 11 6 2 5 2 2" xfId="11869"/>
    <cellStyle name="Normal 11 6 2 5 3" xfId="11870"/>
    <cellStyle name="Normal 11 6 2 5 4" xfId="11871"/>
    <cellStyle name="Normal 11 6 2 5 5" xfId="26522"/>
    <cellStyle name="Normal 11 6 2 6" xfId="11872"/>
    <cellStyle name="Normal 11 6 2 6 2" xfId="11873"/>
    <cellStyle name="Normal 11 6 2 6 2 2" xfId="11874"/>
    <cellStyle name="Normal 11 6 2 6 3" xfId="11875"/>
    <cellStyle name="Normal 11 6 2 6 4" xfId="26523"/>
    <cellStyle name="Normal 11 6 2 7" xfId="11876"/>
    <cellStyle name="Normal 11 6 2 7 2" xfId="11877"/>
    <cellStyle name="Normal 11 6 2 7 3" xfId="26524"/>
    <cellStyle name="Normal 11 6 2 8" xfId="11878"/>
    <cellStyle name="Normal 11 6 2 9" xfId="11879"/>
    <cellStyle name="Normal 11 6 3" xfId="1568"/>
    <cellStyle name="Normal 11 6 3 2" xfId="11880"/>
    <cellStyle name="Normal 11 6 3 2 2" xfId="11881"/>
    <cellStyle name="Normal 11 6 3 2 2 2" xfId="11882"/>
    <cellStyle name="Normal 11 6 3 2 3" xfId="11883"/>
    <cellStyle name="Normal 11 6 3 2 4" xfId="11884"/>
    <cellStyle name="Normal 11 6 3 2 5" xfId="26525"/>
    <cellStyle name="Normal 11 6 3 3" xfId="11885"/>
    <cellStyle name="Normal 11 6 3 3 2" xfId="11886"/>
    <cellStyle name="Normal 11 6 3 3 2 2" xfId="11887"/>
    <cellStyle name="Normal 11 6 3 3 3" xfId="11888"/>
    <cellStyle name="Normal 11 6 3 3 4" xfId="11889"/>
    <cellStyle name="Normal 11 6 3 3 5" xfId="26526"/>
    <cellStyle name="Normal 11 6 3 4" xfId="11890"/>
    <cellStyle name="Normal 11 6 3 4 2" xfId="11891"/>
    <cellStyle name="Normal 11 6 3 5" xfId="11892"/>
    <cellStyle name="Normal 11 6 3 6" xfId="11893"/>
    <cellStyle name="Normal 11 6 3 7" xfId="26527"/>
    <cellStyle name="Normal 11 6 4" xfId="1569"/>
    <cellStyle name="Normal 11 6 4 2" xfId="11894"/>
    <cellStyle name="Normal 11 6 4 2 2" xfId="11895"/>
    <cellStyle name="Normal 11 6 4 2 2 2" xfId="11896"/>
    <cellStyle name="Normal 11 6 4 2 3" xfId="11897"/>
    <cellStyle name="Normal 11 6 4 2 4" xfId="11898"/>
    <cellStyle name="Normal 11 6 4 2 5" xfId="26528"/>
    <cellStyle name="Normal 11 6 4 3" xfId="11899"/>
    <cellStyle name="Normal 11 6 4 3 2" xfId="11900"/>
    <cellStyle name="Normal 11 6 4 4" xfId="11901"/>
    <cellStyle name="Normal 11 6 4 5" xfId="11902"/>
    <cellStyle name="Normal 11 6 4 6" xfId="26529"/>
    <cellStyle name="Normal 11 6 5" xfId="11903"/>
    <cellStyle name="Normal 11 6 5 2" xfId="11904"/>
    <cellStyle name="Normal 11 6 5 2 2" xfId="11905"/>
    <cellStyle name="Normal 11 6 5 3" xfId="11906"/>
    <cellStyle name="Normal 11 6 5 4" xfId="11907"/>
    <cellStyle name="Normal 11 6 5 5" xfId="26530"/>
    <cellStyle name="Normal 11 6 6" xfId="11908"/>
    <cellStyle name="Normal 11 6 6 2" xfId="11909"/>
    <cellStyle name="Normal 11 6 6 2 2" xfId="11910"/>
    <cellStyle name="Normal 11 6 6 3" xfId="11911"/>
    <cellStyle name="Normal 11 6 6 4" xfId="11912"/>
    <cellStyle name="Normal 11 6 6 5" xfId="26531"/>
    <cellStyle name="Normal 11 6 7" xfId="11913"/>
    <cellStyle name="Normal 11 6 7 2" xfId="11914"/>
    <cellStyle name="Normal 11 6 7 2 2" xfId="11915"/>
    <cellStyle name="Normal 11 6 7 3" xfId="11916"/>
    <cellStyle name="Normal 11 6 7 4" xfId="26532"/>
    <cellStyle name="Normal 11 6 8" xfId="11917"/>
    <cellStyle name="Normal 11 6 8 2" xfId="11918"/>
    <cellStyle name="Normal 11 6 8 3" xfId="26533"/>
    <cellStyle name="Normal 11 6 9" xfId="11919"/>
    <cellStyle name="Normal 11 7" xfId="1570"/>
    <cellStyle name="Normal 11 7 10" xfId="26534"/>
    <cellStyle name="Normal 11 7 2" xfId="1571"/>
    <cellStyle name="Normal 11 7 2 2" xfId="11920"/>
    <cellStyle name="Normal 11 7 2 2 2" xfId="11921"/>
    <cellStyle name="Normal 11 7 2 2 2 2" xfId="11922"/>
    <cellStyle name="Normal 11 7 2 2 3" xfId="11923"/>
    <cellStyle name="Normal 11 7 2 2 4" xfId="11924"/>
    <cellStyle name="Normal 11 7 2 2 5" xfId="26535"/>
    <cellStyle name="Normal 11 7 2 3" xfId="11925"/>
    <cellStyle name="Normal 11 7 2 3 2" xfId="11926"/>
    <cellStyle name="Normal 11 7 2 4" xfId="11927"/>
    <cellStyle name="Normal 11 7 2 5" xfId="11928"/>
    <cellStyle name="Normal 11 7 2 6" xfId="26536"/>
    <cellStyle name="Normal 11 7 3" xfId="1572"/>
    <cellStyle name="Normal 11 7 3 2" xfId="11929"/>
    <cellStyle name="Normal 11 7 3 2 2" xfId="11930"/>
    <cellStyle name="Normal 11 7 3 2 2 2" xfId="11931"/>
    <cellStyle name="Normal 11 7 3 2 3" xfId="11932"/>
    <cellStyle name="Normal 11 7 3 2 4" xfId="11933"/>
    <cellStyle name="Normal 11 7 3 2 5" xfId="26537"/>
    <cellStyle name="Normal 11 7 3 3" xfId="11934"/>
    <cellStyle name="Normal 11 7 3 3 2" xfId="11935"/>
    <cellStyle name="Normal 11 7 3 4" xfId="11936"/>
    <cellStyle name="Normal 11 7 3 5" xfId="11937"/>
    <cellStyle name="Normal 11 7 3 6" xfId="26538"/>
    <cellStyle name="Normal 11 7 4" xfId="11938"/>
    <cellStyle name="Normal 11 7 4 2" xfId="11939"/>
    <cellStyle name="Normal 11 7 4 2 2" xfId="11940"/>
    <cellStyle name="Normal 11 7 4 3" xfId="11941"/>
    <cellStyle name="Normal 11 7 4 4" xfId="11942"/>
    <cellStyle name="Normal 11 7 4 5" xfId="26539"/>
    <cellStyle name="Normal 11 7 5" xfId="11943"/>
    <cellStyle name="Normal 11 7 5 2" xfId="11944"/>
    <cellStyle name="Normal 11 7 5 2 2" xfId="11945"/>
    <cellStyle name="Normal 11 7 5 3" xfId="11946"/>
    <cellStyle name="Normal 11 7 5 4" xfId="11947"/>
    <cellStyle name="Normal 11 7 5 5" xfId="26540"/>
    <cellStyle name="Normal 11 7 6" xfId="11948"/>
    <cellStyle name="Normal 11 7 6 2" xfId="11949"/>
    <cellStyle name="Normal 11 7 6 2 2" xfId="11950"/>
    <cellStyle name="Normal 11 7 6 3" xfId="11951"/>
    <cellStyle name="Normal 11 7 6 4" xfId="26541"/>
    <cellStyle name="Normal 11 7 7" xfId="11952"/>
    <cellStyle name="Normal 11 7 7 2" xfId="11953"/>
    <cellStyle name="Normal 11 7 7 3" xfId="26542"/>
    <cellStyle name="Normal 11 7 8" xfId="11954"/>
    <cellStyle name="Normal 11 7 9" xfId="11955"/>
    <cellStyle name="Normal 11 8" xfId="1573"/>
    <cellStyle name="Normal 11 8 2" xfId="11956"/>
    <cellStyle name="Normal 11 8 2 2" xfId="11957"/>
    <cellStyle name="Normal 11 8 2 2 2" xfId="11958"/>
    <cellStyle name="Normal 11 8 2 3" xfId="11959"/>
    <cellStyle name="Normal 11 8 2 4" xfId="11960"/>
    <cellStyle name="Normal 11 8 2 5" xfId="26543"/>
    <cellStyle name="Normal 11 8 3" xfId="11961"/>
    <cellStyle name="Normal 11 8 3 2" xfId="11962"/>
    <cellStyle name="Normal 11 8 3 2 2" xfId="11963"/>
    <cellStyle name="Normal 11 8 3 3" xfId="11964"/>
    <cellStyle name="Normal 11 8 3 4" xfId="11965"/>
    <cellStyle name="Normal 11 8 3 5" xfId="26544"/>
    <cellStyle name="Normal 11 8 4" xfId="11966"/>
    <cellStyle name="Normal 11 8 4 2" xfId="11967"/>
    <cellStyle name="Normal 11 8 5" xfId="11968"/>
    <cellStyle name="Normal 11 8 6" xfId="11969"/>
    <cellStyle name="Normal 11 8 7" xfId="26545"/>
    <cellStyle name="Normal 11 9" xfId="1574"/>
    <cellStyle name="Normal 11 9 2" xfId="11970"/>
    <cellStyle name="Normal 11 9 2 2" xfId="11971"/>
    <cellStyle name="Normal 11 9 2 2 2" xfId="11972"/>
    <cellStyle name="Normal 11 9 2 3" xfId="11973"/>
    <cellStyle name="Normal 11 9 2 4" xfId="11974"/>
    <cellStyle name="Normal 11 9 2 5" xfId="26546"/>
    <cellStyle name="Normal 11 9 3" xfId="11975"/>
    <cellStyle name="Normal 11 9 3 2" xfId="11976"/>
    <cellStyle name="Normal 11 9 4" xfId="11977"/>
    <cellStyle name="Normal 11 9 5" xfId="11978"/>
    <cellStyle name="Normal 11 9 6" xfId="26547"/>
    <cellStyle name="Normal 110" xfId="291"/>
    <cellStyle name="Normal 110 2" xfId="2661"/>
    <cellStyle name="Normal 110 3" xfId="31355"/>
    <cellStyle name="Normal 111" xfId="292"/>
    <cellStyle name="Normal 111 2" xfId="293"/>
    <cellStyle name="Normal 111 3" xfId="2662"/>
    <cellStyle name="Normal 111 4" xfId="31356"/>
    <cellStyle name="Normal 112" xfId="294"/>
    <cellStyle name="Normal 112 2" xfId="295"/>
    <cellStyle name="Normal 112 2 2" xfId="2664"/>
    <cellStyle name="Normal 112 2 3" xfId="31358"/>
    <cellStyle name="Normal 112 3" xfId="2663"/>
    <cellStyle name="Normal 112 4" xfId="31357"/>
    <cellStyle name="Normal 113" xfId="296"/>
    <cellStyle name="Normal 113 2" xfId="297"/>
    <cellStyle name="Normal 113 2 2" xfId="2666"/>
    <cellStyle name="Normal 113 2 3" xfId="31360"/>
    <cellStyle name="Normal 113 3" xfId="2665"/>
    <cellStyle name="Normal 113 4" xfId="31359"/>
    <cellStyle name="Normal 114" xfId="298"/>
    <cellStyle name="Normal 114 2" xfId="2667"/>
    <cellStyle name="Normal 114 3" xfId="31361"/>
    <cellStyle name="Normal 115" xfId="299"/>
    <cellStyle name="Normal 115 2" xfId="300"/>
    <cellStyle name="Normal 115 2 2" xfId="2669"/>
    <cellStyle name="Normal 115 2 3" xfId="31363"/>
    <cellStyle name="Normal 115 3" xfId="2668"/>
    <cellStyle name="Normal 115 4" xfId="31362"/>
    <cellStyle name="Normal 116" xfId="301"/>
    <cellStyle name="Normal 116 2" xfId="2670"/>
    <cellStyle name="Normal 116 3" xfId="31364"/>
    <cellStyle name="Normal 117" xfId="302"/>
    <cellStyle name="Normal 117 2" xfId="303"/>
    <cellStyle name="Normal 117 2 2" xfId="2672"/>
    <cellStyle name="Normal 117 2 3" xfId="31366"/>
    <cellStyle name="Normal 117 3" xfId="2671"/>
    <cellStyle name="Normal 117 4" xfId="31365"/>
    <cellStyle name="Normal 118" xfId="304"/>
    <cellStyle name="Normal 118 2" xfId="305"/>
    <cellStyle name="Normal 118 2 2" xfId="2674"/>
    <cellStyle name="Normal 118 2 3" xfId="31368"/>
    <cellStyle name="Normal 118 3" xfId="2673"/>
    <cellStyle name="Normal 118 4" xfId="31367"/>
    <cellStyle name="Normal 119" xfId="306"/>
    <cellStyle name="Normal 119 2" xfId="2675"/>
    <cellStyle name="Normal 119 3" xfId="31369"/>
    <cellStyle name="Normal 12" xfId="307"/>
    <cellStyle name="Normal 12 10" xfId="308"/>
    <cellStyle name="Normal 12 10 2" xfId="2677"/>
    <cellStyle name="Normal 12 10 2 2" xfId="11979"/>
    <cellStyle name="Normal 12 10 3" xfId="11980"/>
    <cellStyle name="Normal 12 10 4" xfId="11981"/>
    <cellStyle name="Normal 12 10 5" xfId="26548"/>
    <cellStyle name="Normal 12 10 6" xfId="31371"/>
    <cellStyle name="Normal 12 11" xfId="309"/>
    <cellStyle name="Normal 12 11 2" xfId="2678"/>
    <cellStyle name="Normal 12 11 2 2" xfId="11982"/>
    <cellStyle name="Normal 12 11 3" xfId="11983"/>
    <cellStyle name="Normal 12 11 4" xfId="11984"/>
    <cellStyle name="Normal 12 11 5" xfId="26549"/>
    <cellStyle name="Normal 12 11 6" xfId="31372"/>
    <cellStyle name="Normal 12 12" xfId="310"/>
    <cellStyle name="Normal 12 12 2" xfId="2679"/>
    <cellStyle name="Normal 12 12 2 2" xfId="11985"/>
    <cellStyle name="Normal 12 12 3" xfId="11986"/>
    <cellStyle name="Normal 12 12 4" xfId="26550"/>
    <cellStyle name="Normal 12 12 5" xfId="31373"/>
    <cellStyle name="Normal 12 13" xfId="311"/>
    <cellStyle name="Normal 12 13 2" xfId="2680"/>
    <cellStyle name="Normal 12 13 3" xfId="26551"/>
    <cellStyle name="Normal 12 13 4" xfId="31374"/>
    <cellStyle name="Normal 12 14" xfId="2676"/>
    <cellStyle name="Normal 12 15" xfId="11987"/>
    <cellStyle name="Normal 12 16" xfId="26552"/>
    <cellStyle name="Normal 12 17" xfId="26553"/>
    <cellStyle name="Normal 12 18" xfId="30073"/>
    <cellStyle name="Normal 12 19" xfId="31370"/>
    <cellStyle name="Normal 12 2" xfId="312"/>
    <cellStyle name="Normal 12 2 10" xfId="11988"/>
    <cellStyle name="Normal 12 2 10 2" xfId="11989"/>
    <cellStyle name="Normal 12 2 10 2 2" xfId="11990"/>
    <cellStyle name="Normal 12 2 10 3" xfId="11991"/>
    <cellStyle name="Normal 12 2 10 4" xfId="11992"/>
    <cellStyle name="Normal 12 2 10 5" xfId="26554"/>
    <cellStyle name="Normal 12 2 11" xfId="11993"/>
    <cellStyle name="Normal 12 2 11 2" xfId="11994"/>
    <cellStyle name="Normal 12 2 11 2 2" xfId="11995"/>
    <cellStyle name="Normal 12 2 11 3" xfId="11996"/>
    <cellStyle name="Normal 12 2 11 4" xfId="26555"/>
    <cellStyle name="Normal 12 2 12" xfId="11997"/>
    <cellStyle name="Normal 12 2 12 2" xfId="11998"/>
    <cellStyle name="Normal 12 2 12 3" xfId="26556"/>
    <cellStyle name="Normal 12 2 13" xfId="11999"/>
    <cellStyle name="Normal 12 2 14" xfId="12000"/>
    <cellStyle name="Normal 12 2 15" xfId="26557"/>
    <cellStyle name="Normal 12 2 16" xfId="30074"/>
    <cellStyle name="Normal 12 2 17" xfId="31081"/>
    <cellStyle name="Normal 12 2 18" xfId="31375"/>
    <cellStyle name="Normal 12 2 19" xfId="31822"/>
    <cellStyle name="Normal 12 2 2" xfId="1575"/>
    <cellStyle name="Normal 12 2 2 10" xfId="12001"/>
    <cellStyle name="Normal 12 2 2 10 2" xfId="12002"/>
    <cellStyle name="Normal 12 2 2 10 2 2" xfId="12003"/>
    <cellStyle name="Normal 12 2 2 10 3" xfId="12004"/>
    <cellStyle name="Normal 12 2 2 10 4" xfId="26558"/>
    <cellStyle name="Normal 12 2 2 11" xfId="12005"/>
    <cellStyle name="Normal 12 2 2 11 2" xfId="12006"/>
    <cellStyle name="Normal 12 2 2 11 3" xfId="26559"/>
    <cellStyle name="Normal 12 2 2 12" xfId="12007"/>
    <cellStyle name="Normal 12 2 2 13" xfId="12008"/>
    <cellStyle name="Normal 12 2 2 14" xfId="26560"/>
    <cellStyle name="Normal 12 2 2 15" xfId="30075"/>
    <cellStyle name="Normal 12 2 2 16" xfId="31823"/>
    <cellStyle name="Normal 12 2 2 2" xfId="1576"/>
    <cellStyle name="Normal 12 2 2 2 10" xfId="12009"/>
    <cellStyle name="Normal 12 2 2 2 10 2" xfId="12010"/>
    <cellStyle name="Normal 12 2 2 2 10 3" xfId="26561"/>
    <cellStyle name="Normal 12 2 2 2 11" xfId="12011"/>
    <cellStyle name="Normal 12 2 2 2 12" xfId="12012"/>
    <cellStyle name="Normal 12 2 2 2 13" xfId="26562"/>
    <cellStyle name="Normal 12 2 2 2 14" xfId="30460"/>
    <cellStyle name="Normal 12 2 2 2 15" xfId="32202"/>
    <cellStyle name="Normal 12 2 2 2 2" xfId="1577"/>
    <cellStyle name="Normal 12 2 2 2 2 10" xfId="12013"/>
    <cellStyle name="Normal 12 2 2 2 2 11" xfId="12014"/>
    <cellStyle name="Normal 12 2 2 2 2 12" xfId="26563"/>
    <cellStyle name="Normal 12 2 2 2 2 2" xfId="1578"/>
    <cellStyle name="Normal 12 2 2 2 2 2 10" xfId="12015"/>
    <cellStyle name="Normal 12 2 2 2 2 2 11" xfId="26564"/>
    <cellStyle name="Normal 12 2 2 2 2 2 2" xfId="1579"/>
    <cellStyle name="Normal 12 2 2 2 2 2 2 10" xfId="26565"/>
    <cellStyle name="Normal 12 2 2 2 2 2 2 2" xfId="1580"/>
    <cellStyle name="Normal 12 2 2 2 2 2 2 2 2" xfId="12016"/>
    <cellStyle name="Normal 12 2 2 2 2 2 2 2 2 2" xfId="12017"/>
    <cellStyle name="Normal 12 2 2 2 2 2 2 2 2 2 2" xfId="12018"/>
    <cellStyle name="Normal 12 2 2 2 2 2 2 2 2 3" xfId="12019"/>
    <cellStyle name="Normal 12 2 2 2 2 2 2 2 2 4" xfId="12020"/>
    <cellStyle name="Normal 12 2 2 2 2 2 2 2 2 5" xfId="26566"/>
    <cellStyle name="Normal 12 2 2 2 2 2 2 2 3" xfId="12021"/>
    <cellStyle name="Normal 12 2 2 2 2 2 2 2 3 2" xfId="12022"/>
    <cellStyle name="Normal 12 2 2 2 2 2 2 2 4" xfId="12023"/>
    <cellStyle name="Normal 12 2 2 2 2 2 2 2 5" xfId="12024"/>
    <cellStyle name="Normal 12 2 2 2 2 2 2 2 6" xfId="26567"/>
    <cellStyle name="Normal 12 2 2 2 2 2 2 3" xfId="1581"/>
    <cellStyle name="Normal 12 2 2 2 2 2 2 3 2" xfId="12025"/>
    <cellStyle name="Normal 12 2 2 2 2 2 2 3 2 2" xfId="12026"/>
    <cellStyle name="Normal 12 2 2 2 2 2 2 3 2 2 2" xfId="12027"/>
    <cellStyle name="Normal 12 2 2 2 2 2 2 3 2 3" xfId="12028"/>
    <cellStyle name="Normal 12 2 2 2 2 2 2 3 2 4" xfId="12029"/>
    <cellStyle name="Normal 12 2 2 2 2 2 2 3 2 5" xfId="26568"/>
    <cellStyle name="Normal 12 2 2 2 2 2 2 3 3" xfId="12030"/>
    <cellStyle name="Normal 12 2 2 2 2 2 2 3 3 2" xfId="12031"/>
    <cellStyle name="Normal 12 2 2 2 2 2 2 3 4" xfId="12032"/>
    <cellStyle name="Normal 12 2 2 2 2 2 2 3 5" xfId="12033"/>
    <cellStyle name="Normal 12 2 2 2 2 2 2 3 6" xfId="26569"/>
    <cellStyle name="Normal 12 2 2 2 2 2 2 4" xfId="12034"/>
    <cellStyle name="Normal 12 2 2 2 2 2 2 4 2" xfId="12035"/>
    <cellStyle name="Normal 12 2 2 2 2 2 2 4 2 2" xfId="12036"/>
    <cellStyle name="Normal 12 2 2 2 2 2 2 4 3" xfId="12037"/>
    <cellStyle name="Normal 12 2 2 2 2 2 2 4 4" xfId="12038"/>
    <cellStyle name="Normal 12 2 2 2 2 2 2 4 5" xfId="26570"/>
    <cellStyle name="Normal 12 2 2 2 2 2 2 5" xfId="12039"/>
    <cellStyle name="Normal 12 2 2 2 2 2 2 5 2" xfId="12040"/>
    <cellStyle name="Normal 12 2 2 2 2 2 2 5 2 2" xfId="12041"/>
    <cellStyle name="Normal 12 2 2 2 2 2 2 5 3" xfId="12042"/>
    <cellStyle name="Normal 12 2 2 2 2 2 2 5 4" xfId="12043"/>
    <cellStyle name="Normal 12 2 2 2 2 2 2 5 5" xfId="26571"/>
    <cellStyle name="Normal 12 2 2 2 2 2 2 6" xfId="12044"/>
    <cellStyle name="Normal 12 2 2 2 2 2 2 6 2" xfId="12045"/>
    <cellStyle name="Normal 12 2 2 2 2 2 2 6 2 2" xfId="12046"/>
    <cellStyle name="Normal 12 2 2 2 2 2 2 6 3" xfId="12047"/>
    <cellStyle name="Normal 12 2 2 2 2 2 2 6 4" xfId="26572"/>
    <cellStyle name="Normal 12 2 2 2 2 2 2 7" xfId="12048"/>
    <cellStyle name="Normal 12 2 2 2 2 2 2 7 2" xfId="12049"/>
    <cellStyle name="Normal 12 2 2 2 2 2 2 7 3" xfId="26573"/>
    <cellStyle name="Normal 12 2 2 2 2 2 2 8" xfId="12050"/>
    <cellStyle name="Normal 12 2 2 2 2 2 2 9" xfId="12051"/>
    <cellStyle name="Normal 12 2 2 2 2 2 3" xfId="1582"/>
    <cellStyle name="Normal 12 2 2 2 2 2 3 2" xfId="12052"/>
    <cellStyle name="Normal 12 2 2 2 2 2 3 2 2" xfId="12053"/>
    <cellStyle name="Normal 12 2 2 2 2 2 3 2 2 2" xfId="12054"/>
    <cellStyle name="Normal 12 2 2 2 2 2 3 2 3" xfId="12055"/>
    <cellStyle name="Normal 12 2 2 2 2 2 3 2 4" xfId="12056"/>
    <cellStyle name="Normal 12 2 2 2 2 2 3 2 5" xfId="26574"/>
    <cellStyle name="Normal 12 2 2 2 2 2 3 3" xfId="12057"/>
    <cellStyle name="Normal 12 2 2 2 2 2 3 3 2" xfId="12058"/>
    <cellStyle name="Normal 12 2 2 2 2 2 3 3 2 2" xfId="12059"/>
    <cellStyle name="Normal 12 2 2 2 2 2 3 3 3" xfId="12060"/>
    <cellStyle name="Normal 12 2 2 2 2 2 3 3 4" xfId="12061"/>
    <cellStyle name="Normal 12 2 2 2 2 2 3 3 5" xfId="26575"/>
    <cellStyle name="Normal 12 2 2 2 2 2 3 4" xfId="12062"/>
    <cellStyle name="Normal 12 2 2 2 2 2 3 4 2" xfId="12063"/>
    <cellStyle name="Normal 12 2 2 2 2 2 3 5" xfId="12064"/>
    <cellStyle name="Normal 12 2 2 2 2 2 3 6" xfId="12065"/>
    <cellStyle name="Normal 12 2 2 2 2 2 3 7" xfId="26576"/>
    <cellStyle name="Normal 12 2 2 2 2 2 4" xfId="1583"/>
    <cellStyle name="Normal 12 2 2 2 2 2 4 2" xfId="12066"/>
    <cellStyle name="Normal 12 2 2 2 2 2 4 2 2" xfId="12067"/>
    <cellStyle name="Normal 12 2 2 2 2 2 4 2 2 2" xfId="12068"/>
    <cellStyle name="Normal 12 2 2 2 2 2 4 2 3" xfId="12069"/>
    <cellStyle name="Normal 12 2 2 2 2 2 4 2 4" xfId="12070"/>
    <cellStyle name="Normal 12 2 2 2 2 2 4 2 5" xfId="26577"/>
    <cellStyle name="Normal 12 2 2 2 2 2 4 3" xfId="12071"/>
    <cellStyle name="Normal 12 2 2 2 2 2 4 3 2" xfId="12072"/>
    <cellStyle name="Normal 12 2 2 2 2 2 4 4" xfId="12073"/>
    <cellStyle name="Normal 12 2 2 2 2 2 4 5" xfId="12074"/>
    <cellStyle name="Normal 12 2 2 2 2 2 4 6" xfId="26578"/>
    <cellStyle name="Normal 12 2 2 2 2 2 5" xfId="12075"/>
    <cellStyle name="Normal 12 2 2 2 2 2 5 2" xfId="12076"/>
    <cellStyle name="Normal 12 2 2 2 2 2 5 2 2" xfId="12077"/>
    <cellStyle name="Normal 12 2 2 2 2 2 5 3" xfId="12078"/>
    <cellStyle name="Normal 12 2 2 2 2 2 5 4" xfId="12079"/>
    <cellStyle name="Normal 12 2 2 2 2 2 5 5" xfId="26579"/>
    <cellStyle name="Normal 12 2 2 2 2 2 6" xfId="12080"/>
    <cellStyle name="Normal 12 2 2 2 2 2 6 2" xfId="12081"/>
    <cellStyle name="Normal 12 2 2 2 2 2 6 2 2" xfId="12082"/>
    <cellStyle name="Normal 12 2 2 2 2 2 6 3" xfId="12083"/>
    <cellStyle name="Normal 12 2 2 2 2 2 6 4" xfId="12084"/>
    <cellStyle name="Normal 12 2 2 2 2 2 6 5" xfId="26580"/>
    <cellStyle name="Normal 12 2 2 2 2 2 7" xfId="12085"/>
    <cellStyle name="Normal 12 2 2 2 2 2 7 2" xfId="12086"/>
    <cellStyle name="Normal 12 2 2 2 2 2 7 2 2" xfId="12087"/>
    <cellStyle name="Normal 12 2 2 2 2 2 7 3" xfId="12088"/>
    <cellStyle name="Normal 12 2 2 2 2 2 7 4" xfId="26581"/>
    <cellStyle name="Normal 12 2 2 2 2 2 8" xfId="12089"/>
    <cellStyle name="Normal 12 2 2 2 2 2 8 2" xfId="12090"/>
    <cellStyle name="Normal 12 2 2 2 2 2 8 3" xfId="26582"/>
    <cellStyle name="Normal 12 2 2 2 2 2 9" xfId="12091"/>
    <cellStyle name="Normal 12 2 2 2 2 3" xfId="1584"/>
    <cellStyle name="Normal 12 2 2 2 2 3 10" xfId="26583"/>
    <cellStyle name="Normal 12 2 2 2 2 3 2" xfId="1585"/>
    <cellStyle name="Normal 12 2 2 2 2 3 2 2" xfId="12092"/>
    <cellStyle name="Normal 12 2 2 2 2 3 2 2 2" xfId="12093"/>
    <cellStyle name="Normal 12 2 2 2 2 3 2 2 2 2" xfId="12094"/>
    <cellStyle name="Normal 12 2 2 2 2 3 2 2 3" xfId="12095"/>
    <cellStyle name="Normal 12 2 2 2 2 3 2 2 4" xfId="12096"/>
    <cellStyle name="Normal 12 2 2 2 2 3 2 2 5" xfId="26584"/>
    <cellStyle name="Normal 12 2 2 2 2 3 2 3" xfId="12097"/>
    <cellStyle name="Normal 12 2 2 2 2 3 2 3 2" xfId="12098"/>
    <cellStyle name="Normal 12 2 2 2 2 3 2 4" xfId="12099"/>
    <cellStyle name="Normal 12 2 2 2 2 3 2 5" xfId="12100"/>
    <cellStyle name="Normal 12 2 2 2 2 3 2 6" xfId="26585"/>
    <cellStyle name="Normal 12 2 2 2 2 3 3" xfId="1586"/>
    <cellStyle name="Normal 12 2 2 2 2 3 3 2" xfId="12101"/>
    <cellStyle name="Normal 12 2 2 2 2 3 3 2 2" xfId="12102"/>
    <cellStyle name="Normal 12 2 2 2 2 3 3 2 2 2" xfId="12103"/>
    <cellStyle name="Normal 12 2 2 2 2 3 3 2 3" xfId="12104"/>
    <cellStyle name="Normal 12 2 2 2 2 3 3 2 4" xfId="12105"/>
    <cellStyle name="Normal 12 2 2 2 2 3 3 2 5" xfId="26586"/>
    <cellStyle name="Normal 12 2 2 2 2 3 3 3" xfId="12106"/>
    <cellStyle name="Normal 12 2 2 2 2 3 3 3 2" xfId="12107"/>
    <cellStyle name="Normal 12 2 2 2 2 3 3 4" xfId="12108"/>
    <cellStyle name="Normal 12 2 2 2 2 3 3 5" xfId="12109"/>
    <cellStyle name="Normal 12 2 2 2 2 3 3 6" xfId="26587"/>
    <cellStyle name="Normal 12 2 2 2 2 3 4" xfId="12110"/>
    <cellStyle name="Normal 12 2 2 2 2 3 4 2" xfId="12111"/>
    <cellStyle name="Normal 12 2 2 2 2 3 4 2 2" xfId="12112"/>
    <cellStyle name="Normal 12 2 2 2 2 3 4 3" xfId="12113"/>
    <cellStyle name="Normal 12 2 2 2 2 3 4 4" xfId="12114"/>
    <cellStyle name="Normal 12 2 2 2 2 3 4 5" xfId="26588"/>
    <cellStyle name="Normal 12 2 2 2 2 3 5" xfId="12115"/>
    <cellStyle name="Normal 12 2 2 2 2 3 5 2" xfId="12116"/>
    <cellStyle name="Normal 12 2 2 2 2 3 5 2 2" xfId="12117"/>
    <cellStyle name="Normal 12 2 2 2 2 3 5 3" xfId="12118"/>
    <cellStyle name="Normal 12 2 2 2 2 3 5 4" xfId="12119"/>
    <cellStyle name="Normal 12 2 2 2 2 3 5 5" xfId="26589"/>
    <cellStyle name="Normal 12 2 2 2 2 3 6" xfId="12120"/>
    <cellStyle name="Normal 12 2 2 2 2 3 6 2" xfId="12121"/>
    <cellStyle name="Normal 12 2 2 2 2 3 6 2 2" xfId="12122"/>
    <cellStyle name="Normal 12 2 2 2 2 3 6 3" xfId="12123"/>
    <cellStyle name="Normal 12 2 2 2 2 3 6 4" xfId="26590"/>
    <cellStyle name="Normal 12 2 2 2 2 3 7" xfId="12124"/>
    <cellStyle name="Normal 12 2 2 2 2 3 7 2" xfId="12125"/>
    <cellStyle name="Normal 12 2 2 2 2 3 7 3" xfId="26591"/>
    <cellStyle name="Normal 12 2 2 2 2 3 8" xfId="12126"/>
    <cellStyle name="Normal 12 2 2 2 2 3 9" xfId="12127"/>
    <cellStyle name="Normal 12 2 2 2 2 4" xfId="1587"/>
    <cellStyle name="Normal 12 2 2 2 2 4 2" xfId="12128"/>
    <cellStyle name="Normal 12 2 2 2 2 4 2 2" xfId="12129"/>
    <cellStyle name="Normal 12 2 2 2 2 4 2 2 2" xfId="12130"/>
    <cellStyle name="Normal 12 2 2 2 2 4 2 3" xfId="12131"/>
    <cellStyle name="Normal 12 2 2 2 2 4 2 4" xfId="12132"/>
    <cellStyle name="Normal 12 2 2 2 2 4 2 5" xfId="26592"/>
    <cellStyle name="Normal 12 2 2 2 2 4 3" xfId="12133"/>
    <cellStyle name="Normal 12 2 2 2 2 4 3 2" xfId="12134"/>
    <cellStyle name="Normal 12 2 2 2 2 4 3 2 2" xfId="12135"/>
    <cellStyle name="Normal 12 2 2 2 2 4 3 3" xfId="12136"/>
    <cellStyle name="Normal 12 2 2 2 2 4 3 4" xfId="12137"/>
    <cellStyle name="Normal 12 2 2 2 2 4 3 5" xfId="26593"/>
    <cellStyle name="Normal 12 2 2 2 2 4 4" xfId="12138"/>
    <cellStyle name="Normal 12 2 2 2 2 4 4 2" xfId="12139"/>
    <cellStyle name="Normal 12 2 2 2 2 4 5" xfId="12140"/>
    <cellStyle name="Normal 12 2 2 2 2 4 6" xfId="12141"/>
    <cellStyle name="Normal 12 2 2 2 2 4 7" xfId="26594"/>
    <cellStyle name="Normal 12 2 2 2 2 5" xfId="1588"/>
    <cellStyle name="Normal 12 2 2 2 2 5 2" xfId="12142"/>
    <cellStyle name="Normal 12 2 2 2 2 5 2 2" xfId="12143"/>
    <cellStyle name="Normal 12 2 2 2 2 5 2 2 2" xfId="12144"/>
    <cellStyle name="Normal 12 2 2 2 2 5 2 3" xfId="12145"/>
    <cellStyle name="Normal 12 2 2 2 2 5 2 4" xfId="12146"/>
    <cellStyle name="Normal 12 2 2 2 2 5 2 5" xfId="26595"/>
    <cellStyle name="Normal 12 2 2 2 2 5 3" xfId="12147"/>
    <cellStyle name="Normal 12 2 2 2 2 5 3 2" xfId="12148"/>
    <cellStyle name="Normal 12 2 2 2 2 5 4" xfId="12149"/>
    <cellStyle name="Normal 12 2 2 2 2 5 5" xfId="12150"/>
    <cellStyle name="Normal 12 2 2 2 2 5 6" xfId="26596"/>
    <cellStyle name="Normal 12 2 2 2 2 6" xfId="12151"/>
    <cellStyle name="Normal 12 2 2 2 2 6 2" xfId="12152"/>
    <cellStyle name="Normal 12 2 2 2 2 6 2 2" xfId="12153"/>
    <cellStyle name="Normal 12 2 2 2 2 6 3" xfId="12154"/>
    <cellStyle name="Normal 12 2 2 2 2 6 4" xfId="12155"/>
    <cellStyle name="Normal 12 2 2 2 2 6 5" xfId="26597"/>
    <cellStyle name="Normal 12 2 2 2 2 7" xfId="12156"/>
    <cellStyle name="Normal 12 2 2 2 2 7 2" xfId="12157"/>
    <cellStyle name="Normal 12 2 2 2 2 7 2 2" xfId="12158"/>
    <cellStyle name="Normal 12 2 2 2 2 7 3" xfId="12159"/>
    <cellStyle name="Normal 12 2 2 2 2 7 4" xfId="12160"/>
    <cellStyle name="Normal 12 2 2 2 2 7 5" xfId="26598"/>
    <cellStyle name="Normal 12 2 2 2 2 8" xfId="12161"/>
    <cellStyle name="Normal 12 2 2 2 2 8 2" xfId="12162"/>
    <cellStyle name="Normal 12 2 2 2 2 8 2 2" xfId="12163"/>
    <cellStyle name="Normal 12 2 2 2 2 8 3" xfId="12164"/>
    <cellStyle name="Normal 12 2 2 2 2 8 4" xfId="26599"/>
    <cellStyle name="Normal 12 2 2 2 2 9" xfId="12165"/>
    <cellStyle name="Normal 12 2 2 2 2 9 2" xfId="12166"/>
    <cellStyle name="Normal 12 2 2 2 2 9 3" xfId="26600"/>
    <cellStyle name="Normal 12 2 2 2 3" xfId="1589"/>
    <cellStyle name="Normal 12 2 2 2 3 10" xfId="12167"/>
    <cellStyle name="Normal 12 2 2 2 3 11" xfId="26601"/>
    <cellStyle name="Normal 12 2 2 2 3 2" xfId="1590"/>
    <cellStyle name="Normal 12 2 2 2 3 2 10" xfId="26602"/>
    <cellStyle name="Normal 12 2 2 2 3 2 2" xfId="1591"/>
    <cellStyle name="Normal 12 2 2 2 3 2 2 2" xfId="12168"/>
    <cellStyle name="Normal 12 2 2 2 3 2 2 2 2" xfId="12169"/>
    <cellStyle name="Normal 12 2 2 2 3 2 2 2 2 2" xfId="12170"/>
    <cellStyle name="Normal 12 2 2 2 3 2 2 2 3" xfId="12171"/>
    <cellStyle name="Normal 12 2 2 2 3 2 2 2 4" xfId="12172"/>
    <cellStyle name="Normal 12 2 2 2 3 2 2 2 5" xfId="26603"/>
    <cellStyle name="Normal 12 2 2 2 3 2 2 3" xfId="12173"/>
    <cellStyle name="Normal 12 2 2 2 3 2 2 3 2" xfId="12174"/>
    <cellStyle name="Normal 12 2 2 2 3 2 2 4" xfId="12175"/>
    <cellStyle name="Normal 12 2 2 2 3 2 2 5" xfId="12176"/>
    <cellStyle name="Normal 12 2 2 2 3 2 2 6" xfId="26604"/>
    <cellStyle name="Normal 12 2 2 2 3 2 3" xfId="1592"/>
    <cellStyle name="Normal 12 2 2 2 3 2 3 2" xfId="12177"/>
    <cellStyle name="Normal 12 2 2 2 3 2 3 2 2" xfId="12178"/>
    <cellStyle name="Normal 12 2 2 2 3 2 3 2 2 2" xfId="12179"/>
    <cellStyle name="Normal 12 2 2 2 3 2 3 2 3" xfId="12180"/>
    <cellStyle name="Normal 12 2 2 2 3 2 3 2 4" xfId="12181"/>
    <cellStyle name="Normal 12 2 2 2 3 2 3 2 5" xfId="26605"/>
    <cellStyle name="Normal 12 2 2 2 3 2 3 3" xfId="12182"/>
    <cellStyle name="Normal 12 2 2 2 3 2 3 3 2" xfId="12183"/>
    <cellStyle name="Normal 12 2 2 2 3 2 3 4" xfId="12184"/>
    <cellStyle name="Normal 12 2 2 2 3 2 3 5" xfId="12185"/>
    <cellStyle name="Normal 12 2 2 2 3 2 3 6" xfId="26606"/>
    <cellStyle name="Normal 12 2 2 2 3 2 4" xfId="12186"/>
    <cellStyle name="Normal 12 2 2 2 3 2 4 2" xfId="12187"/>
    <cellStyle name="Normal 12 2 2 2 3 2 4 2 2" xfId="12188"/>
    <cellStyle name="Normal 12 2 2 2 3 2 4 3" xfId="12189"/>
    <cellStyle name="Normal 12 2 2 2 3 2 4 4" xfId="12190"/>
    <cellStyle name="Normal 12 2 2 2 3 2 4 5" xfId="26607"/>
    <cellStyle name="Normal 12 2 2 2 3 2 5" xfId="12191"/>
    <cellStyle name="Normal 12 2 2 2 3 2 5 2" xfId="12192"/>
    <cellStyle name="Normal 12 2 2 2 3 2 5 2 2" xfId="12193"/>
    <cellStyle name="Normal 12 2 2 2 3 2 5 3" xfId="12194"/>
    <cellStyle name="Normal 12 2 2 2 3 2 5 4" xfId="12195"/>
    <cellStyle name="Normal 12 2 2 2 3 2 5 5" xfId="26608"/>
    <cellStyle name="Normal 12 2 2 2 3 2 6" xfId="12196"/>
    <cellStyle name="Normal 12 2 2 2 3 2 6 2" xfId="12197"/>
    <cellStyle name="Normal 12 2 2 2 3 2 6 2 2" xfId="12198"/>
    <cellStyle name="Normal 12 2 2 2 3 2 6 3" xfId="12199"/>
    <cellStyle name="Normal 12 2 2 2 3 2 6 4" xfId="26609"/>
    <cellStyle name="Normal 12 2 2 2 3 2 7" xfId="12200"/>
    <cellStyle name="Normal 12 2 2 2 3 2 7 2" xfId="12201"/>
    <cellStyle name="Normal 12 2 2 2 3 2 7 3" xfId="26610"/>
    <cellStyle name="Normal 12 2 2 2 3 2 8" xfId="12202"/>
    <cellStyle name="Normal 12 2 2 2 3 2 9" xfId="12203"/>
    <cellStyle name="Normal 12 2 2 2 3 3" xfId="1593"/>
    <cellStyle name="Normal 12 2 2 2 3 3 2" xfId="12204"/>
    <cellStyle name="Normal 12 2 2 2 3 3 2 2" xfId="12205"/>
    <cellStyle name="Normal 12 2 2 2 3 3 2 2 2" xfId="12206"/>
    <cellStyle name="Normal 12 2 2 2 3 3 2 3" xfId="12207"/>
    <cellStyle name="Normal 12 2 2 2 3 3 2 4" xfId="12208"/>
    <cellStyle name="Normal 12 2 2 2 3 3 2 5" xfId="26611"/>
    <cellStyle name="Normal 12 2 2 2 3 3 3" xfId="12209"/>
    <cellStyle name="Normal 12 2 2 2 3 3 3 2" xfId="12210"/>
    <cellStyle name="Normal 12 2 2 2 3 3 3 2 2" xfId="12211"/>
    <cellStyle name="Normal 12 2 2 2 3 3 3 3" xfId="12212"/>
    <cellStyle name="Normal 12 2 2 2 3 3 3 4" xfId="12213"/>
    <cellStyle name="Normal 12 2 2 2 3 3 3 5" xfId="26612"/>
    <cellStyle name="Normal 12 2 2 2 3 3 4" xfId="12214"/>
    <cellStyle name="Normal 12 2 2 2 3 3 4 2" xfId="12215"/>
    <cellStyle name="Normal 12 2 2 2 3 3 5" xfId="12216"/>
    <cellStyle name="Normal 12 2 2 2 3 3 6" xfId="12217"/>
    <cellStyle name="Normal 12 2 2 2 3 3 7" xfId="26613"/>
    <cellStyle name="Normal 12 2 2 2 3 4" xfId="1594"/>
    <cellStyle name="Normal 12 2 2 2 3 4 2" xfId="12218"/>
    <cellStyle name="Normal 12 2 2 2 3 4 2 2" xfId="12219"/>
    <cellStyle name="Normal 12 2 2 2 3 4 2 2 2" xfId="12220"/>
    <cellStyle name="Normal 12 2 2 2 3 4 2 3" xfId="12221"/>
    <cellStyle name="Normal 12 2 2 2 3 4 2 4" xfId="12222"/>
    <cellStyle name="Normal 12 2 2 2 3 4 2 5" xfId="26614"/>
    <cellStyle name="Normal 12 2 2 2 3 4 3" xfId="12223"/>
    <cellStyle name="Normal 12 2 2 2 3 4 3 2" xfId="12224"/>
    <cellStyle name="Normal 12 2 2 2 3 4 4" xfId="12225"/>
    <cellStyle name="Normal 12 2 2 2 3 4 5" xfId="12226"/>
    <cellStyle name="Normal 12 2 2 2 3 4 6" xfId="26615"/>
    <cellStyle name="Normal 12 2 2 2 3 5" xfId="12227"/>
    <cellStyle name="Normal 12 2 2 2 3 5 2" xfId="12228"/>
    <cellStyle name="Normal 12 2 2 2 3 5 2 2" xfId="12229"/>
    <cellStyle name="Normal 12 2 2 2 3 5 3" xfId="12230"/>
    <cellStyle name="Normal 12 2 2 2 3 5 4" xfId="12231"/>
    <cellStyle name="Normal 12 2 2 2 3 5 5" xfId="26616"/>
    <cellStyle name="Normal 12 2 2 2 3 6" xfId="12232"/>
    <cellStyle name="Normal 12 2 2 2 3 6 2" xfId="12233"/>
    <cellStyle name="Normal 12 2 2 2 3 6 2 2" xfId="12234"/>
    <cellStyle name="Normal 12 2 2 2 3 6 3" xfId="12235"/>
    <cellStyle name="Normal 12 2 2 2 3 6 4" xfId="12236"/>
    <cellStyle name="Normal 12 2 2 2 3 6 5" xfId="26617"/>
    <cellStyle name="Normal 12 2 2 2 3 7" xfId="12237"/>
    <cellStyle name="Normal 12 2 2 2 3 7 2" xfId="12238"/>
    <cellStyle name="Normal 12 2 2 2 3 7 2 2" xfId="12239"/>
    <cellStyle name="Normal 12 2 2 2 3 7 3" xfId="12240"/>
    <cellStyle name="Normal 12 2 2 2 3 7 4" xfId="26618"/>
    <cellStyle name="Normal 12 2 2 2 3 8" xfId="12241"/>
    <cellStyle name="Normal 12 2 2 2 3 8 2" xfId="12242"/>
    <cellStyle name="Normal 12 2 2 2 3 8 3" xfId="26619"/>
    <cellStyle name="Normal 12 2 2 2 3 9" xfId="12243"/>
    <cellStyle name="Normal 12 2 2 2 4" xfId="1595"/>
    <cellStyle name="Normal 12 2 2 2 4 10" xfId="26620"/>
    <cellStyle name="Normal 12 2 2 2 4 2" xfId="1596"/>
    <cellStyle name="Normal 12 2 2 2 4 2 2" xfId="12244"/>
    <cellStyle name="Normal 12 2 2 2 4 2 2 2" xfId="12245"/>
    <cellStyle name="Normal 12 2 2 2 4 2 2 2 2" xfId="12246"/>
    <cellStyle name="Normal 12 2 2 2 4 2 2 3" xfId="12247"/>
    <cellStyle name="Normal 12 2 2 2 4 2 2 4" xfId="12248"/>
    <cellStyle name="Normal 12 2 2 2 4 2 2 5" xfId="26621"/>
    <cellStyle name="Normal 12 2 2 2 4 2 3" xfId="12249"/>
    <cellStyle name="Normal 12 2 2 2 4 2 3 2" xfId="12250"/>
    <cellStyle name="Normal 12 2 2 2 4 2 4" xfId="12251"/>
    <cellStyle name="Normal 12 2 2 2 4 2 5" xfId="12252"/>
    <cellStyle name="Normal 12 2 2 2 4 2 6" xfId="26622"/>
    <cellStyle name="Normal 12 2 2 2 4 3" xfId="1597"/>
    <cellStyle name="Normal 12 2 2 2 4 3 2" xfId="12253"/>
    <cellStyle name="Normal 12 2 2 2 4 3 2 2" xfId="12254"/>
    <cellStyle name="Normal 12 2 2 2 4 3 2 2 2" xfId="12255"/>
    <cellStyle name="Normal 12 2 2 2 4 3 2 3" xfId="12256"/>
    <cellStyle name="Normal 12 2 2 2 4 3 2 4" xfId="12257"/>
    <cellStyle name="Normal 12 2 2 2 4 3 2 5" xfId="26623"/>
    <cellStyle name="Normal 12 2 2 2 4 3 3" xfId="12258"/>
    <cellStyle name="Normal 12 2 2 2 4 3 3 2" xfId="12259"/>
    <cellStyle name="Normal 12 2 2 2 4 3 4" xfId="12260"/>
    <cellStyle name="Normal 12 2 2 2 4 3 5" xfId="12261"/>
    <cellStyle name="Normal 12 2 2 2 4 3 6" xfId="26624"/>
    <cellStyle name="Normal 12 2 2 2 4 4" xfId="12262"/>
    <cellStyle name="Normal 12 2 2 2 4 4 2" xfId="12263"/>
    <cellStyle name="Normal 12 2 2 2 4 4 2 2" xfId="12264"/>
    <cellStyle name="Normal 12 2 2 2 4 4 3" xfId="12265"/>
    <cellStyle name="Normal 12 2 2 2 4 4 4" xfId="12266"/>
    <cellStyle name="Normal 12 2 2 2 4 4 5" xfId="26625"/>
    <cellStyle name="Normal 12 2 2 2 4 5" xfId="12267"/>
    <cellStyle name="Normal 12 2 2 2 4 5 2" xfId="12268"/>
    <cellStyle name="Normal 12 2 2 2 4 5 2 2" xfId="12269"/>
    <cellStyle name="Normal 12 2 2 2 4 5 3" xfId="12270"/>
    <cellStyle name="Normal 12 2 2 2 4 5 4" xfId="12271"/>
    <cellStyle name="Normal 12 2 2 2 4 5 5" xfId="26626"/>
    <cellStyle name="Normal 12 2 2 2 4 6" xfId="12272"/>
    <cellStyle name="Normal 12 2 2 2 4 6 2" xfId="12273"/>
    <cellStyle name="Normal 12 2 2 2 4 6 2 2" xfId="12274"/>
    <cellStyle name="Normal 12 2 2 2 4 6 3" xfId="12275"/>
    <cellStyle name="Normal 12 2 2 2 4 6 4" xfId="26627"/>
    <cellStyle name="Normal 12 2 2 2 4 7" xfId="12276"/>
    <cellStyle name="Normal 12 2 2 2 4 7 2" xfId="12277"/>
    <cellStyle name="Normal 12 2 2 2 4 7 3" xfId="26628"/>
    <cellStyle name="Normal 12 2 2 2 4 8" xfId="12278"/>
    <cellStyle name="Normal 12 2 2 2 4 9" xfId="12279"/>
    <cellStyle name="Normal 12 2 2 2 5" xfId="1598"/>
    <cellStyle name="Normal 12 2 2 2 5 2" xfId="12280"/>
    <cellStyle name="Normal 12 2 2 2 5 2 2" xfId="12281"/>
    <cellStyle name="Normal 12 2 2 2 5 2 2 2" xfId="12282"/>
    <cellStyle name="Normal 12 2 2 2 5 2 3" xfId="12283"/>
    <cellStyle name="Normal 12 2 2 2 5 2 4" xfId="12284"/>
    <cellStyle name="Normal 12 2 2 2 5 2 5" xfId="26629"/>
    <cellStyle name="Normal 12 2 2 2 5 3" xfId="12285"/>
    <cellStyle name="Normal 12 2 2 2 5 3 2" xfId="12286"/>
    <cellStyle name="Normal 12 2 2 2 5 3 2 2" xfId="12287"/>
    <cellStyle name="Normal 12 2 2 2 5 3 3" xfId="12288"/>
    <cellStyle name="Normal 12 2 2 2 5 3 4" xfId="12289"/>
    <cellStyle name="Normal 12 2 2 2 5 3 5" xfId="26630"/>
    <cellStyle name="Normal 12 2 2 2 5 4" xfId="12290"/>
    <cellStyle name="Normal 12 2 2 2 5 4 2" xfId="12291"/>
    <cellStyle name="Normal 12 2 2 2 5 5" xfId="12292"/>
    <cellStyle name="Normal 12 2 2 2 5 6" xfId="12293"/>
    <cellStyle name="Normal 12 2 2 2 5 7" xfId="26631"/>
    <cellStyle name="Normal 12 2 2 2 6" xfId="1599"/>
    <cellStyle name="Normal 12 2 2 2 6 2" xfId="12294"/>
    <cellStyle name="Normal 12 2 2 2 6 2 2" xfId="12295"/>
    <cellStyle name="Normal 12 2 2 2 6 2 2 2" xfId="12296"/>
    <cellStyle name="Normal 12 2 2 2 6 2 3" xfId="12297"/>
    <cellStyle name="Normal 12 2 2 2 6 2 4" xfId="12298"/>
    <cellStyle name="Normal 12 2 2 2 6 2 5" xfId="26632"/>
    <cellStyle name="Normal 12 2 2 2 6 3" xfId="12299"/>
    <cellStyle name="Normal 12 2 2 2 6 3 2" xfId="12300"/>
    <cellStyle name="Normal 12 2 2 2 6 4" xfId="12301"/>
    <cellStyle name="Normal 12 2 2 2 6 5" xfId="12302"/>
    <cellStyle name="Normal 12 2 2 2 6 6" xfId="26633"/>
    <cellStyle name="Normal 12 2 2 2 7" xfId="12303"/>
    <cellStyle name="Normal 12 2 2 2 7 2" xfId="12304"/>
    <cellStyle name="Normal 12 2 2 2 7 2 2" xfId="12305"/>
    <cellStyle name="Normal 12 2 2 2 7 3" xfId="12306"/>
    <cellStyle name="Normal 12 2 2 2 7 4" xfId="12307"/>
    <cellStyle name="Normal 12 2 2 2 7 5" xfId="26634"/>
    <cellStyle name="Normal 12 2 2 2 8" xfId="12308"/>
    <cellStyle name="Normal 12 2 2 2 8 2" xfId="12309"/>
    <cellStyle name="Normal 12 2 2 2 8 2 2" xfId="12310"/>
    <cellStyle name="Normal 12 2 2 2 8 3" xfId="12311"/>
    <cellStyle name="Normal 12 2 2 2 8 4" xfId="12312"/>
    <cellStyle name="Normal 12 2 2 2 8 5" xfId="26635"/>
    <cellStyle name="Normal 12 2 2 2 9" xfId="12313"/>
    <cellStyle name="Normal 12 2 2 2 9 2" xfId="12314"/>
    <cellStyle name="Normal 12 2 2 2 9 2 2" xfId="12315"/>
    <cellStyle name="Normal 12 2 2 2 9 3" xfId="12316"/>
    <cellStyle name="Normal 12 2 2 2 9 4" xfId="26636"/>
    <cellStyle name="Normal 12 2 2 3" xfId="1600"/>
    <cellStyle name="Normal 12 2 2 3 10" xfId="12317"/>
    <cellStyle name="Normal 12 2 2 3 11" xfId="12318"/>
    <cellStyle name="Normal 12 2 2 3 12" xfId="26637"/>
    <cellStyle name="Normal 12 2 2 3 2" xfId="1601"/>
    <cellStyle name="Normal 12 2 2 3 2 10" xfId="12319"/>
    <cellStyle name="Normal 12 2 2 3 2 11" xfId="26638"/>
    <cellStyle name="Normal 12 2 2 3 2 2" xfId="1602"/>
    <cellStyle name="Normal 12 2 2 3 2 2 10" xfId="26639"/>
    <cellStyle name="Normal 12 2 2 3 2 2 2" xfId="1603"/>
    <cellStyle name="Normal 12 2 2 3 2 2 2 2" xfId="12320"/>
    <cellStyle name="Normal 12 2 2 3 2 2 2 2 2" xfId="12321"/>
    <cellStyle name="Normal 12 2 2 3 2 2 2 2 2 2" xfId="12322"/>
    <cellStyle name="Normal 12 2 2 3 2 2 2 2 3" xfId="12323"/>
    <cellStyle name="Normal 12 2 2 3 2 2 2 2 4" xfId="12324"/>
    <cellStyle name="Normal 12 2 2 3 2 2 2 2 5" xfId="26640"/>
    <cellStyle name="Normal 12 2 2 3 2 2 2 3" xfId="12325"/>
    <cellStyle name="Normal 12 2 2 3 2 2 2 3 2" xfId="12326"/>
    <cellStyle name="Normal 12 2 2 3 2 2 2 4" xfId="12327"/>
    <cellStyle name="Normal 12 2 2 3 2 2 2 5" xfId="12328"/>
    <cellStyle name="Normal 12 2 2 3 2 2 2 6" xfId="26641"/>
    <cellStyle name="Normal 12 2 2 3 2 2 3" xfId="1604"/>
    <cellStyle name="Normal 12 2 2 3 2 2 3 2" xfId="12329"/>
    <cellStyle name="Normal 12 2 2 3 2 2 3 2 2" xfId="12330"/>
    <cellStyle name="Normal 12 2 2 3 2 2 3 2 2 2" xfId="12331"/>
    <cellStyle name="Normal 12 2 2 3 2 2 3 2 3" xfId="12332"/>
    <cellStyle name="Normal 12 2 2 3 2 2 3 2 4" xfId="12333"/>
    <cellStyle name="Normal 12 2 2 3 2 2 3 2 5" xfId="26642"/>
    <cellStyle name="Normal 12 2 2 3 2 2 3 3" xfId="12334"/>
    <cellStyle name="Normal 12 2 2 3 2 2 3 3 2" xfId="12335"/>
    <cellStyle name="Normal 12 2 2 3 2 2 3 4" xfId="12336"/>
    <cellStyle name="Normal 12 2 2 3 2 2 3 5" xfId="12337"/>
    <cellStyle name="Normal 12 2 2 3 2 2 3 6" xfId="26643"/>
    <cellStyle name="Normal 12 2 2 3 2 2 4" xfId="12338"/>
    <cellStyle name="Normal 12 2 2 3 2 2 4 2" xfId="12339"/>
    <cellStyle name="Normal 12 2 2 3 2 2 4 2 2" xfId="12340"/>
    <cellStyle name="Normal 12 2 2 3 2 2 4 3" xfId="12341"/>
    <cellStyle name="Normal 12 2 2 3 2 2 4 4" xfId="12342"/>
    <cellStyle name="Normal 12 2 2 3 2 2 4 5" xfId="26644"/>
    <cellStyle name="Normal 12 2 2 3 2 2 5" xfId="12343"/>
    <cellStyle name="Normal 12 2 2 3 2 2 5 2" xfId="12344"/>
    <cellStyle name="Normal 12 2 2 3 2 2 5 2 2" xfId="12345"/>
    <cellStyle name="Normal 12 2 2 3 2 2 5 3" xfId="12346"/>
    <cellStyle name="Normal 12 2 2 3 2 2 5 4" xfId="12347"/>
    <cellStyle name="Normal 12 2 2 3 2 2 5 5" xfId="26645"/>
    <cellStyle name="Normal 12 2 2 3 2 2 6" xfId="12348"/>
    <cellStyle name="Normal 12 2 2 3 2 2 6 2" xfId="12349"/>
    <cellStyle name="Normal 12 2 2 3 2 2 6 2 2" xfId="12350"/>
    <cellStyle name="Normal 12 2 2 3 2 2 6 3" xfId="12351"/>
    <cellStyle name="Normal 12 2 2 3 2 2 6 4" xfId="26646"/>
    <cellStyle name="Normal 12 2 2 3 2 2 7" xfId="12352"/>
    <cellStyle name="Normal 12 2 2 3 2 2 7 2" xfId="12353"/>
    <cellStyle name="Normal 12 2 2 3 2 2 7 3" xfId="26647"/>
    <cellStyle name="Normal 12 2 2 3 2 2 8" xfId="12354"/>
    <cellStyle name="Normal 12 2 2 3 2 2 9" xfId="12355"/>
    <cellStyle name="Normal 12 2 2 3 2 3" xfId="1605"/>
    <cellStyle name="Normal 12 2 2 3 2 3 2" xfId="12356"/>
    <cellStyle name="Normal 12 2 2 3 2 3 2 2" xfId="12357"/>
    <cellStyle name="Normal 12 2 2 3 2 3 2 2 2" xfId="12358"/>
    <cellStyle name="Normal 12 2 2 3 2 3 2 3" xfId="12359"/>
    <cellStyle name="Normal 12 2 2 3 2 3 2 4" xfId="12360"/>
    <cellStyle name="Normal 12 2 2 3 2 3 2 5" xfId="26648"/>
    <cellStyle name="Normal 12 2 2 3 2 3 3" xfId="12361"/>
    <cellStyle name="Normal 12 2 2 3 2 3 3 2" xfId="12362"/>
    <cellStyle name="Normal 12 2 2 3 2 3 3 2 2" xfId="12363"/>
    <cellStyle name="Normal 12 2 2 3 2 3 3 3" xfId="12364"/>
    <cellStyle name="Normal 12 2 2 3 2 3 3 4" xfId="12365"/>
    <cellStyle name="Normal 12 2 2 3 2 3 3 5" xfId="26649"/>
    <cellStyle name="Normal 12 2 2 3 2 3 4" xfId="12366"/>
    <cellStyle name="Normal 12 2 2 3 2 3 4 2" xfId="12367"/>
    <cellStyle name="Normal 12 2 2 3 2 3 5" xfId="12368"/>
    <cellStyle name="Normal 12 2 2 3 2 3 6" xfId="12369"/>
    <cellStyle name="Normal 12 2 2 3 2 3 7" xfId="26650"/>
    <cellStyle name="Normal 12 2 2 3 2 4" xfId="1606"/>
    <cellStyle name="Normal 12 2 2 3 2 4 2" xfId="12370"/>
    <cellStyle name="Normal 12 2 2 3 2 4 2 2" xfId="12371"/>
    <cellStyle name="Normal 12 2 2 3 2 4 2 2 2" xfId="12372"/>
    <cellStyle name="Normal 12 2 2 3 2 4 2 3" xfId="12373"/>
    <cellStyle name="Normal 12 2 2 3 2 4 2 4" xfId="12374"/>
    <cellStyle name="Normal 12 2 2 3 2 4 2 5" xfId="26651"/>
    <cellStyle name="Normal 12 2 2 3 2 4 3" xfId="12375"/>
    <cellStyle name="Normal 12 2 2 3 2 4 3 2" xfId="12376"/>
    <cellStyle name="Normal 12 2 2 3 2 4 4" xfId="12377"/>
    <cellStyle name="Normal 12 2 2 3 2 4 5" xfId="12378"/>
    <cellStyle name="Normal 12 2 2 3 2 4 6" xfId="26652"/>
    <cellStyle name="Normal 12 2 2 3 2 5" xfId="12379"/>
    <cellStyle name="Normal 12 2 2 3 2 5 2" xfId="12380"/>
    <cellStyle name="Normal 12 2 2 3 2 5 2 2" xfId="12381"/>
    <cellStyle name="Normal 12 2 2 3 2 5 3" xfId="12382"/>
    <cellStyle name="Normal 12 2 2 3 2 5 4" xfId="12383"/>
    <cellStyle name="Normal 12 2 2 3 2 5 5" xfId="26653"/>
    <cellStyle name="Normal 12 2 2 3 2 6" xfId="12384"/>
    <cellStyle name="Normal 12 2 2 3 2 6 2" xfId="12385"/>
    <cellStyle name="Normal 12 2 2 3 2 6 2 2" xfId="12386"/>
    <cellStyle name="Normal 12 2 2 3 2 6 3" xfId="12387"/>
    <cellStyle name="Normal 12 2 2 3 2 6 4" xfId="12388"/>
    <cellStyle name="Normal 12 2 2 3 2 6 5" xfId="26654"/>
    <cellStyle name="Normal 12 2 2 3 2 7" xfId="12389"/>
    <cellStyle name="Normal 12 2 2 3 2 7 2" xfId="12390"/>
    <cellStyle name="Normal 12 2 2 3 2 7 2 2" xfId="12391"/>
    <cellStyle name="Normal 12 2 2 3 2 7 3" xfId="12392"/>
    <cellStyle name="Normal 12 2 2 3 2 7 4" xfId="26655"/>
    <cellStyle name="Normal 12 2 2 3 2 8" xfId="12393"/>
    <cellStyle name="Normal 12 2 2 3 2 8 2" xfId="12394"/>
    <cellStyle name="Normal 12 2 2 3 2 8 3" xfId="26656"/>
    <cellStyle name="Normal 12 2 2 3 2 9" xfId="12395"/>
    <cellStyle name="Normal 12 2 2 3 3" xfId="1607"/>
    <cellStyle name="Normal 12 2 2 3 3 10" xfId="26657"/>
    <cellStyle name="Normal 12 2 2 3 3 2" xfId="1608"/>
    <cellStyle name="Normal 12 2 2 3 3 2 2" xfId="12396"/>
    <cellStyle name="Normal 12 2 2 3 3 2 2 2" xfId="12397"/>
    <cellStyle name="Normal 12 2 2 3 3 2 2 2 2" xfId="12398"/>
    <cellStyle name="Normal 12 2 2 3 3 2 2 3" xfId="12399"/>
    <cellStyle name="Normal 12 2 2 3 3 2 2 4" xfId="12400"/>
    <cellStyle name="Normal 12 2 2 3 3 2 2 5" xfId="26658"/>
    <cellStyle name="Normal 12 2 2 3 3 2 3" xfId="12401"/>
    <cellStyle name="Normal 12 2 2 3 3 2 3 2" xfId="12402"/>
    <cellStyle name="Normal 12 2 2 3 3 2 4" xfId="12403"/>
    <cellStyle name="Normal 12 2 2 3 3 2 5" xfId="12404"/>
    <cellStyle name="Normal 12 2 2 3 3 2 6" xfId="26659"/>
    <cellStyle name="Normal 12 2 2 3 3 3" xfId="1609"/>
    <cellStyle name="Normal 12 2 2 3 3 3 2" xfId="12405"/>
    <cellStyle name="Normal 12 2 2 3 3 3 2 2" xfId="12406"/>
    <cellStyle name="Normal 12 2 2 3 3 3 2 2 2" xfId="12407"/>
    <cellStyle name="Normal 12 2 2 3 3 3 2 3" xfId="12408"/>
    <cellStyle name="Normal 12 2 2 3 3 3 2 4" xfId="12409"/>
    <cellStyle name="Normal 12 2 2 3 3 3 2 5" xfId="26660"/>
    <cellStyle name="Normal 12 2 2 3 3 3 3" xfId="12410"/>
    <cellStyle name="Normal 12 2 2 3 3 3 3 2" xfId="12411"/>
    <cellStyle name="Normal 12 2 2 3 3 3 4" xfId="12412"/>
    <cellStyle name="Normal 12 2 2 3 3 3 5" xfId="12413"/>
    <cellStyle name="Normal 12 2 2 3 3 3 6" xfId="26661"/>
    <cellStyle name="Normal 12 2 2 3 3 4" xfId="12414"/>
    <cellStyle name="Normal 12 2 2 3 3 4 2" xfId="12415"/>
    <cellStyle name="Normal 12 2 2 3 3 4 2 2" xfId="12416"/>
    <cellStyle name="Normal 12 2 2 3 3 4 3" xfId="12417"/>
    <cellStyle name="Normal 12 2 2 3 3 4 4" xfId="12418"/>
    <cellStyle name="Normal 12 2 2 3 3 4 5" xfId="26662"/>
    <cellStyle name="Normal 12 2 2 3 3 5" xfId="12419"/>
    <cellStyle name="Normal 12 2 2 3 3 5 2" xfId="12420"/>
    <cellStyle name="Normal 12 2 2 3 3 5 2 2" xfId="12421"/>
    <cellStyle name="Normal 12 2 2 3 3 5 3" xfId="12422"/>
    <cellStyle name="Normal 12 2 2 3 3 5 4" xfId="12423"/>
    <cellStyle name="Normal 12 2 2 3 3 5 5" xfId="26663"/>
    <cellStyle name="Normal 12 2 2 3 3 6" xfId="12424"/>
    <cellStyle name="Normal 12 2 2 3 3 6 2" xfId="12425"/>
    <cellStyle name="Normal 12 2 2 3 3 6 2 2" xfId="12426"/>
    <cellStyle name="Normal 12 2 2 3 3 6 3" xfId="12427"/>
    <cellStyle name="Normal 12 2 2 3 3 6 4" xfId="26664"/>
    <cellStyle name="Normal 12 2 2 3 3 7" xfId="12428"/>
    <cellStyle name="Normal 12 2 2 3 3 7 2" xfId="12429"/>
    <cellStyle name="Normal 12 2 2 3 3 7 3" xfId="26665"/>
    <cellStyle name="Normal 12 2 2 3 3 8" xfId="12430"/>
    <cellStyle name="Normal 12 2 2 3 3 9" xfId="12431"/>
    <cellStyle name="Normal 12 2 2 3 4" xfId="1610"/>
    <cellStyle name="Normal 12 2 2 3 4 2" xfId="12432"/>
    <cellStyle name="Normal 12 2 2 3 4 2 2" xfId="12433"/>
    <cellStyle name="Normal 12 2 2 3 4 2 2 2" xfId="12434"/>
    <cellStyle name="Normal 12 2 2 3 4 2 3" xfId="12435"/>
    <cellStyle name="Normal 12 2 2 3 4 2 4" xfId="12436"/>
    <cellStyle name="Normal 12 2 2 3 4 2 5" xfId="26666"/>
    <cellStyle name="Normal 12 2 2 3 4 3" xfId="12437"/>
    <cellStyle name="Normal 12 2 2 3 4 3 2" xfId="12438"/>
    <cellStyle name="Normal 12 2 2 3 4 3 2 2" xfId="12439"/>
    <cellStyle name="Normal 12 2 2 3 4 3 3" xfId="12440"/>
    <cellStyle name="Normal 12 2 2 3 4 3 4" xfId="12441"/>
    <cellStyle name="Normal 12 2 2 3 4 3 5" xfId="26667"/>
    <cellStyle name="Normal 12 2 2 3 4 4" xfId="12442"/>
    <cellStyle name="Normal 12 2 2 3 4 4 2" xfId="12443"/>
    <cellStyle name="Normal 12 2 2 3 4 5" xfId="12444"/>
    <cellStyle name="Normal 12 2 2 3 4 6" xfId="12445"/>
    <cellStyle name="Normal 12 2 2 3 4 7" xfId="26668"/>
    <cellStyle name="Normal 12 2 2 3 5" xfId="1611"/>
    <cellStyle name="Normal 12 2 2 3 5 2" xfId="12446"/>
    <cellStyle name="Normal 12 2 2 3 5 2 2" xfId="12447"/>
    <cellStyle name="Normal 12 2 2 3 5 2 2 2" xfId="12448"/>
    <cellStyle name="Normal 12 2 2 3 5 2 3" xfId="12449"/>
    <cellStyle name="Normal 12 2 2 3 5 2 4" xfId="12450"/>
    <cellStyle name="Normal 12 2 2 3 5 2 5" xfId="26669"/>
    <cellStyle name="Normal 12 2 2 3 5 3" xfId="12451"/>
    <cellStyle name="Normal 12 2 2 3 5 3 2" xfId="12452"/>
    <cellStyle name="Normal 12 2 2 3 5 4" xfId="12453"/>
    <cellStyle name="Normal 12 2 2 3 5 5" xfId="12454"/>
    <cellStyle name="Normal 12 2 2 3 5 6" xfId="26670"/>
    <cellStyle name="Normal 12 2 2 3 6" xfId="12455"/>
    <cellStyle name="Normal 12 2 2 3 6 2" xfId="12456"/>
    <cellStyle name="Normal 12 2 2 3 6 2 2" xfId="12457"/>
    <cellStyle name="Normal 12 2 2 3 6 3" xfId="12458"/>
    <cellStyle name="Normal 12 2 2 3 6 4" xfId="12459"/>
    <cellStyle name="Normal 12 2 2 3 6 5" xfId="26671"/>
    <cellStyle name="Normal 12 2 2 3 7" xfId="12460"/>
    <cellStyle name="Normal 12 2 2 3 7 2" xfId="12461"/>
    <cellStyle name="Normal 12 2 2 3 7 2 2" xfId="12462"/>
    <cellStyle name="Normal 12 2 2 3 7 3" xfId="12463"/>
    <cellStyle name="Normal 12 2 2 3 7 4" xfId="12464"/>
    <cellStyle name="Normal 12 2 2 3 7 5" xfId="26672"/>
    <cellStyle name="Normal 12 2 2 3 8" xfId="12465"/>
    <cellStyle name="Normal 12 2 2 3 8 2" xfId="12466"/>
    <cellStyle name="Normal 12 2 2 3 8 2 2" xfId="12467"/>
    <cellStyle name="Normal 12 2 2 3 8 3" xfId="12468"/>
    <cellStyle name="Normal 12 2 2 3 8 4" xfId="26673"/>
    <cellStyle name="Normal 12 2 2 3 9" xfId="12469"/>
    <cellStyle name="Normal 12 2 2 3 9 2" xfId="12470"/>
    <cellStyle name="Normal 12 2 2 3 9 3" xfId="26674"/>
    <cellStyle name="Normal 12 2 2 4" xfId="1612"/>
    <cellStyle name="Normal 12 2 2 4 10" xfId="12471"/>
    <cellStyle name="Normal 12 2 2 4 11" xfId="26675"/>
    <cellStyle name="Normal 12 2 2 4 2" xfId="1613"/>
    <cellStyle name="Normal 12 2 2 4 2 10" xfId="26676"/>
    <cellStyle name="Normal 12 2 2 4 2 2" xfId="1614"/>
    <cellStyle name="Normal 12 2 2 4 2 2 2" xfId="12472"/>
    <cellStyle name="Normal 12 2 2 4 2 2 2 2" xfId="12473"/>
    <cellStyle name="Normal 12 2 2 4 2 2 2 2 2" xfId="12474"/>
    <cellStyle name="Normal 12 2 2 4 2 2 2 3" xfId="12475"/>
    <cellStyle name="Normal 12 2 2 4 2 2 2 4" xfId="12476"/>
    <cellStyle name="Normal 12 2 2 4 2 2 2 5" xfId="26677"/>
    <cellStyle name="Normal 12 2 2 4 2 2 3" xfId="12477"/>
    <cellStyle name="Normal 12 2 2 4 2 2 3 2" xfId="12478"/>
    <cellStyle name="Normal 12 2 2 4 2 2 4" xfId="12479"/>
    <cellStyle name="Normal 12 2 2 4 2 2 5" xfId="12480"/>
    <cellStyle name="Normal 12 2 2 4 2 2 6" xfId="26678"/>
    <cellStyle name="Normal 12 2 2 4 2 3" xfId="1615"/>
    <cellStyle name="Normal 12 2 2 4 2 3 2" xfId="12481"/>
    <cellStyle name="Normal 12 2 2 4 2 3 2 2" xfId="12482"/>
    <cellStyle name="Normal 12 2 2 4 2 3 2 2 2" xfId="12483"/>
    <cellStyle name="Normal 12 2 2 4 2 3 2 3" xfId="12484"/>
    <cellStyle name="Normal 12 2 2 4 2 3 2 4" xfId="12485"/>
    <cellStyle name="Normal 12 2 2 4 2 3 2 5" xfId="26679"/>
    <cellStyle name="Normal 12 2 2 4 2 3 3" xfId="12486"/>
    <cellStyle name="Normal 12 2 2 4 2 3 3 2" xfId="12487"/>
    <cellStyle name="Normal 12 2 2 4 2 3 4" xfId="12488"/>
    <cellStyle name="Normal 12 2 2 4 2 3 5" xfId="12489"/>
    <cellStyle name="Normal 12 2 2 4 2 3 6" xfId="26680"/>
    <cellStyle name="Normal 12 2 2 4 2 4" xfId="12490"/>
    <cellStyle name="Normal 12 2 2 4 2 4 2" xfId="12491"/>
    <cellStyle name="Normal 12 2 2 4 2 4 2 2" xfId="12492"/>
    <cellStyle name="Normal 12 2 2 4 2 4 3" xfId="12493"/>
    <cellStyle name="Normal 12 2 2 4 2 4 4" xfId="12494"/>
    <cellStyle name="Normal 12 2 2 4 2 4 5" xfId="26681"/>
    <cellStyle name="Normal 12 2 2 4 2 5" xfId="12495"/>
    <cellStyle name="Normal 12 2 2 4 2 5 2" xfId="12496"/>
    <cellStyle name="Normal 12 2 2 4 2 5 2 2" xfId="12497"/>
    <cellStyle name="Normal 12 2 2 4 2 5 3" xfId="12498"/>
    <cellStyle name="Normal 12 2 2 4 2 5 4" xfId="12499"/>
    <cellStyle name="Normal 12 2 2 4 2 5 5" xfId="26682"/>
    <cellStyle name="Normal 12 2 2 4 2 6" xfId="12500"/>
    <cellStyle name="Normal 12 2 2 4 2 6 2" xfId="12501"/>
    <cellStyle name="Normal 12 2 2 4 2 6 2 2" xfId="12502"/>
    <cellStyle name="Normal 12 2 2 4 2 6 3" xfId="12503"/>
    <cellStyle name="Normal 12 2 2 4 2 6 4" xfId="26683"/>
    <cellStyle name="Normal 12 2 2 4 2 7" xfId="12504"/>
    <cellStyle name="Normal 12 2 2 4 2 7 2" xfId="12505"/>
    <cellStyle name="Normal 12 2 2 4 2 7 3" xfId="26684"/>
    <cellStyle name="Normal 12 2 2 4 2 8" xfId="12506"/>
    <cellStyle name="Normal 12 2 2 4 2 9" xfId="12507"/>
    <cellStyle name="Normal 12 2 2 4 3" xfId="1616"/>
    <cellStyle name="Normal 12 2 2 4 3 2" xfId="12508"/>
    <cellStyle name="Normal 12 2 2 4 3 2 2" xfId="12509"/>
    <cellStyle name="Normal 12 2 2 4 3 2 2 2" xfId="12510"/>
    <cellStyle name="Normal 12 2 2 4 3 2 3" xfId="12511"/>
    <cellStyle name="Normal 12 2 2 4 3 2 4" xfId="12512"/>
    <cellStyle name="Normal 12 2 2 4 3 2 5" xfId="26685"/>
    <cellStyle name="Normal 12 2 2 4 3 3" xfId="12513"/>
    <cellStyle name="Normal 12 2 2 4 3 3 2" xfId="12514"/>
    <cellStyle name="Normal 12 2 2 4 3 3 2 2" xfId="12515"/>
    <cellStyle name="Normal 12 2 2 4 3 3 3" xfId="12516"/>
    <cellStyle name="Normal 12 2 2 4 3 3 4" xfId="12517"/>
    <cellStyle name="Normal 12 2 2 4 3 3 5" xfId="26686"/>
    <cellStyle name="Normal 12 2 2 4 3 4" xfId="12518"/>
    <cellStyle name="Normal 12 2 2 4 3 4 2" xfId="12519"/>
    <cellStyle name="Normal 12 2 2 4 3 5" xfId="12520"/>
    <cellStyle name="Normal 12 2 2 4 3 6" xfId="12521"/>
    <cellStyle name="Normal 12 2 2 4 3 7" xfId="26687"/>
    <cellStyle name="Normal 12 2 2 4 4" xfId="1617"/>
    <cellStyle name="Normal 12 2 2 4 4 2" xfId="12522"/>
    <cellStyle name="Normal 12 2 2 4 4 2 2" xfId="12523"/>
    <cellStyle name="Normal 12 2 2 4 4 2 2 2" xfId="12524"/>
    <cellStyle name="Normal 12 2 2 4 4 2 3" xfId="12525"/>
    <cellStyle name="Normal 12 2 2 4 4 2 4" xfId="12526"/>
    <cellStyle name="Normal 12 2 2 4 4 2 5" xfId="26688"/>
    <cellStyle name="Normal 12 2 2 4 4 3" xfId="12527"/>
    <cellStyle name="Normal 12 2 2 4 4 3 2" xfId="12528"/>
    <cellStyle name="Normal 12 2 2 4 4 4" xfId="12529"/>
    <cellStyle name="Normal 12 2 2 4 4 5" xfId="12530"/>
    <cellStyle name="Normal 12 2 2 4 4 6" xfId="26689"/>
    <cellStyle name="Normal 12 2 2 4 5" xfId="12531"/>
    <cellStyle name="Normal 12 2 2 4 5 2" xfId="12532"/>
    <cellStyle name="Normal 12 2 2 4 5 2 2" xfId="12533"/>
    <cellStyle name="Normal 12 2 2 4 5 3" xfId="12534"/>
    <cellStyle name="Normal 12 2 2 4 5 4" xfId="12535"/>
    <cellStyle name="Normal 12 2 2 4 5 5" xfId="26690"/>
    <cellStyle name="Normal 12 2 2 4 6" xfId="12536"/>
    <cellStyle name="Normal 12 2 2 4 6 2" xfId="12537"/>
    <cellStyle name="Normal 12 2 2 4 6 2 2" xfId="12538"/>
    <cellStyle name="Normal 12 2 2 4 6 3" xfId="12539"/>
    <cellStyle name="Normal 12 2 2 4 6 4" xfId="12540"/>
    <cellStyle name="Normal 12 2 2 4 6 5" xfId="26691"/>
    <cellStyle name="Normal 12 2 2 4 7" xfId="12541"/>
    <cellStyle name="Normal 12 2 2 4 7 2" xfId="12542"/>
    <cellStyle name="Normal 12 2 2 4 7 2 2" xfId="12543"/>
    <cellStyle name="Normal 12 2 2 4 7 3" xfId="12544"/>
    <cellStyle name="Normal 12 2 2 4 7 4" xfId="26692"/>
    <cellStyle name="Normal 12 2 2 4 8" xfId="12545"/>
    <cellStyle name="Normal 12 2 2 4 8 2" xfId="12546"/>
    <cellStyle name="Normal 12 2 2 4 8 3" xfId="26693"/>
    <cellStyle name="Normal 12 2 2 4 9" xfId="12547"/>
    <cellStyle name="Normal 12 2 2 5" xfId="1618"/>
    <cellStyle name="Normal 12 2 2 5 10" xfId="26694"/>
    <cellStyle name="Normal 12 2 2 5 2" xfId="1619"/>
    <cellStyle name="Normal 12 2 2 5 2 2" xfId="12548"/>
    <cellStyle name="Normal 12 2 2 5 2 2 2" xfId="12549"/>
    <cellStyle name="Normal 12 2 2 5 2 2 2 2" xfId="12550"/>
    <cellStyle name="Normal 12 2 2 5 2 2 3" xfId="12551"/>
    <cellStyle name="Normal 12 2 2 5 2 2 4" xfId="12552"/>
    <cellStyle name="Normal 12 2 2 5 2 2 5" xfId="26695"/>
    <cellStyle name="Normal 12 2 2 5 2 3" xfId="12553"/>
    <cellStyle name="Normal 12 2 2 5 2 3 2" xfId="12554"/>
    <cellStyle name="Normal 12 2 2 5 2 4" xfId="12555"/>
    <cellStyle name="Normal 12 2 2 5 2 5" xfId="12556"/>
    <cellStyle name="Normal 12 2 2 5 2 6" xfId="26696"/>
    <cellStyle name="Normal 12 2 2 5 3" xfId="1620"/>
    <cellStyle name="Normal 12 2 2 5 3 2" xfId="12557"/>
    <cellStyle name="Normal 12 2 2 5 3 2 2" xfId="12558"/>
    <cellStyle name="Normal 12 2 2 5 3 2 2 2" xfId="12559"/>
    <cellStyle name="Normal 12 2 2 5 3 2 3" xfId="12560"/>
    <cellStyle name="Normal 12 2 2 5 3 2 4" xfId="12561"/>
    <cellStyle name="Normal 12 2 2 5 3 2 5" xfId="26697"/>
    <cellStyle name="Normal 12 2 2 5 3 3" xfId="12562"/>
    <cellStyle name="Normal 12 2 2 5 3 3 2" xfId="12563"/>
    <cellStyle name="Normal 12 2 2 5 3 4" xfId="12564"/>
    <cellStyle name="Normal 12 2 2 5 3 5" xfId="12565"/>
    <cellStyle name="Normal 12 2 2 5 3 6" xfId="26698"/>
    <cellStyle name="Normal 12 2 2 5 4" xfId="12566"/>
    <cellStyle name="Normal 12 2 2 5 4 2" xfId="12567"/>
    <cellStyle name="Normal 12 2 2 5 4 2 2" xfId="12568"/>
    <cellStyle name="Normal 12 2 2 5 4 3" xfId="12569"/>
    <cellStyle name="Normal 12 2 2 5 4 4" xfId="12570"/>
    <cellStyle name="Normal 12 2 2 5 4 5" xfId="26699"/>
    <cellStyle name="Normal 12 2 2 5 5" xfId="12571"/>
    <cellStyle name="Normal 12 2 2 5 5 2" xfId="12572"/>
    <cellStyle name="Normal 12 2 2 5 5 2 2" xfId="12573"/>
    <cellStyle name="Normal 12 2 2 5 5 3" xfId="12574"/>
    <cellStyle name="Normal 12 2 2 5 5 4" xfId="12575"/>
    <cellStyle name="Normal 12 2 2 5 5 5" xfId="26700"/>
    <cellStyle name="Normal 12 2 2 5 6" xfId="12576"/>
    <cellStyle name="Normal 12 2 2 5 6 2" xfId="12577"/>
    <cellStyle name="Normal 12 2 2 5 6 2 2" xfId="12578"/>
    <cellStyle name="Normal 12 2 2 5 6 3" xfId="12579"/>
    <cellStyle name="Normal 12 2 2 5 6 4" xfId="26701"/>
    <cellStyle name="Normal 12 2 2 5 7" xfId="12580"/>
    <cellStyle name="Normal 12 2 2 5 7 2" xfId="12581"/>
    <cellStyle name="Normal 12 2 2 5 7 3" xfId="26702"/>
    <cellStyle name="Normal 12 2 2 5 8" xfId="12582"/>
    <cellStyle name="Normal 12 2 2 5 9" xfId="12583"/>
    <cellStyle name="Normal 12 2 2 6" xfId="1621"/>
    <cellStyle name="Normal 12 2 2 6 2" xfId="12584"/>
    <cellStyle name="Normal 12 2 2 6 2 2" xfId="12585"/>
    <cellStyle name="Normal 12 2 2 6 2 2 2" xfId="12586"/>
    <cellStyle name="Normal 12 2 2 6 2 3" xfId="12587"/>
    <cellStyle name="Normal 12 2 2 6 2 4" xfId="12588"/>
    <cellStyle name="Normal 12 2 2 6 2 5" xfId="26703"/>
    <cellStyle name="Normal 12 2 2 6 3" xfId="12589"/>
    <cellStyle name="Normal 12 2 2 6 3 2" xfId="12590"/>
    <cellStyle name="Normal 12 2 2 6 3 2 2" xfId="12591"/>
    <cellStyle name="Normal 12 2 2 6 3 3" xfId="12592"/>
    <cellStyle name="Normal 12 2 2 6 3 4" xfId="12593"/>
    <cellStyle name="Normal 12 2 2 6 3 5" xfId="26704"/>
    <cellStyle name="Normal 12 2 2 6 4" xfId="12594"/>
    <cellStyle name="Normal 12 2 2 6 4 2" xfId="12595"/>
    <cellStyle name="Normal 12 2 2 6 5" xfId="12596"/>
    <cellStyle name="Normal 12 2 2 6 6" xfId="12597"/>
    <cellStyle name="Normal 12 2 2 6 7" xfId="26705"/>
    <cellStyle name="Normal 12 2 2 7" xfId="1622"/>
    <cellStyle name="Normal 12 2 2 7 2" xfId="12598"/>
    <cellStyle name="Normal 12 2 2 7 2 2" xfId="12599"/>
    <cellStyle name="Normal 12 2 2 7 2 2 2" xfId="12600"/>
    <cellStyle name="Normal 12 2 2 7 2 3" xfId="12601"/>
    <cellStyle name="Normal 12 2 2 7 2 4" xfId="12602"/>
    <cellStyle name="Normal 12 2 2 7 2 5" xfId="26706"/>
    <cellStyle name="Normal 12 2 2 7 3" xfId="12603"/>
    <cellStyle name="Normal 12 2 2 7 3 2" xfId="12604"/>
    <cellStyle name="Normal 12 2 2 7 4" xfId="12605"/>
    <cellStyle name="Normal 12 2 2 7 5" xfId="12606"/>
    <cellStyle name="Normal 12 2 2 7 6" xfId="26707"/>
    <cellStyle name="Normal 12 2 2 8" xfId="12607"/>
    <cellStyle name="Normal 12 2 2 8 2" xfId="12608"/>
    <cellStyle name="Normal 12 2 2 8 2 2" xfId="12609"/>
    <cellStyle name="Normal 12 2 2 8 3" xfId="12610"/>
    <cellStyle name="Normal 12 2 2 8 4" xfId="12611"/>
    <cellStyle name="Normal 12 2 2 8 5" xfId="26708"/>
    <cellStyle name="Normal 12 2 2 9" xfId="12612"/>
    <cellStyle name="Normal 12 2 2 9 2" xfId="12613"/>
    <cellStyle name="Normal 12 2 2 9 2 2" xfId="12614"/>
    <cellStyle name="Normal 12 2 2 9 3" xfId="12615"/>
    <cellStyle name="Normal 12 2 2 9 4" xfId="12616"/>
    <cellStyle name="Normal 12 2 2 9 5" xfId="26709"/>
    <cellStyle name="Normal 12 2 3" xfId="1623"/>
    <cellStyle name="Normal 12 2 3 10" xfId="12617"/>
    <cellStyle name="Normal 12 2 3 10 2" xfId="12618"/>
    <cellStyle name="Normal 12 2 3 10 3" xfId="26710"/>
    <cellStyle name="Normal 12 2 3 11" xfId="12619"/>
    <cellStyle name="Normal 12 2 3 12" xfId="12620"/>
    <cellStyle name="Normal 12 2 3 13" xfId="26711"/>
    <cellStyle name="Normal 12 2 3 14" xfId="30459"/>
    <cellStyle name="Normal 12 2 3 15" xfId="32201"/>
    <cellStyle name="Normal 12 2 3 2" xfId="1624"/>
    <cellStyle name="Normal 12 2 3 2 10" xfId="12621"/>
    <cellStyle name="Normal 12 2 3 2 11" xfId="12622"/>
    <cellStyle name="Normal 12 2 3 2 12" xfId="26712"/>
    <cellStyle name="Normal 12 2 3 2 2" xfId="1625"/>
    <cellStyle name="Normal 12 2 3 2 2 10" xfId="12623"/>
    <cellStyle name="Normal 12 2 3 2 2 11" xfId="26713"/>
    <cellStyle name="Normal 12 2 3 2 2 2" xfId="1626"/>
    <cellStyle name="Normal 12 2 3 2 2 2 10" xfId="26714"/>
    <cellStyle name="Normal 12 2 3 2 2 2 2" xfId="1627"/>
    <cellStyle name="Normal 12 2 3 2 2 2 2 2" xfId="12624"/>
    <cellStyle name="Normal 12 2 3 2 2 2 2 2 2" xfId="12625"/>
    <cellStyle name="Normal 12 2 3 2 2 2 2 2 2 2" xfId="12626"/>
    <cellStyle name="Normal 12 2 3 2 2 2 2 2 3" xfId="12627"/>
    <cellStyle name="Normal 12 2 3 2 2 2 2 2 4" xfId="12628"/>
    <cellStyle name="Normal 12 2 3 2 2 2 2 2 5" xfId="26715"/>
    <cellStyle name="Normal 12 2 3 2 2 2 2 3" xfId="12629"/>
    <cellStyle name="Normal 12 2 3 2 2 2 2 3 2" xfId="12630"/>
    <cellStyle name="Normal 12 2 3 2 2 2 2 4" xfId="12631"/>
    <cellStyle name="Normal 12 2 3 2 2 2 2 5" xfId="12632"/>
    <cellStyle name="Normal 12 2 3 2 2 2 2 6" xfId="26716"/>
    <cellStyle name="Normal 12 2 3 2 2 2 3" xfId="1628"/>
    <cellStyle name="Normal 12 2 3 2 2 2 3 2" xfId="12633"/>
    <cellStyle name="Normal 12 2 3 2 2 2 3 2 2" xfId="12634"/>
    <cellStyle name="Normal 12 2 3 2 2 2 3 2 2 2" xfId="12635"/>
    <cellStyle name="Normal 12 2 3 2 2 2 3 2 3" xfId="12636"/>
    <cellStyle name="Normal 12 2 3 2 2 2 3 2 4" xfId="12637"/>
    <cellStyle name="Normal 12 2 3 2 2 2 3 2 5" xfId="26717"/>
    <cellStyle name="Normal 12 2 3 2 2 2 3 3" xfId="12638"/>
    <cellStyle name="Normal 12 2 3 2 2 2 3 3 2" xfId="12639"/>
    <cellStyle name="Normal 12 2 3 2 2 2 3 4" xfId="12640"/>
    <cellStyle name="Normal 12 2 3 2 2 2 3 5" xfId="12641"/>
    <cellStyle name="Normal 12 2 3 2 2 2 3 6" xfId="26718"/>
    <cellStyle name="Normal 12 2 3 2 2 2 4" xfId="12642"/>
    <cellStyle name="Normal 12 2 3 2 2 2 4 2" xfId="12643"/>
    <cellStyle name="Normal 12 2 3 2 2 2 4 2 2" xfId="12644"/>
    <cellStyle name="Normal 12 2 3 2 2 2 4 3" xfId="12645"/>
    <cellStyle name="Normal 12 2 3 2 2 2 4 4" xfId="12646"/>
    <cellStyle name="Normal 12 2 3 2 2 2 4 5" xfId="26719"/>
    <cellStyle name="Normal 12 2 3 2 2 2 5" xfId="12647"/>
    <cellStyle name="Normal 12 2 3 2 2 2 5 2" xfId="12648"/>
    <cellStyle name="Normal 12 2 3 2 2 2 5 2 2" xfId="12649"/>
    <cellStyle name="Normal 12 2 3 2 2 2 5 3" xfId="12650"/>
    <cellStyle name="Normal 12 2 3 2 2 2 5 4" xfId="12651"/>
    <cellStyle name="Normal 12 2 3 2 2 2 5 5" xfId="26720"/>
    <cellStyle name="Normal 12 2 3 2 2 2 6" xfId="12652"/>
    <cellStyle name="Normal 12 2 3 2 2 2 6 2" xfId="12653"/>
    <cellStyle name="Normal 12 2 3 2 2 2 6 2 2" xfId="12654"/>
    <cellStyle name="Normal 12 2 3 2 2 2 6 3" xfId="12655"/>
    <cellStyle name="Normal 12 2 3 2 2 2 6 4" xfId="26721"/>
    <cellStyle name="Normal 12 2 3 2 2 2 7" xfId="12656"/>
    <cellStyle name="Normal 12 2 3 2 2 2 7 2" xfId="12657"/>
    <cellStyle name="Normal 12 2 3 2 2 2 7 3" xfId="26722"/>
    <cellStyle name="Normal 12 2 3 2 2 2 8" xfId="12658"/>
    <cellStyle name="Normal 12 2 3 2 2 2 9" xfId="12659"/>
    <cellStyle name="Normal 12 2 3 2 2 3" xfId="1629"/>
    <cellStyle name="Normal 12 2 3 2 2 3 2" xfId="12660"/>
    <cellStyle name="Normal 12 2 3 2 2 3 2 2" xfId="12661"/>
    <cellStyle name="Normal 12 2 3 2 2 3 2 2 2" xfId="12662"/>
    <cellStyle name="Normal 12 2 3 2 2 3 2 3" xfId="12663"/>
    <cellStyle name="Normal 12 2 3 2 2 3 2 4" xfId="12664"/>
    <cellStyle name="Normal 12 2 3 2 2 3 2 5" xfId="26723"/>
    <cellStyle name="Normal 12 2 3 2 2 3 3" xfId="12665"/>
    <cellStyle name="Normal 12 2 3 2 2 3 3 2" xfId="12666"/>
    <cellStyle name="Normal 12 2 3 2 2 3 3 2 2" xfId="12667"/>
    <cellStyle name="Normal 12 2 3 2 2 3 3 3" xfId="12668"/>
    <cellStyle name="Normal 12 2 3 2 2 3 3 4" xfId="12669"/>
    <cellStyle name="Normal 12 2 3 2 2 3 3 5" xfId="26724"/>
    <cellStyle name="Normal 12 2 3 2 2 3 4" xfId="12670"/>
    <cellStyle name="Normal 12 2 3 2 2 3 4 2" xfId="12671"/>
    <cellStyle name="Normal 12 2 3 2 2 3 5" xfId="12672"/>
    <cellStyle name="Normal 12 2 3 2 2 3 6" xfId="12673"/>
    <cellStyle name="Normal 12 2 3 2 2 3 7" xfId="26725"/>
    <cellStyle name="Normal 12 2 3 2 2 4" xfId="1630"/>
    <cellStyle name="Normal 12 2 3 2 2 4 2" xfId="12674"/>
    <cellStyle name="Normal 12 2 3 2 2 4 2 2" xfId="12675"/>
    <cellStyle name="Normal 12 2 3 2 2 4 2 2 2" xfId="12676"/>
    <cellStyle name="Normal 12 2 3 2 2 4 2 3" xfId="12677"/>
    <cellStyle name="Normal 12 2 3 2 2 4 2 4" xfId="12678"/>
    <cellStyle name="Normal 12 2 3 2 2 4 2 5" xfId="26726"/>
    <cellStyle name="Normal 12 2 3 2 2 4 3" xfId="12679"/>
    <cellStyle name="Normal 12 2 3 2 2 4 3 2" xfId="12680"/>
    <cellStyle name="Normal 12 2 3 2 2 4 4" xfId="12681"/>
    <cellStyle name="Normal 12 2 3 2 2 4 5" xfId="12682"/>
    <cellStyle name="Normal 12 2 3 2 2 4 6" xfId="26727"/>
    <cellStyle name="Normal 12 2 3 2 2 5" xfId="12683"/>
    <cellStyle name="Normal 12 2 3 2 2 5 2" xfId="12684"/>
    <cellStyle name="Normal 12 2 3 2 2 5 2 2" xfId="12685"/>
    <cellStyle name="Normal 12 2 3 2 2 5 3" xfId="12686"/>
    <cellStyle name="Normal 12 2 3 2 2 5 4" xfId="12687"/>
    <cellStyle name="Normal 12 2 3 2 2 5 5" xfId="26728"/>
    <cellStyle name="Normal 12 2 3 2 2 6" xfId="12688"/>
    <cellStyle name="Normal 12 2 3 2 2 6 2" xfId="12689"/>
    <cellStyle name="Normal 12 2 3 2 2 6 2 2" xfId="12690"/>
    <cellStyle name="Normal 12 2 3 2 2 6 3" xfId="12691"/>
    <cellStyle name="Normal 12 2 3 2 2 6 4" xfId="12692"/>
    <cellStyle name="Normal 12 2 3 2 2 6 5" xfId="26729"/>
    <cellStyle name="Normal 12 2 3 2 2 7" xfId="12693"/>
    <cellStyle name="Normal 12 2 3 2 2 7 2" xfId="12694"/>
    <cellStyle name="Normal 12 2 3 2 2 7 2 2" xfId="12695"/>
    <cellStyle name="Normal 12 2 3 2 2 7 3" xfId="12696"/>
    <cellStyle name="Normal 12 2 3 2 2 7 4" xfId="26730"/>
    <cellStyle name="Normal 12 2 3 2 2 8" xfId="12697"/>
    <cellStyle name="Normal 12 2 3 2 2 8 2" xfId="12698"/>
    <cellStyle name="Normal 12 2 3 2 2 8 3" xfId="26731"/>
    <cellStyle name="Normal 12 2 3 2 2 9" xfId="12699"/>
    <cellStyle name="Normal 12 2 3 2 3" xfId="1631"/>
    <cellStyle name="Normal 12 2 3 2 3 10" xfId="26732"/>
    <cellStyle name="Normal 12 2 3 2 3 2" xfId="1632"/>
    <cellStyle name="Normal 12 2 3 2 3 2 2" xfId="12700"/>
    <cellStyle name="Normal 12 2 3 2 3 2 2 2" xfId="12701"/>
    <cellStyle name="Normal 12 2 3 2 3 2 2 2 2" xfId="12702"/>
    <cellStyle name="Normal 12 2 3 2 3 2 2 3" xfId="12703"/>
    <cellStyle name="Normal 12 2 3 2 3 2 2 4" xfId="12704"/>
    <cellStyle name="Normal 12 2 3 2 3 2 2 5" xfId="26733"/>
    <cellStyle name="Normal 12 2 3 2 3 2 3" xfId="12705"/>
    <cellStyle name="Normal 12 2 3 2 3 2 3 2" xfId="12706"/>
    <cellStyle name="Normal 12 2 3 2 3 2 4" xfId="12707"/>
    <cellStyle name="Normal 12 2 3 2 3 2 5" xfId="12708"/>
    <cellStyle name="Normal 12 2 3 2 3 2 6" xfId="26734"/>
    <cellStyle name="Normal 12 2 3 2 3 3" xfId="1633"/>
    <cellStyle name="Normal 12 2 3 2 3 3 2" xfId="12709"/>
    <cellStyle name="Normal 12 2 3 2 3 3 2 2" xfId="12710"/>
    <cellStyle name="Normal 12 2 3 2 3 3 2 2 2" xfId="12711"/>
    <cellStyle name="Normal 12 2 3 2 3 3 2 3" xfId="12712"/>
    <cellStyle name="Normal 12 2 3 2 3 3 2 4" xfId="12713"/>
    <cellStyle name="Normal 12 2 3 2 3 3 2 5" xfId="26735"/>
    <cellStyle name="Normal 12 2 3 2 3 3 3" xfId="12714"/>
    <cellStyle name="Normal 12 2 3 2 3 3 3 2" xfId="12715"/>
    <cellStyle name="Normal 12 2 3 2 3 3 4" xfId="12716"/>
    <cellStyle name="Normal 12 2 3 2 3 3 5" xfId="12717"/>
    <cellStyle name="Normal 12 2 3 2 3 3 6" xfId="26736"/>
    <cellStyle name="Normal 12 2 3 2 3 4" xfId="12718"/>
    <cellStyle name="Normal 12 2 3 2 3 4 2" xfId="12719"/>
    <cellStyle name="Normal 12 2 3 2 3 4 2 2" xfId="12720"/>
    <cellStyle name="Normal 12 2 3 2 3 4 3" xfId="12721"/>
    <cellStyle name="Normal 12 2 3 2 3 4 4" xfId="12722"/>
    <cellStyle name="Normal 12 2 3 2 3 4 5" xfId="26737"/>
    <cellStyle name="Normal 12 2 3 2 3 5" xfId="12723"/>
    <cellStyle name="Normal 12 2 3 2 3 5 2" xfId="12724"/>
    <cellStyle name="Normal 12 2 3 2 3 5 2 2" xfId="12725"/>
    <cellStyle name="Normal 12 2 3 2 3 5 3" xfId="12726"/>
    <cellStyle name="Normal 12 2 3 2 3 5 4" xfId="12727"/>
    <cellStyle name="Normal 12 2 3 2 3 5 5" xfId="26738"/>
    <cellStyle name="Normal 12 2 3 2 3 6" xfId="12728"/>
    <cellStyle name="Normal 12 2 3 2 3 6 2" xfId="12729"/>
    <cellStyle name="Normal 12 2 3 2 3 6 2 2" xfId="12730"/>
    <cellStyle name="Normal 12 2 3 2 3 6 3" xfId="12731"/>
    <cellStyle name="Normal 12 2 3 2 3 6 4" xfId="26739"/>
    <cellStyle name="Normal 12 2 3 2 3 7" xfId="12732"/>
    <cellStyle name="Normal 12 2 3 2 3 7 2" xfId="12733"/>
    <cellStyle name="Normal 12 2 3 2 3 7 3" xfId="26740"/>
    <cellStyle name="Normal 12 2 3 2 3 8" xfId="12734"/>
    <cellStyle name="Normal 12 2 3 2 3 9" xfId="12735"/>
    <cellStyle name="Normal 12 2 3 2 4" xfId="1634"/>
    <cellStyle name="Normal 12 2 3 2 4 2" xfId="12736"/>
    <cellStyle name="Normal 12 2 3 2 4 2 2" xfId="12737"/>
    <cellStyle name="Normal 12 2 3 2 4 2 2 2" xfId="12738"/>
    <cellStyle name="Normal 12 2 3 2 4 2 3" xfId="12739"/>
    <cellStyle name="Normal 12 2 3 2 4 2 4" xfId="12740"/>
    <cellStyle name="Normal 12 2 3 2 4 2 5" xfId="26741"/>
    <cellStyle name="Normal 12 2 3 2 4 3" xfId="12741"/>
    <cellStyle name="Normal 12 2 3 2 4 3 2" xfId="12742"/>
    <cellStyle name="Normal 12 2 3 2 4 3 2 2" xfId="12743"/>
    <cellStyle name="Normal 12 2 3 2 4 3 3" xfId="12744"/>
    <cellStyle name="Normal 12 2 3 2 4 3 4" xfId="12745"/>
    <cellStyle name="Normal 12 2 3 2 4 3 5" xfId="26742"/>
    <cellStyle name="Normal 12 2 3 2 4 4" xfId="12746"/>
    <cellStyle name="Normal 12 2 3 2 4 4 2" xfId="12747"/>
    <cellStyle name="Normal 12 2 3 2 4 5" xfId="12748"/>
    <cellStyle name="Normal 12 2 3 2 4 6" xfId="12749"/>
    <cellStyle name="Normal 12 2 3 2 4 7" xfId="26743"/>
    <cellStyle name="Normal 12 2 3 2 5" xfId="1635"/>
    <cellStyle name="Normal 12 2 3 2 5 2" xfId="12750"/>
    <cellStyle name="Normal 12 2 3 2 5 2 2" xfId="12751"/>
    <cellStyle name="Normal 12 2 3 2 5 2 2 2" xfId="12752"/>
    <cellStyle name="Normal 12 2 3 2 5 2 3" xfId="12753"/>
    <cellStyle name="Normal 12 2 3 2 5 2 4" xfId="12754"/>
    <cellStyle name="Normal 12 2 3 2 5 2 5" xfId="26744"/>
    <cellStyle name="Normal 12 2 3 2 5 3" xfId="12755"/>
    <cellStyle name="Normal 12 2 3 2 5 3 2" xfId="12756"/>
    <cellStyle name="Normal 12 2 3 2 5 4" xfId="12757"/>
    <cellStyle name="Normal 12 2 3 2 5 5" xfId="12758"/>
    <cellStyle name="Normal 12 2 3 2 5 6" xfId="26745"/>
    <cellStyle name="Normal 12 2 3 2 6" xfId="12759"/>
    <cellStyle name="Normal 12 2 3 2 6 2" xfId="12760"/>
    <cellStyle name="Normal 12 2 3 2 6 2 2" xfId="12761"/>
    <cellStyle name="Normal 12 2 3 2 6 3" xfId="12762"/>
    <cellStyle name="Normal 12 2 3 2 6 4" xfId="12763"/>
    <cellStyle name="Normal 12 2 3 2 6 5" xfId="26746"/>
    <cellStyle name="Normal 12 2 3 2 7" xfId="12764"/>
    <cellStyle name="Normal 12 2 3 2 7 2" xfId="12765"/>
    <cellStyle name="Normal 12 2 3 2 7 2 2" xfId="12766"/>
    <cellStyle name="Normal 12 2 3 2 7 3" xfId="12767"/>
    <cellStyle name="Normal 12 2 3 2 7 4" xfId="12768"/>
    <cellStyle name="Normal 12 2 3 2 7 5" xfId="26747"/>
    <cellStyle name="Normal 12 2 3 2 8" xfId="12769"/>
    <cellStyle name="Normal 12 2 3 2 8 2" xfId="12770"/>
    <cellStyle name="Normal 12 2 3 2 8 2 2" xfId="12771"/>
    <cellStyle name="Normal 12 2 3 2 8 3" xfId="12772"/>
    <cellStyle name="Normal 12 2 3 2 8 4" xfId="26748"/>
    <cellStyle name="Normal 12 2 3 2 9" xfId="12773"/>
    <cellStyle name="Normal 12 2 3 2 9 2" xfId="12774"/>
    <cellStyle name="Normal 12 2 3 2 9 3" xfId="26749"/>
    <cellStyle name="Normal 12 2 3 3" xfId="1636"/>
    <cellStyle name="Normal 12 2 3 3 10" xfId="12775"/>
    <cellStyle name="Normal 12 2 3 3 11" xfId="26750"/>
    <cellStyle name="Normal 12 2 3 3 2" xfId="1637"/>
    <cellStyle name="Normal 12 2 3 3 2 10" xfId="26751"/>
    <cellStyle name="Normal 12 2 3 3 2 2" xfId="1638"/>
    <cellStyle name="Normal 12 2 3 3 2 2 2" xfId="12776"/>
    <cellStyle name="Normal 12 2 3 3 2 2 2 2" xfId="12777"/>
    <cellStyle name="Normal 12 2 3 3 2 2 2 2 2" xfId="12778"/>
    <cellStyle name="Normal 12 2 3 3 2 2 2 3" xfId="12779"/>
    <cellStyle name="Normal 12 2 3 3 2 2 2 4" xfId="12780"/>
    <cellStyle name="Normal 12 2 3 3 2 2 2 5" xfId="26752"/>
    <cellStyle name="Normal 12 2 3 3 2 2 3" xfId="12781"/>
    <cellStyle name="Normal 12 2 3 3 2 2 3 2" xfId="12782"/>
    <cellStyle name="Normal 12 2 3 3 2 2 4" xfId="12783"/>
    <cellStyle name="Normal 12 2 3 3 2 2 5" xfId="12784"/>
    <cellStyle name="Normal 12 2 3 3 2 2 6" xfId="26753"/>
    <cellStyle name="Normal 12 2 3 3 2 3" xfId="1639"/>
    <cellStyle name="Normal 12 2 3 3 2 3 2" xfId="12785"/>
    <cellStyle name="Normal 12 2 3 3 2 3 2 2" xfId="12786"/>
    <cellStyle name="Normal 12 2 3 3 2 3 2 2 2" xfId="12787"/>
    <cellStyle name="Normal 12 2 3 3 2 3 2 3" xfId="12788"/>
    <cellStyle name="Normal 12 2 3 3 2 3 2 4" xfId="12789"/>
    <cellStyle name="Normal 12 2 3 3 2 3 2 5" xfId="26754"/>
    <cellStyle name="Normal 12 2 3 3 2 3 3" xfId="12790"/>
    <cellStyle name="Normal 12 2 3 3 2 3 3 2" xfId="12791"/>
    <cellStyle name="Normal 12 2 3 3 2 3 4" xfId="12792"/>
    <cellStyle name="Normal 12 2 3 3 2 3 5" xfId="12793"/>
    <cellStyle name="Normal 12 2 3 3 2 3 6" xfId="26755"/>
    <cellStyle name="Normal 12 2 3 3 2 4" xfId="12794"/>
    <cellStyle name="Normal 12 2 3 3 2 4 2" xfId="12795"/>
    <cellStyle name="Normal 12 2 3 3 2 4 2 2" xfId="12796"/>
    <cellStyle name="Normal 12 2 3 3 2 4 3" xfId="12797"/>
    <cellStyle name="Normal 12 2 3 3 2 4 4" xfId="12798"/>
    <cellStyle name="Normal 12 2 3 3 2 4 5" xfId="26756"/>
    <cellStyle name="Normal 12 2 3 3 2 5" xfId="12799"/>
    <cellStyle name="Normal 12 2 3 3 2 5 2" xfId="12800"/>
    <cellStyle name="Normal 12 2 3 3 2 5 2 2" xfId="12801"/>
    <cellStyle name="Normal 12 2 3 3 2 5 3" xfId="12802"/>
    <cellStyle name="Normal 12 2 3 3 2 5 4" xfId="12803"/>
    <cellStyle name="Normal 12 2 3 3 2 5 5" xfId="26757"/>
    <cellStyle name="Normal 12 2 3 3 2 6" xfId="12804"/>
    <cellStyle name="Normal 12 2 3 3 2 6 2" xfId="12805"/>
    <cellStyle name="Normal 12 2 3 3 2 6 2 2" xfId="12806"/>
    <cellStyle name="Normal 12 2 3 3 2 6 3" xfId="12807"/>
    <cellStyle name="Normal 12 2 3 3 2 6 4" xfId="26758"/>
    <cellStyle name="Normal 12 2 3 3 2 7" xfId="12808"/>
    <cellStyle name="Normal 12 2 3 3 2 7 2" xfId="12809"/>
    <cellStyle name="Normal 12 2 3 3 2 7 3" xfId="26759"/>
    <cellStyle name="Normal 12 2 3 3 2 8" xfId="12810"/>
    <cellStyle name="Normal 12 2 3 3 2 9" xfId="12811"/>
    <cellStyle name="Normal 12 2 3 3 3" xfId="1640"/>
    <cellStyle name="Normal 12 2 3 3 3 2" xfId="12812"/>
    <cellStyle name="Normal 12 2 3 3 3 2 2" xfId="12813"/>
    <cellStyle name="Normal 12 2 3 3 3 2 2 2" xfId="12814"/>
    <cellStyle name="Normal 12 2 3 3 3 2 3" xfId="12815"/>
    <cellStyle name="Normal 12 2 3 3 3 2 4" xfId="12816"/>
    <cellStyle name="Normal 12 2 3 3 3 2 5" xfId="26760"/>
    <cellStyle name="Normal 12 2 3 3 3 3" xfId="12817"/>
    <cellStyle name="Normal 12 2 3 3 3 3 2" xfId="12818"/>
    <cellStyle name="Normal 12 2 3 3 3 3 2 2" xfId="12819"/>
    <cellStyle name="Normal 12 2 3 3 3 3 3" xfId="12820"/>
    <cellStyle name="Normal 12 2 3 3 3 3 4" xfId="12821"/>
    <cellStyle name="Normal 12 2 3 3 3 3 5" xfId="26761"/>
    <cellStyle name="Normal 12 2 3 3 3 4" xfId="12822"/>
    <cellStyle name="Normal 12 2 3 3 3 4 2" xfId="12823"/>
    <cellStyle name="Normal 12 2 3 3 3 5" xfId="12824"/>
    <cellStyle name="Normal 12 2 3 3 3 6" xfId="12825"/>
    <cellStyle name="Normal 12 2 3 3 3 7" xfId="26762"/>
    <cellStyle name="Normal 12 2 3 3 4" xfId="1641"/>
    <cellStyle name="Normal 12 2 3 3 4 2" xfId="12826"/>
    <cellStyle name="Normal 12 2 3 3 4 2 2" xfId="12827"/>
    <cellStyle name="Normal 12 2 3 3 4 2 2 2" xfId="12828"/>
    <cellStyle name="Normal 12 2 3 3 4 2 3" xfId="12829"/>
    <cellStyle name="Normal 12 2 3 3 4 2 4" xfId="12830"/>
    <cellStyle name="Normal 12 2 3 3 4 2 5" xfId="26763"/>
    <cellStyle name="Normal 12 2 3 3 4 3" xfId="12831"/>
    <cellStyle name="Normal 12 2 3 3 4 3 2" xfId="12832"/>
    <cellStyle name="Normal 12 2 3 3 4 4" xfId="12833"/>
    <cellStyle name="Normal 12 2 3 3 4 5" xfId="12834"/>
    <cellStyle name="Normal 12 2 3 3 4 6" xfId="26764"/>
    <cellStyle name="Normal 12 2 3 3 5" xfId="12835"/>
    <cellStyle name="Normal 12 2 3 3 5 2" xfId="12836"/>
    <cellStyle name="Normal 12 2 3 3 5 2 2" xfId="12837"/>
    <cellStyle name="Normal 12 2 3 3 5 3" xfId="12838"/>
    <cellStyle name="Normal 12 2 3 3 5 4" xfId="12839"/>
    <cellStyle name="Normal 12 2 3 3 5 5" xfId="26765"/>
    <cellStyle name="Normal 12 2 3 3 6" xfId="12840"/>
    <cellStyle name="Normal 12 2 3 3 6 2" xfId="12841"/>
    <cellStyle name="Normal 12 2 3 3 6 2 2" xfId="12842"/>
    <cellStyle name="Normal 12 2 3 3 6 3" xfId="12843"/>
    <cellStyle name="Normal 12 2 3 3 6 4" xfId="12844"/>
    <cellStyle name="Normal 12 2 3 3 6 5" xfId="26766"/>
    <cellStyle name="Normal 12 2 3 3 7" xfId="12845"/>
    <cellStyle name="Normal 12 2 3 3 7 2" xfId="12846"/>
    <cellStyle name="Normal 12 2 3 3 7 2 2" xfId="12847"/>
    <cellStyle name="Normal 12 2 3 3 7 3" xfId="12848"/>
    <cellStyle name="Normal 12 2 3 3 7 4" xfId="26767"/>
    <cellStyle name="Normal 12 2 3 3 8" xfId="12849"/>
    <cellStyle name="Normal 12 2 3 3 8 2" xfId="12850"/>
    <cellStyle name="Normal 12 2 3 3 8 3" xfId="26768"/>
    <cellStyle name="Normal 12 2 3 3 9" xfId="12851"/>
    <cellStyle name="Normal 12 2 3 4" xfId="1642"/>
    <cellStyle name="Normal 12 2 3 4 10" xfId="26769"/>
    <cellStyle name="Normal 12 2 3 4 2" xfId="1643"/>
    <cellStyle name="Normal 12 2 3 4 2 2" xfId="12852"/>
    <cellStyle name="Normal 12 2 3 4 2 2 2" xfId="12853"/>
    <cellStyle name="Normal 12 2 3 4 2 2 2 2" xfId="12854"/>
    <cellStyle name="Normal 12 2 3 4 2 2 3" xfId="12855"/>
    <cellStyle name="Normal 12 2 3 4 2 2 4" xfId="12856"/>
    <cellStyle name="Normal 12 2 3 4 2 2 5" xfId="26770"/>
    <cellStyle name="Normal 12 2 3 4 2 3" xfId="12857"/>
    <cellStyle name="Normal 12 2 3 4 2 3 2" xfId="12858"/>
    <cellStyle name="Normal 12 2 3 4 2 4" xfId="12859"/>
    <cellStyle name="Normal 12 2 3 4 2 5" xfId="12860"/>
    <cellStyle name="Normal 12 2 3 4 2 6" xfId="26771"/>
    <cellStyle name="Normal 12 2 3 4 3" xfId="1644"/>
    <cellStyle name="Normal 12 2 3 4 3 2" xfId="12861"/>
    <cellStyle name="Normal 12 2 3 4 3 2 2" xfId="12862"/>
    <cellStyle name="Normal 12 2 3 4 3 2 2 2" xfId="12863"/>
    <cellStyle name="Normal 12 2 3 4 3 2 3" xfId="12864"/>
    <cellStyle name="Normal 12 2 3 4 3 2 4" xfId="12865"/>
    <cellStyle name="Normal 12 2 3 4 3 2 5" xfId="26772"/>
    <cellStyle name="Normal 12 2 3 4 3 3" xfId="12866"/>
    <cellStyle name="Normal 12 2 3 4 3 3 2" xfId="12867"/>
    <cellStyle name="Normal 12 2 3 4 3 4" xfId="12868"/>
    <cellStyle name="Normal 12 2 3 4 3 5" xfId="12869"/>
    <cellStyle name="Normal 12 2 3 4 3 6" xfId="26773"/>
    <cellStyle name="Normal 12 2 3 4 4" xfId="12870"/>
    <cellStyle name="Normal 12 2 3 4 4 2" xfId="12871"/>
    <cellStyle name="Normal 12 2 3 4 4 2 2" xfId="12872"/>
    <cellStyle name="Normal 12 2 3 4 4 3" xfId="12873"/>
    <cellStyle name="Normal 12 2 3 4 4 4" xfId="12874"/>
    <cellStyle name="Normal 12 2 3 4 4 5" xfId="26774"/>
    <cellStyle name="Normal 12 2 3 4 5" xfId="12875"/>
    <cellStyle name="Normal 12 2 3 4 5 2" xfId="12876"/>
    <cellStyle name="Normal 12 2 3 4 5 2 2" xfId="12877"/>
    <cellStyle name="Normal 12 2 3 4 5 3" xfId="12878"/>
    <cellStyle name="Normal 12 2 3 4 5 4" xfId="12879"/>
    <cellStyle name="Normal 12 2 3 4 5 5" xfId="26775"/>
    <cellStyle name="Normal 12 2 3 4 6" xfId="12880"/>
    <cellStyle name="Normal 12 2 3 4 6 2" xfId="12881"/>
    <cellStyle name="Normal 12 2 3 4 6 2 2" xfId="12882"/>
    <cellStyle name="Normal 12 2 3 4 6 3" xfId="12883"/>
    <cellStyle name="Normal 12 2 3 4 6 4" xfId="26776"/>
    <cellStyle name="Normal 12 2 3 4 7" xfId="12884"/>
    <cellStyle name="Normal 12 2 3 4 7 2" xfId="12885"/>
    <cellStyle name="Normal 12 2 3 4 7 3" xfId="26777"/>
    <cellStyle name="Normal 12 2 3 4 8" xfId="12886"/>
    <cellStyle name="Normal 12 2 3 4 9" xfId="12887"/>
    <cellStyle name="Normal 12 2 3 5" xfId="1645"/>
    <cellStyle name="Normal 12 2 3 5 2" xfId="12888"/>
    <cellStyle name="Normal 12 2 3 5 2 2" xfId="12889"/>
    <cellStyle name="Normal 12 2 3 5 2 2 2" xfId="12890"/>
    <cellStyle name="Normal 12 2 3 5 2 3" xfId="12891"/>
    <cellStyle name="Normal 12 2 3 5 2 4" xfId="12892"/>
    <cellStyle name="Normal 12 2 3 5 2 5" xfId="26778"/>
    <cellStyle name="Normal 12 2 3 5 3" xfId="12893"/>
    <cellStyle name="Normal 12 2 3 5 3 2" xfId="12894"/>
    <cellStyle name="Normal 12 2 3 5 3 2 2" xfId="12895"/>
    <cellStyle name="Normal 12 2 3 5 3 3" xfId="12896"/>
    <cellStyle name="Normal 12 2 3 5 3 4" xfId="12897"/>
    <cellStyle name="Normal 12 2 3 5 3 5" xfId="26779"/>
    <cellStyle name="Normal 12 2 3 5 4" xfId="12898"/>
    <cellStyle name="Normal 12 2 3 5 4 2" xfId="12899"/>
    <cellStyle name="Normal 12 2 3 5 5" xfId="12900"/>
    <cellStyle name="Normal 12 2 3 5 6" xfId="12901"/>
    <cellStyle name="Normal 12 2 3 5 7" xfId="26780"/>
    <cellStyle name="Normal 12 2 3 6" xfId="1646"/>
    <cellStyle name="Normal 12 2 3 6 2" xfId="12902"/>
    <cellStyle name="Normal 12 2 3 6 2 2" xfId="12903"/>
    <cellStyle name="Normal 12 2 3 6 2 2 2" xfId="12904"/>
    <cellStyle name="Normal 12 2 3 6 2 3" xfId="12905"/>
    <cellStyle name="Normal 12 2 3 6 2 4" xfId="12906"/>
    <cellStyle name="Normal 12 2 3 6 2 5" xfId="26781"/>
    <cellStyle name="Normal 12 2 3 6 3" xfId="12907"/>
    <cellStyle name="Normal 12 2 3 6 3 2" xfId="12908"/>
    <cellStyle name="Normal 12 2 3 6 4" xfId="12909"/>
    <cellStyle name="Normal 12 2 3 6 5" xfId="12910"/>
    <cellStyle name="Normal 12 2 3 6 6" xfId="26782"/>
    <cellStyle name="Normal 12 2 3 7" xfId="12911"/>
    <cellStyle name="Normal 12 2 3 7 2" xfId="12912"/>
    <cellStyle name="Normal 12 2 3 7 2 2" xfId="12913"/>
    <cellStyle name="Normal 12 2 3 7 3" xfId="12914"/>
    <cellStyle name="Normal 12 2 3 7 4" xfId="12915"/>
    <cellStyle name="Normal 12 2 3 7 5" xfId="26783"/>
    <cellStyle name="Normal 12 2 3 8" xfId="12916"/>
    <cellStyle name="Normal 12 2 3 8 2" xfId="12917"/>
    <cellStyle name="Normal 12 2 3 8 2 2" xfId="12918"/>
    <cellStyle name="Normal 12 2 3 8 3" xfId="12919"/>
    <cellStyle name="Normal 12 2 3 8 4" xfId="12920"/>
    <cellStyle name="Normal 12 2 3 8 5" xfId="26784"/>
    <cellStyle name="Normal 12 2 3 9" xfId="12921"/>
    <cellStyle name="Normal 12 2 3 9 2" xfId="12922"/>
    <cellStyle name="Normal 12 2 3 9 2 2" xfId="12923"/>
    <cellStyle name="Normal 12 2 3 9 3" xfId="12924"/>
    <cellStyle name="Normal 12 2 3 9 4" xfId="26785"/>
    <cellStyle name="Normal 12 2 4" xfId="1647"/>
    <cellStyle name="Normal 12 2 4 10" xfId="12925"/>
    <cellStyle name="Normal 12 2 4 11" xfId="12926"/>
    <cellStyle name="Normal 12 2 4 12" xfId="26786"/>
    <cellStyle name="Normal 12 2 4 2" xfId="1648"/>
    <cellStyle name="Normal 12 2 4 2 10" xfId="12927"/>
    <cellStyle name="Normal 12 2 4 2 11" xfId="26787"/>
    <cellStyle name="Normal 12 2 4 2 2" xfId="1649"/>
    <cellStyle name="Normal 12 2 4 2 2 10" xfId="26788"/>
    <cellStyle name="Normal 12 2 4 2 2 2" xfId="1650"/>
    <cellStyle name="Normal 12 2 4 2 2 2 2" xfId="12928"/>
    <cellStyle name="Normal 12 2 4 2 2 2 2 2" xfId="12929"/>
    <cellStyle name="Normal 12 2 4 2 2 2 2 2 2" xfId="12930"/>
    <cellStyle name="Normal 12 2 4 2 2 2 2 3" xfId="12931"/>
    <cellStyle name="Normal 12 2 4 2 2 2 2 4" xfId="12932"/>
    <cellStyle name="Normal 12 2 4 2 2 2 2 5" xfId="26789"/>
    <cellStyle name="Normal 12 2 4 2 2 2 3" xfId="12933"/>
    <cellStyle name="Normal 12 2 4 2 2 2 3 2" xfId="12934"/>
    <cellStyle name="Normal 12 2 4 2 2 2 4" xfId="12935"/>
    <cellStyle name="Normal 12 2 4 2 2 2 5" xfId="12936"/>
    <cellStyle name="Normal 12 2 4 2 2 2 6" xfId="26790"/>
    <cellStyle name="Normal 12 2 4 2 2 3" xfId="1651"/>
    <cellStyle name="Normal 12 2 4 2 2 3 2" xfId="12937"/>
    <cellStyle name="Normal 12 2 4 2 2 3 2 2" xfId="12938"/>
    <cellStyle name="Normal 12 2 4 2 2 3 2 2 2" xfId="12939"/>
    <cellStyle name="Normal 12 2 4 2 2 3 2 3" xfId="12940"/>
    <cellStyle name="Normal 12 2 4 2 2 3 2 4" xfId="12941"/>
    <cellStyle name="Normal 12 2 4 2 2 3 2 5" xfId="26791"/>
    <cellStyle name="Normal 12 2 4 2 2 3 3" xfId="12942"/>
    <cellStyle name="Normal 12 2 4 2 2 3 3 2" xfId="12943"/>
    <cellStyle name="Normal 12 2 4 2 2 3 4" xfId="12944"/>
    <cellStyle name="Normal 12 2 4 2 2 3 5" xfId="12945"/>
    <cellStyle name="Normal 12 2 4 2 2 3 6" xfId="26792"/>
    <cellStyle name="Normal 12 2 4 2 2 4" xfId="12946"/>
    <cellStyle name="Normal 12 2 4 2 2 4 2" xfId="12947"/>
    <cellStyle name="Normal 12 2 4 2 2 4 2 2" xfId="12948"/>
    <cellStyle name="Normal 12 2 4 2 2 4 3" xfId="12949"/>
    <cellStyle name="Normal 12 2 4 2 2 4 4" xfId="12950"/>
    <cellStyle name="Normal 12 2 4 2 2 4 5" xfId="26793"/>
    <cellStyle name="Normal 12 2 4 2 2 5" xfId="12951"/>
    <cellStyle name="Normal 12 2 4 2 2 5 2" xfId="12952"/>
    <cellStyle name="Normal 12 2 4 2 2 5 2 2" xfId="12953"/>
    <cellStyle name="Normal 12 2 4 2 2 5 3" xfId="12954"/>
    <cellStyle name="Normal 12 2 4 2 2 5 4" xfId="12955"/>
    <cellStyle name="Normal 12 2 4 2 2 5 5" xfId="26794"/>
    <cellStyle name="Normal 12 2 4 2 2 6" xfId="12956"/>
    <cellStyle name="Normal 12 2 4 2 2 6 2" xfId="12957"/>
    <cellStyle name="Normal 12 2 4 2 2 6 2 2" xfId="12958"/>
    <cellStyle name="Normal 12 2 4 2 2 6 3" xfId="12959"/>
    <cellStyle name="Normal 12 2 4 2 2 6 4" xfId="26795"/>
    <cellStyle name="Normal 12 2 4 2 2 7" xfId="12960"/>
    <cellStyle name="Normal 12 2 4 2 2 7 2" xfId="12961"/>
    <cellStyle name="Normal 12 2 4 2 2 7 3" xfId="26796"/>
    <cellStyle name="Normal 12 2 4 2 2 8" xfId="12962"/>
    <cellStyle name="Normal 12 2 4 2 2 9" xfId="12963"/>
    <cellStyle name="Normal 12 2 4 2 3" xfId="1652"/>
    <cellStyle name="Normal 12 2 4 2 3 2" xfId="12964"/>
    <cellStyle name="Normal 12 2 4 2 3 2 2" xfId="12965"/>
    <cellStyle name="Normal 12 2 4 2 3 2 2 2" xfId="12966"/>
    <cellStyle name="Normal 12 2 4 2 3 2 3" xfId="12967"/>
    <cellStyle name="Normal 12 2 4 2 3 2 4" xfId="12968"/>
    <cellStyle name="Normal 12 2 4 2 3 2 5" xfId="26797"/>
    <cellStyle name="Normal 12 2 4 2 3 3" xfId="12969"/>
    <cellStyle name="Normal 12 2 4 2 3 3 2" xfId="12970"/>
    <cellStyle name="Normal 12 2 4 2 3 3 2 2" xfId="12971"/>
    <cellStyle name="Normal 12 2 4 2 3 3 3" xfId="12972"/>
    <cellStyle name="Normal 12 2 4 2 3 3 4" xfId="12973"/>
    <cellStyle name="Normal 12 2 4 2 3 3 5" xfId="26798"/>
    <cellStyle name="Normal 12 2 4 2 3 4" xfId="12974"/>
    <cellStyle name="Normal 12 2 4 2 3 4 2" xfId="12975"/>
    <cellStyle name="Normal 12 2 4 2 3 5" xfId="12976"/>
    <cellStyle name="Normal 12 2 4 2 3 6" xfId="12977"/>
    <cellStyle name="Normal 12 2 4 2 3 7" xfId="26799"/>
    <cellStyle name="Normal 12 2 4 2 4" xfId="1653"/>
    <cellStyle name="Normal 12 2 4 2 4 2" xfId="12978"/>
    <cellStyle name="Normal 12 2 4 2 4 2 2" xfId="12979"/>
    <cellStyle name="Normal 12 2 4 2 4 2 2 2" xfId="12980"/>
    <cellStyle name="Normal 12 2 4 2 4 2 3" xfId="12981"/>
    <cellStyle name="Normal 12 2 4 2 4 2 4" xfId="12982"/>
    <cellStyle name="Normal 12 2 4 2 4 2 5" xfId="26800"/>
    <cellStyle name="Normal 12 2 4 2 4 3" xfId="12983"/>
    <cellStyle name="Normal 12 2 4 2 4 3 2" xfId="12984"/>
    <cellStyle name="Normal 12 2 4 2 4 4" xfId="12985"/>
    <cellStyle name="Normal 12 2 4 2 4 5" xfId="12986"/>
    <cellStyle name="Normal 12 2 4 2 4 6" xfId="26801"/>
    <cellStyle name="Normal 12 2 4 2 5" xfId="12987"/>
    <cellStyle name="Normal 12 2 4 2 5 2" xfId="12988"/>
    <cellStyle name="Normal 12 2 4 2 5 2 2" xfId="12989"/>
    <cellStyle name="Normal 12 2 4 2 5 3" xfId="12990"/>
    <cellStyle name="Normal 12 2 4 2 5 4" xfId="12991"/>
    <cellStyle name="Normal 12 2 4 2 5 5" xfId="26802"/>
    <cellStyle name="Normal 12 2 4 2 6" xfId="12992"/>
    <cellStyle name="Normal 12 2 4 2 6 2" xfId="12993"/>
    <cellStyle name="Normal 12 2 4 2 6 2 2" xfId="12994"/>
    <cellStyle name="Normal 12 2 4 2 6 3" xfId="12995"/>
    <cellStyle name="Normal 12 2 4 2 6 4" xfId="12996"/>
    <cellStyle name="Normal 12 2 4 2 6 5" xfId="26803"/>
    <cellStyle name="Normal 12 2 4 2 7" xfId="12997"/>
    <cellStyle name="Normal 12 2 4 2 7 2" xfId="12998"/>
    <cellStyle name="Normal 12 2 4 2 7 2 2" xfId="12999"/>
    <cellStyle name="Normal 12 2 4 2 7 3" xfId="13000"/>
    <cellStyle name="Normal 12 2 4 2 7 4" xfId="26804"/>
    <cellStyle name="Normal 12 2 4 2 8" xfId="13001"/>
    <cellStyle name="Normal 12 2 4 2 8 2" xfId="13002"/>
    <cellStyle name="Normal 12 2 4 2 8 3" xfId="26805"/>
    <cellStyle name="Normal 12 2 4 2 9" xfId="13003"/>
    <cellStyle name="Normal 12 2 4 3" xfId="1654"/>
    <cellStyle name="Normal 12 2 4 3 10" xfId="26806"/>
    <cellStyle name="Normal 12 2 4 3 2" xfId="1655"/>
    <cellStyle name="Normal 12 2 4 3 2 2" xfId="13004"/>
    <cellStyle name="Normal 12 2 4 3 2 2 2" xfId="13005"/>
    <cellStyle name="Normal 12 2 4 3 2 2 2 2" xfId="13006"/>
    <cellStyle name="Normal 12 2 4 3 2 2 3" xfId="13007"/>
    <cellStyle name="Normal 12 2 4 3 2 2 4" xfId="13008"/>
    <cellStyle name="Normal 12 2 4 3 2 2 5" xfId="26807"/>
    <cellStyle name="Normal 12 2 4 3 2 3" xfId="13009"/>
    <cellStyle name="Normal 12 2 4 3 2 3 2" xfId="13010"/>
    <cellStyle name="Normal 12 2 4 3 2 4" xfId="13011"/>
    <cellStyle name="Normal 12 2 4 3 2 5" xfId="13012"/>
    <cellStyle name="Normal 12 2 4 3 2 6" xfId="26808"/>
    <cellStyle name="Normal 12 2 4 3 3" xfId="1656"/>
    <cellStyle name="Normal 12 2 4 3 3 2" xfId="13013"/>
    <cellStyle name="Normal 12 2 4 3 3 2 2" xfId="13014"/>
    <cellStyle name="Normal 12 2 4 3 3 2 2 2" xfId="13015"/>
    <cellStyle name="Normal 12 2 4 3 3 2 3" xfId="13016"/>
    <cellStyle name="Normal 12 2 4 3 3 2 4" xfId="13017"/>
    <cellStyle name="Normal 12 2 4 3 3 2 5" xfId="26809"/>
    <cellStyle name="Normal 12 2 4 3 3 3" xfId="13018"/>
    <cellStyle name="Normal 12 2 4 3 3 3 2" xfId="13019"/>
    <cellStyle name="Normal 12 2 4 3 3 4" xfId="13020"/>
    <cellStyle name="Normal 12 2 4 3 3 5" xfId="13021"/>
    <cellStyle name="Normal 12 2 4 3 3 6" xfId="26810"/>
    <cellStyle name="Normal 12 2 4 3 4" xfId="13022"/>
    <cellStyle name="Normal 12 2 4 3 4 2" xfId="13023"/>
    <cellStyle name="Normal 12 2 4 3 4 2 2" xfId="13024"/>
    <cellStyle name="Normal 12 2 4 3 4 3" xfId="13025"/>
    <cellStyle name="Normal 12 2 4 3 4 4" xfId="13026"/>
    <cellStyle name="Normal 12 2 4 3 4 5" xfId="26811"/>
    <cellStyle name="Normal 12 2 4 3 5" xfId="13027"/>
    <cellStyle name="Normal 12 2 4 3 5 2" xfId="13028"/>
    <cellStyle name="Normal 12 2 4 3 5 2 2" xfId="13029"/>
    <cellStyle name="Normal 12 2 4 3 5 3" xfId="13030"/>
    <cellStyle name="Normal 12 2 4 3 5 4" xfId="13031"/>
    <cellStyle name="Normal 12 2 4 3 5 5" xfId="26812"/>
    <cellStyle name="Normal 12 2 4 3 6" xfId="13032"/>
    <cellStyle name="Normal 12 2 4 3 6 2" xfId="13033"/>
    <cellStyle name="Normal 12 2 4 3 6 2 2" xfId="13034"/>
    <cellStyle name="Normal 12 2 4 3 6 3" xfId="13035"/>
    <cellStyle name="Normal 12 2 4 3 6 4" xfId="26813"/>
    <cellStyle name="Normal 12 2 4 3 7" xfId="13036"/>
    <cellStyle name="Normal 12 2 4 3 7 2" xfId="13037"/>
    <cellStyle name="Normal 12 2 4 3 7 3" xfId="26814"/>
    <cellStyle name="Normal 12 2 4 3 8" xfId="13038"/>
    <cellStyle name="Normal 12 2 4 3 9" xfId="13039"/>
    <cellStyle name="Normal 12 2 4 4" xfId="1657"/>
    <cellStyle name="Normal 12 2 4 4 2" xfId="13040"/>
    <cellStyle name="Normal 12 2 4 4 2 2" xfId="13041"/>
    <cellStyle name="Normal 12 2 4 4 2 2 2" xfId="13042"/>
    <cellStyle name="Normal 12 2 4 4 2 3" xfId="13043"/>
    <cellStyle name="Normal 12 2 4 4 2 4" xfId="13044"/>
    <cellStyle name="Normal 12 2 4 4 2 5" xfId="26815"/>
    <cellStyle name="Normal 12 2 4 4 3" xfId="13045"/>
    <cellStyle name="Normal 12 2 4 4 3 2" xfId="13046"/>
    <cellStyle name="Normal 12 2 4 4 3 2 2" xfId="13047"/>
    <cellStyle name="Normal 12 2 4 4 3 3" xfId="13048"/>
    <cellStyle name="Normal 12 2 4 4 3 4" xfId="13049"/>
    <cellStyle name="Normal 12 2 4 4 3 5" xfId="26816"/>
    <cellStyle name="Normal 12 2 4 4 4" xfId="13050"/>
    <cellStyle name="Normal 12 2 4 4 4 2" xfId="13051"/>
    <cellStyle name="Normal 12 2 4 4 5" xfId="13052"/>
    <cellStyle name="Normal 12 2 4 4 6" xfId="13053"/>
    <cellStyle name="Normal 12 2 4 4 7" xfId="26817"/>
    <cellStyle name="Normal 12 2 4 5" xfId="1658"/>
    <cellStyle name="Normal 12 2 4 5 2" xfId="13054"/>
    <cellStyle name="Normal 12 2 4 5 2 2" xfId="13055"/>
    <cellStyle name="Normal 12 2 4 5 2 2 2" xfId="13056"/>
    <cellStyle name="Normal 12 2 4 5 2 3" xfId="13057"/>
    <cellStyle name="Normal 12 2 4 5 2 4" xfId="13058"/>
    <cellStyle name="Normal 12 2 4 5 2 5" xfId="26818"/>
    <cellStyle name="Normal 12 2 4 5 3" xfId="13059"/>
    <cellStyle name="Normal 12 2 4 5 3 2" xfId="13060"/>
    <cellStyle name="Normal 12 2 4 5 4" xfId="13061"/>
    <cellStyle name="Normal 12 2 4 5 5" xfId="13062"/>
    <cellStyle name="Normal 12 2 4 5 6" xfId="26819"/>
    <cellStyle name="Normal 12 2 4 6" xfId="13063"/>
    <cellStyle name="Normal 12 2 4 6 2" xfId="13064"/>
    <cellStyle name="Normal 12 2 4 6 2 2" xfId="13065"/>
    <cellStyle name="Normal 12 2 4 6 3" xfId="13066"/>
    <cellStyle name="Normal 12 2 4 6 4" xfId="13067"/>
    <cellStyle name="Normal 12 2 4 6 5" xfId="26820"/>
    <cellStyle name="Normal 12 2 4 7" xfId="13068"/>
    <cellStyle name="Normal 12 2 4 7 2" xfId="13069"/>
    <cellStyle name="Normal 12 2 4 7 2 2" xfId="13070"/>
    <cellStyle name="Normal 12 2 4 7 3" xfId="13071"/>
    <cellStyle name="Normal 12 2 4 7 4" xfId="13072"/>
    <cellStyle name="Normal 12 2 4 7 5" xfId="26821"/>
    <cellStyle name="Normal 12 2 4 8" xfId="13073"/>
    <cellStyle name="Normal 12 2 4 8 2" xfId="13074"/>
    <cellStyle name="Normal 12 2 4 8 2 2" xfId="13075"/>
    <cellStyle name="Normal 12 2 4 8 3" xfId="13076"/>
    <cellStyle name="Normal 12 2 4 8 4" xfId="26822"/>
    <cellStyle name="Normal 12 2 4 9" xfId="13077"/>
    <cellStyle name="Normal 12 2 4 9 2" xfId="13078"/>
    <cellStyle name="Normal 12 2 4 9 3" xfId="26823"/>
    <cellStyle name="Normal 12 2 5" xfId="1659"/>
    <cellStyle name="Normal 12 2 5 10" xfId="13079"/>
    <cellStyle name="Normal 12 2 5 11" xfId="26824"/>
    <cellStyle name="Normal 12 2 5 2" xfId="1660"/>
    <cellStyle name="Normal 12 2 5 2 10" xfId="26825"/>
    <cellStyle name="Normal 12 2 5 2 2" xfId="1661"/>
    <cellStyle name="Normal 12 2 5 2 2 2" xfId="13080"/>
    <cellStyle name="Normal 12 2 5 2 2 2 2" xfId="13081"/>
    <cellStyle name="Normal 12 2 5 2 2 2 2 2" xfId="13082"/>
    <cellStyle name="Normal 12 2 5 2 2 2 3" xfId="13083"/>
    <cellStyle name="Normal 12 2 5 2 2 2 4" xfId="13084"/>
    <cellStyle name="Normal 12 2 5 2 2 2 5" xfId="26826"/>
    <cellStyle name="Normal 12 2 5 2 2 3" xfId="13085"/>
    <cellStyle name="Normal 12 2 5 2 2 3 2" xfId="13086"/>
    <cellStyle name="Normal 12 2 5 2 2 4" xfId="13087"/>
    <cellStyle name="Normal 12 2 5 2 2 5" xfId="13088"/>
    <cellStyle name="Normal 12 2 5 2 2 6" xfId="26827"/>
    <cellStyle name="Normal 12 2 5 2 3" xfId="1662"/>
    <cellStyle name="Normal 12 2 5 2 3 2" xfId="13089"/>
    <cellStyle name="Normal 12 2 5 2 3 2 2" xfId="13090"/>
    <cellStyle name="Normal 12 2 5 2 3 2 2 2" xfId="13091"/>
    <cellStyle name="Normal 12 2 5 2 3 2 3" xfId="13092"/>
    <cellStyle name="Normal 12 2 5 2 3 2 4" xfId="13093"/>
    <cellStyle name="Normal 12 2 5 2 3 2 5" xfId="26828"/>
    <cellStyle name="Normal 12 2 5 2 3 3" xfId="13094"/>
    <cellStyle name="Normal 12 2 5 2 3 3 2" xfId="13095"/>
    <cellStyle name="Normal 12 2 5 2 3 4" xfId="13096"/>
    <cellStyle name="Normal 12 2 5 2 3 5" xfId="13097"/>
    <cellStyle name="Normal 12 2 5 2 3 6" xfId="26829"/>
    <cellStyle name="Normal 12 2 5 2 4" xfId="13098"/>
    <cellStyle name="Normal 12 2 5 2 4 2" xfId="13099"/>
    <cellStyle name="Normal 12 2 5 2 4 2 2" xfId="13100"/>
    <cellStyle name="Normal 12 2 5 2 4 3" xfId="13101"/>
    <cellStyle name="Normal 12 2 5 2 4 4" xfId="13102"/>
    <cellStyle name="Normal 12 2 5 2 4 5" xfId="26830"/>
    <cellStyle name="Normal 12 2 5 2 5" xfId="13103"/>
    <cellStyle name="Normal 12 2 5 2 5 2" xfId="13104"/>
    <cellStyle name="Normal 12 2 5 2 5 2 2" xfId="13105"/>
    <cellStyle name="Normal 12 2 5 2 5 3" xfId="13106"/>
    <cellStyle name="Normal 12 2 5 2 5 4" xfId="13107"/>
    <cellStyle name="Normal 12 2 5 2 5 5" xfId="26831"/>
    <cellStyle name="Normal 12 2 5 2 6" xfId="13108"/>
    <cellStyle name="Normal 12 2 5 2 6 2" xfId="13109"/>
    <cellStyle name="Normal 12 2 5 2 6 2 2" xfId="13110"/>
    <cellStyle name="Normal 12 2 5 2 6 3" xfId="13111"/>
    <cellStyle name="Normal 12 2 5 2 6 4" xfId="26832"/>
    <cellStyle name="Normal 12 2 5 2 7" xfId="13112"/>
    <cellStyle name="Normal 12 2 5 2 7 2" xfId="13113"/>
    <cellStyle name="Normal 12 2 5 2 7 3" xfId="26833"/>
    <cellStyle name="Normal 12 2 5 2 8" xfId="13114"/>
    <cellStyle name="Normal 12 2 5 2 9" xfId="13115"/>
    <cellStyle name="Normal 12 2 5 3" xfId="1663"/>
    <cellStyle name="Normal 12 2 5 3 2" xfId="13116"/>
    <cellStyle name="Normal 12 2 5 3 2 2" xfId="13117"/>
    <cellStyle name="Normal 12 2 5 3 2 2 2" xfId="13118"/>
    <cellStyle name="Normal 12 2 5 3 2 3" xfId="13119"/>
    <cellStyle name="Normal 12 2 5 3 2 4" xfId="13120"/>
    <cellStyle name="Normal 12 2 5 3 2 5" xfId="26834"/>
    <cellStyle name="Normal 12 2 5 3 3" xfId="13121"/>
    <cellStyle name="Normal 12 2 5 3 3 2" xfId="13122"/>
    <cellStyle name="Normal 12 2 5 3 3 2 2" xfId="13123"/>
    <cellStyle name="Normal 12 2 5 3 3 3" xfId="13124"/>
    <cellStyle name="Normal 12 2 5 3 3 4" xfId="13125"/>
    <cellStyle name="Normal 12 2 5 3 3 5" xfId="26835"/>
    <cellStyle name="Normal 12 2 5 3 4" xfId="13126"/>
    <cellStyle name="Normal 12 2 5 3 4 2" xfId="13127"/>
    <cellStyle name="Normal 12 2 5 3 5" xfId="13128"/>
    <cellStyle name="Normal 12 2 5 3 6" xfId="13129"/>
    <cellStyle name="Normal 12 2 5 3 7" xfId="26836"/>
    <cellStyle name="Normal 12 2 5 4" xfId="1664"/>
    <cellStyle name="Normal 12 2 5 4 2" xfId="13130"/>
    <cellStyle name="Normal 12 2 5 4 2 2" xfId="13131"/>
    <cellStyle name="Normal 12 2 5 4 2 2 2" xfId="13132"/>
    <cellStyle name="Normal 12 2 5 4 2 3" xfId="13133"/>
    <cellStyle name="Normal 12 2 5 4 2 4" xfId="13134"/>
    <cellStyle name="Normal 12 2 5 4 2 5" xfId="26837"/>
    <cellStyle name="Normal 12 2 5 4 3" xfId="13135"/>
    <cellStyle name="Normal 12 2 5 4 3 2" xfId="13136"/>
    <cellStyle name="Normal 12 2 5 4 4" xfId="13137"/>
    <cellStyle name="Normal 12 2 5 4 5" xfId="13138"/>
    <cellStyle name="Normal 12 2 5 4 6" xfId="26838"/>
    <cellStyle name="Normal 12 2 5 5" xfId="13139"/>
    <cellStyle name="Normal 12 2 5 5 2" xfId="13140"/>
    <cellStyle name="Normal 12 2 5 5 2 2" xfId="13141"/>
    <cellStyle name="Normal 12 2 5 5 3" xfId="13142"/>
    <cellStyle name="Normal 12 2 5 5 4" xfId="13143"/>
    <cellStyle name="Normal 12 2 5 5 5" xfId="26839"/>
    <cellStyle name="Normal 12 2 5 6" xfId="13144"/>
    <cellStyle name="Normal 12 2 5 6 2" xfId="13145"/>
    <cellStyle name="Normal 12 2 5 6 2 2" xfId="13146"/>
    <cellStyle name="Normal 12 2 5 6 3" xfId="13147"/>
    <cellStyle name="Normal 12 2 5 6 4" xfId="13148"/>
    <cellStyle name="Normal 12 2 5 6 5" xfId="26840"/>
    <cellStyle name="Normal 12 2 5 7" xfId="13149"/>
    <cellStyle name="Normal 12 2 5 7 2" xfId="13150"/>
    <cellStyle name="Normal 12 2 5 7 2 2" xfId="13151"/>
    <cellStyle name="Normal 12 2 5 7 3" xfId="13152"/>
    <cellStyle name="Normal 12 2 5 7 4" xfId="26841"/>
    <cellStyle name="Normal 12 2 5 8" xfId="13153"/>
    <cellStyle name="Normal 12 2 5 8 2" xfId="13154"/>
    <cellStyle name="Normal 12 2 5 8 3" xfId="26842"/>
    <cellStyle name="Normal 12 2 5 9" xfId="13155"/>
    <cellStyle name="Normal 12 2 6" xfId="1665"/>
    <cellStyle name="Normal 12 2 6 10" xfId="26843"/>
    <cellStyle name="Normal 12 2 6 2" xfId="1666"/>
    <cellStyle name="Normal 12 2 6 2 2" xfId="13156"/>
    <cellStyle name="Normal 12 2 6 2 2 2" xfId="13157"/>
    <cellStyle name="Normal 12 2 6 2 2 2 2" xfId="13158"/>
    <cellStyle name="Normal 12 2 6 2 2 3" xfId="13159"/>
    <cellStyle name="Normal 12 2 6 2 2 4" xfId="13160"/>
    <cellStyle name="Normal 12 2 6 2 2 5" xfId="26844"/>
    <cellStyle name="Normal 12 2 6 2 3" xfId="13161"/>
    <cellStyle name="Normal 12 2 6 2 3 2" xfId="13162"/>
    <cellStyle name="Normal 12 2 6 2 4" xfId="13163"/>
    <cellStyle name="Normal 12 2 6 2 5" xfId="13164"/>
    <cellStyle name="Normal 12 2 6 2 6" xfId="26845"/>
    <cellStyle name="Normal 12 2 6 3" xfId="1667"/>
    <cellStyle name="Normal 12 2 6 3 2" xfId="13165"/>
    <cellStyle name="Normal 12 2 6 3 2 2" xfId="13166"/>
    <cellStyle name="Normal 12 2 6 3 2 2 2" xfId="13167"/>
    <cellStyle name="Normal 12 2 6 3 2 3" xfId="13168"/>
    <cellStyle name="Normal 12 2 6 3 2 4" xfId="13169"/>
    <cellStyle name="Normal 12 2 6 3 2 5" xfId="26846"/>
    <cellStyle name="Normal 12 2 6 3 3" xfId="13170"/>
    <cellStyle name="Normal 12 2 6 3 3 2" xfId="13171"/>
    <cellStyle name="Normal 12 2 6 3 4" xfId="13172"/>
    <cellStyle name="Normal 12 2 6 3 5" xfId="13173"/>
    <cellStyle name="Normal 12 2 6 3 6" xfId="26847"/>
    <cellStyle name="Normal 12 2 6 4" xfId="13174"/>
    <cellStyle name="Normal 12 2 6 4 2" xfId="13175"/>
    <cellStyle name="Normal 12 2 6 4 2 2" xfId="13176"/>
    <cellStyle name="Normal 12 2 6 4 3" xfId="13177"/>
    <cellStyle name="Normal 12 2 6 4 4" xfId="13178"/>
    <cellStyle name="Normal 12 2 6 4 5" xfId="26848"/>
    <cellStyle name="Normal 12 2 6 5" xfId="13179"/>
    <cellStyle name="Normal 12 2 6 5 2" xfId="13180"/>
    <cellStyle name="Normal 12 2 6 5 2 2" xfId="13181"/>
    <cellStyle name="Normal 12 2 6 5 3" xfId="13182"/>
    <cellStyle name="Normal 12 2 6 5 4" xfId="13183"/>
    <cellStyle name="Normal 12 2 6 5 5" xfId="26849"/>
    <cellStyle name="Normal 12 2 6 6" xfId="13184"/>
    <cellStyle name="Normal 12 2 6 6 2" xfId="13185"/>
    <cellStyle name="Normal 12 2 6 6 2 2" xfId="13186"/>
    <cellStyle name="Normal 12 2 6 6 3" xfId="13187"/>
    <cellStyle name="Normal 12 2 6 6 4" xfId="26850"/>
    <cellStyle name="Normal 12 2 6 7" xfId="13188"/>
    <cellStyle name="Normal 12 2 6 7 2" xfId="13189"/>
    <cellStyle name="Normal 12 2 6 7 3" xfId="26851"/>
    <cellStyle name="Normal 12 2 6 8" xfId="13190"/>
    <cellStyle name="Normal 12 2 6 9" xfId="13191"/>
    <cellStyle name="Normal 12 2 7" xfId="1668"/>
    <cellStyle name="Normal 12 2 7 2" xfId="13192"/>
    <cellStyle name="Normal 12 2 7 2 2" xfId="13193"/>
    <cellStyle name="Normal 12 2 7 2 2 2" xfId="13194"/>
    <cellStyle name="Normal 12 2 7 2 3" xfId="13195"/>
    <cellStyle name="Normal 12 2 7 2 4" xfId="13196"/>
    <cellStyle name="Normal 12 2 7 2 5" xfId="26852"/>
    <cellStyle name="Normal 12 2 7 3" xfId="13197"/>
    <cellStyle name="Normal 12 2 7 3 2" xfId="13198"/>
    <cellStyle name="Normal 12 2 7 3 2 2" xfId="13199"/>
    <cellStyle name="Normal 12 2 7 3 3" xfId="13200"/>
    <cellStyle name="Normal 12 2 7 3 4" xfId="13201"/>
    <cellStyle name="Normal 12 2 7 3 5" xfId="26853"/>
    <cellStyle name="Normal 12 2 7 4" xfId="13202"/>
    <cellStyle name="Normal 12 2 7 4 2" xfId="13203"/>
    <cellStyle name="Normal 12 2 7 5" xfId="13204"/>
    <cellStyle name="Normal 12 2 7 6" xfId="13205"/>
    <cellStyle name="Normal 12 2 7 7" xfId="26854"/>
    <cellStyle name="Normal 12 2 8" xfId="1669"/>
    <cellStyle name="Normal 12 2 8 2" xfId="13206"/>
    <cellStyle name="Normal 12 2 8 2 2" xfId="13207"/>
    <cellStyle name="Normal 12 2 8 2 2 2" xfId="13208"/>
    <cellStyle name="Normal 12 2 8 2 3" xfId="13209"/>
    <cellStyle name="Normal 12 2 8 2 4" xfId="13210"/>
    <cellStyle name="Normal 12 2 8 2 5" xfId="26855"/>
    <cellStyle name="Normal 12 2 8 3" xfId="13211"/>
    <cellStyle name="Normal 12 2 8 3 2" xfId="13212"/>
    <cellStyle name="Normal 12 2 8 4" xfId="13213"/>
    <cellStyle name="Normal 12 2 8 5" xfId="13214"/>
    <cellStyle name="Normal 12 2 8 6" xfId="26856"/>
    <cellStyle name="Normal 12 2 9" xfId="2681"/>
    <cellStyle name="Normal 12 2 9 2" xfId="13215"/>
    <cellStyle name="Normal 12 2 9 2 2" xfId="13216"/>
    <cellStyle name="Normal 12 2 9 3" xfId="13217"/>
    <cellStyle name="Normal 12 2 9 4" xfId="13218"/>
    <cellStyle name="Normal 12 2 9 5" xfId="26857"/>
    <cellStyle name="Normal 12 20" xfId="31821"/>
    <cellStyle name="Normal 12 3" xfId="313"/>
    <cellStyle name="Normal 12 3 10" xfId="13219"/>
    <cellStyle name="Normal 12 3 10 2" xfId="13220"/>
    <cellStyle name="Normal 12 3 10 2 2" xfId="13221"/>
    <cellStyle name="Normal 12 3 10 3" xfId="13222"/>
    <cellStyle name="Normal 12 3 10 4" xfId="26858"/>
    <cellStyle name="Normal 12 3 11" xfId="13223"/>
    <cellStyle name="Normal 12 3 11 2" xfId="13224"/>
    <cellStyle name="Normal 12 3 11 3" xfId="26859"/>
    <cellStyle name="Normal 12 3 12" xfId="13225"/>
    <cellStyle name="Normal 12 3 13" xfId="13226"/>
    <cellStyle name="Normal 12 3 14" xfId="26860"/>
    <cellStyle name="Normal 12 3 15" xfId="30076"/>
    <cellStyle name="Normal 12 3 16" xfId="31376"/>
    <cellStyle name="Normal 12 3 17" xfId="31824"/>
    <cellStyle name="Normal 12 3 2" xfId="1670"/>
    <cellStyle name="Normal 12 3 2 10" xfId="13227"/>
    <cellStyle name="Normal 12 3 2 10 2" xfId="13228"/>
    <cellStyle name="Normal 12 3 2 10 3" xfId="26861"/>
    <cellStyle name="Normal 12 3 2 11" xfId="13229"/>
    <cellStyle name="Normal 12 3 2 12" xfId="13230"/>
    <cellStyle name="Normal 12 3 2 13" xfId="26862"/>
    <cellStyle name="Normal 12 3 2 14" xfId="30077"/>
    <cellStyle name="Normal 12 3 2 15" xfId="31825"/>
    <cellStyle name="Normal 12 3 2 2" xfId="1671"/>
    <cellStyle name="Normal 12 3 2 2 10" xfId="13231"/>
    <cellStyle name="Normal 12 3 2 2 11" xfId="13232"/>
    <cellStyle name="Normal 12 3 2 2 12" xfId="26863"/>
    <cellStyle name="Normal 12 3 2 2 13" xfId="30462"/>
    <cellStyle name="Normal 12 3 2 2 14" xfId="32204"/>
    <cellStyle name="Normal 12 3 2 2 2" xfId="1672"/>
    <cellStyle name="Normal 12 3 2 2 2 10" xfId="13233"/>
    <cellStyle name="Normal 12 3 2 2 2 11" xfId="26864"/>
    <cellStyle name="Normal 12 3 2 2 2 2" xfId="1673"/>
    <cellStyle name="Normal 12 3 2 2 2 2 10" xfId="26865"/>
    <cellStyle name="Normal 12 3 2 2 2 2 2" xfId="1674"/>
    <cellStyle name="Normal 12 3 2 2 2 2 2 2" xfId="13234"/>
    <cellStyle name="Normal 12 3 2 2 2 2 2 2 2" xfId="13235"/>
    <cellStyle name="Normal 12 3 2 2 2 2 2 2 2 2" xfId="13236"/>
    <cellStyle name="Normal 12 3 2 2 2 2 2 2 3" xfId="13237"/>
    <cellStyle name="Normal 12 3 2 2 2 2 2 2 4" xfId="13238"/>
    <cellStyle name="Normal 12 3 2 2 2 2 2 2 5" xfId="26866"/>
    <cellStyle name="Normal 12 3 2 2 2 2 2 3" xfId="13239"/>
    <cellStyle name="Normal 12 3 2 2 2 2 2 3 2" xfId="13240"/>
    <cellStyle name="Normal 12 3 2 2 2 2 2 4" xfId="13241"/>
    <cellStyle name="Normal 12 3 2 2 2 2 2 5" xfId="13242"/>
    <cellStyle name="Normal 12 3 2 2 2 2 2 6" xfId="26867"/>
    <cellStyle name="Normal 12 3 2 2 2 2 3" xfId="1675"/>
    <cellStyle name="Normal 12 3 2 2 2 2 3 2" xfId="13243"/>
    <cellStyle name="Normal 12 3 2 2 2 2 3 2 2" xfId="13244"/>
    <cellStyle name="Normal 12 3 2 2 2 2 3 2 2 2" xfId="13245"/>
    <cellStyle name="Normal 12 3 2 2 2 2 3 2 3" xfId="13246"/>
    <cellStyle name="Normal 12 3 2 2 2 2 3 2 4" xfId="13247"/>
    <cellStyle name="Normal 12 3 2 2 2 2 3 2 5" xfId="26868"/>
    <cellStyle name="Normal 12 3 2 2 2 2 3 3" xfId="13248"/>
    <cellStyle name="Normal 12 3 2 2 2 2 3 3 2" xfId="13249"/>
    <cellStyle name="Normal 12 3 2 2 2 2 3 4" xfId="13250"/>
    <cellStyle name="Normal 12 3 2 2 2 2 3 5" xfId="13251"/>
    <cellStyle name="Normal 12 3 2 2 2 2 3 6" xfId="26869"/>
    <cellStyle name="Normal 12 3 2 2 2 2 4" xfId="13252"/>
    <cellStyle name="Normal 12 3 2 2 2 2 4 2" xfId="13253"/>
    <cellStyle name="Normal 12 3 2 2 2 2 4 2 2" xfId="13254"/>
    <cellStyle name="Normal 12 3 2 2 2 2 4 3" xfId="13255"/>
    <cellStyle name="Normal 12 3 2 2 2 2 4 4" xfId="13256"/>
    <cellStyle name="Normal 12 3 2 2 2 2 4 5" xfId="26870"/>
    <cellStyle name="Normal 12 3 2 2 2 2 5" xfId="13257"/>
    <cellStyle name="Normal 12 3 2 2 2 2 5 2" xfId="13258"/>
    <cellStyle name="Normal 12 3 2 2 2 2 5 2 2" xfId="13259"/>
    <cellStyle name="Normal 12 3 2 2 2 2 5 3" xfId="13260"/>
    <cellStyle name="Normal 12 3 2 2 2 2 5 4" xfId="13261"/>
    <cellStyle name="Normal 12 3 2 2 2 2 5 5" xfId="26871"/>
    <cellStyle name="Normal 12 3 2 2 2 2 6" xfId="13262"/>
    <cellStyle name="Normal 12 3 2 2 2 2 6 2" xfId="13263"/>
    <cellStyle name="Normal 12 3 2 2 2 2 6 2 2" xfId="13264"/>
    <cellStyle name="Normal 12 3 2 2 2 2 6 3" xfId="13265"/>
    <cellStyle name="Normal 12 3 2 2 2 2 6 4" xfId="26872"/>
    <cellStyle name="Normal 12 3 2 2 2 2 7" xfId="13266"/>
    <cellStyle name="Normal 12 3 2 2 2 2 7 2" xfId="13267"/>
    <cellStyle name="Normal 12 3 2 2 2 2 7 3" xfId="26873"/>
    <cellStyle name="Normal 12 3 2 2 2 2 8" xfId="13268"/>
    <cellStyle name="Normal 12 3 2 2 2 2 9" xfId="13269"/>
    <cellStyle name="Normal 12 3 2 2 2 3" xfId="1676"/>
    <cellStyle name="Normal 12 3 2 2 2 3 2" xfId="13270"/>
    <cellStyle name="Normal 12 3 2 2 2 3 2 2" xfId="13271"/>
    <cellStyle name="Normal 12 3 2 2 2 3 2 2 2" xfId="13272"/>
    <cellStyle name="Normal 12 3 2 2 2 3 2 3" xfId="13273"/>
    <cellStyle name="Normal 12 3 2 2 2 3 2 4" xfId="13274"/>
    <cellStyle name="Normal 12 3 2 2 2 3 2 5" xfId="26874"/>
    <cellStyle name="Normal 12 3 2 2 2 3 3" xfId="13275"/>
    <cellStyle name="Normal 12 3 2 2 2 3 3 2" xfId="13276"/>
    <cellStyle name="Normal 12 3 2 2 2 3 3 2 2" xfId="13277"/>
    <cellStyle name="Normal 12 3 2 2 2 3 3 3" xfId="13278"/>
    <cellStyle name="Normal 12 3 2 2 2 3 3 4" xfId="13279"/>
    <cellStyle name="Normal 12 3 2 2 2 3 3 5" xfId="26875"/>
    <cellStyle name="Normal 12 3 2 2 2 3 4" xfId="13280"/>
    <cellStyle name="Normal 12 3 2 2 2 3 4 2" xfId="13281"/>
    <cellStyle name="Normal 12 3 2 2 2 3 5" xfId="13282"/>
    <cellStyle name="Normal 12 3 2 2 2 3 6" xfId="13283"/>
    <cellStyle name="Normal 12 3 2 2 2 3 7" xfId="26876"/>
    <cellStyle name="Normal 12 3 2 2 2 4" xfId="1677"/>
    <cellStyle name="Normal 12 3 2 2 2 4 2" xfId="13284"/>
    <cellStyle name="Normal 12 3 2 2 2 4 2 2" xfId="13285"/>
    <cellStyle name="Normal 12 3 2 2 2 4 2 2 2" xfId="13286"/>
    <cellStyle name="Normal 12 3 2 2 2 4 2 3" xfId="13287"/>
    <cellStyle name="Normal 12 3 2 2 2 4 2 4" xfId="13288"/>
    <cellStyle name="Normal 12 3 2 2 2 4 2 5" xfId="26877"/>
    <cellStyle name="Normal 12 3 2 2 2 4 3" xfId="13289"/>
    <cellStyle name="Normal 12 3 2 2 2 4 3 2" xfId="13290"/>
    <cellStyle name="Normal 12 3 2 2 2 4 4" xfId="13291"/>
    <cellStyle name="Normal 12 3 2 2 2 4 5" xfId="13292"/>
    <cellStyle name="Normal 12 3 2 2 2 4 6" xfId="26878"/>
    <cellStyle name="Normal 12 3 2 2 2 5" xfId="13293"/>
    <cellStyle name="Normal 12 3 2 2 2 5 2" xfId="13294"/>
    <cellStyle name="Normal 12 3 2 2 2 5 2 2" xfId="13295"/>
    <cellStyle name="Normal 12 3 2 2 2 5 3" xfId="13296"/>
    <cellStyle name="Normal 12 3 2 2 2 5 4" xfId="13297"/>
    <cellStyle name="Normal 12 3 2 2 2 5 5" xfId="26879"/>
    <cellStyle name="Normal 12 3 2 2 2 6" xfId="13298"/>
    <cellStyle name="Normal 12 3 2 2 2 6 2" xfId="13299"/>
    <cellStyle name="Normal 12 3 2 2 2 6 2 2" xfId="13300"/>
    <cellStyle name="Normal 12 3 2 2 2 6 3" xfId="13301"/>
    <cellStyle name="Normal 12 3 2 2 2 6 4" xfId="13302"/>
    <cellStyle name="Normal 12 3 2 2 2 6 5" xfId="26880"/>
    <cellStyle name="Normal 12 3 2 2 2 7" xfId="13303"/>
    <cellStyle name="Normal 12 3 2 2 2 7 2" xfId="13304"/>
    <cellStyle name="Normal 12 3 2 2 2 7 2 2" xfId="13305"/>
    <cellStyle name="Normal 12 3 2 2 2 7 3" xfId="13306"/>
    <cellStyle name="Normal 12 3 2 2 2 7 4" xfId="26881"/>
    <cellStyle name="Normal 12 3 2 2 2 8" xfId="13307"/>
    <cellStyle name="Normal 12 3 2 2 2 8 2" xfId="13308"/>
    <cellStyle name="Normal 12 3 2 2 2 8 3" xfId="26882"/>
    <cellStyle name="Normal 12 3 2 2 2 9" xfId="13309"/>
    <cellStyle name="Normal 12 3 2 2 3" xfId="1678"/>
    <cellStyle name="Normal 12 3 2 2 3 10" xfId="26883"/>
    <cellStyle name="Normal 12 3 2 2 3 2" xfId="1679"/>
    <cellStyle name="Normal 12 3 2 2 3 2 2" xfId="13310"/>
    <cellStyle name="Normal 12 3 2 2 3 2 2 2" xfId="13311"/>
    <cellStyle name="Normal 12 3 2 2 3 2 2 2 2" xfId="13312"/>
    <cellStyle name="Normal 12 3 2 2 3 2 2 3" xfId="13313"/>
    <cellStyle name="Normal 12 3 2 2 3 2 2 4" xfId="13314"/>
    <cellStyle name="Normal 12 3 2 2 3 2 2 5" xfId="26884"/>
    <cellStyle name="Normal 12 3 2 2 3 2 3" xfId="13315"/>
    <cellStyle name="Normal 12 3 2 2 3 2 3 2" xfId="13316"/>
    <cellStyle name="Normal 12 3 2 2 3 2 4" xfId="13317"/>
    <cellStyle name="Normal 12 3 2 2 3 2 5" xfId="13318"/>
    <cellStyle name="Normal 12 3 2 2 3 2 6" xfId="26885"/>
    <cellStyle name="Normal 12 3 2 2 3 3" xfId="1680"/>
    <cellStyle name="Normal 12 3 2 2 3 3 2" xfId="13319"/>
    <cellStyle name="Normal 12 3 2 2 3 3 2 2" xfId="13320"/>
    <cellStyle name="Normal 12 3 2 2 3 3 2 2 2" xfId="13321"/>
    <cellStyle name="Normal 12 3 2 2 3 3 2 3" xfId="13322"/>
    <cellStyle name="Normal 12 3 2 2 3 3 2 4" xfId="13323"/>
    <cellStyle name="Normal 12 3 2 2 3 3 2 5" xfId="26886"/>
    <cellStyle name="Normal 12 3 2 2 3 3 3" xfId="13324"/>
    <cellStyle name="Normal 12 3 2 2 3 3 3 2" xfId="13325"/>
    <cellStyle name="Normal 12 3 2 2 3 3 4" xfId="13326"/>
    <cellStyle name="Normal 12 3 2 2 3 3 5" xfId="13327"/>
    <cellStyle name="Normal 12 3 2 2 3 3 6" xfId="26887"/>
    <cellStyle name="Normal 12 3 2 2 3 4" xfId="13328"/>
    <cellStyle name="Normal 12 3 2 2 3 4 2" xfId="13329"/>
    <cellStyle name="Normal 12 3 2 2 3 4 2 2" xfId="13330"/>
    <cellStyle name="Normal 12 3 2 2 3 4 3" xfId="13331"/>
    <cellStyle name="Normal 12 3 2 2 3 4 4" xfId="13332"/>
    <cellStyle name="Normal 12 3 2 2 3 4 5" xfId="26888"/>
    <cellStyle name="Normal 12 3 2 2 3 5" xfId="13333"/>
    <cellStyle name="Normal 12 3 2 2 3 5 2" xfId="13334"/>
    <cellStyle name="Normal 12 3 2 2 3 5 2 2" xfId="13335"/>
    <cellStyle name="Normal 12 3 2 2 3 5 3" xfId="13336"/>
    <cellStyle name="Normal 12 3 2 2 3 5 4" xfId="13337"/>
    <cellStyle name="Normal 12 3 2 2 3 5 5" xfId="26889"/>
    <cellStyle name="Normal 12 3 2 2 3 6" xfId="13338"/>
    <cellStyle name="Normal 12 3 2 2 3 6 2" xfId="13339"/>
    <cellStyle name="Normal 12 3 2 2 3 6 2 2" xfId="13340"/>
    <cellStyle name="Normal 12 3 2 2 3 6 3" xfId="13341"/>
    <cellStyle name="Normal 12 3 2 2 3 6 4" xfId="26890"/>
    <cellStyle name="Normal 12 3 2 2 3 7" xfId="13342"/>
    <cellStyle name="Normal 12 3 2 2 3 7 2" xfId="13343"/>
    <cellStyle name="Normal 12 3 2 2 3 7 3" xfId="26891"/>
    <cellStyle name="Normal 12 3 2 2 3 8" xfId="13344"/>
    <cellStyle name="Normal 12 3 2 2 3 9" xfId="13345"/>
    <cellStyle name="Normal 12 3 2 2 4" xfId="1681"/>
    <cellStyle name="Normal 12 3 2 2 4 2" xfId="13346"/>
    <cellStyle name="Normal 12 3 2 2 4 2 2" xfId="13347"/>
    <cellStyle name="Normal 12 3 2 2 4 2 2 2" xfId="13348"/>
    <cellStyle name="Normal 12 3 2 2 4 2 3" xfId="13349"/>
    <cellStyle name="Normal 12 3 2 2 4 2 4" xfId="13350"/>
    <cellStyle name="Normal 12 3 2 2 4 2 5" xfId="26892"/>
    <cellStyle name="Normal 12 3 2 2 4 3" xfId="13351"/>
    <cellStyle name="Normal 12 3 2 2 4 3 2" xfId="13352"/>
    <cellStyle name="Normal 12 3 2 2 4 3 2 2" xfId="13353"/>
    <cellStyle name="Normal 12 3 2 2 4 3 3" xfId="13354"/>
    <cellStyle name="Normal 12 3 2 2 4 3 4" xfId="13355"/>
    <cellStyle name="Normal 12 3 2 2 4 3 5" xfId="26893"/>
    <cellStyle name="Normal 12 3 2 2 4 4" xfId="13356"/>
    <cellStyle name="Normal 12 3 2 2 4 4 2" xfId="13357"/>
    <cellStyle name="Normal 12 3 2 2 4 5" xfId="13358"/>
    <cellStyle name="Normal 12 3 2 2 4 6" xfId="13359"/>
    <cellStyle name="Normal 12 3 2 2 4 7" xfId="26894"/>
    <cellStyle name="Normal 12 3 2 2 5" xfId="1682"/>
    <cellStyle name="Normal 12 3 2 2 5 2" xfId="13360"/>
    <cellStyle name="Normal 12 3 2 2 5 2 2" xfId="13361"/>
    <cellStyle name="Normal 12 3 2 2 5 2 2 2" xfId="13362"/>
    <cellStyle name="Normal 12 3 2 2 5 2 3" xfId="13363"/>
    <cellStyle name="Normal 12 3 2 2 5 2 4" xfId="13364"/>
    <cellStyle name="Normal 12 3 2 2 5 2 5" xfId="26895"/>
    <cellStyle name="Normal 12 3 2 2 5 3" xfId="13365"/>
    <cellStyle name="Normal 12 3 2 2 5 3 2" xfId="13366"/>
    <cellStyle name="Normal 12 3 2 2 5 4" xfId="13367"/>
    <cellStyle name="Normal 12 3 2 2 5 5" xfId="13368"/>
    <cellStyle name="Normal 12 3 2 2 5 6" xfId="26896"/>
    <cellStyle name="Normal 12 3 2 2 6" xfId="13369"/>
    <cellStyle name="Normal 12 3 2 2 6 2" xfId="13370"/>
    <cellStyle name="Normal 12 3 2 2 6 2 2" xfId="13371"/>
    <cellStyle name="Normal 12 3 2 2 6 3" xfId="13372"/>
    <cellStyle name="Normal 12 3 2 2 6 4" xfId="13373"/>
    <cellStyle name="Normal 12 3 2 2 6 5" xfId="26897"/>
    <cellStyle name="Normal 12 3 2 2 7" xfId="13374"/>
    <cellStyle name="Normal 12 3 2 2 7 2" xfId="13375"/>
    <cellStyle name="Normal 12 3 2 2 7 2 2" xfId="13376"/>
    <cellStyle name="Normal 12 3 2 2 7 3" xfId="13377"/>
    <cellStyle name="Normal 12 3 2 2 7 4" xfId="13378"/>
    <cellStyle name="Normal 12 3 2 2 7 5" xfId="26898"/>
    <cellStyle name="Normal 12 3 2 2 8" xfId="13379"/>
    <cellStyle name="Normal 12 3 2 2 8 2" xfId="13380"/>
    <cellStyle name="Normal 12 3 2 2 8 2 2" xfId="13381"/>
    <cellStyle name="Normal 12 3 2 2 8 3" xfId="13382"/>
    <cellStyle name="Normal 12 3 2 2 8 4" xfId="26899"/>
    <cellStyle name="Normal 12 3 2 2 9" xfId="13383"/>
    <cellStyle name="Normal 12 3 2 2 9 2" xfId="13384"/>
    <cellStyle name="Normal 12 3 2 2 9 3" xfId="26900"/>
    <cellStyle name="Normal 12 3 2 3" xfId="1683"/>
    <cellStyle name="Normal 12 3 2 3 10" xfId="13385"/>
    <cellStyle name="Normal 12 3 2 3 11" xfId="26901"/>
    <cellStyle name="Normal 12 3 2 3 2" xfId="1684"/>
    <cellStyle name="Normal 12 3 2 3 2 10" xfId="26902"/>
    <cellStyle name="Normal 12 3 2 3 2 2" xfId="1685"/>
    <cellStyle name="Normal 12 3 2 3 2 2 2" xfId="13386"/>
    <cellStyle name="Normal 12 3 2 3 2 2 2 2" xfId="13387"/>
    <cellStyle name="Normal 12 3 2 3 2 2 2 2 2" xfId="13388"/>
    <cellStyle name="Normal 12 3 2 3 2 2 2 3" xfId="13389"/>
    <cellStyle name="Normal 12 3 2 3 2 2 2 4" xfId="13390"/>
    <cellStyle name="Normal 12 3 2 3 2 2 2 5" xfId="26903"/>
    <cellStyle name="Normal 12 3 2 3 2 2 3" xfId="13391"/>
    <cellStyle name="Normal 12 3 2 3 2 2 3 2" xfId="13392"/>
    <cellStyle name="Normal 12 3 2 3 2 2 4" xfId="13393"/>
    <cellStyle name="Normal 12 3 2 3 2 2 5" xfId="13394"/>
    <cellStyle name="Normal 12 3 2 3 2 2 6" xfId="26904"/>
    <cellStyle name="Normal 12 3 2 3 2 3" xfId="1686"/>
    <cellStyle name="Normal 12 3 2 3 2 3 2" xfId="13395"/>
    <cellStyle name="Normal 12 3 2 3 2 3 2 2" xfId="13396"/>
    <cellStyle name="Normal 12 3 2 3 2 3 2 2 2" xfId="13397"/>
    <cellStyle name="Normal 12 3 2 3 2 3 2 3" xfId="13398"/>
    <cellStyle name="Normal 12 3 2 3 2 3 2 4" xfId="13399"/>
    <cellStyle name="Normal 12 3 2 3 2 3 2 5" xfId="26905"/>
    <cellStyle name="Normal 12 3 2 3 2 3 3" xfId="13400"/>
    <cellStyle name="Normal 12 3 2 3 2 3 3 2" xfId="13401"/>
    <cellStyle name="Normal 12 3 2 3 2 3 4" xfId="13402"/>
    <cellStyle name="Normal 12 3 2 3 2 3 5" xfId="13403"/>
    <cellStyle name="Normal 12 3 2 3 2 3 6" xfId="26906"/>
    <cellStyle name="Normal 12 3 2 3 2 4" xfId="13404"/>
    <cellStyle name="Normal 12 3 2 3 2 4 2" xfId="13405"/>
    <cellStyle name="Normal 12 3 2 3 2 4 2 2" xfId="13406"/>
    <cellStyle name="Normal 12 3 2 3 2 4 3" xfId="13407"/>
    <cellStyle name="Normal 12 3 2 3 2 4 4" xfId="13408"/>
    <cellStyle name="Normal 12 3 2 3 2 4 5" xfId="26907"/>
    <cellStyle name="Normal 12 3 2 3 2 5" xfId="13409"/>
    <cellStyle name="Normal 12 3 2 3 2 5 2" xfId="13410"/>
    <cellStyle name="Normal 12 3 2 3 2 5 2 2" xfId="13411"/>
    <cellStyle name="Normal 12 3 2 3 2 5 3" xfId="13412"/>
    <cellStyle name="Normal 12 3 2 3 2 5 4" xfId="13413"/>
    <cellStyle name="Normal 12 3 2 3 2 5 5" xfId="26908"/>
    <cellStyle name="Normal 12 3 2 3 2 6" xfId="13414"/>
    <cellStyle name="Normal 12 3 2 3 2 6 2" xfId="13415"/>
    <cellStyle name="Normal 12 3 2 3 2 6 2 2" xfId="13416"/>
    <cellStyle name="Normal 12 3 2 3 2 6 3" xfId="13417"/>
    <cellStyle name="Normal 12 3 2 3 2 6 4" xfId="26909"/>
    <cellStyle name="Normal 12 3 2 3 2 7" xfId="13418"/>
    <cellStyle name="Normal 12 3 2 3 2 7 2" xfId="13419"/>
    <cellStyle name="Normal 12 3 2 3 2 7 3" xfId="26910"/>
    <cellStyle name="Normal 12 3 2 3 2 8" xfId="13420"/>
    <cellStyle name="Normal 12 3 2 3 2 9" xfId="13421"/>
    <cellStyle name="Normal 12 3 2 3 3" xfId="1687"/>
    <cellStyle name="Normal 12 3 2 3 3 2" xfId="13422"/>
    <cellStyle name="Normal 12 3 2 3 3 2 2" xfId="13423"/>
    <cellStyle name="Normal 12 3 2 3 3 2 2 2" xfId="13424"/>
    <cellStyle name="Normal 12 3 2 3 3 2 3" xfId="13425"/>
    <cellStyle name="Normal 12 3 2 3 3 2 4" xfId="13426"/>
    <cellStyle name="Normal 12 3 2 3 3 2 5" xfId="26911"/>
    <cellStyle name="Normal 12 3 2 3 3 3" xfId="13427"/>
    <cellStyle name="Normal 12 3 2 3 3 3 2" xfId="13428"/>
    <cellStyle name="Normal 12 3 2 3 3 3 2 2" xfId="13429"/>
    <cellStyle name="Normal 12 3 2 3 3 3 3" xfId="13430"/>
    <cellStyle name="Normal 12 3 2 3 3 3 4" xfId="13431"/>
    <cellStyle name="Normal 12 3 2 3 3 3 5" xfId="26912"/>
    <cellStyle name="Normal 12 3 2 3 3 4" xfId="13432"/>
    <cellStyle name="Normal 12 3 2 3 3 4 2" xfId="13433"/>
    <cellStyle name="Normal 12 3 2 3 3 5" xfId="13434"/>
    <cellStyle name="Normal 12 3 2 3 3 6" xfId="13435"/>
    <cellStyle name="Normal 12 3 2 3 3 7" xfId="26913"/>
    <cellStyle name="Normal 12 3 2 3 4" xfId="1688"/>
    <cellStyle name="Normal 12 3 2 3 4 2" xfId="13436"/>
    <cellStyle name="Normal 12 3 2 3 4 2 2" xfId="13437"/>
    <cellStyle name="Normal 12 3 2 3 4 2 2 2" xfId="13438"/>
    <cellStyle name="Normal 12 3 2 3 4 2 3" xfId="13439"/>
    <cellStyle name="Normal 12 3 2 3 4 2 4" xfId="13440"/>
    <cellStyle name="Normal 12 3 2 3 4 2 5" xfId="26914"/>
    <cellStyle name="Normal 12 3 2 3 4 3" xfId="13441"/>
    <cellStyle name="Normal 12 3 2 3 4 3 2" xfId="13442"/>
    <cellStyle name="Normal 12 3 2 3 4 4" xfId="13443"/>
    <cellStyle name="Normal 12 3 2 3 4 5" xfId="13444"/>
    <cellStyle name="Normal 12 3 2 3 4 6" xfId="26915"/>
    <cellStyle name="Normal 12 3 2 3 5" xfId="13445"/>
    <cellStyle name="Normal 12 3 2 3 5 2" xfId="13446"/>
    <cellStyle name="Normal 12 3 2 3 5 2 2" xfId="13447"/>
    <cellStyle name="Normal 12 3 2 3 5 3" xfId="13448"/>
    <cellStyle name="Normal 12 3 2 3 5 4" xfId="13449"/>
    <cellStyle name="Normal 12 3 2 3 5 5" xfId="26916"/>
    <cellStyle name="Normal 12 3 2 3 6" xfId="13450"/>
    <cellStyle name="Normal 12 3 2 3 6 2" xfId="13451"/>
    <cellStyle name="Normal 12 3 2 3 6 2 2" xfId="13452"/>
    <cellStyle name="Normal 12 3 2 3 6 3" xfId="13453"/>
    <cellStyle name="Normal 12 3 2 3 6 4" xfId="13454"/>
    <cellStyle name="Normal 12 3 2 3 6 5" xfId="26917"/>
    <cellStyle name="Normal 12 3 2 3 7" xfId="13455"/>
    <cellStyle name="Normal 12 3 2 3 7 2" xfId="13456"/>
    <cellStyle name="Normal 12 3 2 3 7 2 2" xfId="13457"/>
    <cellStyle name="Normal 12 3 2 3 7 3" xfId="13458"/>
    <cellStyle name="Normal 12 3 2 3 7 4" xfId="26918"/>
    <cellStyle name="Normal 12 3 2 3 8" xfId="13459"/>
    <cellStyle name="Normal 12 3 2 3 8 2" xfId="13460"/>
    <cellStyle name="Normal 12 3 2 3 8 3" xfId="26919"/>
    <cellStyle name="Normal 12 3 2 3 9" xfId="13461"/>
    <cellStyle name="Normal 12 3 2 4" xfId="1689"/>
    <cellStyle name="Normal 12 3 2 4 10" xfId="26920"/>
    <cellStyle name="Normal 12 3 2 4 2" xfId="1690"/>
    <cellStyle name="Normal 12 3 2 4 2 2" xfId="13462"/>
    <cellStyle name="Normal 12 3 2 4 2 2 2" xfId="13463"/>
    <cellStyle name="Normal 12 3 2 4 2 2 2 2" xfId="13464"/>
    <cellStyle name="Normal 12 3 2 4 2 2 3" xfId="13465"/>
    <cellStyle name="Normal 12 3 2 4 2 2 4" xfId="13466"/>
    <cellStyle name="Normal 12 3 2 4 2 2 5" xfId="26921"/>
    <cellStyle name="Normal 12 3 2 4 2 3" xfId="13467"/>
    <cellStyle name="Normal 12 3 2 4 2 3 2" xfId="13468"/>
    <cellStyle name="Normal 12 3 2 4 2 4" xfId="13469"/>
    <cellStyle name="Normal 12 3 2 4 2 5" xfId="13470"/>
    <cellStyle name="Normal 12 3 2 4 2 6" xfId="26922"/>
    <cellStyle name="Normal 12 3 2 4 3" xfId="1691"/>
    <cellStyle name="Normal 12 3 2 4 3 2" xfId="13471"/>
    <cellStyle name="Normal 12 3 2 4 3 2 2" xfId="13472"/>
    <cellStyle name="Normal 12 3 2 4 3 2 2 2" xfId="13473"/>
    <cellStyle name="Normal 12 3 2 4 3 2 3" xfId="13474"/>
    <cellStyle name="Normal 12 3 2 4 3 2 4" xfId="13475"/>
    <cellStyle name="Normal 12 3 2 4 3 2 5" xfId="26923"/>
    <cellStyle name="Normal 12 3 2 4 3 3" xfId="13476"/>
    <cellStyle name="Normal 12 3 2 4 3 3 2" xfId="13477"/>
    <cellStyle name="Normal 12 3 2 4 3 4" xfId="13478"/>
    <cellStyle name="Normal 12 3 2 4 3 5" xfId="13479"/>
    <cellStyle name="Normal 12 3 2 4 3 6" xfId="26924"/>
    <cellStyle name="Normal 12 3 2 4 4" xfId="13480"/>
    <cellStyle name="Normal 12 3 2 4 4 2" xfId="13481"/>
    <cellStyle name="Normal 12 3 2 4 4 2 2" xfId="13482"/>
    <cellStyle name="Normal 12 3 2 4 4 3" xfId="13483"/>
    <cellStyle name="Normal 12 3 2 4 4 4" xfId="13484"/>
    <cellStyle name="Normal 12 3 2 4 4 5" xfId="26925"/>
    <cellStyle name="Normal 12 3 2 4 5" xfId="13485"/>
    <cellStyle name="Normal 12 3 2 4 5 2" xfId="13486"/>
    <cellStyle name="Normal 12 3 2 4 5 2 2" xfId="13487"/>
    <cellStyle name="Normal 12 3 2 4 5 3" xfId="13488"/>
    <cellStyle name="Normal 12 3 2 4 5 4" xfId="13489"/>
    <cellStyle name="Normal 12 3 2 4 5 5" xfId="26926"/>
    <cellStyle name="Normal 12 3 2 4 6" xfId="13490"/>
    <cellStyle name="Normal 12 3 2 4 6 2" xfId="13491"/>
    <cellStyle name="Normal 12 3 2 4 6 2 2" xfId="13492"/>
    <cellStyle name="Normal 12 3 2 4 6 3" xfId="13493"/>
    <cellStyle name="Normal 12 3 2 4 6 4" xfId="26927"/>
    <cellStyle name="Normal 12 3 2 4 7" xfId="13494"/>
    <cellStyle name="Normal 12 3 2 4 7 2" xfId="13495"/>
    <cellStyle name="Normal 12 3 2 4 7 3" xfId="26928"/>
    <cellStyle name="Normal 12 3 2 4 8" xfId="13496"/>
    <cellStyle name="Normal 12 3 2 4 9" xfId="13497"/>
    <cellStyle name="Normal 12 3 2 5" xfId="1692"/>
    <cellStyle name="Normal 12 3 2 5 2" xfId="13498"/>
    <cellStyle name="Normal 12 3 2 5 2 2" xfId="13499"/>
    <cellStyle name="Normal 12 3 2 5 2 2 2" xfId="13500"/>
    <cellStyle name="Normal 12 3 2 5 2 3" xfId="13501"/>
    <cellStyle name="Normal 12 3 2 5 2 4" xfId="13502"/>
    <cellStyle name="Normal 12 3 2 5 2 5" xfId="26929"/>
    <cellStyle name="Normal 12 3 2 5 3" xfId="13503"/>
    <cellStyle name="Normal 12 3 2 5 3 2" xfId="13504"/>
    <cellStyle name="Normal 12 3 2 5 3 2 2" xfId="13505"/>
    <cellStyle name="Normal 12 3 2 5 3 3" xfId="13506"/>
    <cellStyle name="Normal 12 3 2 5 3 4" xfId="13507"/>
    <cellStyle name="Normal 12 3 2 5 3 5" xfId="26930"/>
    <cellStyle name="Normal 12 3 2 5 4" xfId="13508"/>
    <cellStyle name="Normal 12 3 2 5 4 2" xfId="13509"/>
    <cellStyle name="Normal 12 3 2 5 5" xfId="13510"/>
    <cellStyle name="Normal 12 3 2 5 6" xfId="13511"/>
    <cellStyle name="Normal 12 3 2 5 7" xfId="26931"/>
    <cellStyle name="Normal 12 3 2 6" xfId="1693"/>
    <cellStyle name="Normal 12 3 2 6 2" xfId="13512"/>
    <cellStyle name="Normal 12 3 2 6 2 2" xfId="13513"/>
    <cellStyle name="Normal 12 3 2 6 2 2 2" xfId="13514"/>
    <cellStyle name="Normal 12 3 2 6 2 3" xfId="13515"/>
    <cellStyle name="Normal 12 3 2 6 2 4" xfId="13516"/>
    <cellStyle name="Normal 12 3 2 6 2 5" xfId="26932"/>
    <cellStyle name="Normal 12 3 2 6 3" xfId="13517"/>
    <cellStyle name="Normal 12 3 2 6 3 2" xfId="13518"/>
    <cellStyle name="Normal 12 3 2 6 4" xfId="13519"/>
    <cellStyle name="Normal 12 3 2 6 5" xfId="13520"/>
    <cellStyle name="Normal 12 3 2 6 6" xfId="26933"/>
    <cellStyle name="Normal 12 3 2 7" xfId="13521"/>
    <cellStyle name="Normal 12 3 2 7 2" xfId="13522"/>
    <cellStyle name="Normal 12 3 2 7 2 2" xfId="13523"/>
    <cellStyle name="Normal 12 3 2 7 3" xfId="13524"/>
    <cellStyle name="Normal 12 3 2 7 4" xfId="13525"/>
    <cellStyle name="Normal 12 3 2 7 5" xfId="26934"/>
    <cellStyle name="Normal 12 3 2 8" xfId="13526"/>
    <cellStyle name="Normal 12 3 2 8 2" xfId="13527"/>
    <cellStyle name="Normal 12 3 2 8 2 2" xfId="13528"/>
    <cellStyle name="Normal 12 3 2 8 3" xfId="13529"/>
    <cellStyle name="Normal 12 3 2 8 4" xfId="13530"/>
    <cellStyle name="Normal 12 3 2 8 5" xfId="26935"/>
    <cellStyle name="Normal 12 3 2 9" xfId="13531"/>
    <cellStyle name="Normal 12 3 2 9 2" xfId="13532"/>
    <cellStyle name="Normal 12 3 2 9 2 2" xfId="13533"/>
    <cellStyle name="Normal 12 3 2 9 3" xfId="13534"/>
    <cellStyle name="Normal 12 3 2 9 4" xfId="26936"/>
    <cellStyle name="Normal 12 3 3" xfId="1694"/>
    <cellStyle name="Normal 12 3 3 10" xfId="13535"/>
    <cellStyle name="Normal 12 3 3 11" xfId="13536"/>
    <cellStyle name="Normal 12 3 3 12" xfId="26937"/>
    <cellStyle name="Normal 12 3 3 13" xfId="30461"/>
    <cellStyle name="Normal 12 3 3 14" xfId="32203"/>
    <cellStyle name="Normal 12 3 3 2" xfId="1695"/>
    <cellStyle name="Normal 12 3 3 2 10" xfId="13537"/>
    <cellStyle name="Normal 12 3 3 2 11" xfId="26938"/>
    <cellStyle name="Normal 12 3 3 2 2" xfId="1696"/>
    <cellStyle name="Normal 12 3 3 2 2 10" xfId="26939"/>
    <cellStyle name="Normal 12 3 3 2 2 2" xfId="1697"/>
    <cellStyle name="Normal 12 3 3 2 2 2 2" xfId="13538"/>
    <cellStyle name="Normal 12 3 3 2 2 2 2 2" xfId="13539"/>
    <cellStyle name="Normal 12 3 3 2 2 2 2 2 2" xfId="13540"/>
    <cellStyle name="Normal 12 3 3 2 2 2 2 3" xfId="13541"/>
    <cellStyle name="Normal 12 3 3 2 2 2 2 4" xfId="13542"/>
    <cellStyle name="Normal 12 3 3 2 2 2 2 5" xfId="26940"/>
    <cellStyle name="Normal 12 3 3 2 2 2 3" xfId="13543"/>
    <cellStyle name="Normal 12 3 3 2 2 2 3 2" xfId="13544"/>
    <cellStyle name="Normal 12 3 3 2 2 2 4" xfId="13545"/>
    <cellStyle name="Normal 12 3 3 2 2 2 5" xfId="13546"/>
    <cellStyle name="Normal 12 3 3 2 2 2 6" xfId="26941"/>
    <cellStyle name="Normal 12 3 3 2 2 3" xfId="1698"/>
    <cellStyle name="Normal 12 3 3 2 2 3 2" xfId="13547"/>
    <cellStyle name="Normal 12 3 3 2 2 3 2 2" xfId="13548"/>
    <cellStyle name="Normal 12 3 3 2 2 3 2 2 2" xfId="13549"/>
    <cellStyle name="Normal 12 3 3 2 2 3 2 3" xfId="13550"/>
    <cellStyle name="Normal 12 3 3 2 2 3 2 4" xfId="13551"/>
    <cellStyle name="Normal 12 3 3 2 2 3 2 5" xfId="26942"/>
    <cellStyle name="Normal 12 3 3 2 2 3 3" xfId="13552"/>
    <cellStyle name="Normal 12 3 3 2 2 3 3 2" xfId="13553"/>
    <cellStyle name="Normal 12 3 3 2 2 3 4" xfId="13554"/>
    <cellStyle name="Normal 12 3 3 2 2 3 5" xfId="13555"/>
    <cellStyle name="Normal 12 3 3 2 2 3 6" xfId="26943"/>
    <cellStyle name="Normal 12 3 3 2 2 4" xfId="13556"/>
    <cellStyle name="Normal 12 3 3 2 2 4 2" xfId="13557"/>
    <cellStyle name="Normal 12 3 3 2 2 4 2 2" xfId="13558"/>
    <cellStyle name="Normal 12 3 3 2 2 4 3" xfId="13559"/>
    <cellStyle name="Normal 12 3 3 2 2 4 4" xfId="13560"/>
    <cellStyle name="Normal 12 3 3 2 2 4 5" xfId="26944"/>
    <cellStyle name="Normal 12 3 3 2 2 5" xfId="13561"/>
    <cellStyle name="Normal 12 3 3 2 2 5 2" xfId="13562"/>
    <cellStyle name="Normal 12 3 3 2 2 5 2 2" xfId="13563"/>
    <cellStyle name="Normal 12 3 3 2 2 5 3" xfId="13564"/>
    <cellStyle name="Normal 12 3 3 2 2 5 4" xfId="13565"/>
    <cellStyle name="Normal 12 3 3 2 2 5 5" xfId="26945"/>
    <cellStyle name="Normal 12 3 3 2 2 6" xfId="13566"/>
    <cellStyle name="Normal 12 3 3 2 2 6 2" xfId="13567"/>
    <cellStyle name="Normal 12 3 3 2 2 6 2 2" xfId="13568"/>
    <cellStyle name="Normal 12 3 3 2 2 6 3" xfId="13569"/>
    <cellStyle name="Normal 12 3 3 2 2 6 4" xfId="26946"/>
    <cellStyle name="Normal 12 3 3 2 2 7" xfId="13570"/>
    <cellStyle name="Normal 12 3 3 2 2 7 2" xfId="13571"/>
    <cellStyle name="Normal 12 3 3 2 2 7 3" xfId="26947"/>
    <cellStyle name="Normal 12 3 3 2 2 8" xfId="13572"/>
    <cellStyle name="Normal 12 3 3 2 2 9" xfId="13573"/>
    <cellStyle name="Normal 12 3 3 2 3" xfId="1699"/>
    <cellStyle name="Normal 12 3 3 2 3 2" xfId="13574"/>
    <cellStyle name="Normal 12 3 3 2 3 2 2" xfId="13575"/>
    <cellStyle name="Normal 12 3 3 2 3 2 2 2" xfId="13576"/>
    <cellStyle name="Normal 12 3 3 2 3 2 3" xfId="13577"/>
    <cellStyle name="Normal 12 3 3 2 3 2 4" xfId="13578"/>
    <cellStyle name="Normal 12 3 3 2 3 2 5" xfId="26948"/>
    <cellStyle name="Normal 12 3 3 2 3 3" xfId="13579"/>
    <cellStyle name="Normal 12 3 3 2 3 3 2" xfId="13580"/>
    <cellStyle name="Normal 12 3 3 2 3 3 2 2" xfId="13581"/>
    <cellStyle name="Normal 12 3 3 2 3 3 3" xfId="13582"/>
    <cellStyle name="Normal 12 3 3 2 3 3 4" xfId="13583"/>
    <cellStyle name="Normal 12 3 3 2 3 3 5" xfId="26949"/>
    <cellStyle name="Normal 12 3 3 2 3 4" xfId="13584"/>
    <cellStyle name="Normal 12 3 3 2 3 4 2" xfId="13585"/>
    <cellStyle name="Normal 12 3 3 2 3 5" xfId="13586"/>
    <cellStyle name="Normal 12 3 3 2 3 6" xfId="13587"/>
    <cellStyle name="Normal 12 3 3 2 3 7" xfId="26950"/>
    <cellStyle name="Normal 12 3 3 2 4" xfId="1700"/>
    <cellStyle name="Normal 12 3 3 2 4 2" xfId="13588"/>
    <cellStyle name="Normal 12 3 3 2 4 2 2" xfId="13589"/>
    <cellStyle name="Normal 12 3 3 2 4 2 2 2" xfId="13590"/>
    <cellStyle name="Normal 12 3 3 2 4 2 3" xfId="13591"/>
    <cellStyle name="Normal 12 3 3 2 4 2 4" xfId="13592"/>
    <cellStyle name="Normal 12 3 3 2 4 2 5" xfId="26951"/>
    <cellStyle name="Normal 12 3 3 2 4 3" xfId="13593"/>
    <cellStyle name="Normal 12 3 3 2 4 3 2" xfId="13594"/>
    <cellStyle name="Normal 12 3 3 2 4 4" xfId="13595"/>
    <cellStyle name="Normal 12 3 3 2 4 5" xfId="13596"/>
    <cellStyle name="Normal 12 3 3 2 4 6" xfId="26952"/>
    <cellStyle name="Normal 12 3 3 2 5" xfId="13597"/>
    <cellStyle name="Normal 12 3 3 2 5 2" xfId="13598"/>
    <cellStyle name="Normal 12 3 3 2 5 2 2" xfId="13599"/>
    <cellStyle name="Normal 12 3 3 2 5 3" xfId="13600"/>
    <cellStyle name="Normal 12 3 3 2 5 4" xfId="13601"/>
    <cellStyle name="Normal 12 3 3 2 5 5" xfId="26953"/>
    <cellStyle name="Normal 12 3 3 2 6" xfId="13602"/>
    <cellStyle name="Normal 12 3 3 2 6 2" xfId="13603"/>
    <cellStyle name="Normal 12 3 3 2 6 2 2" xfId="13604"/>
    <cellStyle name="Normal 12 3 3 2 6 3" xfId="13605"/>
    <cellStyle name="Normal 12 3 3 2 6 4" xfId="13606"/>
    <cellStyle name="Normal 12 3 3 2 6 5" xfId="26954"/>
    <cellStyle name="Normal 12 3 3 2 7" xfId="13607"/>
    <cellStyle name="Normal 12 3 3 2 7 2" xfId="13608"/>
    <cellStyle name="Normal 12 3 3 2 7 2 2" xfId="13609"/>
    <cellStyle name="Normal 12 3 3 2 7 3" xfId="13610"/>
    <cellStyle name="Normal 12 3 3 2 7 4" xfId="26955"/>
    <cellStyle name="Normal 12 3 3 2 8" xfId="13611"/>
    <cellStyle name="Normal 12 3 3 2 8 2" xfId="13612"/>
    <cellStyle name="Normal 12 3 3 2 8 3" xfId="26956"/>
    <cellStyle name="Normal 12 3 3 2 9" xfId="13613"/>
    <cellStyle name="Normal 12 3 3 3" xfId="1701"/>
    <cellStyle name="Normal 12 3 3 3 10" xfId="26957"/>
    <cellStyle name="Normal 12 3 3 3 2" xfId="1702"/>
    <cellStyle name="Normal 12 3 3 3 2 2" xfId="13614"/>
    <cellStyle name="Normal 12 3 3 3 2 2 2" xfId="13615"/>
    <cellStyle name="Normal 12 3 3 3 2 2 2 2" xfId="13616"/>
    <cellStyle name="Normal 12 3 3 3 2 2 3" xfId="13617"/>
    <cellStyle name="Normal 12 3 3 3 2 2 4" xfId="13618"/>
    <cellStyle name="Normal 12 3 3 3 2 2 5" xfId="26958"/>
    <cellStyle name="Normal 12 3 3 3 2 3" xfId="13619"/>
    <cellStyle name="Normal 12 3 3 3 2 3 2" xfId="13620"/>
    <cellStyle name="Normal 12 3 3 3 2 4" xfId="13621"/>
    <cellStyle name="Normal 12 3 3 3 2 5" xfId="13622"/>
    <cellStyle name="Normal 12 3 3 3 2 6" xfId="26959"/>
    <cellStyle name="Normal 12 3 3 3 3" xfId="1703"/>
    <cellStyle name="Normal 12 3 3 3 3 2" xfId="13623"/>
    <cellStyle name="Normal 12 3 3 3 3 2 2" xfId="13624"/>
    <cellStyle name="Normal 12 3 3 3 3 2 2 2" xfId="13625"/>
    <cellStyle name="Normal 12 3 3 3 3 2 3" xfId="13626"/>
    <cellStyle name="Normal 12 3 3 3 3 2 4" xfId="13627"/>
    <cellStyle name="Normal 12 3 3 3 3 2 5" xfId="26960"/>
    <cellStyle name="Normal 12 3 3 3 3 3" xfId="13628"/>
    <cellStyle name="Normal 12 3 3 3 3 3 2" xfId="13629"/>
    <cellStyle name="Normal 12 3 3 3 3 4" xfId="13630"/>
    <cellStyle name="Normal 12 3 3 3 3 5" xfId="13631"/>
    <cellStyle name="Normal 12 3 3 3 3 6" xfId="26961"/>
    <cellStyle name="Normal 12 3 3 3 4" xfId="13632"/>
    <cellStyle name="Normal 12 3 3 3 4 2" xfId="13633"/>
    <cellStyle name="Normal 12 3 3 3 4 2 2" xfId="13634"/>
    <cellStyle name="Normal 12 3 3 3 4 3" xfId="13635"/>
    <cellStyle name="Normal 12 3 3 3 4 4" xfId="13636"/>
    <cellStyle name="Normal 12 3 3 3 4 5" xfId="26962"/>
    <cellStyle name="Normal 12 3 3 3 5" xfId="13637"/>
    <cellStyle name="Normal 12 3 3 3 5 2" xfId="13638"/>
    <cellStyle name="Normal 12 3 3 3 5 2 2" xfId="13639"/>
    <cellStyle name="Normal 12 3 3 3 5 3" xfId="13640"/>
    <cellStyle name="Normal 12 3 3 3 5 4" xfId="13641"/>
    <cellStyle name="Normal 12 3 3 3 5 5" xfId="26963"/>
    <cellStyle name="Normal 12 3 3 3 6" xfId="13642"/>
    <cellStyle name="Normal 12 3 3 3 6 2" xfId="13643"/>
    <cellStyle name="Normal 12 3 3 3 6 2 2" xfId="13644"/>
    <cellStyle name="Normal 12 3 3 3 6 3" xfId="13645"/>
    <cellStyle name="Normal 12 3 3 3 6 4" xfId="26964"/>
    <cellStyle name="Normal 12 3 3 3 7" xfId="13646"/>
    <cellStyle name="Normal 12 3 3 3 7 2" xfId="13647"/>
    <cellStyle name="Normal 12 3 3 3 7 3" xfId="26965"/>
    <cellStyle name="Normal 12 3 3 3 8" xfId="13648"/>
    <cellStyle name="Normal 12 3 3 3 9" xfId="13649"/>
    <cellStyle name="Normal 12 3 3 4" xfId="1704"/>
    <cellStyle name="Normal 12 3 3 4 2" xfId="13650"/>
    <cellStyle name="Normal 12 3 3 4 2 2" xfId="13651"/>
    <cellStyle name="Normal 12 3 3 4 2 2 2" xfId="13652"/>
    <cellStyle name="Normal 12 3 3 4 2 3" xfId="13653"/>
    <cellStyle name="Normal 12 3 3 4 2 4" xfId="13654"/>
    <cellStyle name="Normal 12 3 3 4 2 5" xfId="26966"/>
    <cellStyle name="Normal 12 3 3 4 3" xfId="13655"/>
    <cellStyle name="Normal 12 3 3 4 3 2" xfId="13656"/>
    <cellStyle name="Normal 12 3 3 4 3 2 2" xfId="13657"/>
    <cellStyle name="Normal 12 3 3 4 3 3" xfId="13658"/>
    <cellStyle name="Normal 12 3 3 4 3 4" xfId="13659"/>
    <cellStyle name="Normal 12 3 3 4 3 5" xfId="26967"/>
    <cellStyle name="Normal 12 3 3 4 4" xfId="13660"/>
    <cellStyle name="Normal 12 3 3 4 4 2" xfId="13661"/>
    <cellStyle name="Normal 12 3 3 4 5" xfId="13662"/>
    <cellStyle name="Normal 12 3 3 4 6" xfId="13663"/>
    <cellStyle name="Normal 12 3 3 4 7" xfId="26968"/>
    <cellStyle name="Normal 12 3 3 5" xfId="1705"/>
    <cellStyle name="Normal 12 3 3 5 2" xfId="13664"/>
    <cellStyle name="Normal 12 3 3 5 2 2" xfId="13665"/>
    <cellStyle name="Normal 12 3 3 5 2 2 2" xfId="13666"/>
    <cellStyle name="Normal 12 3 3 5 2 3" xfId="13667"/>
    <cellStyle name="Normal 12 3 3 5 2 4" xfId="13668"/>
    <cellStyle name="Normal 12 3 3 5 2 5" xfId="26969"/>
    <cellStyle name="Normal 12 3 3 5 3" xfId="13669"/>
    <cellStyle name="Normal 12 3 3 5 3 2" xfId="13670"/>
    <cellStyle name="Normal 12 3 3 5 4" xfId="13671"/>
    <cellStyle name="Normal 12 3 3 5 5" xfId="13672"/>
    <cellStyle name="Normal 12 3 3 5 6" xfId="26970"/>
    <cellStyle name="Normal 12 3 3 6" xfId="13673"/>
    <cellStyle name="Normal 12 3 3 6 2" xfId="13674"/>
    <cellStyle name="Normal 12 3 3 6 2 2" xfId="13675"/>
    <cellStyle name="Normal 12 3 3 6 3" xfId="13676"/>
    <cellStyle name="Normal 12 3 3 6 4" xfId="13677"/>
    <cellStyle name="Normal 12 3 3 6 5" xfId="26971"/>
    <cellStyle name="Normal 12 3 3 7" xfId="13678"/>
    <cellStyle name="Normal 12 3 3 7 2" xfId="13679"/>
    <cellStyle name="Normal 12 3 3 7 2 2" xfId="13680"/>
    <cellStyle name="Normal 12 3 3 7 3" xfId="13681"/>
    <cellStyle name="Normal 12 3 3 7 4" xfId="13682"/>
    <cellStyle name="Normal 12 3 3 7 5" xfId="26972"/>
    <cellStyle name="Normal 12 3 3 8" xfId="13683"/>
    <cellStyle name="Normal 12 3 3 8 2" xfId="13684"/>
    <cellStyle name="Normal 12 3 3 8 2 2" xfId="13685"/>
    <cellStyle name="Normal 12 3 3 8 3" xfId="13686"/>
    <cellStyle name="Normal 12 3 3 8 4" xfId="26973"/>
    <cellStyle name="Normal 12 3 3 9" xfId="13687"/>
    <cellStyle name="Normal 12 3 3 9 2" xfId="13688"/>
    <cellStyle name="Normal 12 3 3 9 3" xfId="26974"/>
    <cellStyle name="Normal 12 3 4" xfId="1706"/>
    <cellStyle name="Normal 12 3 4 10" xfId="13689"/>
    <cellStyle name="Normal 12 3 4 11" xfId="26975"/>
    <cellStyle name="Normal 12 3 4 2" xfId="1707"/>
    <cellStyle name="Normal 12 3 4 2 10" xfId="26976"/>
    <cellStyle name="Normal 12 3 4 2 2" xfId="1708"/>
    <cellStyle name="Normal 12 3 4 2 2 2" xfId="13690"/>
    <cellStyle name="Normal 12 3 4 2 2 2 2" xfId="13691"/>
    <cellStyle name="Normal 12 3 4 2 2 2 2 2" xfId="13692"/>
    <cellStyle name="Normal 12 3 4 2 2 2 3" xfId="13693"/>
    <cellStyle name="Normal 12 3 4 2 2 2 4" xfId="13694"/>
    <cellStyle name="Normal 12 3 4 2 2 2 5" xfId="26977"/>
    <cellStyle name="Normal 12 3 4 2 2 3" xfId="13695"/>
    <cellStyle name="Normal 12 3 4 2 2 3 2" xfId="13696"/>
    <cellStyle name="Normal 12 3 4 2 2 4" xfId="13697"/>
    <cellStyle name="Normal 12 3 4 2 2 5" xfId="13698"/>
    <cellStyle name="Normal 12 3 4 2 2 6" xfId="26978"/>
    <cellStyle name="Normal 12 3 4 2 3" xfId="1709"/>
    <cellStyle name="Normal 12 3 4 2 3 2" xfId="13699"/>
    <cellStyle name="Normal 12 3 4 2 3 2 2" xfId="13700"/>
    <cellStyle name="Normal 12 3 4 2 3 2 2 2" xfId="13701"/>
    <cellStyle name="Normal 12 3 4 2 3 2 3" xfId="13702"/>
    <cellStyle name="Normal 12 3 4 2 3 2 4" xfId="13703"/>
    <cellStyle name="Normal 12 3 4 2 3 2 5" xfId="26979"/>
    <cellStyle name="Normal 12 3 4 2 3 3" xfId="13704"/>
    <cellStyle name="Normal 12 3 4 2 3 3 2" xfId="13705"/>
    <cellStyle name="Normal 12 3 4 2 3 4" xfId="13706"/>
    <cellStyle name="Normal 12 3 4 2 3 5" xfId="13707"/>
    <cellStyle name="Normal 12 3 4 2 3 6" xfId="26980"/>
    <cellStyle name="Normal 12 3 4 2 4" xfId="13708"/>
    <cellStyle name="Normal 12 3 4 2 4 2" xfId="13709"/>
    <cellStyle name="Normal 12 3 4 2 4 2 2" xfId="13710"/>
    <cellStyle name="Normal 12 3 4 2 4 3" xfId="13711"/>
    <cellStyle name="Normal 12 3 4 2 4 4" xfId="13712"/>
    <cellStyle name="Normal 12 3 4 2 4 5" xfId="26981"/>
    <cellStyle name="Normal 12 3 4 2 5" xfId="13713"/>
    <cellStyle name="Normal 12 3 4 2 5 2" xfId="13714"/>
    <cellStyle name="Normal 12 3 4 2 5 2 2" xfId="13715"/>
    <cellStyle name="Normal 12 3 4 2 5 3" xfId="13716"/>
    <cellStyle name="Normal 12 3 4 2 5 4" xfId="13717"/>
    <cellStyle name="Normal 12 3 4 2 5 5" xfId="26982"/>
    <cellStyle name="Normal 12 3 4 2 6" xfId="13718"/>
    <cellStyle name="Normal 12 3 4 2 6 2" xfId="13719"/>
    <cellStyle name="Normal 12 3 4 2 6 2 2" xfId="13720"/>
    <cellStyle name="Normal 12 3 4 2 6 3" xfId="13721"/>
    <cellStyle name="Normal 12 3 4 2 6 4" xfId="26983"/>
    <cellStyle name="Normal 12 3 4 2 7" xfId="13722"/>
    <cellStyle name="Normal 12 3 4 2 7 2" xfId="13723"/>
    <cellStyle name="Normal 12 3 4 2 7 3" xfId="26984"/>
    <cellStyle name="Normal 12 3 4 2 8" xfId="13724"/>
    <cellStyle name="Normal 12 3 4 2 9" xfId="13725"/>
    <cellStyle name="Normal 12 3 4 3" xfId="1710"/>
    <cellStyle name="Normal 12 3 4 3 2" xfId="13726"/>
    <cellStyle name="Normal 12 3 4 3 2 2" xfId="13727"/>
    <cellStyle name="Normal 12 3 4 3 2 2 2" xfId="13728"/>
    <cellStyle name="Normal 12 3 4 3 2 3" xfId="13729"/>
    <cellStyle name="Normal 12 3 4 3 2 4" xfId="13730"/>
    <cellStyle name="Normal 12 3 4 3 2 5" xfId="26985"/>
    <cellStyle name="Normal 12 3 4 3 3" xfId="13731"/>
    <cellStyle name="Normal 12 3 4 3 3 2" xfId="13732"/>
    <cellStyle name="Normal 12 3 4 3 3 2 2" xfId="13733"/>
    <cellStyle name="Normal 12 3 4 3 3 3" xfId="13734"/>
    <cellStyle name="Normal 12 3 4 3 3 4" xfId="13735"/>
    <cellStyle name="Normal 12 3 4 3 3 5" xfId="26986"/>
    <cellStyle name="Normal 12 3 4 3 4" xfId="13736"/>
    <cellStyle name="Normal 12 3 4 3 4 2" xfId="13737"/>
    <cellStyle name="Normal 12 3 4 3 5" xfId="13738"/>
    <cellStyle name="Normal 12 3 4 3 6" xfId="13739"/>
    <cellStyle name="Normal 12 3 4 3 7" xfId="26987"/>
    <cellStyle name="Normal 12 3 4 4" xfId="1711"/>
    <cellStyle name="Normal 12 3 4 4 2" xfId="13740"/>
    <cellStyle name="Normal 12 3 4 4 2 2" xfId="13741"/>
    <cellStyle name="Normal 12 3 4 4 2 2 2" xfId="13742"/>
    <cellStyle name="Normal 12 3 4 4 2 3" xfId="13743"/>
    <cellStyle name="Normal 12 3 4 4 2 4" xfId="13744"/>
    <cellStyle name="Normal 12 3 4 4 2 5" xfId="26988"/>
    <cellStyle name="Normal 12 3 4 4 3" xfId="13745"/>
    <cellStyle name="Normal 12 3 4 4 3 2" xfId="13746"/>
    <cellStyle name="Normal 12 3 4 4 4" xfId="13747"/>
    <cellStyle name="Normal 12 3 4 4 5" xfId="13748"/>
    <cellStyle name="Normal 12 3 4 4 6" xfId="26989"/>
    <cellStyle name="Normal 12 3 4 5" xfId="13749"/>
    <cellStyle name="Normal 12 3 4 5 2" xfId="13750"/>
    <cellStyle name="Normal 12 3 4 5 2 2" xfId="13751"/>
    <cellStyle name="Normal 12 3 4 5 3" xfId="13752"/>
    <cellStyle name="Normal 12 3 4 5 4" xfId="13753"/>
    <cellStyle name="Normal 12 3 4 5 5" xfId="26990"/>
    <cellStyle name="Normal 12 3 4 6" xfId="13754"/>
    <cellStyle name="Normal 12 3 4 6 2" xfId="13755"/>
    <cellStyle name="Normal 12 3 4 6 2 2" xfId="13756"/>
    <cellStyle name="Normal 12 3 4 6 3" xfId="13757"/>
    <cellStyle name="Normal 12 3 4 6 4" xfId="13758"/>
    <cellStyle name="Normal 12 3 4 6 5" xfId="26991"/>
    <cellStyle name="Normal 12 3 4 7" xfId="13759"/>
    <cellStyle name="Normal 12 3 4 7 2" xfId="13760"/>
    <cellStyle name="Normal 12 3 4 7 2 2" xfId="13761"/>
    <cellStyle name="Normal 12 3 4 7 3" xfId="13762"/>
    <cellStyle name="Normal 12 3 4 7 4" xfId="26992"/>
    <cellStyle name="Normal 12 3 4 8" xfId="13763"/>
    <cellStyle name="Normal 12 3 4 8 2" xfId="13764"/>
    <cellStyle name="Normal 12 3 4 8 3" xfId="26993"/>
    <cellStyle name="Normal 12 3 4 9" xfId="13765"/>
    <cellStyle name="Normal 12 3 5" xfId="1712"/>
    <cellStyle name="Normal 12 3 5 10" xfId="26994"/>
    <cellStyle name="Normal 12 3 5 2" xfId="1713"/>
    <cellStyle name="Normal 12 3 5 2 2" xfId="13766"/>
    <cellStyle name="Normal 12 3 5 2 2 2" xfId="13767"/>
    <cellStyle name="Normal 12 3 5 2 2 2 2" xfId="13768"/>
    <cellStyle name="Normal 12 3 5 2 2 3" xfId="13769"/>
    <cellStyle name="Normal 12 3 5 2 2 4" xfId="13770"/>
    <cellStyle name="Normal 12 3 5 2 2 5" xfId="26995"/>
    <cellStyle name="Normal 12 3 5 2 3" xfId="13771"/>
    <cellStyle name="Normal 12 3 5 2 3 2" xfId="13772"/>
    <cellStyle name="Normal 12 3 5 2 4" xfId="13773"/>
    <cellStyle name="Normal 12 3 5 2 5" xfId="13774"/>
    <cellStyle name="Normal 12 3 5 2 6" xfId="26996"/>
    <cellStyle name="Normal 12 3 5 3" xfId="1714"/>
    <cellStyle name="Normal 12 3 5 3 2" xfId="13775"/>
    <cellStyle name="Normal 12 3 5 3 2 2" xfId="13776"/>
    <cellStyle name="Normal 12 3 5 3 2 2 2" xfId="13777"/>
    <cellStyle name="Normal 12 3 5 3 2 3" xfId="13778"/>
    <cellStyle name="Normal 12 3 5 3 2 4" xfId="13779"/>
    <cellStyle name="Normal 12 3 5 3 2 5" xfId="26997"/>
    <cellStyle name="Normal 12 3 5 3 3" xfId="13780"/>
    <cellStyle name="Normal 12 3 5 3 3 2" xfId="13781"/>
    <cellStyle name="Normal 12 3 5 3 4" xfId="13782"/>
    <cellStyle name="Normal 12 3 5 3 5" xfId="13783"/>
    <cellStyle name="Normal 12 3 5 3 6" xfId="26998"/>
    <cellStyle name="Normal 12 3 5 4" xfId="13784"/>
    <cellStyle name="Normal 12 3 5 4 2" xfId="13785"/>
    <cellStyle name="Normal 12 3 5 4 2 2" xfId="13786"/>
    <cellStyle name="Normal 12 3 5 4 3" xfId="13787"/>
    <cellStyle name="Normal 12 3 5 4 4" xfId="13788"/>
    <cellStyle name="Normal 12 3 5 4 5" xfId="26999"/>
    <cellStyle name="Normal 12 3 5 5" xfId="13789"/>
    <cellStyle name="Normal 12 3 5 5 2" xfId="13790"/>
    <cellStyle name="Normal 12 3 5 5 2 2" xfId="13791"/>
    <cellStyle name="Normal 12 3 5 5 3" xfId="13792"/>
    <cellStyle name="Normal 12 3 5 5 4" xfId="13793"/>
    <cellStyle name="Normal 12 3 5 5 5" xfId="27000"/>
    <cellStyle name="Normal 12 3 5 6" xfId="13794"/>
    <cellStyle name="Normal 12 3 5 6 2" xfId="13795"/>
    <cellStyle name="Normal 12 3 5 6 2 2" xfId="13796"/>
    <cellStyle name="Normal 12 3 5 6 3" xfId="13797"/>
    <cellStyle name="Normal 12 3 5 6 4" xfId="27001"/>
    <cellStyle name="Normal 12 3 5 7" xfId="13798"/>
    <cellStyle name="Normal 12 3 5 7 2" xfId="13799"/>
    <cellStyle name="Normal 12 3 5 7 3" xfId="27002"/>
    <cellStyle name="Normal 12 3 5 8" xfId="13800"/>
    <cellStyle name="Normal 12 3 5 9" xfId="13801"/>
    <cellStyle name="Normal 12 3 6" xfId="1715"/>
    <cellStyle name="Normal 12 3 6 2" xfId="13802"/>
    <cellStyle name="Normal 12 3 6 2 2" xfId="13803"/>
    <cellStyle name="Normal 12 3 6 2 2 2" xfId="13804"/>
    <cellStyle name="Normal 12 3 6 2 3" xfId="13805"/>
    <cellStyle name="Normal 12 3 6 2 4" xfId="13806"/>
    <cellStyle name="Normal 12 3 6 2 5" xfId="27003"/>
    <cellStyle name="Normal 12 3 6 3" xfId="13807"/>
    <cellStyle name="Normal 12 3 6 3 2" xfId="13808"/>
    <cellStyle name="Normal 12 3 6 3 2 2" xfId="13809"/>
    <cellStyle name="Normal 12 3 6 3 3" xfId="13810"/>
    <cellStyle name="Normal 12 3 6 3 4" xfId="13811"/>
    <cellStyle name="Normal 12 3 6 3 5" xfId="27004"/>
    <cellStyle name="Normal 12 3 6 4" xfId="13812"/>
    <cellStyle name="Normal 12 3 6 4 2" xfId="13813"/>
    <cellStyle name="Normal 12 3 6 5" xfId="13814"/>
    <cellStyle name="Normal 12 3 6 6" xfId="13815"/>
    <cellStyle name="Normal 12 3 6 7" xfId="27005"/>
    <cellStyle name="Normal 12 3 7" xfId="1716"/>
    <cellStyle name="Normal 12 3 7 2" xfId="13816"/>
    <cellStyle name="Normal 12 3 7 2 2" xfId="13817"/>
    <cellStyle name="Normal 12 3 7 2 2 2" xfId="13818"/>
    <cellStyle name="Normal 12 3 7 2 3" xfId="13819"/>
    <cellStyle name="Normal 12 3 7 2 4" xfId="13820"/>
    <cellStyle name="Normal 12 3 7 2 5" xfId="27006"/>
    <cellStyle name="Normal 12 3 7 3" xfId="13821"/>
    <cellStyle name="Normal 12 3 7 3 2" xfId="13822"/>
    <cellStyle name="Normal 12 3 7 4" xfId="13823"/>
    <cellStyle name="Normal 12 3 7 5" xfId="13824"/>
    <cellStyle name="Normal 12 3 7 6" xfId="27007"/>
    <cellStyle name="Normal 12 3 8" xfId="2682"/>
    <cellStyle name="Normal 12 3 8 2" xfId="13825"/>
    <cellStyle name="Normal 12 3 8 2 2" xfId="13826"/>
    <cellStyle name="Normal 12 3 8 3" xfId="13827"/>
    <cellStyle name="Normal 12 3 8 4" xfId="13828"/>
    <cellStyle name="Normal 12 3 8 5" xfId="27008"/>
    <cellStyle name="Normal 12 3 9" xfId="13829"/>
    <cellStyle name="Normal 12 3 9 2" xfId="13830"/>
    <cellStyle name="Normal 12 3 9 2 2" xfId="13831"/>
    <cellStyle name="Normal 12 3 9 3" xfId="13832"/>
    <cellStyle name="Normal 12 3 9 4" xfId="13833"/>
    <cellStyle name="Normal 12 3 9 5" xfId="27009"/>
    <cellStyle name="Normal 12 4" xfId="314"/>
    <cellStyle name="Normal 12 4 10" xfId="13834"/>
    <cellStyle name="Normal 12 4 10 2" xfId="13835"/>
    <cellStyle name="Normal 12 4 10 3" xfId="27010"/>
    <cellStyle name="Normal 12 4 11" xfId="13836"/>
    <cellStyle name="Normal 12 4 12" xfId="13837"/>
    <cellStyle name="Normal 12 4 13" xfId="27011"/>
    <cellStyle name="Normal 12 4 14" xfId="30078"/>
    <cellStyle name="Normal 12 4 15" xfId="31377"/>
    <cellStyle name="Normal 12 4 16" xfId="31826"/>
    <cellStyle name="Normal 12 4 2" xfId="1717"/>
    <cellStyle name="Normal 12 4 2 10" xfId="13838"/>
    <cellStyle name="Normal 12 4 2 11" xfId="13839"/>
    <cellStyle name="Normal 12 4 2 12" xfId="27012"/>
    <cellStyle name="Normal 12 4 2 13" xfId="30463"/>
    <cellStyle name="Normal 12 4 2 14" xfId="32205"/>
    <cellStyle name="Normal 12 4 2 2" xfId="1718"/>
    <cellStyle name="Normal 12 4 2 2 10" xfId="13840"/>
    <cellStyle name="Normal 12 4 2 2 11" xfId="27013"/>
    <cellStyle name="Normal 12 4 2 2 2" xfId="1719"/>
    <cellStyle name="Normal 12 4 2 2 2 10" xfId="27014"/>
    <cellStyle name="Normal 12 4 2 2 2 2" xfId="1720"/>
    <cellStyle name="Normal 12 4 2 2 2 2 2" xfId="13841"/>
    <cellStyle name="Normal 12 4 2 2 2 2 2 2" xfId="13842"/>
    <cellStyle name="Normal 12 4 2 2 2 2 2 2 2" xfId="13843"/>
    <cellStyle name="Normal 12 4 2 2 2 2 2 3" xfId="13844"/>
    <cellStyle name="Normal 12 4 2 2 2 2 2 4" xfId="13845"/>
    <cellStyle name="Normal 12 4 2 2 2 2 2 5" xfId="27015"/>
    <cellStyle name="Normal 12 4 2 2 2 2 3" xfId="13846"/>
    <cellStyle name="Normal 12 4 2 2 2 2 3 2" xfId="13847"/>
    <cellStyle name="Normal 12 4 2 2 2 2 4" xfId="13848"/>
    <cellStyle name="Normal 12 4 2 2 2 2 5" xfId="13849"/>
    <cellStyle name="Normal 12 4 2 2 2 2 6" xfId="27016"/>
    <cellStyle name="Normal 12 4 2 2 2 3" xfId="1721"/>
    <cellStyle name="Normal 12 4 2 2 2 3 2" xfId="13850"/>
    <cellStyle name="Normal 12 4 2 2 2 3 2 2" xfId="13851"/>
    <cellStyle name="Normal 12 4 2 2 2 3 2 2 2" xfId="13852"/>
    <cellStyle name="Normal 12 4 2 2 2 3 2 3" xfId="13853"/>
    <cellStyle name="Normal 12 4 2 2 2 3 2 4" xfId="13854"/>
    <cellStyle name="Normal 12 4 2 2 2 3 2 5" xfId="27017"/>
    <cellStyle name="Normal 12 4 2 2 2 3 3" xfId="13855"/>
    <cellStyle name="Normal 12 4 2 2 2 3 3 2" xfId="13856"/>
    <cellStyle name="Normal 12 4 2 2 2 3 4" xfId="13857"/>
    <cellStyle name="Normal 12 4 2 2 2 3 5" xfId="13858"/>
    <cellStyle name="Normal 12 4 2 2 2 3 6" xfId="27018"/>
    <cellStyle name="Normal 12 4 2 2 2 4" xfId="13859"/>
    <cellStyle name="Normal 12 4 2 2 2 4 2" xfId="13860"/>
    <cellStyle name="Normal 12 4 2 2 2 4 2 2" xfId="13861"/>
    <cellStyle name="Normal 12 4 2 2 2 4 3" xfId="13862"/>
    <cellStyle name="Normal 12 4 2 2 2 4 4" xfId="13863"/>
    <cellStyle name="Normal 12 4 2 2 2 4 5" xfId="27019"/>
    <cellStyle name="Normal 12 4 2 2 2 5" xfId="13864"/>
    <cellStyle name="Normal 12 4 2 2 2 5 2" xfId="13865"/>
    <cellStyle name="Normal 12 4 2 2 2 5 2 2" xfId="13866"/>
    <cellStyle name="Normal 12 4 2 2 2 5 3" xfId="13867"/>
    <cellStyle name="Normal 12 4 2 2 2 5 4" xfId="13868"/>
    <cellStyle name="Normal 12 4 2 2 2 5 5" xfId="27020"/>
    <cellStyle name="Normal 12 4 2 2 2 6" xfId="13869"/>
    <cellStyle name="Normal 12 4 2 2 2 6 2" xfId="13870"/>
    <cellStyle name="Normal 12 4 2 2 2 6 2 2" xfId="13871"/>
    <cellStyle name="Normal 12 4 2 2 2 6 3" xfId="13872"/>
    <cellStyle name="Normal 12 4 2 2 2 6 4" xfId="27021"/>
    <cellStyle name="Normal 12 4 2 2 2 7" xfId="13873"/>
    <cellStyle name="Normal 12 4 2 2 2 7 2" xfId="13874"/>
    <cellStyle name="Normal 12 4 2 2 2 7 3" xfId="27022"/>
    <cellStyle name="Normal 12 4 2 2 2 8" xfId="13875"/>
    <cellStyle name="Normal 12 4 2 2 2 9" xfId="13876"/>
    <cellStyle name="Normal 12 4 2 2 3" xfId="1722"/>
    <cellStyle name="Normal 12 4 2 2 3 2" xfId="13877"/>
    <cellStyle name="Normal 12 4 2 2 3 2 2" xfId="13878"/>
    <cellStyle name="Normal 12 4 2 2 3 2 2 2" xfId="13879"/>
    <cellStyle name="Normal 12 4 2 2 3 2 3" xfId="13880"/>
    <cellStyle name="Normal 12 4 2 2 3 2 4" xfId="13881"/>
    <cellStyle name="Normal 12 4 2 2 3 2 5" xfId="27023"/>
    <cellStyle name="Normal 12 4 2 2 3 3" xfId="13882"/>
    <cellStyle name="Normal 12 4 2 2 3 3 2" xfId="13883"/>
    <cellStyle name="Normal 12 4 2 2 3 3 2 2" xfId="13884"/>
    <cellStyle name="Normal 12 4 2 2 3 3 3" xfId="13885"/>
    <cellStyle name="Normal 12 4 2 2 3 3 4" xfId="13886"/>
    <cellStyle name="Normal 12 4 2 2 3 3 5" xfId="27024"/>
    <cellStyle name="Normal 12 4 2 2 3 4" xfId="13887"/>
    <cellStyle name="Normal 12 4 2 2 3 4 2" xfId="13888"/>
    <cellStyle name="Normal 12 4 2 2 3 5" xfId="13889"/>
    <cellStyle name="Normal 12 4 2 2 3 6" xfId="13890"/>
    <cellStyle name="Normal 12 4 2 2 3 7" xfId="27025"/>
    <cellStyle name="Normal 12 4 2 2 4" xfId="1723"/>
    <cellStyle name="Normal 12 4 2 2 4 2" xfId="13891"/>
    <cellStyle name="Normal 12 4 2 2 4 2 2" xfId="13892"/>
    <cellStyle name="Normal 12 4 2 2 4 2 2 2" xfId="13893"/>
    <cellStyle name="Normal 12 4 2 2 4 2 3" xfId="13894"/>
    <cellStyle name="Normal 12 4 2 2 4 2 4" xfId="13895"/>
    <cellStyle name="Normal 12 4 2 2 4 2 5" xfId="27026"/>
    <cellStyle name="Normal 12 4 2 2 4 3" xfId="13896"/>
    <cellStyle name="Normal 12 4 2 2 4 3 2" xfId="13897"/>
    <cellStyle name="Normal 12 4 2 2 4 4" xfId="13898"/>
    <cellStyle name="Normal 12 4 2 2 4 5" xfId="13899"/>
    <cellStyle name="Normal 12 4 2 2 4 6" xfId="27027"/>
    <cellStyle name="Normal 12 4 2 2 5" xfId="13900"/>
    <cellStyle name="Normal 12 4 2 2 5 2" xfId="13901"/>
    <cellStyle name="Normal 12 4 2 2 5 2 2" xfId="13902"/>
    <cellStyle name="Normal 12 4 2 2 5 3" xfId="13903"/>
    <cellStyle name="Normal 12 4 2 2 5 4" xfId="13904"/>
    <cellStyle name="Normal 12 4 2 2 5 5" xfId="27028"/>
    <cellStyle name="Normal 12 4 2 2 6" xfId="13905"/>
    <cellStyle name="Normal 12 4 2 2 6 2" xfId="13906"/>
    <cellStyle name="Normal 12 4 2 2 6 2 2" xfId="13907"/>
    <cellStyle name="Normal 12 4 2 2 6 3" xfId="13908"/>
    <cellStyle name="Normal 12 4 2 2 6 4" xfId="13909"/>
    <cellStyle name="Normal 12 4 2 2 6 5" xfId="27029"/>
    <cellStyle name="Normal 12 4 2 2 7" xfId="13910"/>
    <cellStyle name="Normal 12 4 2 2 7 2" xfId="13911"/>
    <cellStyle name="Normal 12 4 2 2 7 2 2" xfId="13912"/>
    <cellStyle name="Normal 12 4 2 2 7 3" xfId="13913"/>
    <cellStyle name="Normal 12 4 2 2 7 4" xfId="27030"/>
    <cellStyle name="Normal 12 4 2 2 8" xfId="13914"/>
    <cellStyle name="Normal 12 4 2 2 8 2" xfId="13915"/>
    <cellStyle name="Normal 12 4 2 2 8 3" xfId="27031"/>
    <cellStyle name="Normal 12 4 2 2 9" xfId="13916"/>
    <cellStyle name="Normal 12 4 2 3" xfId="1724"/>
    <cellStyle name="Normal 12 4 2 3 10" xfId="27032"/>
    <cellStyle name="Normal 12 4 2 3 2" xfId="1725"/>
    <cellStyle name="Normal 12 4 2 3 2 2" xfId="13917"/>
    <cellStyle name="Normal 12 4 2 3 2 2 2" xfId="13918"/>
    <cellStyle name="Normal 12 4 2 3 2 2 2 2" xfId="13919"/>
    <cellStyle name="Normal 12 4 2 3 2 2 3" xfId="13920"/>
    <cellStyle name="Normal 12 4 2 3 2 2 4" xfId="13921"/>
    <cellStyle name="Normal 12 4 2 3 2 2 5" xfId="27033"/>
    <cellStyle name="Normal 12 4 2 3 2 3" xfId="13922"/>
    <cellStyle name="Normal 12 4 2 3 2 3 2" xfId="13923"/>
    <cellStyle name="Normal 12 4 2 3 2 4" xfId="13924"/>
    <cellStyle name="Normal 12 4 2 3 2 5" xfId="13925"/>
    <cellStyle name="Normal 12 4 2 3 2 6" xfId="27034"/>
    <cellStyle name="Normal 12 4 2 3 3" xfId="1726"/>
    <cellStyle name="Normal 12 4 2 3 3 2" xfId="13926"/>
    <cellStyle name="Normal 12 4 2 3 3 2 2" xfId="13927"/>
    <cellStyle name="Normal 12 4 2 3 3 2 2 2" xfId="13928"/>
    <cellStyle name="Normal 12 4 2 3 3 2 3" xfId="13929"/>
    <cellStyle name="Normal 12 4 2 3 3 2 4" xfId="13930"/>
    <cellStyle name="Normal 12 4 2 3 3 2 5" xfId="27035"/>
    <cellStyle name="Normal 12 4 2 3 3 3" xfId="13931"/>
    <cellStyle name="Normal 12 4 2 3 3 3 2" xfId="13932"/>
    <cellStyle name="Normal 12 4 2 3 3 4" xfId="13933"/>
    <cellStyle name="Normal 12 4 2 3 3 5" xfId="13934"/>
    <cellStyle name="Normal 12 4 2 3 3 6" xfId="27036"/>
    <cellStyle name="Normal 12 4 2 3 4" xfId="13935"/>
    <cellStyle name="Normal 12 4 2 3 4 2" xfId="13936"/>
    <cellStyle name="Normal 12 4 2 3 4 2 2" xfId="13937"/>
    <cellStyle name="Normal 12 4 2 3 4 3" xfId="13938"/>
    <cellStyle name="Normal 12 4 2 3 4 4" xfId="13939"/>
    <cellStyle name="Normal 12 4 2 3 4 5" xfId="27037"/>
    <cellStyle name="Normal 12 4 2 3 5" xfId="13940"/>
    <cellStyle name="Normal 12 4 2 3 5 2" xfId="13941"/>
    <cellStyle name="Normal 12 4 2 3 5 2 2" xfId="13942"/>
    <cellStyle name="Normal 12 4 2 3 5 3" xfId="13943"/>
    <cellStyle name="Normal 12 4 2 3 5 4" xfId="13944"/>
    <cellStyle name="Normal 12 4 2 3 5 5" xfId="27038"/>
    <cellStyle name="Normal 12 4 2 3 6" xfId="13945"/>
    <cellStyle name="Normal 12 4 2 3 6 2" xfId="13946"/>
    <cellStyle name="Normal 12 4 2 3 6 2 2" xfId="13947"/>
    <cellStyle name="Normal 12 4 2 3 6 3" xfId="13948"/>
    <cellStyle name="Normal 12 4 2 3 6 4" xfId="27039"/>
    <cellStyle name="Normal 12 4 2 3 7" xfId="13949"/>
    <cellStyle name="Normal 12 4 2 3 7 2" xfId="13950"/>
    <cellStyle name="Normal 12 4 2 3 7 3" xfId="27040"/>
    <cellStyle name="Normal 12 4 2 3 8" xfId="13951"/>
    <cellStyle name="Normal 12 4 2 3 9" xfId="13952"/>
    <cellStyle name="Normal 12 4 2 4" xfId="1727"/>
    <cellStyle name="Normal 12 4 2 4 2" xfId="13953"/>
    <cellStyle name="Normal 12 4 2 4 2 2" xfId="13954"/>
    <cellStyle name="Normal 12 4 2 4 2 2 2" xfId="13955"/>
    <cellStyle name="Normal 12 4 2 4 2 3" xfId="13956"/>
    <cellStyle name="Normal 12 4 2 4 2 4" xfId="13957"/>
    <cellStyle name="Normal 12 4 2 4 2 5" xfId="27041"/>
    <cellStyle name="Normal 12 4 2 4 3" xfId="13958"/>
    <cellStyle name="Normal 12 4 2 4 3 2" xfId="13959"/>
    <cellStyle name="Normal 12 4 2 4 3 2 2" xfId="13960"/>
    <cellStyle name="Normal 12 4 2 4 3 3" xfId="13961"/>
    <cellStyle name="Normal 12 4 2 4 3 4" xfId="13962"/>
    <cellStyle name="Normal 12 4 2 4 3 5" xfId="27042"/>
    <cellStyle name="Normal 12 4 2 4 4" xfId="13963"/>
    <cellStyle name="Normal 12 4 2 4 4 2" xfId="13964"/>
    <cellStyle name="Normal 12 4 2 4 5" xfId="13965"/>
    <cellStyle name="Normal 12 4 2 4 6" xfId="13966"/>
    <cellStyle name="Normal 12 4 2 4 7" xfId="27043"/>
    <cellStyle name="Normal 12 4 2 5" xfId="1728"/>
    <cellStyle name="Normal 12 4 2 5 2" xfId="13967"/>
    <cellStyle name="Normal 12 4 2 5 2 2" xfId="13968"/>
    <cellStyle name="Normal 12 4 2 5 2 2 2" xfId="13969"/>
    <cellStyle name="Normal 12 4 2 5 2 3" xfId="13970"/>
    <cellStyle name="Normal 12 4 2 5 2 4" xfId="13971"/>
    <cellStyle name="Normal 12 4 2 5 2 5" xfId="27044"/>
    <cellStyle name="Normal 12 4 2 5 3" xfId="13972"/>
    <cellStyle name="Normal 12 4 2 5 3 2" xfId="13973"/>
    <cellStyle name="Normal 12 4 2 5 4" xfId="13974"/>
    <cellStyle name="Normal 12 4 2 5 5" xfId="13975"/>
    <cellStyle name="Normal 12 4 2 5 6" xfId="27045"/>
    <cellStyle name="Normal 12 4 2 6" xfId="13976"/>
    <cellStyle name="Normal 12 4 2 6 2" xfId="13977"/>
    <cellStyle name="Normal 12 4 2 6 2 2" xfId="13978"/>
    <cellStyle name="Normal 12 4 2 6 3" xfId="13979"/>
    <cellStyle name="Normal 12 4 2 6 4" xfId="13980"/>
    <cellStyle name="Normal 12 4 2 6 5" xfId="27046"/>
    <cellStyle name="Normal 12 4 2 7" xfId="13981"/>
    <cellStyle name="Normal 12 4 2 7 2" xfId="13982"/>
    <cellStyle name="Normal 12 4 2 7 2 2" xfId="13983"/>
    <cellStyle name="Normal 12 4 2 7 3" xfId="13984"/>
    <cellStyle name="Normal 12 4 2 7 4" xfId="13985"/>
    <cellStyle name="Normal 12 4 2 7 5" xfId="27047"/>
    <cellStyle name="Normal 12 4 2 8" xfId="13986"/>
    <cellStyle name="Normal 12 4 2 8 2" xfId="13987"/>
    <cellStyle name="Normal 12 4 2 8 2 2" xfId="13988"/>
    <cellStyle name="Normal 12 4 2 8 3" xfId="13989"/>
    <cellStyle name="Normal 12 4 2 8 4" xfId="27048"/>
    <cellStyle name="Normal 12 4 2 9" xfId="13990"/>
    <cellStyle name="Normal 12 4 2 9 2" xfId="13991"/>
    <cellStyle name="Normal 12 4 2 9 3" xfId="27049"/>
    <cellStyle name="Normal 12 4 3" xfId="1729"/>
    <cellStyle name="Normal 12 4 3 10" xfId="13992"/>
    <cellStyle name="Normal 12 4 3 11" xfId="27050"/>
    <cellStyle name="Normal 12 4 3 2" xfId="1730"/>
    <cellStyle name="Normal 12 4 3 2 10" xfId="27051"/>
    <cellStyle name="Normal 12 4 3 2 2" xfId="1731"/>
    <cellStyle name="Normal 12 4 3 2 2 2" xfId="13993"/>
    <cellStyle name="Normal 12 4 3 2 2 2 2" xfId="13994"/>
    <cellStyle name="Normal 12 4 3 2 2 2 2 2" xfId="13995"/>
    <cellStyle name="Normal 12 4 3 2 2 2 3" xfId="13996"/>
    <cellStyle name="Normal 12 4 3 2 2 2 4" xfId="13997"/>
    <cellStyle name="Normal 12 4 3 2 2 2 5" xfId="27052"/>
    <cellStyle name="Normal 12 4 3 2 2 3" xfId="13998"/>
    <cellStyle name="Normal 12 4 3 2 2 3 2" xfId="13999"/>
    <cellStyle name="Normal 12 4 3 2 2 4" xfId="14000"/>
    <cellStyle name="Normal 12 4 3 2 2 5" xfId="14001"/>
    <cellStyle name="Normal 12 4 3 2 2 6" xfId="27053"/>
    <cellStyle name="Normal 12 4 3 2 3" xfId="1732"/>
    <cellStyle name="Normal 12 4 3 2 3 2" xfId="14002"/>
    <cellStyle name="Normal 12 4 3 2 3 2 2" xfId="14003"/>
    <cellStyle name="Normal 12 4 3 2 3 2 2 2" xfId="14004"/>
    <cellStyle name="Normal 12 4 3 2 3 2 3" xfId="14005"/>
    <cellStyle name="Normal 12 4 3 2 3 2 4" xfId="14006"/>
    <cellStyle name="Normal 12 4 3 2 3 2 5" xfId="27054"/>
    <cellStyle name="Normal 12 4 3 2 3 3" xfId="14007"/>
    <cellStyle name="Normal 12 4 3 2 3 3 2" xfId="14008"/>
    <cellStyle name="Normal 12 4 3 2 3 4" xfId="14009"/>
    <cellStyle name="Normal 12 4 3 2 3 5" xfId="14010"/>
    <cellStyle name="Normal 12 4 3 2 3 6" xfId="27055"/>
    <cellStyle name="Normal 12 4 3 2 4" xfId="14011"/>
    <cellStyle name="Normal 12 4 3 2 4 2" xfId="14012"/>
    <cellStyle name="Normal 12 4 3 2 4 2 2" xfId="14013"/>
    <cellStyle name="Normal 12 4 3 2 4 3" xfId="14014"/>
    <cellStyle name="Normal 12 4 3 2 4 4" xfId="14015"/>
    <cellStyle name="Normal 12 4 3 2 4 5" xfId="27056"/>
    <cellStyle name="Normal 12 4 3 2 5" xfId="14016"/>
    <cellStyle name="Normal 12 4 3 2 5 2" xfId="14017"/>
    <cellStyle name="Normal 12 4 3 2 5 2 2" xfId="14018"/>
    <cellStyle name="Normal 12 4 3 2 5 3" xfId="14019"/>
    <cellStyle name="Normal 12 4 3 2 5 4" xfId="14020"/>
    <cellStyle name="Normal 12 4 3 2 5 5" xfId="27057"/>
    <cellStyle name="Normal 12 4 3 2 6" xfId="14021"/>
    <cellStyle name="Normal 12 4 3 2 6 2" xfId="14022"/>
    <cellStyle name="Normal 12 4 3 2 6 2 2" xfId="14023"/>
    <cellStyle name="Normal 12 4 3 2 6 3" xfId="14024"/>
    <cellStyle name="Normal 12 4 3 2 6 4" xfId="27058"/>
    <cellStyle name="Normal 12 4 3 2 7" xfId="14025"/>
    <cellStyle name="Normal 12 4 3 2 7 2" xfId="14026"/>
    <cellStyle name="Normal 12 4 3 2 7 3" xfId="27059"/>
    <cellStyle name="Normal 12 4 3 2 8" xfId="14027"/>
    <cellStyle name="Normal 12 4 3 2 9" xfId="14028"/>
    <cellStyle name="Normal 12 4 3 3" xfId="1733"/>
    <cellStyle name="Normal 12 4 3 3 2" xfId="14029"/>
    <cellStyle name="Normal 12 4 3 3 2 2" xfId="14030"/>
    <cellStyle name="Normal 12 4 3 3 2 2 2" xfId="14031"/>
    <cellStyle name="Normal 12 4 3 3 2 3" xfId="14032"/>
    <cellStyle name="Normal 12 4 3 3 2 4" xfId="14033"/>
    <cellStyle name="Normal 12 4 3 3 2 5" xfId="27060"/>
    <cellStyle name="Normal 12 4 3 3 3" xfId="14034"/>
    <cellStyle name="Normal 12 4 3 3 3 2" xfId="14035"/>
    <cellStyle name="Normal 12 4 3 3 3 2 2" xfId="14036"/>
    <cellStyle name="Normal 12 4 3 3 3 3" xfId="14037"/>
    <cellStyle name="Normal 12 4 3 3 3 4" xfId="14038"/>
    <cellStyle name="Normal 12 4 3 3 3 5" xfId="27061"/>
    <cellStyle name="Normal 12 4 3 3 4" xfId="14039"/>
    <cellStyle name="Normal 12 4 3 3 4 2" xfId="14040"/>
    <cellStyle name="Normal 12 4 3 3 5" xfId="14041"/>
    <cellStyle name="Normal 12 4 3 3 6" xfId="14042"/>
    <cellStyle name="Normal 12 4 3 3 7" xfId="27062"/>
    <cellStyle name="Normal 12 4 3 4" xfId="1734"/>
    <cellStyle name="Normal 12 4 3 4 2" xfId="14043"/>
    <cellStyle name="Normal 12 4 3 4 2 2" xfId="14044"/>
    <cellStyle name="Normal 12 4 3 4 2 2 2" xfId="14045"/>
    <cellStyle name="Normal 12 4 3 4 2 3" xfId="14046"/>
    <cellStyle name="Normal 12 4 3 4 2 4" xfId="14047"/>
    <cellStyle name="Normal 12 4 3 4 2 5" xfId="27063"/>
    <cellStyle name="Normal 12 4 3 4 3" xfId="14048"/>
    <cellStyle name="Normal 12 4 3 4 3 2" xfId="14049"/>
    <cellStyle name="Normal 12 4 3 4 4" xfId="14050"/>
    <cellStyle name="Normal 12 4 3 4 5" xfId="14051"/>
    <cellStyle name="Normal 12 4 3 4 6" xfId="27064"/>
    <cellStyle name="Normal 12 4 3 5" xfId="14052"/>
    <cellStyle name="Normal 12 4 3 5 2" xfId="14053"/>
    <cellStyle name="Normal 12 4 3 5 2 2" xfId="14054"/>
    <cellStyle name="Normal 12 4 3 5 3" xfId="14055"/>
    <cellStyle name="Normal 12 4 3 5 4" xfId="14056"/>
    <cellStyle name="Normal 12 4 3 5 5" xfId="27065"/>
    <cellStyle name="Normal 12 4 3 6" xfId="14057"/>
    <cellStyle name="Normal 12 4 3 6 2" xfId="14058"/>
    <cellStyle name="Normal 12 4 3 6 2 2" xfId="14059"/>
    <cellStyle name="Normal 12 4 3 6 3" xfId="14060"/>
    <cellStyle name="Normal 12 4 3 6 4" xfId="14061"/>
    <cellStyle name="Normal 12 4 3 6 5" xfId="27066"/>
    <cellStyle name="Normal 12 4 3 7" xfId="14062"/>
    <cellStyle name="Normal 12 4 3 7 2" xfId="14063"/>
    <cellStyle name="Normal 12 4 3 7 2 2" xfId="14064"/>
    <cellStyle name="Normal 12 4 3 7 3" xfId="14065"/>
    <cellStyle name="Normal 12 4 3 7 4" xfId="27067"/>
    <cellStyle name="Normal 12 4 3 8" xfId="14066"/>
    <cellStyle name="Normal 12 4 3 8 2" xfId="14067"/>
    <cellStyle name="Normal 12 4 3 8 3" xfId="27068"/>
    <cellStyle name="Normal 12 4 3 9" xfId="14068"/>
    <cellStyle name="Normal 12 4 4" xfId="1735"/>
    <cellStyle name="Normal 12 4 4 10" xfId="27069"/>
    <cellStyle name="Normal 12 4 4 2" xfId="1736"/>
    <cellStyle name="Normal 12 4 4 2 2" xfId="14069"/>
    <cellStyle name="Normal 12 4 4 2 2 2" xfId="14070"/>
    <cellStyle name="Normal 12 4 4 2 2 2 2" xfId="14071"/>
    <cellStyle name="Normal 12 4 4 2 2 3" xfId="14072"/>
    <cellStyle name="Normal 12 4 4 2 2 4" xfId="14073"/>
    <cellStyle name="Normal 12 4 4 2 2 5" xfId="27070"/>
    <cellStyle name="Normal 12 4 4 2 3" xfId="14074"/>
    <cellStyle name="Normal 12 4 4 2 3 2" xfId="14075"/>
    <cellStyle name="Normal 12 4 4 2 4" xfId="14076"/>
    <cellStyle name="Normal 12 4 4 2 5" xfId="14077"/>
    <cellStyle name="Normal 12 4 4 2 6" xfId="27071"/>
    <cellStyle name="Normal 12 4 4 3" xfId="1737"/>
    <cellStyle name="Normal 12 4 4 3 2" xfId="14078"/>
    <cellStyle name="Normal 12 4 4 3 2 2" xfId="14079"/>
    <cellStyle name="Normal 12 4 4 3 2 2 2" xfId="14080"/>
    <cellStyle name="Normal 12 4 4 3 2 3" xfId="14081"/>
    <cellStyle name="Normal 12 4 4 3 2 4" xfId="14082"/>
    <cellStyle name="Normal 12 4 4 3 2 5" xfId="27072"/>
    <cellStyle name="Normal 12 4 4 3 3" xfId="14083"/>
    <cellStyle name="Normal 12 4 4 3 3 2" xfId="14084"/>
    <cellStyle name="Normal 12 4 4 3 4" xfId="14085"/>
    <cellStyle name="Normal 12 4 4 3 5" xfId="14086"/>
    <cellStyle name="Normal 12 4 4 3 6" xfId="27073"/>
    <cellStyle name="Normal 12 4 4 4" xfId="14087"/>
    <cellStyle name="Normal 12 4 4 4 2" xfId="14088"/>
    <cellStyle name="Normal 12 4 4 4 2 2" xfId="14089"/>
    <cellStyle name="Normal 12 4 4 4 3" xfId="14090"/>
    <cellStyle name="Normal 12 4 4 4 4" xfId="14091"/>
    <cellStyle name="Normal 12 4 4 4 5" xfId="27074"/>
    <cellStyle name="Normal 12 4 4 5" xfId="14092"/>
    <cellStyle name="Normal 12 4 4 5 2" xfId="14093"/>
    <cellStyle name="Normal 12 4 4 5 2 2" xfId="14094"/>
    <cellStyle name="Normal 12 4 4 5 3" xfId="14095"/>
    <cellStyle name="Normal 12 4 4 5 4" xfId="14096"/>
    <cellStyle name="Normal 12 4 4 5 5" xfId="27075"/>
    <cellStyle name="Normal 12 4 4 6" xfId="14097"/>
    <cellStyle name="Normal 12 4 4 6 2" xfId="14098"/>
    <cellStyle name="Normal 12 4 4 6 2 2" xfId="14099"/>
    <cellStyle name="Normal 12 4 4 6 3" xfId="14100"/>
    <cellStyle name="Normal 12 4 4 6 4" xfId="27076"/>
    <cellStyle name="Normal 12 4 4 7" xfId="14101"/>
    <cellStyle name="Normal 12 4 4 7 2" xfId="14102"/>
    <cellStyle name="Normal 12 4 4 7 3" xfId="27077"/>
    <cellStyle name="Normal 12 4 4 8" xfId="14103"/>
    <cellStyle name="Normal 12 4 4 9" xfId="14104"/>
    <cellStyle name="Normal 12 4 5" xfId="1738"/>
    <cellStyle name="Normal 12 4 5 2" xfId="14105"/>
    <cellStyle name="Normal 12 4 5 2 2" xfId="14106"/>
    <cellStyle name="Normal 12 4 5 2 2 2" xfId="14107"/>
    <cellStyle name="Normal 12 4 5 2 3" xfId="14108"/>
    <cellStyle name="Normal 12 4 5 2 4" xfId="14109"/>
    <cellStyle name="Normal 12 4 5 2 5" xfId="27078"/>
    <cellStyle name="Normal 12 4 5 3" xfId="14110"/>
    <cellStyle name="Normal 12 4 5 3 2" xfId="14111"/>
    <cellStyle name="Normal 12 4 5 3 2 2" xfId="14112"/>
    <cellStyle name="Normal 12 4 5 3 3" xfId="14113"/>
    <cellStyle name="Normal 12 4 5 3 4" xfId="14114"/>
    <cellStyle name="Normal 12 4 5 3 5" xfId="27079"/>
    <cellStyle name="Normal 12 4 5 4" xfId="14115"/>
    <cellStyle name="Normal 12 4 5 4 2" xfId="14116"/>
    <cellStyle name="Normal 12 4 5 5" xfId="14117"/>
    <cellStyle name="Normal 12 4 5 6" xfId="14118"/>
    <cellStyle name="Normal 12 4 5 7" xfId="27080"/>
    <cellStyle name="Normal 12 4 6" xfId="1739"/>
    <cellStyle name="Normal 12 4 6 2" xfId="14119"/>
    <cellStyle name="Normal 12 4 6 2 2" xfId="14120"/>
    <cellStyle name="Normal 12 4 6 2 2 2" xfId="14121"/>
    <cellStyle name="Normal 12 4 6 2 3" xfId="14122"/>
    <cellStyle name="Normal 12 4 6 2 4" xfId="14123"/>
    <cellStyle name="Normal 12 4 6 2 5" xfId="27081"/>
    <cellStyle name="Normal 12 4 6 3" xfId="14124"/>
    <cellStyle name="Normal 12 4 6 3 2" xfId="14125"/>
    <cellStyle name="Normal 12 4 6 4" xfId="14126"/>
    <cellStyle name="Normal 12 4 6 5" xfId="14127"/>
    <cellStyle name="Normal 12 4 6 6" xfId="27082"/>
    <cellStyle name="Normal 12 4 7" xfId="2683"/>
    <cellStyle name="Normal 12 4 7 2" xfId="14128"/>
    <cellStyle name="Normal 12 4 7 2 2" xfId="14129"/>
    <cellStyle name="Normal 12 4 7 3" xfId="14130"/>
    <cellStyle name="Normal 12 4 7 4" xfId="14131"/>
    <cellStyle name="Normal 12 4 7 5" xfId="27083"/>
    <cellStyle name="Normal 12 4 8" xfId="14132"/>
    <cellStyle name="Normal 12 4 8 2" xfId="14133"/>
    <cellStyle name="Normal 12 4 8 2 2" xfId="14134"/>
    <cellStyle name="Normal 12 4 8 3" xfId="14135"/>
    <cellStyle name="Normal 12 4 8 4" xfId="14136"/>
    <cellStyle name="Normal 12 4 8 5" xfId="27084"/>
    <cellStyle name="Normal 12 4 9" xfId="14137"/>
    <cellStyle name="Normal 12 4 9 2" xfId="14138"/>
    <cellStyle name="Normal 12 4 9 2 2" xfId="14139"/>
    <cellStyle name="Normal 12 4 9 3" xfId="14140"/>
    <cellStyle name="Normal 12 4 9 4" xfId="27085"/>
    <cellStyle name="Normal 12 5" xfId="315"/>
    <cellStyle name="Normal 12 5 10" xfId="14141"/>
    <cellStyle name="Normal 12 5 11" xfId="14142"/>
    <cellStyle name="Normal 12 5 12" xfId="27086"/>
    <cellStyle name="Normal 12 5 13" xfId="30458"/>
    <cellStyle name="Normal 12 5 14" xfId="31378"/>
    <cellStyle name="Normal 12 5 15" xfId="32200"/>
    <cellStyle name="Normal 12 5 2" xfId="1740"/>
    <cellStyle name="Normal 12 5 2 10" xfId="14143"/>
    <cellStyle name="Normal 12 5 2 11" xfId="27087"/>
    <cellStyle name="Normal 12 5 2 2" xfId="1741"/>
    <cellStyle name="Normal 12 5 2 2 10" xfId="27088"/>
    <cellStyle name="Normal 12 5 2 2 2" xfId="1742"/>
    <cellStyle name="Normal 12 5 2 2 2 2" xfId="14144"/>
    <cellStyle name="Normal 12 5 2 2 2 2 2" xfId="14145"/>
    <cellStyle name="Normal 12 5 2 2 2 2 2 2" xfId="14146"/>
    <cellStyle name="Normal 12 5 2 2 2 2 3" xfId="14147"/>
    <cellStyle name="Normal 12 5 2 2 2 2 4" xfId="14148"/>
    <cellStyle name="Normal 12 5 2 2 2 2 5" xfId="27089"/>
    <cellStyle name="Normal 12 5 2 2 2 3" xfId="14149"/>
    <cellStyle name="Normal 12 5 2 2 2 3 2" xfId="14150"/>
    <cellStyle name="Normal 12 5 2 2 2 4" xfId="14151"/>
    <cellStyle name="Normal 12 5 2 2 2 5" xfId="14152"/>
    <cellStyle name="Normal 12 5 2 2 2 6" xfId="27090"/>
    <cellStyle name="Normal 12 5 2 2 3" xfId="1743"/>
    <cellStyle name="Normal 12 5 2 2 3 2" xfId="14153"/>
    <cellStyle name="Normal 12 5 2 2 3 2 2" xfId="14154"/>
    <cellStyle name="Normal 12 5 2 2 3 2 2 2" xfId="14155"/>
    <cellStyle name="Normal 12 5 2 2 3 2 3" xfId="14156"/>
    <cellStyle name="Normal 12 5 2 2 3 2 4" xfId="14157"/>
    <cellStyle name="Normal 12 5 2 2 3 2 5" xfId="27091"/>
    <cellStyle name="Normal 12 5 2 2 3 3" xfId="14158"/>
    <cellStyle name="Normal 12 5 2 2 3 3 2" xfId="14159"/>
    <cellStyle name="Normal 12 5 2 2 3 4" xfId="14160"/>
    <cellStyle name="Normal 12 5 2 2 3 5" xfId="14161"/>
    <cellStyle name="Normal 12 5 2 2 3 6" xfId="27092"/>
    <cellStyle name="Normal 12 5 2 2 4" xfId="14162"/>
    <cellStyle name="Normal 12 5 2 2 4 2" xfId="14163"/>
    <cellStyle name="Normal 12 5 2 2 4 2 2" xfId="14164"/>
    <cellStyle name="Normal 12 5 2 2 4 3" xfId="14165"/>
    <cellStyle name="Normal 12 5 2 2 4 4" xfId="14166"/>
    <cellStyle name="Normal 12 5 2 2 4 5" xfId="27093"/>
    <cellStyle name="Normal 12 5 2 2 5" xfId="14167"/>
    <cellStyle name="Normal 12 5 2 2 5 2" xfId="14168"/>
    <cellStyle name="Normal 12 5 2 2 5 2 2" xfId="14169"/>
    <cellStyle name="Normal 12 5 2 2 5 3" xfId="14170"/>
    <cellStyle name="Normal 12 5 2 2 5 4" xfId="14171"/>
    <cellStyle name="Normal 12 5 2 2 5 5" xfId="27094"/>
    <cellStyle name="Normal 12 5 2 2 6" xfId="14172"/>
    <cellStyle name="Normal 12 5 2 2 6 2" xfId="14173"/>
    <cellStyle name="Normal 12 5 2 2 6 2 2" xfId="14174"/>
    <cellStyle name="Normal 12 5 2 2 6 3" xfId="14175"/>
    <cellStyle name="Normal 12 5 2 2 6 4" xfId="27095"/>
    <cellStyle name="Normal 12 5 2 2 7" xfId="14176"/>
    <cellStyle name="Normal 12 5 2 2 7 2" xfId="14177"/>
    <cellStyle name="Normal 12 5 2 2 7 3" xfId="27096"/>
    <cellStyle name="Normal 12 5 2 2 8" xfId="14178"/>
    <cellStyle name="Normal 12 5 2 2 9" xfId="14179"/>
    <cellStyle name="Normal 12 5 2 3" xfId="1744"/>
    <cellStyle name="Normal 12 5 2 3 2" xfId="14180"/>
    <cellStyle name="Normal 12 5 2 3 2 2" xfId="14181"/>
    <cellStyle name="Normal 12 5 2 3 2 2 2" xfId="14182"/>
    <cellStyle name="Normal 12 5 2 3 2 3" xfId="14183"/>
    <cellStyle name="Normal 12 5 2 3 2 4" xfId="14184"/>
    <cellStyle name="Normal 12 5 2 3 2 5" xfId="27097"/>
    <cellStyle name="Normal 12 5 2 3 3" xfId="14185"/>
    <cellStyle name="Normal 12 5 2 3 3 2" xfId="14186"/>
    <cellStyle name="Normal 12 5 2 3 3 2 2" xfId="14187"/>
    <cellStyle name="Normal 12 5 2 3 3 3" xfId="14188"/>
    <cellStyle name="Normal 12 5 2 3 3 4" xfId="14189"/>
    <cellStyle name="Normal 12 5 2 3 3 5" xfId="27098"/>
    <cellStyle name="Normal 12 5 2 3 4" xfId="14190"/>
    <cellStyle name="Normal 12 5 2 3 4 2" xfId="14191"/>
    <cellStyle name="Normal 12 5 2 3 5" xfId="14192"/>
    <cellStyle name="Normal 12 5 2 3 6" xfId="14193"/>
    <cellStyle name="Normal 12 5 2 3 7" xfId="27099"/>
    <cellStyle name="Normal 12 5 2 4" xfId="1745"/>
    <cellStyle name="Normal 12 5 2 4 2" xfId="14194"/>
    <cellStyle name="Normal 12 5 2 4 2 2" xfId="14195"/>
    <cellStyle name="Normal 12 5 2 4 2 2 2" xfId="14196"/>
    <cellStyle name="Normal 12 5 2 4 2 3" xfId="14197"/>
    <cellStyle name="Normal 12 5 2 4 2 4" xfId="14198"/>
    <cellStyle name="Normal 12 5 2 4 2 5" xfId="27100"/>
    <cellStyle name="Normal 12 5 2 4 3" xfId="14199"/>
    <cellStyle name="Normal 12 5 2 4 3 2" xfId="14200"/>
    <cellStyle name="Normal 12 5 2 4 4" xfId="14201"/>
    <cellStyle name="Normal 12 5 2 4 5" xfId="14202"/>
    <cellStyle name="Normal 12 5 2 4 6" xfId="27101"/>
    <cellStyle name="Normal 12 5 2 5" xfId="14203"/>
    <cellStyle name="Normal 12 5 2 5 2" xfId="14204"/>
    <cellStyle name="Normal 12 5 2 5 2 2" xfId="14205"/>
    <cellStyle name="Normal 12 5 2 5 3" xfId="14206"/>
    <cellStyle name="Normal 12 5 2 5 4" xfId="14207"/>
    <cellStyle name="Normal 12 5 2 5 5" xfId="27102"/>
    <cellStyle name="Normal 12 5 2 6" xfId="14208"/>
    <cellStyle name="Normal 12 5 2 6 2" xfId="14209"/>
    <cellStyle name="Normal 12 5 2 6 2 2" xfId="14210"/>
    <cellStyle name="Normal 12 5 2 6 3" xfId="14211"/>
    <cellStyle name="Normal 12 5 2 6 4" xfId="14212"/>
    <cellStyle name="Normal 12 5 2 6 5" xfId="27103"/>
    <cellStyle name="Normal 12 5 2 7" xfId="14213"/>
    <cellStyle name="Normal 12 5 2 7 2" xfId="14214"/>
    <cellStyle name="Normal 12 5 2 7 2 2" xfId="14215"/>
    <cellStyle name="Normal 12 5 2 7 3" xfId="14216"/>
    <cellStyle name="Normal 12 5 2 7 4" xfId="27104"/>
    <cellStyle name="Normal 12 5 2 8" xfId="14217"/>
    <cellStyle name="Normal 12 5 2 8 2" xfId="14218"/>
    <cellStyle name="Normal 12 5 2 8 3" xfId="27105"/>
    <cellStyle name="Normal 12 5 2 9" xfId="14219"/>
    <cellStyle name="Normal 12 5 3" xfId="1746"/>
    <cellStyle name="Normal 12 5 3 10" xfId="27106"/>
    <cellStyle name="Normal 12 5 3 2" xfId="1747"/>
    <cellStyle name="Normal 12 5 3 2 2" xfId="14220"/>
    <cellStyle name="Normal 12 5 3 2 2 2" xfId="14221"/>
    <cellStyle name="Normal 12 5 3 2 2 2 2" xfId="14222"/>
    <cellStyle name="Normal 12 5 3 2 2 3" xfId="14223"/>
    <cellStyle name="Normal 12 5 3 2 2 4" xfId="14224"/>
    <cellStyle name="Normal 12 5 3 2 2 5" xfId="27107"/>
    <cellStyle name="Normal 12 5 3 2 3" xfId="14225"/>
    <cellStyle name="Normal 12 5 3 2 3 2" xfId="14226"/>
    <cellStyle name="Normal 12 5 3 2 4" xfId="14227"/>
    <cellStyle name="Normal 12 5 3 2 5" xfId="14228"/>
    <cellStyle name="Normal 12 5 3 2 6" xfId="27108"/>
    <cellStyle name="Normal 12 5 3 3" xfId="1748"/>
    <cellStyle name="Normal 12 5 3 3 2" xfId="14229"/>
    <cellStyle name="Normal 12 5 3 3 2 2" xfId="14230"/>
    <cellStyle name="Normal 12 5 3 3 2 2 2" xfId="14231"/>
    <cellStyle name="Normal 12 5 3 3 2 3" xfId="14232"/>
    <cellStyle name="Normal 12 5 3 3 2 4" xfId="14233"/>
    <cellStyle name="Normal 12 5 3 3 2 5" xfId="27109"/>
    <cellStyle name="Normal 12 5 3 3 3" xfId="14234"/>
    <cellStyle name="Normal 12 5 3 3 3 2" xfId="14235"/>
    <cellStyle name="Normal 12 5 3 3 4" xfId="14236"/>
    <cellStyle name="Normal 12 5 3 3 5" xfId="14237"/>
    <cellStyle name="Normal 12 5 3 3 6" xfId="27110"/>
    <cellStyle name="Normal 12 5 3 4" xfId="14238"/>
    <cellStyle name="Normal 12 5 3 4 2" xfId="14239"/>
    <cellStyle name="Normal 12 5 3 4 2 2" xfId="14240"/>
    <cellStyle name="Normal 12 5 3 4 3" xfId="14241"/>
    <cellStyle name="Normal 12 5 3 4 4" xfId="14242"/>
    <cellStyle name="Normal 12 5 3 4 5" xfId="27111"/>
    <cellStyle name="Normal 12 5 3 5" xfId="14243"/>
    <cellStyle name="Normal 12 5 3 5 2" xfId="14244"/>
    <cellStyle name="Normal 12 5 3 5 2 2" xfId="14245"/>
    <cellStyle name="Normal 12 5 3 5 3" xfId="14246"/>
    <cellStyle name="Normal 12 5 3 5 4" xfId="14247"/>
    <cellStyle name="Normal 12 5 3 5 5" xfId="27112"/>
    <cellStyle name="Normal 12 5 3 6" xfId="14248"/>
    <cellStyle name="Normal 12 5 3 6 2" xfId="14249"/>
    <cellStyle name="Normal 12 5 3 6 2 2" xfId="14250"/>
    <cellStyle name="Normal 12 5 3 6 3" xfId="14251"/>
    <cellStyle name="Normal 12 5 3 6 4" xfId="27113"/>
    <cellStyle name="Normal 12 5 3 7" xfId="14252"/>
    <cellStyle name="Normal 12 5 3 7 2" xfId="14253"/>
    <cellStyle name="Normal 12 5 3 7 3" xfId="27114"/>
    <cellStyle name="Normal 12 5 3 8" xfId="14254"/>
    <cellStyle name="Normal 12 5 3 9" xfId="14255"/>
    <cellStyle name="Normal 12 5 4" xfId="1749"/>
    <cellStyle name="Normal 12 5 4 2" xfId="14256"/>
    <cellStyle name="Normal 12 5 4 2 2" xfId="14257"/>
    <cellStyle name="Normal 12 5 4 2 2 2" xfId="14258"/>
    <cellStyle name="Normal 12 5 4 2 3" xfId="14259"/>
    <cellStyle name="Normal 12 5 4 2 4" xfId="14260"/>
    <cellStyle name="Normal 12 5 4 2 5" xfId="27115"/>
    <cellStyle name="Normal 12 5 4 3" xfId="14261"/>
    <cellStyle name="Normal 12 5 4 3 2" xfId="14262"/>
    <cellStyle name="Normal 12 5 4 3 2 2" xfId="14263"/>
    <cellStyle name="Normal 12 5 4 3 3" xfId="14264"/>
    <cellStyle name="Normal 12 5 4 3 4" xfId="14265"/>
    <cellStyle name="Normal 12 5 4 3 5" xfId="27116"/>
    <cellStyle name="Normal 12 5 4 4" xfId="14266"/>
    <cellStyle name="Normal 12 5 4 4 2" xfId="14267"/>
    <cellStyle name="Normal 12 5 4 5" xfId="14268"/>
    <cellStyle name="Normal 12 5 4 6" xfId="14269"/>
    <cellStyle name="Normal 12 5 4 7" xfId="27117"/>
    <cellStyle name="Normal 12 5 5" xfId="1750"/>
    <cellStyle name="Normal 12 5 5 2" xfId="14270"/>
    <cellStyle name="Normal 12 5 5 2 2" xfId="14271"/>
    <cellStyle name="Normal 12 5 5 2 2 2" xfId="14272"/>
    <cellStyle name="Normal 12 5 5 2 3" xfId="14273"/>
    <cellStyle name="Normal 12 5 5 2 4" xfId="14274"/>
    <cellStyle name="Normal 12 5 5 2 5" xfId="27118"/>
    <cellStyle name="Normal 12 5 5 3" xfId="14275"/>
    <cellStyle name="Normal 12 5 5 3 2" xfId="14276"/>
    <cellStyle name="Normal 12 5 5 4" xfId="14277"/>
    <cellStyle name="Normal 12 5 5 5" xfId="14278"/>
    <cellStyle name="Normal 12 5 5 6" xfId="27119"/>
    <cellStyle name="Normal 12 5 6" xfId="2684"/>
    <cellStyle name="Normal 12 5 6 2" xfId="14279"/>
    <cellStyle name="Normal 12 5 6 2 2" xfId="14280"/>
    <cellStyle name="Normal 12 5 6 3" xfId="14281"/>
    <cellStyle name="Normal 12 5 6 4" xfId="14282"/>
    <cellStyle name="Normal 12 5 6 5" xfId="27120"/>
    <cellStyle name="Normal 12 5 7" xfId="14283"/>
    <cellStyle name="Normal 12 5 7 2" xfId="14284"/>
    <cellStyle name="Normal 12 5 7 2 2" xfId="14285"/>
    <cellStyle name="Normal 12 5 7 3" xfId="14286"/>
    <cellStyle name="Normal 12 5 7 4" xfId="14287"/>
    <cellStyle name="Normal 12 5 7 5" xfId="27121"/>
    <cellStyle name="Normal 12 5 8" xfId="14288"/>
    <cellStyle name="Normal 12 5 8 2" xfId="14289"/>
    <cellStyle name="Normal 12 5 8 2 2" xfId="14290"/>
    <cellStyle name="Normal 12 5 8 3" xfId="14291"/>
    <cellStyle name="Normal 12 5 8 4" xfId="27122"/>
    <cellStyle name="Normal 12 5 9" xfId="14292"/>
    <cellStyle name="Normal 12 5 9 2" xfId="14293"/>
    <cellStyle name="Normal 12 5 9 3" xfId="27123"/>
    <cellStyle name="Normal 12 6" xfId="316"/>
    <cellStyle name="Normal 12 6 10" xfId="14294"/>
    <cellStyle name="Normal 12 6 11" xfId="27124"/>
    <cellStyle name="Normal 12 6 12" xfId="31379"/>
    <cellStyle name="Normal 12 6 2" xfId="1751"/>
    <cellStyle name="Normal 12 6 2 10" xfId="27125"/>
    <cellStyle name="Normal 12 6 2 2" xfId="1752"/>
    <cellStyle name="Normal 12 6 2 2 2" xfId="14295"/>
    <cellStyle name="Normal 12 6 2 2 2 2" xfId="14296"/>
    <cellStyle name="Normal 12 6 2 2 2 2 2" xfId="14297"/>
    <cellStyle name="Normal 12 6 2 2 2 3" xfId="14298"/>
    <cellStyle name="Normal 12 6 2 2 2 4" xfId="14299"/>
    <cellStyle name="Normal 12 6 2 2 2 5" xfId="27126"/>
    <cellStyle name="Normal 12 6 2 2 3" xfId="14300"/>
    <cellStyle name="Normal 12 6 2 2 3 2" xfId="14301"/>
    <cellStyle name="Normal 12 6 2 2 4" xfId="14302"/>
    <cellStyle name="Normal 12 6 2 2 5" xfId="14303"/>
    <cellStyle name="Normal 12 6 2 2 6" xfId="27127"/>
    <cellStyle name="Normal 12 6 2 3" xfId="1753"/>
    <cellStyle name="Normal 12 6 2 3 2" xfId="14304"/>
    <cellStyle name="Normal 12 6 2 3 2 2" xfId="14305"/>
    <cellStyle name="Normal 12 6 2 3 2 2 2" xfId="14306"/>
    <cellStyle name="Normal 12 6 2 3 2 3" xfId="14307"/>
    <cellStyle name="Normal 12 6 2 3 2 4" xfId="14308"/>
    <cellStyle name="Normal 12 6 2 3 2 5" xfId="27128"/>
    <cellStyle name="Normal 12 6 2 3 3" xfId="14309"/>
    <cellStyle name="Normal 12 6 2 3 3 2" xfId="14310"/>
    <cellStyle name="Normal 12 6 2 3 4" xfId="14311"/>
    <cellStyle name="Normal 12 6 2 3 5" xfId="14312"/>
    <cellStyle name="Normal 12 6 2 3 6" xfId="27129"/>
    <cellStyle name="Normal 12 6 2 4" xfId="14313"/>
    <cellStyle name="Normal 12 6 2 4 2" xfId="14314"/>
    <cellStyle name="Normal 12 6 2 4 2 2" xfId="14315"/>
    <cellStyle name="Normal 12 6 2 4 3" xfId="14316"/>
    <cellStyle name="Normal 12 6 2 4 4" xfId="14317"/>
    <cellStyle name="Normal 12 6 2 4 5" xfId="27130"/>
    <cellStyle name="Normal 12 6 2 5" xfId="14318"/>
    <cellStyle name="Normal 12 6 2 5 2" xfId="14319"/>
    <cellStyle name="Normal 12 6 2 5 2 2" xfId="14320"/>
    <cellStyle name="Normal 12 6 2 5 3" xfId="14321"/>
    <cellStyle name="Normal 12 6 2 5 4" xfId="14322"/>
    <cellStyle name="Normal 12 6 2 5 5" xfId="27131"/>
    <cellStyle name="Normal 12 6 2 6" xfId="14323"/>
    <cellStyle name="Normal 12 6 2 6 2" xfId="14324"/>
    <cellStyle name="Normal 12 6 2 6 2 2" xfId="14325"/>
    <cellStyle name="Normal 12 6 2 6 3" xfId="14326"/>
    <cellStyle name="Normal 12 6 2 6 4" xfId="27132"/>
    <cellStyle name="Normal 12 6 2 7" xfId="14327"/>
    <cellStyle name="Normal 12 6 2 7 2" xfId="14328"/>
    <cellStyle name="Normal 12 6 2 7 3" xfId="27133"/>
    <cellStyle name="Normal 12 6 2 8" xfId="14329"/>
    <cellStyle name="Normal 12 6 2 9" xfId="14330"/>
    <cellStyle name="Normal 12 6 3" xfId="1754"/>
    <cellStyle name="Normal 12 6 3 2" xfId="14331"/>
    <cellStyle name="Normal 12 6 3 2 2" xfId="14332"/>
    <cellStyle name="Normal 12 6 3 2 2 2" xfId="14333"/>
    <cellStyle name="Normal 12 6 3 2 3" xfId="14334"/>
    <cellStyle name="Normal 12 6 3 2 4" xfId="14335"/>
    <cellStyle name="Normal 12 6 3 2 5" xfId="27134"/>
    <cellStyle name="Normal 12 6 3 3" xfId="14336"/>
    <cellStyle name="Normal 12 6 3 3 2" xfId="14337"/>
    <cellStyle name="Normal 12 6 3 3 2 2" xfId="14338"/>
    <cellStyle name="Normal 12 6 3 3 3" xfId="14339"/>
    <cellStyle name="Normal 12 6 3 3 4" xfId="14340"/>
    <cellStyle name="Normal 12 6 3 3 5" xfId="27135"/>
    <cellStyle name="Normal 12 6 3 4" xfId="14341"/>
    <cellStyle name="Normal 12 6 3 4 2" xfId="14342"/>
    <cellStyle name="Normal 12 6 3 5" xfId="14343"/>
    <cellStyle name="Normal 12 6 3 6" xfId="14344"/>
    <cellStyle name="Normal 12 6 3 7" xfId="27136"/>
    <cellStyle name="Normal 12 6 4" xfId="1755"/>
    <cellStyle name="Normal 12 6 4 2" xfId="14345"/>
    <cellStyle name="Normal 12 6 4 2 2" xfId="14346"/>
    <cellStyle name="Normal 12 6 4 2 2 2" xfId="14347"/>
    <cellStyle name="Normal 12 6 4 2 3" xfId="14348"/>
    <cellStyle name="Normal 12 6 4 2 4" xfId="14349"/>
    <cellStyle name="Normal 12 6 4 2 5" xfId="27137"/>
    <cellStyle name="Normal 12 6 4 3" xfId="14350"/>
    <cellStyle name="Normal 12 6 4 3 2" xfId="14351"/>
    <cellStyle name="Normal 12 6 4 4" xfId="14352"/>
    <cellStyle name="Normal 12 6 4 5" xfId="14353"/>
    <cellStyle name="Normal 12 6 4 6" xfId="27138"/>
    <cellStyle name="Normal 12 6 5" xfId="2685"/>
    <cellStyle name="Normal 12 6 5 2" xfId="14354"/>
    <cellStyle name="Normal 12 6 5 2 2" xfId="14355"/>
    <cellStyle name="Normal 12 6 5 3" xfId="14356"/>
    <cellStyle name="Normal 12 6 5 4" xfId="14357"/>
    <cellStyle name="Normal 12 6 5 5" xfId="27139"/>
    <cellStyle name="Normal 12 6 6" xfId="14358"/>
    <cellStyle name="Normal 12 6 6 2" xfId="14359"/>
    <cellStyle name="Normal 12 6 6 2 2" xfId="14360"/>
    <cellStyle name="Normal 12 6 6 3" xfId="14361"/>
    <cellStyle name="Normal 12 6 6 4" xfId="14362"/>
    <cellStyle name="Normal 12 6 6 5" xfId="27140"/>
    <cellStyle name="Normal 12 6 7" xfId="14363"/>
    <cellStyle name="Normal 12 6 7 2" xfId="14364"/>
    <cellStyle name="Normal 12 6 7 2 2" xfId="14365"/>
    <cellStyle name="Normal 12 6 7 3" xfId="14366"/>
    <cellStyle name="Normal 12 6 7 4" xfId="27141"/>
    <cellStyle name="Normal 12 6 8" xfId="14367"/>
    <cellStyle name="Normal 12 6 8 2" xfId="14368"/>
    <cellStyle name="Normal 12 6 8 3" xfId="27142"/>
    <cellStyle name="Normal 12 6 9" xfId="14369"/>
    <cellStyle name="Normal 12 7" xfId="317"/>
    <cellStyle name="Normal 12 7 10" xfId="27143"/>
    <cellStyle name="Normal 12 7 11" xfId="31380"/>
    <cellStyle name="Normal 12 7 2" xfId="1756"/>
    <cellStyle name="Normal 12 7 2 2" xfId="14370"/>
    <cellStyle name="Normal 12 7 2 2 2" xfId="14371"/>
    <cellStyle name="Normal 12 7 2 2 2 2" xfId="14372"/>
    <cellStyle name="Normal 12 7 2 2 3" xfId="14373"/>
    <cellStyle name="Normal 12 7 2 2 4" xfId="14374"/>
    <cellStyle name="Normal 12 7 2 2 5" xfId="27144"/>
    <cellStyle name="Normal 12 7 2 3" xfId="14375"/>
    <cellStyle name="Normal 12 7 2 3 2" xfId="14376"/>
    <cellStyle name="Normal 12 7 2 4" xfId="14377"/>
    <cellStyle name="Normal 12 7 2 5" xfId="14378"/>
    <cellStyle name="Normal 12 7 2 6" xfId="27145"/>
    <cellStyle name="Normal 12 7 3" xfId="1757"/>
    <cellStyle name="Normal 12 7 3 2" xfId="14379"/>
    <cellStyle name="Normal 12 7 3 2 2" xfId="14380"/>
    <cellStyle name="Normal 12 7 3 2 2 2" xfId="14381"/>
    <cellStyle name="Normal 12 7 3 2 3" xfId="14382"/>
    <cellStyle name="Normal 12 7 3 2 4" xfId="14383"/>
    <cellStyle name="Normal 12 7 3 2 5" xfId="27146"/>
    <cellStyle name="Normal 12 7 3 3" xfId="14384"/>
    <cellStyle name="Normal 12 7 3 3 2" xfId="14385"/>
    <cellStyle name="Normal 12 7 3 4" xfId="14386"/>
    <cellStyle name="Normal 12 7 3 5" xfId="14387"/>
    <cellStyle name="Normal 12 7 3 6" xfId="27147"/>
    <cellStyle name="Normal 12 7 4" xfId="2686"/>
    <cellStyle name="Normal 12 7 4 2" xfId="14388"/>
    <cellStyle name="Normal 12 7 4 2 2" xfId="14389"/>
    <cellStyle name="Normal 12 7 4 3" xfId="14390"/>
    <cellStyle name="Normal 12 7 4 4" xfId="14391"/>
    <cellStyle name="Normal 12 7 4 5" xfId="27148"/>
    <cellStyle name="Normal 12 7 5" xfId="14392"/>
    <cellStyle name="Normal 12 7 5 2" xfId="14393"/>
    <cellStyle name="Normal 12 7 5 2 2" xfId="14394"/>
    <cellStyle name="Normal 12 7 5 3" xfId="14395"/>
    <cellStyle name="Normal 12 7 5 4" xfId="14396"/>
    <cellStyle name="Normal 12 7 5 5" xfId="27149"/>
    <cellStyle name="Normal 12 7 6" xfId="14397"/>
    <cellStyle name="Normal 12 7 6 2" xfId="14398"/>
    <cellStyle name="Normal 12 7 6 2 2" xfId="14399"/>
    <cellStyle name="Normal 12 7 6 3" xfId="14400"/>
    <cellStyle name="Normal 12 7 6 4" xfId="27150"/>
    <cellStyle name="Normal 12 7 7" xfId="14401"/>
    <cellStyle name="Normal 12 7 7 2" xfId="14402"/>
    <cellStyle name="Normal 12 7 7 3" xfId="27151"/>
    <cellStyle name="Normal 12 7 8" xfId="14403"/>
    <cellStyle name="Normal 12 7 9" xfId="14404"/>
    <cellStyle name="Normal 12 8" xfId="318"/>
    <cellStyle name="Normal 12 8 2" xfId="2687"/>
    <cellStyle name="Normal 12 8 2 2" xfId="14405"/>
    <cellStyle name="Normal 12 8 2 2 2" xfId="14406"/>
    <cellStyle name="Normal 12 8 2 3" xfId="14407"/>
    <cellStyle name="Normal 12 8 2 4" xfId="14408"/>
    <cellStyle name="Normal 12 8 2 5" xfId="27152"/>
    <cellStyle name="Normal 12 8 3" xfId="14409"/>
    <cellStyle name="Normal 12 8 3 2" xfId="14410"/>
    <cellStyle name="Normal 12 8 3 2 2" xfId="14411"/>
    <cellStyle name="Normal 12 8 3 3" xfId="14412"/>
    <cellStyle name="Normal 12 8 3 4" xfId="14413"/>
    <cellStyle name="Normal 12 8 3 5" xfId="27153"/>
    <cellStyle name="Normal 12 8 4" xfId="14414"/>
    <cellStyle name="Normal 12 8 4 2" xfId="14415"/>
    <cellStyle name="Normal 12 8 5" xfId="14416"/>
    <cellStyle name="Normal 12 8 6" xfId="14417"/>
    <cellStyle name="Normal 12 8 7" xfId="27154"/>
    <cellStyle name="Normal 12 8 8" xfId="31381"/>
    <cellStyle name="Normal 12 9" xfId="319"/>
    <cellStyle name="Normal 12 9 2" xfId="2688"/>
    <cellStyle name="Normal 12 9 2 2" xfId="14418"/>
    <cellStyle name="Normal 12 9 2 2 2" xfId="14419"/>
    <cellStyle name="Normal 12 9 2 3" xfId="14420"/>
    <cellStyle name="Normal 12 9 2 4" xfId="14421"/>
    <cellStyle name="Normal 12 9 2 5" xfId="27155"/>
    <cellStyle name="Normal 12 9 3" xfId="14422"/>
    <cellStyle name="Normal 12 9 3 2" xfId="14423"/>
    <cellStyle name="Normal 12 9 4" xfId="14424"/>
    <cellStyle name="Normal 12 9 5" xfId="14425"/>
    <cellStyle name="Normal 12 9 6" xfId="27156"/>
    <cellStyle name="Normal 12 9 7" xfId="31382"/>
    <cellStyle name="Normal 120" xfId="320"/>
    <cellStyle name="Normal 120 2" xfId="321"/>
    <cellStyle name="Normal 120 3" xfId="2689"/>
    <cellStyle name="Normal 120 4" xfId="31383"/>
    <cellStyle name="Normal 121" xfId="322"/>
    <cellStyle name="Normal 121 2" xfId="323"/>
    <cellStyle name="Normal 121 3" xfId="2690"/>
    <cellStyle name="Normal 121 4" xfId="31384"/>
    <cellStyle name="Normal 122" xfId="324"/>
    <cellStyle name="Normal 122 2" xfId="325"/>
    <cellStyle name="Normal 122 3" xfId="2691"/>
    <cellStyle name="Normal 122 4" xfId="31385"/>
    <cellStyle name="Normal 123" xfId="326"/>
    <cellStyle name="Normal 123 2" xfId="327"/>
    <cellStyle name="Normal 123 3" xfId="2692"/>
    <cellStyle name="Normal 123 4" xfId="31386"/>
    <cellStyle name="Normal 124" xfId="328"/>
    <cellStyle name="Normal 124 2" xfId="329"/>
    <cellStyle name="Normal 124 3" xfId="2693"/>
    <cellStyle name="Normal 124 4" xfId="31387"/>
    <cellStyle name="Normal 125" xfId="330"/>
    <cellStyle name="Normal 125 2" xfId="331"/>
    <cellStyle name="Normal 125 3" xfId="2694"/>
    <cellStyle name="Normal 125 4" xfId="31388"/>
    <cellStyle name="Normal 126" xfId="332"/>
    <cellStyle name="Normal 126 2" xfId="333"/>
    <cellStyle name="Normal 126 3" xfId="2695"/>
    <cellStyle name="Normal 126 4" xfId="31389"/>
    <cellStyle name="Normal 127" xfId="334"/>
    <cellStyle name="Normal 127 2" xfId="2696"/>
    <cellStyle name="Normal 127 3" xfId="31390"/>
    <cellStyle name="Normal 128" xfId="335"/>
    <cellStyle name="Normal 128 2" xfId="2697"/>
    <cellStyle name="Normal 128 3" xfId="31391"/>
    <cellStyle name="Normal 129" xfId="336"/>
    <cellStyle name="Normal 129 2" xfId="2698"/>
    <cellStyle name="Normal 129 3" xfId="31392"/>
    <cellStyle name="Normal 13" xfId="337"/>
    <cellStyle name="Normal 13 10" xfId="338"/>
    <cellStyle name="Normal 13 10 2" xfId="2700"/>
    <cellStyle name="Normal 13 10 2 2" xfId="14426"/>
    <cellStyle name="Normal 13 10 3" xfId="14427"/>
    <cellStyle name="Normal 13 10 4" xfId="14428"/>
    <cellStyle name="Normal 13 10 5" xfId="27157"/>
    <cellStyle name="Normal 13 10 6" xfId="31394"/>
    <cellStyle name="Normal 13 11" xfId="339"/>
    <cellStyle name="Normal 13 11 2" xfId="2701"/>
    <cellStyle name="Normal 13 11 2 2" xfId="14429"/>
    <cellStyle name="Normal 13 11 3" xfId="14430"/>
    <cellStyle name="Normal 13 11 4" xfId="14431"/>
    <cellStyle name="Normal 13 11 5" xfId="27158"/>
    <cellStyle name="Normal 13 11 6" xfId="31395"/>
    <cellStyle name="Normal 13 12" xfId="340"/>
    <cellStyle name="Normal 13 12 2" xfId="2702"/>
    <cellStyle name="Normal 13 12 2 2" xfId="14432"/>
    <cellStyle name="Normal 13 12 3" xfId="14433"/>
    <cellStyle name="Normal 13 12 4" xfId="27159"/>
    <cellStyle name="Normal 13 12 5" xfId="31396"/>
    <cellStyle name="Normal 13 13" xfId="341"/>
    <cellStyle name="Normal 13 13 2" xfId="2703"/>
    <cellStyle name="Normal 13 13 3" xfId="27160"/>
    <cellStyle name="Normal 13 13 4" xfId="31397"/>
    <cellStyle name="Normal 13 14" xfId="2699"/>
    <cellStyle name="Normal 13 15" xfId="14434"/>
    <cellStyle name="Normal 13 16" xfId="27161"/>
    <cellStyle name="Normal 13 17" xfId="27162"/>
    <cellStyle name="Normal 13 18" xfId="30079"/>
    <cellStyle name="Normal 13 19" xfId="31393"/>
    <cellStyle name="Normal 13 2" xfId="342"/>
    <cellStyle name="Normal 13 2 10" xfId="14435"/>
    <cellStyle name="Normal 13 2 10 2" xfId="14436"/>
    <cellStyle name="Normal 13 2 10 2 2" xfId="14437"/>
    <cellStyle name="Normal 13 2 10 3" xfId="14438"/>
    <cellStyle name="Normal 13 2 10 4" xfId="14439"/>
    <cellStyle name="Normal 13 2 10 5" xfId="27163"/>
    <cellStyle name="Normal 13 2 11" xfId="14440"/>
    <cellStyle name="Normal 13 2 11 2" xfId="14441"/>
    <cellStyle name="Normal 13 2 11 2 2" xfId="14442"/>
    <cellStyle name="Normal 13 2 11 3" xfId="14443"/>
    <cellStyle name="Normal 13 2 11 4" xfId="27164"/>
    <cellStyle name="Normal 13 2 12" xfId="14444"/>
    <cellStyle name="Normal 13 2 12 2" xfId="14445"/>
    <cellStyle name="Normal 13 2 12 3" xfId="27165"/>
    <cellStyle name="Normal 13 2 13" xfId="14446"/>
    <cellStyle name="Normal 13 2 14" xfId="14447"/>
    <cellStyle name="Normal 13 2 15" xfId="27166"/>
    <cellStyle name="Normal 13 2 16" xfId="30080"/>
    <cellStyle name="Normal 13 2 17" xfId="31398"/>
    <cellStyle name="Normal 13 2 18" xfId="31828"/>
    <cellStyle name="Normal 13 2 2" xfId="1758"/>
    <cellStyle name="Normal 13 2 2 10" xfId="14448"/>
    <cellStyle name="Normal 13 2 2 10 2" xfId="14449"/>
    <cellStyle name="Normal 13 2 2 10 2 2" xfId="14450"/>
    <cellStyle name="Normal 13 2 2 10 3" xfId="14451"/>
    <cellStyle name="Normal 13 2 2 10 4" xfId="27167"/>
    <cellStyle name="Normal 13 2 2 11" xfId="14452"/>
    <cellStyle name="Normal 13 2 2 11 2" xfId="14453"/>
    <cellStyle name="Normal 13 2 2 11 3" xfId="27168"/>
    <cellStyle name="Normal 13 2 2 12" xfId="14454"/>
    <cellStyle name="Normal 13 2 2 13" xfId="14455"/>
    <cellStyle name="Normal 13 2 2 14" xfId="27169"/>
    <cellStyle name="Normal 13 2 2 15" xfId="30081"/>
    <cellStyle name="Normal 13 2 2 16" xfId="31829"/>
    <cellStyle name="Normal 13 2 2 2" xfId="1759"/>
    <cellStyle name="Normal 13 2 2 2 10" xfId="14456"/>
    <cellStyle name="Normal 13 2 2 2 10 2" xfId="14457"/>
    <cellStyle name="Normal 13 2 2 2 10 3" xfId="27170"/>
    <cellStyle name="Normal 13 2 2 2 11" xfId="14458"/>
    <cellStyle name="Normal 13 2 2 2 12" xfId="14459"/>
    <cellStyle name="Normal 13 2 2 2 13" xfId="27171"/>
    <cellStyle name="Normal 13 2 2 2 14" xfId="30466"/>
    <cellStyle name="Normal 13 2 2 2 15" xfId="32208"/>
    <cellStyle name="Normal 13 2 2 2 2" xfId="1760"/>
    <cellStyle name="Normal 13 2 2 2 2 10" xfId="14460"/>
    <cellStyle name="Normal 13 2 2 2 2 11" xfId="14461"/>
    <cellStyle name="Normal 13 2 2 2 2 12" xfId="27172"/>
    <cellStyle name="Normal 13 2 2 2 2 2" xfId="1761"/>
    <cellStyle name="Normal 13 2 2 2 2 2 10" xfId="14462"/>
    <cellStyle name="Normal 13 2 2 2 2 2 11" xfId="27173"/>
    <cellStyle name="Normal 13 2 2 2 2 2 2" xfId="1762"/>
    <cellStyle name="Normal 13 2 2 2 2 2 2 10" xfId="27174"/>
    <cellStyle name="Normal 13 2 2 2 2 2 2 2" xfId="1763"/>
    <cellStyle name="Normal 13 2 2 2 2 2 2 2 2" xfId="14463"/>
    <cellStyle name="Normal 13 2 2 2 2 2 2 2 2 2" xfId="14464"/>
    <cellStyle name="Normal 13 2 2 2 2 2 2 2 2 2 2" xfId="14465"/>
    <cellStyle name="Normal 13 2 2 2 2 2 2 2 2 3" xfId="14466"/>
    <cellStyle name="Normal 13 2 2 2 2 2 2 2 2 4" xfId="14467"/>
    <cellStyle name="Normal 13 2 2 2 2 2 2 2 2 5" xfId="27175"/>
    <cellStyle name="Normal 13 2 2 2 2 2 2 2 3" xfId="14468"/>
    <cellStyle name="Normal 13 2 2 2 2 2 2 2 3 2" xfId="14469"/>
    <cellStyle name="Normal 13 2 2 2 2 2 2 2 4" xfId="14470"/>
    <cellStyle name="Normal 13 2 2 2 2 2 2 2 5" xfId="14471"/>
    <cellStyle name="Normal 13 2 2 2 2 2 2 2 6" xfId="27176"/>
    <cellStyle name="Normal 13 2 2 2 2 2 2 3" xfId="1764"/>
    <cellStyle name="Normal 13 2 2 2 2 2 2 3 2" xfId="14472"/>
    <cellStyle name="Normal 13 2 2 2 2 2 2 3 2 2" xfId="14473"/>
    <cellStyle name="Normal 13 2 2 2 2 2 2 3 2 2 2" xfId="14474"/>
    <cellStyle name="Normal 13 2 2 2 2 2 2 3 2 3" xfId="14475"/>
    <cellStyle name="Normal 13 2 2 2 2 2 2 3 2 4" xfId="14476"/>
    <cellStyle name="Normal 13 2 2 2 2 2 2 3 2 5" xfId="27177"/>
    <cellStyle name="Normal 13 2 2 2 2 2 2 3 3" xfId="14477"/>
    <cellStyle name="Normal 13 2 2 2 2 2 2 3 3 2" xfId="14478"/>
    <cellStyle name="Normal 13 2 2 2 2 2 2 3 4" xfId="14479"/>
    <cellStyle name="Normal 13 2 2 2 2 2 2 3 5" xfId="14480"/>
    <cellStyle name="Normal 13 2 2 2 2 2 2 3 6" xfId="27178"/>
    <cellStyle name="Normal 13 2 2 2 2 2 2 4" xfId="14481"/>
    <cellStyle name="Normal 13 2 2 2 2 2 2 4 2" xfId="14482"/>
    <cellStyle name="Normal 13 2 2 2 2 2 2 4 2 2" xfId="14483"/>
    <cellStyle name="Normal 13 2 2 2 2 2 2 4 3" xfId="14484"/>
    <cellStyle name="Normal 13 2 2 2 2 2 2 4 4" xfId="14485"/>
    <cellStyle name="Normal 13 2 2 2 2 2 2 4 5" xfId="27179"/>
    <cellStyle name="Normal 13 2 2 2 2 2 2 5" xfId="14486"/>
    <cellStyle name="Normal 13 2 2 2 2 2 2 5 2" xfId="14487"/>
    <cellStyle name="Normal 13 2 2 2 2 2 2 5 2 2" xfId="14488"/>
    <cellStyle name="Normal 13 2 2 2 2 2 2 5 3" xfId="14489"/>
    <cellStyle name="Normal 13 2 2 2 2 2 2 5 4" xfId="14490"/>
    <cellStyle name="Normal 13 2 2 2 2 2 2 5 5" xfId="27180"/>
    <cellStyle name="Normal 13 2 2 2 2 2 2 6" xfId="14491"/>
    <cellStyle name="Normal 13 2 2 2 2 2 2 6 2" xfId="14492"/>
    <cellStyle name="Normal 13 2 2 2 2 2 2 6 2 2" xfId="14493"/>
    <cellStyle name="Normal 13 2 2 2 2 2 2 6 3" xfId="14494"/>
    <cellStyle name="Normal 13 2 2 2 2 2 2 6 4" xfId="27181"/>
    <cellStyle name="Normal 13 2 2 2 2 2 2 7" xfId="14495"/>
    <cellStyle name="Normal 13 2 2 2 2 2 2 7 2" xfId="14496"/>
    <cellStyle name="Normal 13 2 2 2 2 2 2 7 3" xfId="27182"/>
    <cellStyle name="Normal 13 2 2 2 2 2 2 8" xfId="14497"/>
    <cellStyle name="Normal 13 2 2 2 2 2 2 9" xfId="14498"/>
    <cellStyle name="Normal 13 2 2 2 2 2 3" xfId="1765"/>
    <cellStyle name="Normal 13 2 2 2 2 2 3 2" xfId="14499"/>
    <cellStyle name="Normal 13 2 2 2 2 2 3 2 2" xfId="14500"/>
    <cellStyle name="Normal 13 2 2 2 2 2 3 2 2 2" xfId="14501"/>
    <cellStyle name="Normal 13 2 2 2 2 2 3 2 3" xfId="14502"/>
    <cellStyle name="Normal 13 2 2 2 2 2 3 2 4" xfId="14503"/>
    <cellStyle name="Normal 13 2 2 2 2 2 3 2 5" xfId="27183"/>
    <cellStyle name="Normal 13 2 2 2 2 2 3 3" xfId="14504"/>
    <cellStyle name="Normal 13 2 2 2 2 2 3 3 2" xfId="14505"/>
    <cellStyle name="Normal 13 2 2 2 2 2 3 3 2 2" xfId="14506"/>
    <cellStyle name="Normal 13 2 2 2 2 2 3 3 3" xfId="14507"/>
    <cellStyle name="Normal 13 2 2 2 2 2 3 3 4" xfId="14508"/>
    <cellStyle name="Normal 13 2 2 2 2 2 3 3 5" xfId="27184"/>
    <cellStyle name="Normal 13 2 2 2 2 2 3 4" xfId="14509"/>
    <cellStyle name="Normal 13 2 2 2 2 2 3 4 2" xfId="14510"/>
    <cellStyle name="Normal 13 2 2 2 2 2 3 5" xfId="14511"/>
    <cellStyle name="Normal 13 2 2 2 2 2 3 6" xfId="14512"/>
    <cellStyle name="Normal 13 2 2 2 2 2 3 7" xfId="27185"/>
    <cellStyle name="Normal 13 2 2 2 2 2 4" xfId="1766"/>
    <cellStyle name="Normal 13 2 2 2 2 2 4 2" xfId="14513"/>
    <cellStyle name="Normal 13 2 2 2 2 2 4 2 2" xfId="14514"/>
    <cellStyle name="Normal 13 2 2 2 2 2 4 2 2 2" xfId="14515"/>
    <cellStyle name="Normal 13 2 2 2 2 2 4 2 3" xfId="14516"/>
    <cellStyle name="Normal 13 2 2 2 2 2 4 2 4" xfId="14517"/>
    <cellStyle name="Normal 13 2 2 2 2 2 4 2 5" xfId="27186"/>
    <cellStyle name="Normal 13 2 2 2 2 2 4 3" xfId="14518"/>
    <cellStyle name="Normal 13 2 2 2 2 2 4 3 2" xfId="14519"/>
    <cellStyle name="Normal 13 2 2 2 2 2 4 4" xfId="14520"/>
    <cellStyle name="Normal 13 2 2 2 2 2 4 5" xfId="14521"/>
    <cellStyle name="Normal 13 2 2 2 2 2 4 6" xfId="27187"/>
    <cellStyle name="Normal 13 2 2 2 2 2 5" xfId="14522"/>
    <cellStyle name="Normal 13 2 2 2 2 2 5 2" xfId="14523"/>
    <cellStyle name="Normal 13 2 2 2 2 2 5 2 2" xfId="14524"/>
    <cellStyle name="Normal 13 2 2 2 2 2 5 3" xfId="14525"/>
    <cellStyle name="Normal 13 2 2 2 2 2 5 4" xfId="14526"/>
    <cellStyle name="Normal 13 2 2 2 2 2 5 5" xfId="27188"/>
    <cellStyle name="Normal 13 2 2 2 2 2 6" xfId="14527"/>
    <cellStyle name="Normal 13 2 2 2 2 2 6 2" xfId="14528"/>
    <cellStyle name="Normal 13 2 2 2 2 2 6 2 2" xfId="14529"/>
    <cellStyle name="Normal 13 2 2 2 2 2 6 3" xfId="14530"/>
    <cellStyle name="Normal 13 2 2 2 2 2 6 4" xfId="14531"/>
    <cellStyle name="Normal 13 2 2 2 2 2 6 5" xfId="27189"/>
    <cellStyle name="Normal 13 2 2 2 2 2 7" xfId="14532"/>
    <cellStyle name="Normal 13 2 2 2 2 2 7 2" xfId="14533"/>
    <cellStyle name="Normal 13 2 2 2 2 2 7 2 2" xfId="14534"/>
    <cellStyle name="Normal 13 2 2 2 2 2 7 3" xfId="14535"/>
    <cellStyle name="Normal 13 2 2 2 2 2 7 4" xfId="27190"/>
    <cellStyle name="Normal 13 2 2 2 2 2 8" xfId="14536"/>
    <cellStyle name="Normal 13 2 2 2 2 2 8 2" xfId="14537"/>
    <cellStyle name="Normal 13 2 2 2 2 2 8 3" xfId="27191"/>
    <cellStyle name="Normal 13 2 2 2 2 2 9" xfId="14538"/>
    <cellStyle name="Normal 13 2 2 2 2 3" xfId="1767"/>
    <cellStyle name="Normal 13 2 2 2 2 3 10" xfId="27192"/>
    <cellStyle name="Normal 13 2 2 2 2 3 2" xfId="1768"/>
    <cellStyle name="Normal 13 2 2 2 2 3 2 2" xfId="14539"/>
    <cellStyle name="Normal 13 2 2 2 2 3 2 2 2" xfId="14540"/>
    <cellStyle name="Normal 13 2 2 2 2 3 2 2 2 2" xfId="14541"/>
    <cellStyle name="Normal 13 2 2 2 2 3 2 2 3" xfId="14542"/>
    <cellStyle name="Normal 13 2 2 2 2 3 2 2 4" xfId="14543"/>
    <cellStyle name="Normal 13 2 2 2 2 3 2 2 5" xfId="27193"/>
    <cellStyle name="Normal 13 2 2 2 2 3 2 3" xfId="14544"/>
    <cellStyle name="Normal 13 2 2 2 2 3 2 3 2" xfId="14545"/>
    <cellStyle name="Normal 13 2 2 2 2 3 2 4" xfId="14546"/>
    <cellStyle name="Normal 13 2 2 2 2 3 2 5" xfId="14547"/>
    <cellStyle name="Normal 13 2 2 2 2 3 2 6" xfId="27194"/>
    <cellStyle name="Normal 13 2 2 2 2 3 3" xfId="1769"/>
    <cellStyle name="Normal 13 2 2 2 2 3 3 2" xfId="14548"/>
    <cellStyle name="Normal 13 2 2 2 2 3 3 2 2" xfId="14549"/>
    <cellStyle name="Normal 13 2 2 2 2 3 3 2 2 2" xfId="14550"/>
    <cellStyle name="Normal 13 2 2 2 2 3 3 2 3" xfId="14551"/>
    <cellStyle name="Normal 13 2 2 2 2 3 3 2 4" xfId="14552"/>
    <cellStyle name="Normal 13 2 2 2 2 3 3 2 5" xfId="27195"/>
    <cellStyle name="Normal 13 2 2 2 2 3 3 3" xfId="14553"/>
    <cellStyle name="Normal 13 2 2 2 2 3 3 3 2" xfId="14554"/>
    <cellStyle name="Normal 13 2 2 2 2 3 3 4" xfId="14555"/>
    <cellStyle name="Normal 13 2 2 2 2 3 3 5" xfId="14556"/>
    <cellStyle name="Normal 13 2 2 2 2 3 3 6" xfId="27196"/>
    <cellStyle name="Normal 13 2 2 2 2 3 4" xfId="14557"/>
    <cellStyle name="Normal 13 2 2 2 2 3 4 2" xfId="14558"/>
    <cellStyle name="Normal 13 2 2 2 2 3 4 2 2" xfId="14559"/>
    <cellStyle name="Normal 13 2 2 2 2 3 4 3" xfId="14560"/>
    <cellStyle name="Normal 13 2 2 2 2 3 4 4" xfId="14561"/>
    <cellStyle name="Normal 13 2 2 2 2 3 4 5" xfId="27197"/>
    <cellStyle name="Normal 13 2 2 2 2 3 5" xfId="14562"/>
    <cellStyle name="Normal 13 2 2 2 2 3 5 2" xfId="14563"/>
    <cellStyle name="Normal 13 2 2 2 2 3 5 2 2" xfId="14564"/>
    <cellStyle name="Normal 13 2 2 2 2 3 5 3" xfId="14565"/>
    <cellStyle name="Normal 13 2 2 2 2 3 5 4" xfId="14566"/>
    <cellStyle name="Normal 13 2 2 2 2 3 5 5" xfId="27198"/>
    <cellStyle name="Normal 13 2 2 2 2 3 6" xfId="14567"/>
    <cellStyle name="Normal 13 2 2 2 2 3 6 2" xfId="14568"/>
    <cellStyle name="Normal 13 2 2 2 2 3 6 2 2" xfId="14569"/>
    <cellStyle name="Normal 13 2 2 2 2 3 6 3" xfId="14570"/>
    <cellStyle name="Normal 13 2 2 2 2 3 6 4" xfId="27199"/>
    <cellStyle name="Normal 13 2 2 2 2 3 7" xfId="14571"/>
    <cellStyle name="Normal 13 2 2 2 2 3 7 2" xfId="14572"/>
    <cellStyle name="Normal 13 2 2 2 2 3 7 3" xfId="27200"/>
    <cellStyle name="Normal 13 2 2 2 2 3 8" xfId="14573"/>
    <cellStyle name="Normal 13 2 2 2 2 3 9" xfId="14574"/>
    <cellStyle name="Normal 13 2 2 2 2 4" xfId="1770"/>
    <cellStyle name="Normal 13 2 2 2 2 4 2" xfId="14575"/>
    <cellStyle name="Normal 13 2 2 2 2 4 2 2" xfId="14576"/>
    <cellStyle name="Normal 13 2 2 2 2 4 2 2 2" xfId="14577"/>
    <cellStyle name="Normal 13 2 2 2 2 4 2 3" xfId="14578"/>
    <cellStyle name="Normal 13 2 2 2 2 4 2 4" xfId="14579"/>
    <cellStyle name="Normal 13 2 2 2 2 4 2 5" xfId="27201"/>
    <cellStyle name="Normal 13 2 2 2 2 4 3" xfId="14580"/>
    <cellStyle name="Normal 13 2 2 2 2 4 3 2" xfId="14581"/>
    <cellStyle name="Normal 13 2 2 2 2 4 3 2 2" xfId="14582"/>
    <cellStyle name="Normal 13 2 2 2 2 4 3 3" xfId="14583"/>
    <cellStyle name="Normal 13 2 2 2 2 4 3 4" xfId="14584"/>
    <cellStyle name="Normal 13 2 2 2 2 4 3 5" xfId="27202"/>
    <cellStyle name="Normal 13 2 2 2 2 4 4" xfId="14585"/>
    <cellStyle name="Normal 13 2 2 2 2 4 4 2" xfId="14586"/>
    <cellStyle name="Normal 13 2 2 2 2 4 5" xfId="14587"/>
    <cellStyle name="Normal 13 2 2 2 2 4 6" xfId="14588"/>
    <cellStyle name="Normal 13 2 2 2 2 4 7" xfId="27203"/>
    <cellStyle name="Normal 13 2 2 2 2 5" xfId="1771"/>
    <cellStyle name="Normal 13 2 2 2 2 5 2" xfId="14589"/>
    <cellStyle name="Normal 13 2 2 2 2 5 2 2" xfId="14590"/>
    <cellStyle name="Normal 13 2 2 2 2 5 2 2 2" xfId="14591"/>
    <cellStyle name="Normal 13 2 2 2 2 5 2 3" xfId="14592"/>
    <cellStyle name="Normal 13 2 2 2 2 5 2 4" xfId="14593"/>
    <cellStyle name="Normal 13 2 2 2 2 5 2 5" xfId="27204"/>
    <cellStyle name="Normal 13 2 2 2 2 5 3" xfId="14594"/>
    <cellStyle name="Normal 13 2 2 2 2 5 3 2" xfId="14595"/>
    <cellStyle name="Normal 13 2 2 2 2 5 4" xfId="14596"/>
    <cellStyle name="Normal 13 2 2 2 2 5 5" xfId="14597"/>
    <cellStyle name="Normal 13 2 2 2 2 5 6" xfId="27205"/>
    <cellStyle name="Normal 13 2 2 2 2 6" xfId="14598"/>
    <cellStyle name="Normal 13 2 2 2 2 6 2" xfId="14599"/>
    <cellStyle name="Normal 13 2 2 2 2 6 2 2" xfId="14600"/>
    <cellStyle name="Normal 13 2 2 2 2 6 3" xfId="14601"/>
    <cellStyle name="Normal 13 2 2 2 2 6 4" xfId="14602"/>
    <cellStyle name="Normal 13 2 2 2 2 6 5" xfId="27206"/>
    <cellStyle name="Normal 13 2 2 2 2 7" xfId="14603"/>
    <cellStyle name="Normal 13 2 2 2 2 7 2" xfId="14604"/>
    <cellStyle name="Normal 13 2 2 2 2 7 2 2" xfId="14605"/>
    <cellStyle name="Normal 13 2 2 2 2 7 3" xfId="14606"/>
    <cellStyle name="Normal 13 2 2 2 2 7 4" xfId="14607"/>
    <cellStyle name="Normal 13 2 2 2 2 7 5" xfId="27207"/>
    <cellStyle name="Normal 13 2 2 2 2 8" xfId="14608"/>
    <cellStyle name="Normal 13 2 2 2 2 8 2" xfId="14609"/>
    <cellStyle name="Normal 13 2 2 2 2 8 2 2" xfId="14610"/>
    <cellStyle name="Normal 13 2 2 2 2 8 3" xfId="14611"/>
    <cellStyle name="Normal 13 2 2 2 2 8 4" xfId="27208"/>
    <cellStyle name="Normal 13 2 2 2 2 9" xfId="14612"/>
    <cellStyle name="Normal 13 2 2 2 2 9 2" xfId="14613"/>
    <cellStyle name="Normal 13 2 2 2 2 9 3" xfId="27209"/>
    <cellStyle name="Normal 13 2 2 2 3" xfId="1772"/>
    <cellStyle name="Normal 13 2 2 2 3 10" xfId="14614"/>
    <cellStyle name="Normal 13 2 2 2 3 11" xfId="27210"/>
    <cellStyle name="Normal 13 2 2 2 3 2" xfId="1773"/>
    <cellStyle name="Normal 13 2 2 2 3 2 10" xfId="27211"/>
    <cellStyle name="Normal 13 2 2 2 3 2 2" xfId="1774"/>
    <cellStyle name="Normal 13 2 2 2 3 2 2 2" xfId="14615"/>
    <cellStyle name="Normal 13 2 2 2 3 2 2 2 2" xfId="14616"/>
    <cellStyle name="Normal 13 2 2 2 3 2 2 2 2 2" xfId="14617"/>
    <cellStyle name="Normal 13 2 2 2 3 2 2 2 3" xfId="14618"/>
    <cellStyle name="Normal 13 2 2 2 3 2 2 2 4" xfId="14619"/>
    <cellStyle name="Normal 13 2 2 2 3 2 2 2 5" xfId="27212"/>
    <cellStyle name="Normal 13 2 2 2 3 2 2 3" xfId="14620"/>
    <cellStyle name="Normal 13 2 2 2 3 2 2 3 2" xfId="14621"/>
    <cellStyle name="Normal 13 2 2 2 3 2 2 4" xfId="14622"/>
    <cellStyle name="Normal 13 2 2 2 3 2 2 5" xfId="14623"/>
    <cellStyle name="Normal 13 2 2 2 3 2 2 6" xfId="27213"/>
    <cellStyle name="Normal 13 2 2 2 3 2 3" xfId="1775"/>
    <cellStyle name="Normal 13 2 2 2 3 2 3 2" xfId="14624"/>
    <cellStyle name="Normal 13 2 2 2 3 2 3 2 2" xfId="14625"/>
    <cellStyle name="Normal 13 2 2 2 3 2 3 2 2 2" xfId="14626"/>
    <cellStyle name="Normal 13 2 2 2 3 2 3 2 3" xfId="14627"/>
    <cellStyle name="Normal 13 2 2 2 3 2 3 2 4" xfId="14628"/>
    <cellStyle name="Normal 13 2 2 2 3 2 3 2 5" xfId="27214"/>
    <cellStyle name="Normal 13 2 2 2 3 2 3 3" xfId="14629"/>
    <cellStyle name="Normal 13 2 2 2 3 2 3 3 2" xfId="14630"/>
    <cellStyle name="Normal 13 2 2 2 3 2 3 4" xfId="14631"/>
    <cellStyle name="Normal 13 2 2 2 3 2 3 5" xfId="14632"/>
    <cellStyle name="Normal 13 2 2 2 3 2 3 6" xfId="27215"/>
    <cellStyle name="Normal 13 2 2 2 3 2 4" xfId="14633"/>
    <cellStyle name="Normal 13 2 2 2 3 2 4 2" xfId="14634"/>
    <cellStyle name="Normal 13 2 2 2 3 2 4 2 2" xfId="14635"/>
    <cellStyle name="Normal 13 2 2 2 3 2 4 3" xfId="14636"/>
    <cellStyle name="Normal 13 2 2 2 3 2 4 4" xfId="14637"/>
    <cellStyle name="Normal 13 2 2 2 3 2 4 5" xfId="27216"/>
    <cellStyle name="Normal 13 2 2 2 3 2 5" xfId="14638"/>
    <cellStyle name="Normal 13 2 2 2 3 2 5 2" xfId="14639"/>
    <cellStyle name="Normal 13 2 2 2 3 2 5 2 2" xfId="14640"/>
    <cellStyle name="Normal 13 2 2 2 3 2 5 3" xfId="14641"/>
    <cellStyle name="Normal 13 2 2 2 3 2 5 4" xfId="14642"/>
    <cellStyle name="Normal 13 2 2 2 3 2 5 5" xfId="27217"/>
    <cellStyle name="Normal 13 2 2 2 3 2 6" xfId="14643"/>
    <cellStyle name="Normal 13 2 2 2 3 2 6 2" xfId="14644"/>
    <cellStyle name="Normal 13 2 2 2 3 2 6 2 2" xfId="14645"/>
    <cellStyle name="Normal 13 2 2 2 3 2 6 3" xfId="14646"/>
    <cellStyle name="Normal 13 2 2 2 3 2 6 4" xfId="27218"/>
    <cellStyle name="Normal 13 2 2 2 3 2 7" xfId="14647"/>
    <cellStyle name="Normal 13 2 2 2 3 2 7 2" xfId="14648"/>
    <cellStyle name="Normal 13 2 2 2 3 2 7 3" xfId="27219"/>
    <cellStyle name="Normal 13 2 2 2 3 2 8" xfId="14649"/>
    <cellStyle name="Normal 13 2 2 2 3 2 9" xfId="14650"/>
    <cellStyle name="Normal 13 2 2 2 3 3" xfId="1776"/>
    <cellStyle name="Normal 13 2 2 2 3 3 2" xfId="14651"/>
    <cellStyle name="Normal 13 2 2 2 3 3 2 2" xfId="14652"/>
    <cellStyle name="Normal 13 2 2 2 3 3 2 2 2" xfId="14653"/>
    <cellStyle name="Normal 13 2 2 2 3 3 2 3" xfId="14654"/>
    <cellStyle name="Normal 13 2 2 2 3 3 2 4" xfId="14655"/>
    <cellStyle name="Normal 13 2 2 2 3 3 2 5" xfId="27220"/>
    <cellStyle name="Normal 13 2 2 2 3 3 3" xfId="14656"/>
    <cellStyle name="Normal 13 2 2 2 3 3 3 2" xfId="14657"/>
    <cellStyle name="Normal 13 2 2 2 3 3 3 2 2" xfId="14658"/>
    <cellStyle name="Normal 13 2 2 2 3 3 3 3" xfId="14659"/>
    <cellStyle name="Normal 13 2 2 2 3 3 3 4" xfId="14660"/>
    <cellStyle name="Normal 13 2 2 2 3 3 3 5" xfId="27221"/>
    <cellStyle name="Normal 13 2 2 2 3 3 4" xfId="14661"/>
    <cellStyle name="Normal 13 2 2 2 3 3 4 2" xfId="14662"/>
    <cellStyle name="Normal 13 2 2 2 3 3 5" xfId="14663"/>
    <cellStyle name="Normal 13 2 2 2 3 3 6" xfId="14664"/>
    <cellStyle name="Normal 13 2 2 2 3 3 7" xfId="27222"/>
    <cellStyle name="Normal 13 2 2 2 3 4" xfId="1777"/>
    <cellStyle name="Normal 13 2 2 2 3 4 2" xfId="14665"/>
    <cellStyle name="Normal 13 2 2 2 3 4 2 2" xfId="14666"/>
    <cellStyle name="Normal 13 2 2 2 3 4 2 2 2" xfId="14667"/>
    <cellStyle name="Normal 13 2 2 2 3 4 2 3" xfId="14668"/>
    <cellStyle name="Normal 13 2 2 2 3 4 2 4" xfId="14669"/>
    <cellStyle name="Normal 13 2 2 2 3 4 2 5" xfId="27223"/>
    <cellStyle name="Normal 13 2 2 2 3 4 3" xfId="14670"/>
    <cellStyle name="Normal 13 2 2 2 3 4 3 2" xfId="14671"/>
    <cellStyle name="Normal 13 2 2 2 3 4 4" xfId="14672"/>
    <cellStyle name="Normal 13 2 2 2 3 4 5" xfId="14673"/>
    <cellStyle name="Normal 13 2 2 2 3 4 6" xfId="27224"/>
    <cellStyle name="Normal 13 2 2 2 3 5" xfId="14674"/>
    <cellStyle name="Normal 13 2 2 2 3 5 2" xfId="14675"/>
    <cellStyle name="Normal 13 2 2 2 3 5 2 2" xfId="14676"/>
    <cellStyle name="Normal 13 2 2 2 3 5 3" xfId="14677"/>
    <cellStyle name="Normal 13 2 2 2 3 5 4" xfId="14678"/>
    <cellStyle name="Normal 13 2 2 2 3 5 5" xfId="27225"/>
    <cellStyle name="Normal 13 2 2 2 3 6" xfId="14679"/>
    <cellStyle name="Normal 13 2 2 2 3 6 2" xfId="14680"/>
    <cellStyle name="Normal 13 2 2 2 3 6 2 2" xfId="14681"/>
    <cellStyle name="Normal 13 2 2 2 3 6 3" xfId="14682"/>
    <cellStyle name="Normal 13 2 2 2 3 6 4" xfId="14683"/>
    <cellStyle name="Normal 13 2 2 2 3 6 5" xfId="27226"/>
    <cellStyle name="Normal 13 2 2 2 3 7" xfId="14684"/>
    <cellStyle name="Normal 13 2 2 2 3 7 2" xfId="14685"/>
    <cellStyle name="Normal 13 2 2 2 3 7 2 2" xfId="14686"/>
    <cellStyle name="Normal 13 2 2 2 3 7 3" xfId="14687"/>
    <cellStyle name="Normal 13 2 2 2 3 7 4" xfId="27227"/>
    <cellStyle name="Normal 13 2 2 2 3 8" xfId="14688"/>
    <cellStyle name="Normal 13 2 2 2 3 8 2" xfId="14689"/>
    <cellStyle name="Normal 13 2 2 2 3 8 3" xfId="27228"/>
    <cellStyle name="Normal 13 2 2 2 3 9" xfId="14690"/>
    <cellStyle name="Normal 13 2 2 2 4" xfId="1778"/>
    <cellStyle name="Normal 13 2 2 2 4 10" xfId="27229"/>
    <cellStyle name="Normal 13 2 2 2 4 2" xfId="1779"/>
    <cellStyle name="Normal 13 2 2 2 4 2 2" xfId="14691"/>
    <cellStyle name="Normal 13 2 2 2 4 2 2 2" xfId="14692"/>
    <cellStyle name="Normal 13 2 2 2 4 2 2 2 2" xfId="14693"/>
    <cellStyle name="Normal 13 2 2 2 4 2 2 3" xfId="14694"/>
    <cellStyle name="Normal 13 2 2 2 4 2 2 4" xfId="14695"/>
    <cellStyle name="Normal 13 2 2 2 4 2 2 5" xfId="27230"/>
    <cellStyle name="Normal 13 2 2 2 4 2 3" xfId="14696"/>
    <cellStyle name="Normal 13 2 2 2 4 2 3 2" xfId="14697"/>
    <cellStyle name="Normal 13 2 2 2 4 2 4" xfId="14698"/>
    <cellStyle name="Normal 13 2 2 2 4 2 5" xfId="14699"/>
    <cellStyle name="Normal 13 2 2 2 4 2 6" xfId="27231"/>
    <cellStyle name="Normal 13 2 2 2 4 3" xfId="1780"/>
    <cellStyle name="Normal 13 2 2 2 4 3 2" xfId="14700"/>
    <cellStyle name="Normal 13 2 2 2 4 3 2 2" xfId="14701"/>
    <cellStyle name="Normal 13 2 2 2 4 3 2 2 2" xfId="14702"/>
    <cellStyle name="Normal 13 2 2 2 4 3 2 3" xfId="14703"/>
    <cellStyle name="Normal 13 2 2 2 4 3 2 4" xfId="14704"/>
    <cellStyle name="Normal 13 2 2 2 4 3 2 5" xfId="27232"/>
    <cellStyle name="Normal 13 2 2 2 4 3 3" xfId="14705"/>
    <cellStyle name="Normal 13 2 2 2 4 3 3 2" xfId="14706"/>
    <cellStyle name="Normal 13 2 2 2 4 3 4" xfId="14707"/>
    <cellStyle name="Normal 13 2 2 2 4 3 5" xfId="14708"/>
    <cellStyle name="Normal 13 2 2 2 4 3 6" xfId="27233"/>
    <cellStyle name="Normal 13 2 2 2 4 4" xfId="14709"/>
    <cellStyle name="Normal 13 2 2 2 4 4 2" xfId="14710"/>
    <cellStyle name="Normal 13 2 2 2 4 4 2 2" xfId="14711"/>
    <cellStyle name="Normal 13 2 2 2 4 4 3" xfId="14712"/>
    <cellStyle name="Normal 13 2 2 2 4 4 4" xfId="14713"/>
    <cellStyle name="Normal 13 2 2 2 4 4 5" xfId="27234"/>
    <cellStyle name="Normal 13 2 2 2 4 5" xfId="14714"/>
    <cellStyle name="Normal 13 2 2 2 4 5 2" xfId="14715"/>
    <cellStyle name="Normal 13 2 2 2 4 5 2 2" xfId="14716"/>
    <cellStyle name="Normal 13 2 2 2 4 5 3" xfId="14717"/>
    <cellStyle name="Normal 13 2 2 2 4 5 4" xfId="14718"/>
    <cellStyle name="Normal 13 2 2 2 4 5 5" xfId="27235"/>
    <cellStyle name="Normal 13 2 2 2 4 6" xfId="14719"/>
    <cellStyle name="Normal 13 2 2 2 4 6 2" xfId="14720"/>
    <cellStyle name="Normal 13 2 2 2 4 6 2 2" xfId="14721"/>
    <cellStyle name="Normal 13 2 2 2 4 6 3" xfId="14722"/>
    <cellStyle name="Normal 13 2 2 2 4 6 4" xfId="27236"/>
    <cellStyle name="Normal 13 2 2 2 4 7" xfId="14723"/>
    <cellStyle name="Normal 13 2 2 2 4 7 2" xfId="14724"/>
    <cellStyle name="Normal 13 2 2 2 4 7 3" xfId="27237"/>
    <cellStyle name="Normal 13 2 2 2 4 8" xfId="14725"/>
    <cellStyle name="Normal 13 2 2 2 4 9" xfId="14726"/>
    <cellStyle name="Normal 13 2 2 2 5" xfId="1781"/>
    <cellStyle name="Normal 13 2 2 2 5 2" xfId="14727"/>
    <cellStyle name="Normal 13 2 2 2 5 2 2" xfId="14728"/>
    <cellStyle name="Normal 13 2 2 2 5 2 2 2" xfId="14729"/>
    <cellStyle name="Normal 13 2 2 2 5 2 3" xfId="14730"/>
    <cellStyle name="Normal 13 2 2 2 5 2 4" xfId="14731"/>
    <cellStyle name="Normal 13 2 2 2 5 2 5" xfId="27238"/>
    <cellStyle name="Normal 13 2 2 2 5 3" xfId="14732"/>
    <cellStyle name="Normal 13 2 2 2 5 3 2" xfId="14733"/>
    <cellStyle name="Normal 13 2 2 2 5 3 2 2" xfId="14734"/>
    <cellStyle name="Normal 13 2 2 2 5 3 3" xfId="14735"/>
    <cellStyle name="Normal 13 2 2 2 5 3 4" xfId="14736"/>
    <cellStyle name="Normal 13 2 2 2 5 3 5" xfId="27239"/>
    <cellStyle name="Normal 13 2 2 2 5 4" xfId="14737"/>
    <cellStyle name="Normal 13 2 2 2 5 4 2" xfId="14738"/>
    <cellStyle name="Normal 13 2 2 2 5 5" xfId="14739"/>
    <cellStyle name="Normal 13 2 2 2 5 6" xfId="14740"/>
    <cellStyle name="Normal 13 2 2 2 5 7" xfId="27240"/>
    <cellStyle name="Normal 13 2 2 2 6" xfId="1782"/>
    <cellStyle name="Normal 13 2 2 2 6 2" xfId="14741"/>
    <cellStyle name="Normal 13 2 2 2 6 2 2" xfId="14742"/>
    <cellStyle name="Normal 13 2 2 2 6 2 2 2" xfId="14743"/>
    <cellStyle name="Normal 13 2 2 2 6 2 3" xfId="14744"/>
    <cellStyle name="Normal 13 2 2 2 6 2 4" xfId="14745"/>
    <cellStyle name="Normal 13 2 2 2 6 2 5" xfId="27241"/>
    <cellStyle name="Normal 13 2 2 2 6 3" xfId="14746"/>
    <cellStyle name="Normal 13 2 2 2 6 3 2" xfId="14747"/>
    <cellStyle name="Normal 13 2 2 2 6 4" xfId="14748"/>
    <cellStyle name="Normal 13 2 2 2 6 5" xfId="14749"/>
    <cellStyle name="Normal 13 2 2 2 6 6" xfId="27242"/>
    <cellStyle name="Normal 13 2 2 2 7" xfId="14750"/>
    <cellStyle name="Normal 13 2 2 2 7 2" xfId="14751"/>
    <cellStyle name="Normal 13 2 2 2 7 2 2" xfId="14752"/>
    <cellStyle name="Normal 13 2 2 2 7 3" xfId="14753"/>
    <cellStyle name="Normal 13 2 2 2 7 4" xfId="14754"/>
    <cellStyle name="Normal 13 2 2 2 7 5" xfId="27243"/>
    <cellStyle name="Normal 13 2 2 2 8" xfId="14755"/>
    <cellStyle name="Normal 13 2 2 2 8 2" xfId="14756"/>
    <cellStyle name="Normal 13 2 2 2 8 2 2" xfId="14757"/>
    <cellStyle name="Normal 13 2 2 2 8 3" xfId="14758"/>
    <cellStyle name="Normal 13 2 2 2 8 4" xfId="14759"/>
    <cellStyle name="Normal 13 2 2 2 8 5" xfId="27244"/>
    <cellStyle name="Normal 13 2 2 2 9" xfId="14760"/>
    <cellStyle name="Normal 13 2 2 2 9 2" xfId="14761"/>
    <cellStyle name="Normal 13 2 2 2 9 2 2" xfId="14762"/>
    <cellStyle name="Normal 13 2 2 2 9 3" xfId="14763"/>
    <cellStyle name="Normal 13 2 2 2 9 4" xfId="27245"/>
    <cellStyle name="Normal 13 2 2 3" xfId="1783"/>
    <cellStyle name="Normal 13 2 2 3 10" xfId="14764"/>
    <cellStyle name="Normal 13 2 2 3 11" xfId="14765"/>
    <cellStyle name="Normal 13 2 2 3 12" xfId="27246"/>
    <cellStyle name="Normal 13 2 2 3 2" xfId="1784"/>
    <cellStyle name="Normal 13 2 2 3 2 10" xfId="14766"/>
    <cellStyle name="Normal 13 2 2 3 2 11" xfId="27247"/>
    <cellStyle name="Normal 13 2 2 3 2 2" xfId="1785"/>
    <cellStyle name="Normal 13 2 2 3 2 2 10" xfId="27248"/>
    <cellStyle name="Normal 13 2 2 3 2 2 2" xfId="1786"/>
    <cellStyle name="Normal 13 2 2 3 2 2 2 2" xfId="14767"/>
    <cellStyle name="Normal 13 2 2 3 2 2 2 2 2" xfId="14768"/>
    <cellStyle name="Normal 13 2 2 3 2 2 2 2 2 2" xfId="14769"/>
    <cellStyle name="Normal 13 2 2 3 2 2 2 2 3" xfId="14770"/>
    <cellStyle name="Normal 13 2 2 3 2 2 2 2 4" xfId="14771"/>
    <cellStyle name="Normal 13 2 2 3 2 2 2 2 5" xfId="27249"/>
    <cellStyle name="Normal 13 2 2 3 2 2 2 3" xfId="14772"/>
    <cellStyle name="Normal 13 2 2 3 2 2 2 3 2" xfId="14773"/>
    <cellStyle name="Normal 13 2 2 3 2 2 2 4" xfId="14774"/>
    <cellStyle name="Normal 13 2 2 3 2 2 2 5" xfId="14775"/>
    <cellStyle name="Normal 13 2 2 3 2 2 2 6" xfId="27250"/>
    <cellStyle name="Normal 13 2 2 3 2 2 3" xfId="1787"/>
    <cellStyle name="Normal 13 2 2 3 2 2 3 2" xfId="14776"/>
    <cellStyle name="Normal 13 2 2 3 2 2 3 2 2" xfId="14777"/>
    <cellStyle name="Normal 13 2 2 3 2 2 3 2 2 2" xfId="14778"/>
    <cellStyle name="Normal 13 2 2 3 2 2 3 2 3" xfId="14779"/>
    <cellStyle name="Normal 13 2 2 3 2 2 3 2 4" xfId="14780"/>
    <cellStyle name="Normal 13 2 2 3 2 2 3 2 5" xfId="27251"/>
    <cellStyle name="Normal 13 2 2 3 2 2 3 3" xfId="14781"/>
    <cellStyle name="Normal 13 2 2 3 2 2 3 3 2" xfId="14782"/>
    <cellStyle name="Normal 13 2 2 3 2 2 3 4" xfId="14783"/>
    <cellStyle name="Normal 13 2 2 3 2 2 3 5" xfId="14784"/>
    <cellStyle name="Normal 13 2 2 3 2 2 3 6" xfId="27252"/>
    <cellStyle name="Normal 13 2 2 3 2 2 4" xfId="14785"/>
    <cellStyle name="Normal 13 2 2 3 2 2 4 2" xfId="14786"/>
    <cellStyle name="Normal 13 2 2 3 2 2 4 2 2" xfId="14787"/>
    <cellStyle name="Normal 13 2 2 3 2 2 4 3" xfId="14788"/>
    <cellStyle name="Normal 13 2 2 3 2 2 4 4" xfId="14789"/>
    <cellStyle name="Normal 13 2 2 3 2 2 4 5" xfId="27253"/>
    <cellStyle name="Normal 13 2 2 3 2 2 5" xfId="14790"/>
    <cellStyle name="Normal 13 2 2 3 2 2 5 2" xfId="14791"/>
    <cellStyle name="Normal 13 2 2 3 2 2 5 2 2" xfId="14792"/>
    <cellStyle name="Normal 13 2 2 3 2 2 5 3" xfId="14793"/>
    <cellStyle name="Normal 13 2 2 3 2 2 5 4" xfId="14794"/>
    <cellStyle name="Normal 13 2 2 3 2 2 5 5" xfId="27254"/>
    <cellStyle name="Normal 13 2 2 3 2 2 6" xfId="14795"/>
    <cellStyle name="Normal 13 2 2 3 2 2 6 2" xfId="14796"/>
    <cellStyle name="Normal 13 2 2 3 2 2 6 2 2" xfId="14797"/>
    <cellStyle name="Normal 13 2 2 3 2 2 6 3" xfId="14798"/>
    <cellStyle name="Normal 13 2 2 3 2 2 6 4" xfId="27255"/>
    <cellStyle name="Normal 13 2 2 3 2 2 7" xfId="14799"/>
    <cellStyle name="Normal 13 2 2 3 2 2 7 2" xfId="14800"/>
    <cellStyle name="Normal 13 2 2 3 2 2 7 3" xfId="27256"/>
    <cellStyle name="Normal 13 2 2 3 2 2 8" xfId="14801"/>
    <cellStyle name="Normal 13 2 2 3 2 2 9" xfId="14802"/>
    <cellStyle name="Normal 13 2 2 3 2 3" xfId="1788"/>
    <cellStyle name="Normal 13 2 2 3 2 3 2" xfId="14803"/>
    <cellStyle name="Normal 13 2 2 3 2 3 2 2" xfId="14804"/>
    <cellStyle name="Normal 13 2 2 3 2 3 2 2 2" xfId="14805"/>
    <cellStyle name="Normal 13 2 2 3 2 3 2 3" xfId="14806"/>
    <cellStyle name="Normal 13 2 2 3 2 3 2 4" xfId="14807"/>
    <cellStyle name="Normal 13 2 2 3 2 3 2 5" xfId="27257"/>
    <cellStyle name="Normal 13 2 2 3 2 3 3" xfId="14808"/>
    <cellStyle name="Normal 13 2 2 3 2 3 3 2" xfId="14809"/>
    <cellStyle name="Normal 13 2 2 3 2 3 3 2 2" xfId="14810"/>
    <cellStyle name="Normal 13 2 2 3 2 3 3 3" xfId="14811"/>
    <cellStyle name="Normal 13 2 2 3 2 3 3 4" xfId="14812"/>
    <cellStyle name="Normal 13 2 2 3 2 3 3 5" xfId="27258"/>
    <cellStyle name="Normal 13 2 2 3 2 3 4" xfId="14813"/>
    <cellStyle name="Normal 13 2 2 3 2 3 4 2" xfId="14814"/>
    <cellStyle name="Normal 13 2 2 3 2 3 5" xfId="14815"/>
    <cellStyle name="Normal 13 2 2 3 2 3 6" xfId="14816"/>
    <cellStyle name="Normal 13 2 2 3 2 3 7" xfId="27259"/>
    <cellStyle name="Normal 13 2 2 3 2 4" xfId="1789"/>
    <cellStyle name="Normal 13 2 2 3 2 4 2" xfId="14817"/>
    <cellStyle name="Normal 13 2 2 3 2 4 2 2" xfId="14818"/>
    <cellStyle name="Normal 13 2 2 3 2 4 2 2 2" xfId="14819"/>
    <cellStyle name="Normal 13 2 2 3 2 4 2 3" xfId="14820"/>
    <cellStyle name="Normal 13 2 2 3 2 4 2 4" xfId="14821"/>
    <cellStyle name="Normal 13 2 2 3 2 4 2 5" xfId="27260"/>
    <cellStyle name="Normal 13 2 2 3 2 4 3" xfId="14822"/>
    <cellStyle name="Normal 13 2 2 3 2 4 3 2" xfId="14823"/>
    <cellStyle name="Normal 13 2 2 3 2 4 4" xfId="14824"/>
    <cellStyle name="Normal 13 2 2 3 2 4 5" xfId="14825"/>
    <cellStyle name="Normal 13 2 2 3 2 4 6" xfId="27261"/>
    <cellStyle name="Normal 13 2 2 3 2 5" xfId="14826"/>
    <cellStyle name="Normal 13 2 2 3 2 5 2" xfId="14827"/>
    <cellStyle name="Normal 13 2 2 3 2 5 2 2" xfId="14828"/>
    <cellStyle name="Normal 13 2 2 3 2 5 3" xfId="14829"/>
    <cellStyle name="Normal 13 2 2 3 2 5 4" xfId="14830"/>
    <cellStyle name="Normal 13 2 2 3 2 5 5" xfId="27262"/>
    <cellStyle name="Normal 13 2 2 3 2 6" xfId="14831"/>
    <cellStyle name="Normal 13 2 2 3 2 6 2" xfId="14832"/>
    <cellStyle name="Normal 13 2 2 3 2 6 2 2" xfId="14833"/>
    <cellStyle name="Normal 13 2 2 3 2 6 3" xfId="14834"/>
    <cellStyle name="Normal 13 2 2 3 2 6 4" xfId="14835"/>
    <cellStyle name="Normal 13 2 2 3 2 6 5" xfId="27263"/>
    <cellStyle name="Normal 13 2 2 3 2 7" xfId="14836"/>
    <cellStyle name="Normal 13 2 2 3 2 7 2" xfId="14837"/>
    <cellStyle name="Normal 13 2 2 3 2 7 2 2" xfId="14838"/>
    <cellStyle name="Normal 13 2 2 3 2 7 3" xfId="14839"/>
    <cellStyle name="Normal 13 2 2 3 2 7 4" xfId="27264"/>
    <cellStyle name="Normal 13 2 2 3 2 8" xfId="14840"/>
    <cellStyle name="Normal 13 2 2 3 2 8 2" xfId="14841"/>
    <cellStyle name="Normal 13 2 2 3 2 8 3" xfId="27265"/>
    <cellStyle name="Normal 13 2 2 3 2 9" xfId="14842"/>
    <cellStyle name="Normal 13 2 2 3 3" xfId="1790"/>
    <cellStyle name="Normal 13 2 2 3 3 10" xfId="27266"/>
    <cellStyle name="Normal 13 2 2 3 3 2" xfId="1791"/>
    <cellStyle name="Normal 13 2 2 3 3 2 2" xfId="14843"/>
    <cellStyle name="Normal 13 2 2 3 3 2 2 2" xfId="14844"/>
    <cellStyle name="Normal 13 2 2 3 3 2 2 2 2" xfId="14845"/>
    <cellStyle name="Normal 13 2 2 3 3 2 2 3" xfId="14846"/>
    <cellStyle name="Normal 13 2 2 3 3 2 2 4" xfId="14847"/>
    <cellStyle name="Normal 13 2 2 3 3 2 2 5" xfId="27267"/>
    <cellStyle name="Normal 13 2 2 3 3 2 3" xfId="14848"/>
    <cellStyle name="Normal 13 2 2 3 3 2 3 2" xfId="14849"/>
    <cellStyle name="Normal 13 2 2 3 3 2 4" xfId="14850"/>
    <cellStyle name="Normal 13 2 2 3 3 2 5" xfId="14851"/>
    <cellStyle name="Normal 13 2 2 3 3 2 6" xfId="27268"/>
    <cellStyle name="Normal 13 2 2 3 3 3" xfId="1792"/>
    <cellStyle name="Normal 13 2 2 3 3 3 2" xfId="14852"/>
    <cellStyle name="Normal 13 2 2 3 3 3 2 2" xfId="14853"/>
    <cellStyle name="Normal 13 2 2 3 3 3 2 2 2" xfId="14854"/>
    <cellStyle name="Normal 13 2 2 3 3 3 2 3" xfId="14855"/>
    <cellStyle name="Normal 13 2 2 3 3 3 2 4" xfId="14856"/>
    <cellStyle name="Normal 13 2 2 3 3 3 2 5" xfId="27269"/>
    <cellStyle name="Normal 13 2 2 3 3 3 3" xfId="14857"/>
    <cellStyle name="Normal 13 2 2 3 3 3 3 2" xfId="14858"/>
    <cellStyle name="Normal 13 2 2 3 3 3 4" xfId="14859"/>
    <cellStyle name="Normal 13 2 2 3 3 3 5" xfId="14860"/>
    <cellStyle name="Normal 13 2 2 3 3 3 6" xfId="27270"/>
    <cellStyle name="Normal 13 2 2 3 3 4" xfId="14861"/>
    <cellStyle name="Normal 13 2 2 3 3 4 2" xfId="14862"/>
    <cellStyle name="Normal 13 2 2 3 3 4 2 2" xfId="14863"/>
    <cellStyle name="Normal 13 2 2 3 3 4 3" xfId="14864"/>
    <cellStyle name="Normal 13 2 2 3 3 4 4" xfId="14865"/>
    <cellStyle name="Normal 13 2 2 3 3 4 5" xfId="27271"/>
    <cellStyle name="Normal 13 2 2 3 3 5" xfId="14866"/>
    <cellStyle name="Normal 13 2 2 3 3 5 2" xfId="14867"/>
    <cellStyle name="Normal 13 2 2 3 3 5 2 2" xfId="14868"/>
    <cellStyle name="Normal 13 2 2 3 3 5 3" xfId="14869"/>
    <cellStyle name="Normal 13 2 2 3 3 5 4" xfId="14870"/>
    <cellStyle name="Normal 13 2 2 3 3 5 5" xfId="27272"/>
    <cellStyle name="Normal 13 2 2 3 3 6" xfId="14871"/>
    <cellStyle name="Normal 13 2 2 3 3 6 2" xfId="14872"/>
    <cellStyle name="Normal 13 2 2 3 3 6 2 2" xfId="14873"/>
    <cellStyle name="Normal 13 2 2 3 3 6 3" xfId="14874"/>
    <cellStyle name="Normal 13 2 2 3 3 6 4" xfId="27273"/>
    <cellStyle name="Normal 13 2 2 3 3 7" xfId="14875"/>
    <cellStyle name="Normal 13 2 2 3 3 7 2" xfId="14876"/>
    <cellStyle name="Normal 13 2 2 3 3 7 3" xfId="27274"/>
    <cellStyle name="Normal 13 2 2 3 3 8" xfId="14877"/>
    <cellStyle name="Normal 13 2 2 3 3 9" xfId="14878"/>
    <cellStyle name="Normal 13 2 2 3 4" xfId="1793"/>
    <cellStyle name="Normal 13 2 2 3 4 2" xfId="14879"/>
    <cellStyle name="Normal 13 2 2 3 4 2 2" xfId="14880"/>
    <cellStyle name="Normal 13 2 2 3 4 2 2 2" xfId="14881"/>
    <cellStyle name="Normal 13 2 2 3 4 2 3" xfId="14882"/>
    <cellStyle name="Normal 13 2 2 3 4 2 4" xfId="14883"/>
    <cellStyle name="Normal 13 2 2 3 4 2 5" xfId="27275"/>
    <cellStyle name="Normal 13 2 2 3 4 3" xfId="14884"/>
    <cellStyle name="Normal 13 2 2 3 4 3 2" xfId="14885"/>
    <cellStyle name="Normal 13 2 2 3 4 3 2 2" xfId="14886"/>
    <cellStyle name="Normal 13 2 2 3 4 3 3" xfId="14887"/>
    <cellStyle name="Normal 13 2 2 3 4 3 4" xfId="14888"/>
    <cellStyle name="Normal 13 2 2 3 4 3 5" xfId="27276"/>
    <cellStyle name="Normal 13 2 2 3 4 4" xfId="14889"/>
    <cellStyle name="Normal 13 2 2 3 4 4 2" xfId="14890"/>
    <cellStyle name="Normal 13 2 2 3 4 5" xfId="14891"/>
    <cellStyle name="Normal 13 2 2 3 4 6" xfId="14892"/>
    <cellStyle name="Normal 13 2 2 3 4 7" xfId="27277"/>
    <cellStyle name="Normal 13 2 2 3 5" xfId="1794"/>
    <cellStyle name="Normal 13 2 2 3 5 2" xfId="14893"/>
    <cellStyle name="Normal 13 2 2 3 5 2 2" xfId="14894"/>
    <cellStyle name="Normal 13 2 2 3 5 2 2 2" xfId="14895"/>
    <cellStyle name="Normal 13 2 2 3 5 2 3" xfId="14896"/>
    <cellStyle name="Normal 13 2 2 3 5 2 4" xfId="14897"/>
    <cellStyle name="Normal 13 2 2 3 5 2 5" xfId="27278"/>
    <cellStyle name="Normal 13 2 2 3 5 3" xfId="14898"/>
    <cellStyle name="Normal 13 2 2 3 5 3 2" xfId="14899"/>
    <cellStyle name="Normal 13 2 2 3 5 4" xfId="14900"/>
    <cellStyle name="Normal 13 2 2 3 5 5" xfId="14901"/>
    <cellStyle name="Normal 13 2 2 3 5 6" xfId="27279"/>
    <cellStyle name="Normal 13 2 2 3 6" xfId="14902"/>
    <cellStyle name="Normal 13 2 2 3 6 2" xfId="14903"/>
    <cellStyle name="Normal 13 2 2 3 6 2 2" xfId="14904"/>
    <cellStyle name="Normal 13 2 2 3 6 3" xfId="14905"/>
    <cellStyle name="Normal 13 2 2 3 6 4" xfId="14906"/>
    <cellStyle name="Normal 13 2 2 3 6 5" xfId="27280"/>
    <cellStyle name="Normal 13 2 2 3 7" xfId="14907"/>
    <cellStyle name="Normal 13 2 2 3 7 2" xfId="14908"/>
    <cellStyle name="Normal 13 2 2 3 7 2 2" xfId="14909"/>
    <cellStyle name="Normal 13 2 2 3 7 3" xfId="14910"/>
    <cellStyle name="Normal 13 2 2 3 7 4" xfId="14911"/>
    <cellStyle name="Normal 13 2 2 3 7 5" xfId="27281"/>
    <cellStyle name="Normal 13 2 2 3 8" xfId="14912"/>
    <cellStyle name="Normal 13 2 2 3 8 2" xfId="14913"/>
    <cellStyle name="Normal 13 2 2 3 8 2 2" xfId="14914"/>
    <cellStyle name="Normal 13 2 2 3 8 3" xfId="14915"/>
    <cellStyle name="Normal 13 2 2 3 8 4" xfId="27282"/>
    <cellStyle name="Normal 13 2 2 3 9" xfId="14916"/>
    <cellStyle name="Normal 13 2 2 3 9 2" xfId="14917"/>
    <cellStyle name="Normal 13 2 2 3 9 3" xfId="27283"/>
    <cellStyle name="Normal 13 2 2 4" xfId="1795"/>
    <cellStyle name="Normal 13 2 2 4 10" xfId="14918"/>
    <cellStyle name="Normal 13 2 2 4 11" xfId="27284"/>
    <cellStyle name="Normal 13 2 2 4 2" xfId="1796"/>
    <cellStyle name="Normal 13 2 2 4 2 10" xfId="27285"/>
    <cellStyle name="Normal 13 2 2 4 2 2" xfId="1797"/>
    <cellStyle name="Normal 13 2 2 4 2 2 2" xfId="14919"/>
    <cellStyle name="Normal 13 2 2 4 2 2 2 2" xfId="14920"/>
    <cellStyle name="Normal 13 2 2 4 2 2 2 2 2" xfId="14921"/>
    <cellStyle name="Normal 13 2 2 4 2 2 2 3" xfId="14922"/>
    <cellStyle name="Normal 13 2 2 4 2 2 2 4" xfId="14923"/>
    <cellStyle name="Normal 13 2 2 4 2 2 2 5" xfId="27286"/>
    <cellStyle name="Normal 13 2 2 4 2 2 3" xfId="14924"/>
    <cellStyle name="Normal 13 2 2 4 2 2 3 2" xfId="14925"/>
    <cellStyle name="Normal 13 2 2 4 2 2 4" xfId="14926"/>
    <cellStyle name="Normal 13 2 2 4 2 2 5" xfId="14927"/>
    <cellStyle name="Normal 13 2 2 4 2 2 6" xfId="27287"/>
    <cellStyle name="Normal 13 2 2 4 2 3" xfId="1798"/>
    <cellStyle name="Normal 13 2 2 4 2 3 2" xfId="14928"/>
    <cellStyle name="Normal 13 2 2 4 2 3 2 2" xfId="14929"/>
    <cellStyle name="Normal 13 2 2 4 2 3 2 2 2" xfId="14930"/>
    <cellStyle name="Normal 13 2 2 4 2 3 2 3" xfId="14931"/>
    <cellStyle name="Normal 13 2 2 4 2 3 2 4" xfId="14932"/>
    <cellStyle name="Normal 13 2 2 4 2 3 2 5" xfId="27288"/>
    <cellStyle name="Normal 13 2 2 4 2 3 3" xfId="14933"/>
    <cellStyle name="Normal 13 2 2 4 2 3 3 2" xfId="14934"/>
    <cellStyle name="Normal 13 2 2 4 2 3 4" xfId="14935"/>
    <cellStyle name="Normal 13 2 2 4 2 3 5" xfId="14936"/>
    <cellStyle name="Normal 13 2 2 4 2 3 6" xfId="27289"/>
    <cellStyle name="Normal 13 2 2 4 2 4" xfId="14937"/>
    <cellStyle name="Normal 13 2 2 4 2 4 2" xfId="14938"/>
    <cellStyle name="Normal 13 2 2 4 2 4 2 2" xfId="14939"/>
    <cellStyle name="Normal 13 2 2 4 2 4 3" xfId="14940"/>
    <cellStyle name="Normal 13 2 2 4 2 4 4" xfId="14941"/>
    <cellStyle name="Normal 13 2 2 4 2 4 5" xfId="27290"/>
    <cellStyle name="Normal 13 2 2 4 2 5" xfId="14942"/>
    <cellStyle name="Normal 13 2 2 4 2 5 2" xfId="14943"/>
    <cellStyle name="Normal 13 2 2 4 2 5 2 2" xfId="14944"/>
    <cellStyle name="Normal 13 2 2 4 2 5 3" xfId="14945"/>
    <cellStyle name="Normal 13 2 2 4 2 5 4" xfId="14946"/>
    <cellStyle name="Normal 13 2 2 4 2 5 5" xfId="27291"/>
    <cellStyle name="Normal 13 2 2 4 2 6" xfId="14947"/>
    <cellStyle name="Normal 13 2 2 4 2 6 2" xfId="14948"/>
    <cellStyle name="Normal 13 2 2 4 2 6 2 2" xfId="14949"/>
    <cellStyle name="Normal 13 2 2 4 2 6 3" xfId="14950"/>
    <cellStyle name="Normal 13 2 2 4 2 6 4" xfId="27292"/>
    <cellStyle name="Normal 13 2 2 4 2 7" xfId="14951"/>
    <cellStyle name="Normal 13 2 2 4 2 7 2" xfId="14952"/>
    <cellStyle name="Normal 13 2 2 4 2 7 3" xfId="27293"/>
    <cellStyle name="Normal 13 2 2 4 2 8" xfId="14953"/>
    <cellStyle name="Normal 13 2 2 4 2 9" xfId="14954"/>
    <cellStyle name="Normal 13 2 2 4 3" xfId="1799"/>
    <cellStyle name="Normal 13 2 2 4 3 2" xfId="14955"/>
    <cellStyle name="Normal 13 2 2 4 3 2 2" xfId="14956"/>
    <cellStyle name="Normal 13 2 2 4 3 2 2 2" xfId="14957"/>
    <cellStyle name="Normal 13 2 2 4 3 2 3" xfId="14958"/>
    <cellStyle name="Normal 13 2 2 4 3 2 4" xfId="14959"/>
    <cellStyle name="Normal 13 2 2 4 3 2 5" xfId="27294"/>
    <cellStyle name="Normal 13 2 2 4 3 3" xfId="14960"/>
    <cellStyle name="Normal 13 2 2 4 3 3 2" xfId="14961"/>
    <cellStyle name="Normal 13 2 2 4 3 3 2 2" xfId="14962"/>
    <cellStyle name="Normal 13 2 2 4 3 3 3" xfId="14963"/>
    <cellStyle name="Normal 13 2 2 4 3 3 4" xfId="14964"/>
    <cellStyle name="Normal 13 2 2 4 3 3 5" xfId="27295"/>
    <cellStyle name="Normal 13 2 2 4 3 4" xfId="14965"/>
    <cellStyle name="Normal 13 2 2 4 3 4 2" xfId="14966"/>
    <cellStyle name="Normal 13 2 2 4 3 5" xfId="14967"/>
    <cellStyle name="Normal 13 2 2 4 3 6" xfId="14968"/>
    <cellStyle name="Normal 13 2 2 4 3 7" xfId="27296"/>
    <cellStyle name="Normal 13 2 2 4 4" xfId="1800"/>
    <cellStyle name="Normal 13 2 2 4 4 2" xfId="14969"/>
    <cellStyle name="Normal 13 2 2 4 4 2 2" xfId="14970"/>
    <cellStyle name="Normal 13 2 2 4 4 2 2 2" xfId="14971"/>
    <cellStyle name="Normal 13 2 2 4 4 2 3" xfId="14972"/>
    <cellStyle name="Normal 13 2 2 4 4 2 4" xfId="14973"/>
    <cellStyle name="Normal 13 2 2 4 4 2 5" xfId="27297"/>
    <cellStyle name="Normal 13 2 2 4 4 3" xfId="14974"/>
    <cellStyle name="Normal 13 2 2 4 4 3 2" xfId="14975"/>
    <cellStyle name="Normal 13 2 2 4 4 4" xfId="14976"/>
    <cellStyle name="Normal 13 2 2 4 4 5" xfId="14977"/>
    <cellStyle name="Normal 13 2 2 4 4 6" xfId="27298"/>
    <cellStyle name="Normal 13 2 2 4 5" xfId="14978"/>
    <cellStyle name="Normal 13 2 2 4 5 2" xfId="14979"/>
    <cellStyle name="Normal 13 2 2 4 5 2 2" xfId="14980"/>
    <cellStyle name="Normal 13 2 2 4 5 3" xfId="14981"/>
    <cellStyle name="Normal 13 2 2 4 5 4" xfId="14982"/>
    <cellStyle name="Normal 13 2 2 4 5 5" xfId="27299"/>
    <cellStyle name="Normal 13 2 2 4 6" xfId="14983"/>
    <cellStyle name="Normal 13 2 2 4 6 2" xfId="14984"/>
    <cellStyle name="Normal 13 2 2 4 6 2 2" xfId="14985"/>
    <cellStyle name="Normal 13 2 2 4 6 3" xfId="14986"/>
    <cellStyle name="Normal 13 2 2 4 6 4" xfId="14987"/>
    <cellStyle name="Normal 13 2 2 4 6 5" xfId="27300"/>
    <cellStyle name="Normal 13 2 2 4 7" xfId="14988"/>
    <cellStyle name="Normal 13 2 2 4 7 2" xfId="14989"/>
    <cellStyle name="Normal 13 2 2 4 7 2 2" xfId="14990"/>
    <cellStyle name="Normal 13 2 2 4 7 3" xfId="14991"/>
    <cellStyle name="Normal 13 2 2 4 7 4" xfId="27301"/>
    <cellStyle name="Normal 13 2 2 4 8" xfId="14992"/>
    <cellStyle name="Normal 13 2 2 4 8 2" xfId="14993"/>
    <cellStyle name="Normal 13 2 2 4 8 3" xfId="27302"/>
    <cellStyle name="Normal 13 2 2 4 9" xfId="14994"/>
    <cellStyle name="Normal 13 2 2 5" xfId="1801"/>
    <cellStyle name="Normal 13 2 2 5 10" xfId="27303"/>
    <cellStyle name="Normal 13 2 2 5 2" xfId="1802"/>
    <cellStyle name="Normal 13 2 2 5 2 2" xfId="14995"/>
    <cellStyle name="Normal 13 2 2 5 2 2 2" xfId="14996"/>
    <cellStyle name="Normal 13 2 2 5 2 2 2 2" xfId="14997"/>
    <cellStyle name="Normal 13 2 2 5 2 2 3" xfId="14998"/>
    <cellStyle name="Normal 13 2 2 5 2 2 4" xfId="14999"/>
    <cellStyle name="Normal 13 2 2 5 2 2 5" xfId="27304"/>
    <cellStyle name="Normal 13 2 2 5 2 3" xfId="15000"/>
    <cellStyle name="Normal 13 2 2 5 2 3 2" xfId="15001"/>
    <cellStyle name="Normal 13 2 2 5 2 4" xfId="15002"/>
    <cellStyle name="Normal 13 2 2 5 2 5" xfId="15003"/>
    <cellStyle name="Normal 13 2 2 5 2 6" xfId="27305"/>
    <cellStyle name="Normal 13 2 2 5 3" xfId="1803"/>
    <cellStyle name="Normal 13 2 2 5 3 2" xfId="15004"/>
    <cellStyle name="Normal 13 2 2 5 3 2 2" xfId="15005"/>
    <cellStyle name="Normal 13 2 2 5 3 2 2 2" xfId="15006"/>
    <cellStyle name="Normal 13 2 2 5 3 2 3" xfId="15007"/>
    <cellStyle name="Normal 13 2 2 5 3 2 4" xfId="15008"/>
    <cellStyle name="Normal 13 2 2 5 3 2 5" xfId="27306"/>
    <cellStyle name="Normal 13 2 2 5 3 3" xfId="15009"/>
    <cellStyle name="Normal 13 2 2 5 3 3 2" xfId="15010"/>
    <cellStyle name="Normal 13 2 2 5 3 4" xfId="15011"/>
    <cellStyle name="Normal 13 2 2 5 3 5" xfId="15012"/>
    <cellStyle name="Normal 13 2 2 5 3 6" xfId="27307"/>
    <cellStyle name="Normal 13 2 2 5 4" xfId="15013"/>
    <cellStyle name="Normal 13 2 2 5 4 2" xfId="15014"/>
    <cellStyle name="Normal 13 2 2 5 4 2 2" xfId="15015"/>
    <cellStyle name="Normal 13 2 2 5 4 3" xfId="15016"/>
    <cellStyle name="Normal 13 2 2 5 4 4" xfId="15017"/>
    <cellStyle name="Normal 13 2 2 5 4 5" xfId="27308"/>
    <cellStyle name="Normal 13 2 2 5 5" xfId="15018"/>
    <cellStyle name="Normal 13 2 2 5 5 2" xfId="15019"/>
    <cellStyle name="Normal 13 2 2 5 5 2 2" xfId="15020"/>
    <cellStyle name="Normal 13 2 2 5 5 3" xfId="15021"/>
    <cellStyle name="Normal 13 2 2 5 5 4" xfId="15022"/>
    <cellStyle name="Normal 13 2 2 5 5 5" xfId="27309"/>
    <cellStyle name="Normal 13 2 2 5 6" xfId="15023"/>
    <cellStyle name="Normal 13 2 2 5 6 2" xfId="15024"/>
    <cellStyle name="Normal 13 2 2 5 6 2 2" xfId="15025"/>
    <cellStyle name="Normal 13 2 2 5 6 3" xfId="15026"/>
    <cellStyle name="Normal 13 2 2 5 6 4" xfId="27310"/>
    <cellStyle name="Normal 13 2 2 5 7" xfId="15027"/>
    <cellStyle name="Normal 13 2 2 5 7 2" xfId="15028"/>
    <cellStyle name="Normal 13 2 2 5 7 3" xfId="27311"/>
    <cellStyle name="Normal 13 2 2 5 8" xfId="15029"/>
    <cellStyle name="Normal 13 2 2 5 9" xfId="15030"/>
    <cellStyle name="Normal 13 2 2 6" xfId="1804"/>
    <cellStyle name="Normal 13 2 2 6 2" xfId="15031"/>
    <cellStyle name="Normal 13 2 2 6 2 2" xfId="15032"/>
    <cellStyle name="Normal 13 2 2 6 2 2 2" xfId="15033"/>
    <cellStyle name="Normal 13 2 2 6 2 3" xfId="15034"/>
    <cellStyle name="Normal 13 2 2 6 2 4" xfId="15035"/>
    <cellStyle name="Normal 13 2 2 6 2 5" xfId="27312"/>
    <cellStyle name="Normal 13 2 2 6 3" xfId="15036"/>
    <cellStyle name="Normal 13 2 2 6 3 2" xfId="15037"/>
    <cellStyle name="Normal 13 2 2 6 3 2 2" xfId="15038"/>
    <cellStyle name="Normal 13 2 2 6 3 3" xfId="15039"/>
    <cellStyle name="Normal 13 2 2 6 3 4" xfId="15040"/>
    <cellStyle name="Normal 13 2 2 6 3 5" xfId="27313"/>
    <cellStyle name="Normal 13 2 2 6 4" xfId="15041"/>
    <cellStyle name="Normal 13 2 2 6 4 2" xfId="15042"/>
    <cellStyle name="Normal 13 2 2 6 5" xfId="15043"/>
    <cellStyle name="Normal 13 2 2 6 6" xfId="15044"/>
    <cellStyle name="Normal 13 2 2 6 7" xfId="27314"/>
    <cellStyle name="Normal 13 2 2 7" xfId="1805"/>
    <cellStyle name="Normal 13 2 2 7 2" xfId="15045"/>
    <cellStyle name="Normal 13 2 2 7 2 2" xfId="15046"/>
    <cellStyle name="Normal 13 2 2 7 2 2 2" xfId="15047"/>
    <cellStyle name="Normal 13 2 2 7 2 3" xfId="15048"/>
    <cellStyle name="Normal 13 2 2 7 2 4" xfId="15049"/>
    <cellStyle name="Normal 13 2 2 7 2 5" xfId="27315"/>
    <cellStyle name="Normal 13 2 2 7 3" xfId="15050"/>
    <cellStyle name="Normal 13 2 2 7 3 2" xfId="15051"/>
    <cellStyle name="Normal 13 2 2 7 4" xfId="15052"/>
    <cellStyle name="Normal 13 2 2 7 5" xfId="15053"/>
    <cellStyle name="Normal 13 2 2 7 6" xfId="27316"/>
    <cellStyle name="Normal 13 2 2 8" xfId="15054"/>
    <cellStyle name="Normal 13 2 2 8 2" xfId="15055"/>
    <cellStyle name="Normal 13 2 2 8 2 2" xfId="15056"/>
    <cellStyle name="Normal 13 2 2 8 3" xfId="15057"/>
    <cellStyle name="Normal 13 2 2 8 4" xfId="15058"/>
    <cellStyle name="Normal 13 2 2 8 5" xfId="27317"/>
    <cellStyle name="Normal 13 2 2 9" xfId="15059"/>
    <cellStyle name="Normal 13 2 2 9 2" xfId="15060"/>
    <cellStyle name="Normal 13 2 2 9 2 2" xfId="15061"/>
    <cellStyle name="Normal 13 2 2 9 3" xfId="15062"/>
    <cellStyle name="Normal 13 2 2 9 4" xfId="15063"/>
    <cellStyle name="Normal 13 2 2 9 5" xfId="27318"/>
    <cellStyle name="Normal 13 2 3" xfId="1806"/>
    <cellStyle name="Normal 13 2 3 10" xfId="15064"/>
    <cellStyle name="Normal 13 2 3 10 2" xfId="15065"/>
    <cellStyle name="Normal 13 2 3 10 3" xfId="27319"/>
    <cellStyle name="Normal 13 2 3 11" xfId="15066"/>
    <cellStyle name="Normal 13 2 3 12" xfId="15067"/>
    <cellStyle name="Normal 13 2 3 13" xfId="27320"/>
    <cellStyle name="Normal 13 2 3 14" xfId="30465"/>
    <cellStyle name="Normal 13 2 3 15" xfId="32207"/>
    <cellStyle name="Normal 13 2 3 2" xfId="1807"/>
    <cellStyle name="Normal 13 2 3 2 10" xfId="15068"/>
    <cellStyle name="Normal 13 2 3 2 11" xfId="15069"/>
    <cellStyle name="Normal 13 2 3 2 12" xfId="27321"/>
    <cellStyle name="Normal 13 2 3 2 2" xfId="1808"/>
    <cellStyle name="Normal 13 2 3 2 2 10" xfId="15070"/>
    <cellStyle name="Normal 13 2 3 2 2 11" xfId="27322"/>
    <cellStyle name="Normal 13 2 3 2 2 2" xfId="1809"/>
    <cellStyle name="Normal 13 2 3 2 2 2 10" xfId="27323"/>
    <cellStyle name="Normal 13 2 3 2 2 2 2" xfId="1810"/>
    <cellStyle name="Normal 13 2 3 2 2 2 2 2" xfId="15071"/>
    <cellStyle name="Normal 13 2 3 2 2 2 2 2 2" xfId="15072"/>
    <cellStyle name="Normal 13 2 3 2 2 2 2 2 2 2" xfId="15073"/>
    <cellStyle name="Normal 13 2 3 2 2 2 2 2 3" xfId="15074"/>
    <cellStyle name="Normal 13 2 3 2 2 2 2 2 4" xfId="15075"/>
    <cellStyle name="Normal 13 2 3 2 2 2 2 2 5" xfId="27324"/>
    <cellStyle name="Normal 13 2 3 2 2 2 2 3" xfId="15076"/>
    <cellStyle name="Normal 13 2 3 2 2 2 2 3 2" xfId="15077"/>
    <cellStyle name="Normal 13 2 3 2 2 2 2 4" xfId="15078"/>
    <cellStyle name="Normal 13 2 3 2 2 2 2 5" xfId="15079"/>
    <cellStyle name="Normal 13 2 3 2 2 2 2 6" xfId="27325"/>
    <cellStyle name="Normal 13 2 3 2 2 2 3" xfId="1811"/>
    <cellStyle name="Normal 13 2 3 2 2 2 3 2" xfId="15080"/>
    <cellStyle name="Normal 13 2 3 2 2 2 3 2 2" xfId="15081"/>
    <cellStyle name="Normal 13 2 3 2 2 2 3 2 2 2" xfId="15082"/>
    <cellStyle name="Normal 13 2 3 2 2 2 3 2 3" xfId="15083"/>
    <cellStyle name="Normal 13 2 3 2 2 2 3 2 4" xfId="15084"/>
    <cellStyle name="Normal 13 2 3 2 2 2 3 2 5" xfId="27326"/>
    <cellStyle name="Normal 13 2 3 2 2 2 3 3" xfId="15085"/>
    <cellStyle name="Normal 13 2 3 2 2 2 3 3 2" xfId="15086"/>
    <cellStyle name="Normal 13 2 3 2 2 2 3 4" xfId="15087"/>
    <cellStyle name="Normal 13 2 3 2 2 2 3 5" xfId="15088"/>
    <cellStyle name="Normal 13 2 3 2 2 2 3 6" xfId="27327"/>
    <cellStyle name="Normal 13 2 3 2 2 2 4" xfId="15089"/>
    <cellStyle name="Normal 13 2 3 2 2 2 4 2" xfId="15090"/>
    <cellStyle name="Normal 13 2 3 2 2 2 4 2 2" xfId="15091"/>
    <cellStyle name="Normal 13 2 3 2 2 2 4 3" xfId="15092"/>
    <cellStyle name="Normal 13 2 3 2 2 2 4 4" xfId="15093"/>
    <cellStyle name="Normal 13 2 3 2 2 2 4 5" xfId="27328"/>
    <cellStyle name="Normal 13 2 3 2 2 2 5" xfId="15094"/>
    <cellStyle name="Normal 13 2 3 2 2 2 5 2" xfId="15095"/>
    <cellStyle name="Normal 13 2 3 2 2 2 5 2 2" xfId="15096"/>
    <cellStyle name="Normal 13 2 3 2 2 2 5 3" xfId="15097"/>
    <cellStyle name="Normal 13 2 3 2 2 2 5 4" xfId="15098"/>
    <cellStyle name="Normal 13 2 3 2 2 2 5 5" xfId="27329"/>
    <cellStyle name="Normal 13 2 3 2 2 2 6" xfId="15099"/>
    <cellStyle name="Normal 13 2 3 2 2 2 6 2" xfId="15100"/>
    <cellStyle name="Normal 13 2 3 2 2 2 6 2 2" xfId="15101"/>
    <cellStyle name="Normal 13 2 3 2 2 2 6 3" xfId="15102"/>
    <cellStyle name="Normal 13 2 3 2 2 2 6 4" xfId="27330"/>
    <cellStyle name="Normal 13 2 3 2 2 2 7" xfId="15103"/>
    <cellStyle name="Normal 13 2 3 2 2 2 7 2" xfId="15104"/>
    <cellStyle name="Normal 13 2 3 2 2 2 7 3" xfId="27331"/>
    <cellStyle name="Normal 13 2 3 2 2 2 8" xfId="15105"/>
    <cellStyle name="Normal 13 2 3 2 2 2 9" xfId="15106"/>
    <cellStyle name="Normal 13 2 3 2 2 3" xfId="1812"/>
    <cellStyle name="Normal 13 2 3 2 2 3 2" xfId="15107"/>
    <cellStyle name="Normal 13 2 3 2 2 3 2 2" xfId="15108"/>
    <cellStyle name="Normal 13 2 3 2 2 3 2 2 2" xfId="15109"/>
    <cellStyle name="Normal 13 2 3 2 2 3 2 3" xfId="15110"/>
    <cellStyle name="Normal 13 2 3 2 2 3 2 4" xfId="15111"/>
    <cellStyle name="Normal 13 2 3 2 2 3 2 5" xfId="27332"/>
    <cellStyle name="Normal 13 2 3 2 2 3 3" xfId="15112"/>
    <cellStyle name="Normal 13 2 3 2 2 3 3 2" xfId="15113"/>
    <cellStyle name="Normal 13 2 3 2 2 3 3 2 2" xfId="15114"/>
    <cellStyle name="Normal 13 2 3 2 2 3 3 3" xfId="15115"/>
    <cellStyle name="Normal 13 2 3 2 2 3 3 4" xfId="15116"/>
    <cellStyle name="Normal 13 2 3 2 2 3 3 5" xfId="27333"/>
    <cellStyle name="Normal 13 2 3 2 2 3 4" xfId="15117"/>
    <cellStyle name="Normal 13 2 3 2 2 3 4 2" xfId="15118"/>
    <cellStyle name="Normal 13 2 3 2 2 3 5" xfId="15119"/>
    <cellStyle name="Normal 13 2 3 2 2 3 6" xfId="15120"/>
    <cellStyle name="Normal 13 2 3 2 2 3 7" xfId="27334"/>
    <cellStyle name="Normal 13 2 3 2 2 4" xfId="1813"/>
    <cellStyle name="Normal 13 2 3 2 2 4 2" xfId="15121"/>
    <cellStyle name="Normal 13 2 3 2 2 4 2 2" xfId="15122"/>
    <cellStyle name="Normal 13 2 3 2 2 4 2 2 2" xfId="15123"/>
    <cellStyle name="Normal 13 2 3 2 2 4 2 3" xfId="15124"/>
    <cellStyle name="Normal 13 2 3 2 2 4 2 4" xfId="15125"/>
    <cellStyle name="Normal 13 2 3 2 2 4 2 5" xfId="27335"/>
    <cellStyle name="Normal 13 2 3 2 2 4 3" xfId="15126"/>
    <cellStyle name="Normal 13 2 3 2 2 4 3 2" xfId="15127"/>
    <cellStyle name="Normal 13 2 3 2 2 4 4" xfId="15128"/>
    <cellStyle name="Normal 13 2 3 2 2 4 5" xfId="15129"/>
    <cellStyle name="Normal 13 2 3 2 2 4 6" xfId="27336"/>
    <cellStyle name="Normal 13 2 3 2 2 5" xfId="15130"/>
    <cellStyle name="Normal 13 2 3 2 2 5 2" xfId="15131"/>
    <cellStyle name="Normal 13 2 3 2 2 5 2 2" xfId="15132"/>
    <cellStyle name="Normal 13 2 3 2 2 5 3" xfId="15133"/>
    <cellStyle name="Normal 13 2 3 2 2 5 4" xfId="15134"/>
    <cellStyle name="Normal 13 2 3 2 2 5 5" xfId="27337"/>
    <cellStyle name="Normal 13 2 3 2 2 6" xfId="15135"/>
    <cellStyle name="Normal 13 2 3 2 2 6 2" xfId="15136"/>
    <cellStyle name="Normal 13 2 3 2 2 6 2 2" xfId="15137"/>
    <cellStyle name="Normal 13 2 3 2 2 6 3" xfId="15138"/>
    <cellStyle name="Normal 13 2 3 2 2 6 4" xfId="15139"/>
    <cellStyle name="Normal 13 2 3 2 2 6 5" xfId="27338"/>
    <cellStyle name="Normal 13 2 3 2 2 7" xfId="15140"/>
    <cellStyle name="Normal 13 2 3 2 2 7 2" xfId="15141"/>
    <cellStyle name="Normal 13 2 3 2 2 7 2 2" xfId="15142"/>
    <cellStyle name="Normal 13 2 3 2 2 7 3" xfId="15143"/>
    <cellStyle name="Normal 13 2 3 2 2 7 4" xfId="27339"/>
    <cellStyle name="Normal 13 2 3 2 2 8" xfId="15144"/>
    <cellStyle name="Normal 13 2 3 2 2 8 2" xfId="15145"/>
    <cellStyle name="Normal 13 2 3 2 2 8 3" xfId="27340"/>
    <cellStyle name="Normal 13 2 3 2 2 9" xfId="15146"/>
    <cellStyle name="Normal 13 2 3 2 3" xfId="1814"/>
    <cellStyle name="Normal 13 2 3 2 3 10" xfId="27341"/>
    <cellStyle name="Normal 13 2 3 2 3 2" xfId="1815"/>
    <cellStyle name="Normal 13 2 3 2 3 2 2" xfId="15147"/>
    <cellStyle name="Normal 13 2 3 2 3 2 2 2" xfId="15148"/>
    <cellStyle name="Normal 13 2 3 2 3 2 2 2 2" xfId="15149"/>
    <cellStyle name="Normal 13 2 3 2 3 2 2 3" xfId="15150"/>
    <cellStyle name="Normal 13 2 3 2 3 2 2 4" xfId="15151"/>
    <cellStyle name="Normal 13 2 3 2 3 2 2 5" xfId="27342"/>
    <cellStyle name="Normal 13 2 3 2 3 2 3" xfId="15152"/>
    <cellStyle name="Normal 13 2 3 2 3 2 3 2" xfId="15153"/>
    <cellStyle name="Normal 13 2 3 2 3 2 4" xfId="15154"/>
    <cellStyle name="Normal 13 2 3 2 3 2 5" xfId="15155"/>
    <cellStyle name="Normal 13 2 3 2 3 2 6" xfId="27343"/>
    <cellStyle name="Normal 13 2 3 2 3 3" xfId="1816"/>
    <cellStyle name="Normal 13 2 3 2 3 3 2" xfId="15156"/>
    <cellStyle name="Normal 13 2 3 2 3 3 2 2" xfId="15157"/>
    <cellStyle name="Normal 13 2 3 2 3 3 2 2 2" xfId="15158"/>
    <cellStyle name="Normal 13 2 3 2 3 3 2 3" xfId="15159"/>
    <cellStyle name="Normal 13 2 3 2 3 3 2 4" xfId="15160"/>
    <cellStyle name="Normal 13 2 3 2 3 3 2 5" xfId="27344"/>
    <cellStyle name="Normal 13 2 3 2 3 3 3" xfId="15161"/>
    <cellStyle name="Normal 13 2 3 2 3 3 3 2" xfId="15162"/>
    <cellStyle name="Normal 13 2 3 2 3 3 4" xfId="15163"/>
    <cellStyle name="Normal 13 2 3 2 3 3 5" xfId="15164"/>
    <cellStyle name="Normal 13 2 3 2 3 3 6" xfId="27345"/>
    <cellStyle name="Normal 13 2 3 2 3 4" xfId="15165"/>
    <cellStyle name="Normal 13 2 3 2 3 4 2" xfId="15166"/>
    <cellStyle name="Normal 13 2 3 2 3 4 2 2" xfId="15167"/>
    <cellStyle name="Normal 13 2 3 2 3 4 3" xfId="15168"/>
    <cellStyle name="Normal 13 2 3 2 3 4 4" xfId="15169"/>
    <cellStyle name="Normal 13 2 3 2 3 4 5" xfId="27346"/>
    <cellStyle name="Normal 13 2 3 2 3 5" xfId="15170"/>
    <cellStyle name="Normal 13 2 3 2 3 5 2" xfId="15171"/>
    <cellStyle name="Normal 13 2 3 2 3 5 2 2" xfId="15172"/>
    <cellStyle name="Normal 13 2 3 2 3 5 3" xfId="15173"/>
    <cellStyle name="Normal 13 2 3 2 3 5 4" xfId="15174"/>
    <cellStyle name="Normal 13 2 3 2 3 5 5" xfId="27347"/>
    <cellStyle name="Normal 13 2 3 2 3 6" xfId="15175"/>
    <cellStyle name="Normal 13 2 3 2 3 6 2" xfId="15176"/>
    <cellStyle name="Normal 13 2 3 2 3 6 2 2" xfId="15177"/>
    <cellStyle name="Normal 13 2 3 2 3 6 3" xfId="15178"/>
    <cellStyle name="Normal 13 2 3 2 3 6 4" xfId="27348"/>
    <cellStyle name="Normal 13 2 3 2 3 7" xfId="15179"/>
    <cellStyle name="Normal 13 2 3 2 3 7 2" xfId="15180"/>
    <cellStyle name="Normal 13 2 3 2 3 7 3" xfId="27349"/>
    <cellStyle name="Normal 13 2 3 2 3 8" xfId="15181"/>
    <cellStyle name="Normal 13 2 3 2 3 9" xfId="15182"/>
    <cellStyle name="Normal 13 2 3 2 4" xfId="1817"/>
    <cellStyle name="Normal 13 2 3 2 4 2" xfId="15183"/>
    <cellStyle name="Normal 13 2 3 2 4 2 2" xfId="15184"/>
    <cellStyle name="Normal 13 2 3 2 4 2 2 2" xfId="15185"/>
    <cellStyle name="Normal 13 2 3 2 4 2 3" xfId="15186"/>
    <cellStyle name="Normal 13 2 3 2 4 2 4" xfId="15187"/>
    <cellStyle name="Normal 13 2 3 2 4 2 5" xfId="27350"/>
    <cellStyle name="Normal 13 2 3 2 4 3" xfId="15188"/>
    <cellStyle name="Normal 13 2 3 2 4 3 2" xfId="15189"/>
    <cellStyle name="Normal 13 2 3 2 4 3 2 2" xfId="15190"/>
    <cellStyle name="Normal 13 2 3 2 4 3 3" xfId="15191"/>
    <cellStyle name="Normal 13 2 3 2 4 3 4" xfId="15192"/>
    <cellStyle name="Normal 13 2 3 2 4 3 5" xfId="27351"/>
    <cellStyle name="Normal 13 2 3 2 4 4" xfId="15193"/>
    <cellStyle name="Normal 13 2 3 2 4 4 2" xfId="15194"/>
    <cellStyle name="Normal 13 2 3 2 4 5" xfId="15195"/>
    <cellStyle name="Normal 13 2 3 2 4 6" xfId="15196"/>
    <cellStyle name="Normal 13 2 3 2 4 7" xfId="27352"/>
    <cellStyle name="Normal 13 2 3 2 5" xfId="1818"/>
    <cellStyle name="Normal 13 2 3 2 5 2" xfId="15197"/>
    <cellStyle name="Normal 13 2 3 2 5 2 2" xfId="15198"/>
    <cellStyle name="Normal 13 2 3 2 5 2 2 2" xfId="15199"/>
    <cellStyle name="Normal 13 2 3 2 5 2 3" xfId="15200"/>
    <cellStyle name="Normal 13 2 3 2 5 2 4" xfId="15201"/>
    <cellStyle name="Normal 13 2 3 2 5 2 5" xfId="27353"/>
    <cellStyle name="Normal 13 2 3 2 5 3" xfId="15202"/>
    <cellStyle name="Normal 13 2 3 2 5 3 2" xfId="15203"/>
    <cellStyle name="Normal 13 2 3 2 5 4" xfId="15204"/>
    <cellStyle name="Normal 13 2 3 2 5 5" xfId="15205"/>
    <cellStyle name="Normal 13 2 3 2 5 6" xfId="27354"/>
    <cellStyle name="Normal 13 2 3 2 6" xfId="15206"/>
    <cellStyle name="Normal 13 2 3 2 6 2" xfId="15207"/>
    <cellStyle name="Normal 13 2 3 2 6 2 2" xfId="15208"/>
    <cellStyle name="Normal 13 2 3 2 6 3" xfId="15209"/>
    <cellStyle name="Normal 13 2 3 2 6 4" xfId="15210"/>
    <cellStyle name="Normal 13 2 3 2 6 5" xfId="27355"/>
    <cellStyle name="Normal 13 2 3 2 7" xfId="15211"/>
    <cellStyle name="Normal 13 2 3 2 7 2" xfId="15212"/>
    <cellStyle name="Normal 13 2 3 2 7 2 2" xfId="15213"/>
    <cellStyle name="Normal 13 2 3 2 7 3" xfId="15214"/>
    <cellStyle name="Normal 13 2 3 2 7 4" xfId="15215"/>
    <cellStyle name="Normal 13 2 3 2 7 5" xfId="27356"/>
    <cellStyle name="Normal 13 2 3 2 8" xfId="15216"/>
    <cellStyle name="Normal 13 2 3 2 8 2" xfId="15217"/>
    <cellStyle name="Normal 13 2 3 2 8 2 2" xfId="15218"/>
    <cellStyle name="Normal 13 2 3 2 8 3" xfId="15219"/>
    <cellStyle name="Normal 13 2 3 2 8 4" xfId="27357"/>
    <cellStyle name="Normal 13 2 3 2 9" xfId="15220"/>
    <cellStyle name="Normal 13 2 3 2 9 2" xfId="15221"/>
    <cellStyle name="Normal 13 2 3 2 9 3" xfId="27358"/>
    <cellStyle name="Normal 13 2 3 3" xfId="1819"/>
    <cellStyle name="Normal 13 2 3 3 10" xfId="15222"/>
    <cellStyle name="Normal 13 2 3 3 11" xfId="27359"/>
    <cellStyle name="Normal 13 2 3 3 2" xfId="1820"/>
    <cellStyle name="Normal 13 2 3 3 2 10" xfId="27360"/>
    <cellStyle name="Normal 13 2 3 3 2 2" xfId="1821"/>
    <cellStyle name="Normal 13 2 3 3 2 2 2" xfId="15223"/>
    <cellStyle name="Normal 13 2 3 3 2 2 2 2" xfId="15224"/>
    <cellStyle name="Normal 13 2 3 3 2 2 2 2 2" xfId="15225"/>
    <cellStyle name="Normal 13 2 3 3 2 2 2 3" xfId="15226"/>
    <cellStyle name="Normal 13 2 3 3 2 2 2 4" xfId="15227"/>
    <cellStyle name="Normal 13 2 3 3 2 2 2 5" xfId="27361"/>
    <cellStyle name="Normal 13 2 3 3 2 2 3" xfId="15228"/>
    <cellStyle name="Normal 13 2 3 3 2 2 3 2" xfId="15229"/>
    <cellStyle name="Normal 13 2 3 3 2 2 4" xfId="15230"/>
    <cellStyle name="Normal 13 2 3 3 2 2 5" xfId="15231"/>
    <cellStyle name="Normal 13 2 3 3 2 2 6" xfId="27362"/>
    <cellStyle name="Normal 13 2 3 3 2 3" xfId="1822"/>
    <cellStyle name="Normal 13 2 3 3 2 3 2" xfId="15232"/>
    <cellStyle name="Normal 13 2 3 3 2 3 2 2" xfId="15233"/>
    <cellStyle name="Normal 13 2 3 3 2 3 2 2 2" xfId="15234"/>
    <cellStyle name="Normal 13 2 3 3 2 3 2 3" xfId="15235"/>
    <cellStyle name="Normal 13 2 3 3 2 3 2 4" xfId="15236"/>
    <cellStyle name="Normal 13 2 3 3 2 3 2 5" xfId="27363"/>
    <cellStyle name="Normal 13 2 3 3 2 3 3" xfId="15237"/>
    <cellStyle name="Normal 13 2 3 3 2 3 3 2" xfId="15238"/>
    <cellStyle name="Normal 13 2 3 3 2 3 4" xfId="15239"/>
    <cellStyle name="Normal 13 2 3 3 2 3 5" xfId="15240"/>
    <cellStyle name="Normal 13 2 3 3 2 3 6" xfId="27364"/>
    <cellStyle name="Normal 13 2 3 3 2 4" xfId="15241"/>
    <cellStyle name="Normal 13 2 3 3 2 4 2" xfId="15242"/>
    <cellStyle name="Normal 13 2 3 3 2 4 2 2" xfId="15243"/>
    <cellStyle name="Normal 13 2 3 3 2 4 3" xfId="15244"/>
    <cellStyle name="Normal 13 2 3 3 2 4 4" xfId="15245"/>
    <cellStyle name="Normal 13 2 3 3 2 4 5" xfId="27365"/>
    <cellStyle name="Normal 13 2 3 3 2 5" xfId="15246"/>
    <cellStyle name="Normal 13 2 3 3 2 5 2" xfId="15247"/>
    <cellStyle name="Normal 13 2 3 3 2 5 2 2" xfId="15248"/>
    <cellStyle name="Normal 13 2 3 3 2 5 3" xfId="15249"/>
    <cellStyle name="Normal 13 2 3 3 2 5 4" xfId="15250"/>
    <cellStyle name="Normal 13 2 3 3 2 5 5" xfId="27366"/>
    <cellStyle name="Normal 13 2 3 3 2 6" xfId="15251"/>
    <cellStyle name="Normal 13 2 3 3 2 6 2" xfId="15252"/>
    <cellStyle name="Normal 13 2 3 3 2 6 2 2" xfId="15253"/>
    <cellStyle name="Normal 13 2 3 3 2 6 3" xfId="15254"/>
    <cellStyle name="Normal 13 2 3 3 2 6 4" xfId="27367"/>
    <cellStyle name="Normal 13 2 3 3 2 7" xfId="15255"/>
    <cellStyle name="Normal 13 2 3 3 2 7 2" xfId="15256"/>
    <cellStyle name="Normal 13 2 3 3 2 7 3" xfId="27368"/>
    <cellStyle name="Normal 13 2 3 3 2 8" xfId="15257"/>
    <cellStyle name="Normal 13 2 3 3 2 9" xfId="15258"/>
    <cellStyle name="Normal 13 2 3 3 3" xfId="1823"/>
    <cellStyle name="Normal 13 2 3 3 3 2" xfId="15259"/>
    <cellStyle name="Normal 13 2 3 3 3 2 2" xfId="15260"/>
    <cellStyle name="Normal 13 2 3 3 3 2 2 2" xfId="15261"/>
    <cellStyle name="Normal 13 2 3 3 3 2 3" xfId="15262"/>
    <cellStyle name="Normal 13 2 3 3 3 2 4" xfId="15263"/>
    <cellStyle name="Normal 13 2 3 3 3 2 5" xfId="27369"/>
    <cellStyle name="Normal 13 2 3 3 3 3" xfId="15264"/>
    <cellStyle name="Normal 13 2 3 3 3 3 2" xfId="15265"/>
    <cellStyle name="Normal 13 2 3 3 3 3 2 2" xfId="15266"/>
    <cellStyle name="Normal 13 2 3 3 3 3 3" xfId="15267"/>
    <cellStyle name="Normal 13 2 3 3 3 3 4" xfId="15268"/>
    <cellStyle name="Normal 13 2 3 3 3 3 5" xfId="27370"/>
    <cellStyle name="Normal 13 2 3 3 3 4" xfId="15269"/>
    <cellStyle name="Normal 13 2 3 3 3 4 2" xfId="15270"/>
    <cellStyle name="Normal 13 2 3 3 3 5" xfId="15271"/>
    <cellStyle name="Normal 13 2 3 3 3 6" xfId="15272"/>
    <cellStyle name="Normal 13 2 3 3 3 7" xfId="27371"/>
    <cellStyle name="Normal 13 2 3 3 4" xfId="1824"/>
    <cellStyle name="Normal 13 2 3 3 4 2" xfId="15273"/>
    <cellStyle name="Normal 13 2 3 3 4 2 2" xfId="15274"/>
    <cellStyle name="Normal 13 2 3 3 4 2 2 2" xfId="15275"/>
    <cellStyle name="Normal 13 2 3 3 4 2 3" xfId="15276"/>
    <cellStyle name="Normal 13 2 3 3 4 2 4" xfId="15277"/>
    <cellStyle name="Normal 13 2 3 3 4 2 5" xfId="27372"/>
    <cellStyle name="Normal 13 2 3 3 4 3" xfId="15278"/>
    <cellStyle name="Normal 13 2 3 3 4 3 2" xfId="15279"/>
    <cellStyle name="Normal 13 2 3 3 4 4" xfId="15280"/>
    <cellStyle name="Normal 13 2 3 3 4 5" xfId="15281"/>
    <cellStyle name="Normal 13 2 3 3 4 6" xfId="27373"/>
    <cellStyle name="Normal 13 2 3 3 5" xfId="15282"/>
    <cellStyle name="Normal 13 2 3 3 5 2" xfId="15283"/>
    <cellStyle name="Normal 13 2 3 3 5 2 2" xfId="15284"/>
    <cellStyle name="Normal 13 2 3 3 5 3" xfId="15285"/>
    <cellStyle name="Normal 13 2 3 3 5 4" xfId="15286"/>
    <cellStyle name="Normal 13 2 3 3 5 5" xfId="27374"/>
    <cellStyle name="Normal 13 2 3 3 6" xfId="15287"/>
    <cellStyle name="Normal 13 2 3 3 6 2" xfId="15288"/>
    <cellStyle name="Normal 13 2 3 3 6 2 2" xfId="15289"/>
    <cellStyle name="Normal 13 2 3 3 6 3" xfId="15290"/>
    <cellStyle name="Normal 13 2 3 3 6 4" xfId="15291"/>
    <cellStyle name="Normal 13 2 3 3 6 5" xfId="27375"/>
    <cellStyle name="Normal 13 2 3 3 7" xfId="15292"/>
    <cellStyle name="Normal 13 2 3 3 7 2" xfId="15293"/>
    <cellStyle name="Normal 13 2 3 3 7 2 2" xfId="15294"/>
    <cellStyle name="Normal 13 2 3 3 7 3" xfId="15295"/>
    <cellStyle name="Normal 13 2 3 3 7 4" xfId="27376"/>
    <cellStyle name="Normal 13 2 3 3 8" xfId="15296"/>
    <cellStyle name="Normal 13 2 3 3 8 2" xfId="15297"/>
    <cellStyle name="Normal 13 2 3 3 8 3" xfId="27377"/>
    <cellStyle name="Normal 13 2 3 3 9" xfId="15298"/>
    <cellStyle name="Normal 13 2 3 4" xfId="1825"/>
    <cellStyle name="Normal 13 2 3 4 10" xfId="27378"/>
    <cellStyle name="Normal 13 2 3 4 2" xfId="1826"/>
    <cellStyle name="Normal 13 2 3 4 2 2" xfId="15299"/>
    <cellStyle name="Normal 13 2 3 4 2 2 2" xfId="15300"/>
    <cellStyle name="Normal 13 2 3 4 2 2 2 2" xfId="15301"/>
    <cellStyle name="Normal 13 2 3 4 2 2 3" xfId="15302"/>
    <cellStyle name="Normal 13 2 3 4 2 2 4" xfId="15303"/>
    <cellStyle name="Normal 13 2 3 4 2 2 5" xfId="27379"/>
    <cellStyle name="Normal 13 2 3 4 2 3" xfId="15304"/>
    <cellStyle name="Normal 13 2 3 4 2 3 2" xfId="15305"/>
    <cellStyle name="Normal 13 2 3 4 2 4" xfId="15306"/>
    <cellStyle name="Normal 13 2 3 4 2 5" xfId="15307"/>
    <cellStyle name="Normal 13 2 3 4 2 6" xfId="27380"/>
    <cellStyle name="Normal 13 2 3 4 3" xfId="1827"/>
    <cellStyle name="Normal 13 2 3 4 3 2" xfId="15308"/>
    <cellStyle name="Normal 13 2 3 4 3 2 2" xfId="15309"/>
    <cellStyle name="Normal 13 2 3 4 3 2 2 2" xfId="15310"/>
    <cellStyle name="Normal 13 2 3 4 3 2 3" xfId="15311"/>
    <cellStyle name="Normal 13 2 3 4 3 2 4" xfId="15312"/>
    <cellStyle name="Normal 13 2 3 4 3 2 5" xfId="27381"/>
    <cellStyle name="Normal 13 2 3 4 3 3" xfId="15313"/>
    <cellStyle name="Normal 13 2 3 4 3 3 2" xfId="15314"/>
    <cellStyle name="Normal 13 2 3 4 3 4" xfId="15315"/>
    <cellStyle name="Normal 13 2 3 4 3 5" xfId="15316"/>
    <cellStyle name="Normal 13 2 3 4 3 6" xfId="27382"/>
    <cellStyle name="Normal 13 2 3 4 4" xfId="15317"/>
    <cellStyle name="Normal 13 2 3 4 4 2" xfId="15318"/>
    <cellStyle name="Normal 13 2 3 4 4 2 2" xfId="15319"/>
    <cellStyle name="Normal 13 2 3 4 4 3" xfId="15320"/>
    <cellStyle name="Normal 13 2 3 4 4 4" xfId="15321"/>
    <cellStyle name="Normal 13 2 3 4 4 5" xfId="27383"/>
    <cellStyle name="Normal 13 2 3 4 5" xfId="15322"/>
    <cellStyle name="Normal 13 2 3 4 5 2" xfId="15323"/>
    <cellStyle name="Normal 13 2 3 4 5 2 2" xfId="15324"/>
    <cellStyle name="Normal 13 2 3 4 5 3" xfId="15325"/>
    <cellStyle name="Normal 13 2 3 4 5 4" xfId="15326"/>
    <cellStyle name="Normal 13 2 3 4 5 5" xfId="27384"/>
    <cellStyle name="Normal 13 2 3 4 6" xfId="15327"/>
    <cellStyle name="Normal 13 2 3 4 6 2" xfId="15328"/>
    <cellStyle name="Normal 13 2 3 4 6 2 2" xfId="15329"/>
    <cellStyle name="Normal 13 2 3 4 6 3" xfId="15330"/>
    <cellStyle name="Normal 13 2 3 4 6 4" xfId="27385"/>
    <cellStyle name="Normal 13 2 3 4 7" xfId="15331"/>
    <cellStyle name="Normal 13 2 3 4 7 2" xfId="15332"/>
    <cellStyle name="Normal 13 2 3 4 7 3" xfId="27386"/>
    <cellStyle name="Normal 13 2 3 4 8" xfId="15333"/>
    <cellStyle name="Normal 13 2 3 4 9" xfId="15334"/>
    <cellStyle name="Normal 13 2 3 5" xfId="1828"/>
    <cellStyle name="Normal 13 2 3 5 2" xfId="15335"/>
    <cellStyle name="Normal 13 2 3 5 2 2" xfId="15336"/>
    <cellStyle name="Normal 13 2 3 5 2 2 2" xfId="15337"/>
    <cellStyle name="Normal 13 2 3 5 2 3" xfId="15338"/>
    <cellStyle name="Normal 13 2 3 5 2 4" xfId="15339"/>
    <cellStyle name="Normal 13 2 3 5 2 5" xfId="27387"/>
    <cellStyle name="Normal 13 2 3 5 3" xfId="15340"/>
    <cellStyle name="Normal 13 2 3 5 3 2" xfId="15341"/>
    <cellStyle name="Normal 13 2 3 5 3 2 2" xfId="15342"/>
    <cellStyle name="Normal 13 2 3 5 3 3" xfId="15343"/>
    <cellStyle name="Normal 13 2 3 5 3 4" xfId="15344"/>
    <cellStyle name="Normal 13 2 3 5 3 5" xfId="27388"/>
    <cellStyle name="Normal 13 2 3 5 4" xfId="15345"/>
    <cellStyle name="Normal 13 2 3 5 4 2" xfId="15346"/>
    <cellStyle name="Normal 13 2 3 5 5" xfId="15347"/>
    <cellStyle name="Normal 13 2 3 5 6" xfId="15348"/>
    <cellStyle name="Normal 13 2 3 5 7" xfId="27389"/>
    <cellStyle name="Normal 13 2 3 6" xfId="1829"/>
    <cellStyle name="Normal 13 2 3 6 2" xfId="15349"/>
    <cellStyle name="Normal 13 2 3 6 2 2" xfId="15350"/>
    <cellStyle name="Normal 13 2 3 6 2 2 2" xfId="15351"/>
    <cellStyle name="Normal 13 2 3 6 2 3" xfId="15352"/>
    <cellStyle name="Normal 13 2 3 6 2 4" xfId="15353"/>
    <cellStyle name="Normal 13 2 3 6 2 5" xfId="27390"/>
    <cellStyle name="Normal 13 2 3 6 3" xfId="15354"/>
    <cellStyle name="Normal 13 2 3 6 3 2" xfId="15355"/>
    <cellStyle name="Normal 13 2 3 6 4" xfId="15356"/>
    <cellStyle name="Normal 13 2 3 6 5" xfId="15357"/>
    <cellStyle name="Normal 13 2 3 6 6" xfId="27391"/>
    <cellStyle name="Normal 13 2 3 7" xfId="15358"/>
    <cellStyle name="Normal 13 2 3 7 2" xfId="15359"/>
    <cellStyle name="Normal 13 2 3 7 2 2" xfId="15360"/>
    <cellStyle name="Normal 13 2 3 7 3" xfId="15361"/>
    <cellStyle name="Normal 13 2 3 7 4" xfId="15362"/>
    <cellStyle name="Normal 13 2 3 7 5" xfId="27392"/>
    <cellStyle name="Normal 13 2 3 8" xfId="15363"/>
    <cellStyle name="Normal 13 2 3 8 2" xfId="15364"/>
    <cellStyle name="Normal 13 2 3 8 2 2" xfId="15365"/>
    <cellStyle name="Normal 13 2 3 8 3" xfId="15366"/>
    <cellStyle name="Normal 13 2 3 8 4" xfId="15367"/>
    <cellStyle name="Normal 13 2 3 8 5" xfId="27393"/>
    <cellStyle name="Normal 13 2 3 9" xfId="15368"/>
    <cellStyle name="Normal 13 2 3 9 2" xfId="15369"/>
    <cellStyle name="Normal 13 2 3 9 2 2" xfId="15370"/>
    <cellStyle name="Normal 13 2 3 9 3" xfId="15371"/>
    <cellStyle name="Normal 13 2 3 9 4" xfId="27394"/>
    <cellStyle name="Normal 13 2 4" xfId="1830"/>
    <cellStyle name="Normal 13 2 4 10" xfId="15372"/>
    <cellStyle name="Normal 13 2 4 11" xfId="15373"/>
    <cellStyle name="Normal 13 2 4 12" xfId="27395"/>
    <cellStyle name="Normal 13 2 4 2" xfId="1831"/>
    <cellStyle name="Normal 13 2 4 2 10" xfId="15374"/>
    <cellStyle name="Normal 13 2 4 2 11" xfId="27396"/>
    <cellStyle name="Normal 13 2 4 2 2" xfId="1832"/>
    <cellStyle name="Normal 13 2 4 2 2 10" xfId="27397"/>
    <cellStyle name="Normal 13 2 4 2 2 2" xfId="1833"/>
    <cellStyle name="Normal 13 2 4 2 2 2 2" xfId="15375"/>
    <cellStyle name="Normal 13 2 4 2 2 2 2 2" xfId="15376"/>
    <cellStyle name="Normal 13 2 4 2 2 2 2 2 2" xfId="15377"/>
    <cellStyle name="Normal 13 2 4 2 2 2 2 3" xfId="15378"/>
    <cellStyle name="Normal 13 2 4 2 2 2 2 4" xfId="15379"/>
    <cellStyle name="Normal 13 2 4 2 2 2 2 5" xfId="27398"/>
    <cellStyle name="Normal 13 2 4 2 2 2 3" xfId="15380"/>
    <cellStyle name="Normal 13 2 4 2 2 2 3 2" xfId="15381"/>
    <cellStyle name="Normal 13 2 4 2 2 2 4" xfId="15382"/>
    <cellStyle name="Normal 13 2 4 2 2 2 5" xfId="15383"/>
    <cellStyle name="Normal 13 2 4 2 2 2 6" xfId="27399"/>
    <cellStyle name="Normal 13 2 4 2 2 3" xfId="1834"/>
    <cellStyle name="Normal 13 2 4 2 2 3 2" xfId="15384"/>
    <cellStyle name="Normal 13 2 4 2 2 3 2 2" xfId="15385"/>
    <cellStyle name="Normal 13 2 4 2 2 3 2 2 2" xfId="15386"/>
    <cellStyle name="Normal 13 2 4 2 2 3 2 3" xfId="15387"/>
    <cellStyle name="Normal 13 2 4 2 2 3 2 4" xfId="15388"/>
    <cellStyle name="Normal 13 2 4 2 2 3 2 5" xfId="27400"/>
    <cellStyle name="Normal 13 2 4 2 2 3 3" xfId="15389"/>
    <cellStyle name="Normal 13 2 4 2 2 3 3 2" xfId="15390"/>
    <cellStyle name="Normal 13 2 4 2 2 3 4" xfId="15391"/>
    <cellStyle name="Normal 13 2 4 2 2 3 5" xfId="15392"/>
    <cellStyle name="Normal 13 2 4 2 2 3 6" xfId="27401"/>
    <cellStyle name="Normal 13 2 4 2 2 4" xfId="15393"/>
    <cellStyle name="Normal 13 2 4 2 2 4 2" xfId="15394"/>
    <cellStyle name="Normal 13 2 4 2 2 4 2 2" xfId="15395"/>
    <cellStyle name="Normal 13 2 4 2 2 4 3" xfId="15396"/>
    <cellStyle name="Normal 13 2 4 2 2 4 4" xfId="15397"/>
    <cellStyle name="Normal 13 2 4 2 2 4 5" xfId="27402"/>
    <cellStyle name="Normal 13 2 4 2 2 5" xfId="15398"/>
    <cellStyle name="Normal 13 2 4 2 2 5 2" xfId="15399"/>
    <cellStyle name="Normal 13 2 4 2 2 5 2 2" xfId="15400"/>
    <cellStyle name="Normal 13 2 4 2 2 5 3" xfId="15401"/>
    <cellStyle name="Normal 13 2 4 2 2 5 4" xfId="15402"/>
    <cellStyle name="Normal 13 2 4 2 2 5 5" xfId="27403"/>
    <cellStyle name="Normal 13 2 4 2 2 6" xfId="15403"/>
    <cellStyle name="Normal 13 2 4 2 2 6 2" xfId="15404"/>
    <cellStyle name="Normal 13 2 4 2 2 6 2 2" xfId="15405"/>
    <cellStyle name="Normal 13 2 4 2 2 6 3" xfId="15406"/>
    <cellStyle name="Normal 13 2 4 2 2 6 4" xfId="27404"/>
    <cellStyle name="Normal 13 2 4 2 2 7" xfId="15407"/>
    <cellStyle name="Normal 13 2 4 2 2 7 2" xfId="15408"/>
    <cellStyle name="Normal 13 2 4 2 2 7 3" xfId="27405"/>
    <cellStyle name="Normal 13 2 4 2 2 8" xfId="15409"/>
    <cellStyle name="Normal 13 2 4 2 2 9" xfId="15410"/>
    <cellStyle name="Normal 13 2 4 2 3" xfId="1835"/>
    <cellStyle name="Normal 13 2 4 2 3 2" xfId="15411"/>
    <cellStyle name="Normal 13 2 4 2 3 2 2" xfId="15412"/>
    <cellStyle name="Normal 13 2 4 2 3 2 2 2" xfId="15413"/>
    <cellStyle name="Normal 13 2 4 2 3 2 3" xfId="15414"/>
    <cellStyle name="Normal 13 2 4 2 3 2 4" xfId="15415"/>
    <cellStyle name="Normal 13 2 4 2 3 2 5" xfId="27406"/>
    <cellStyle name="Normal 13 2 4 2 3 3" xfId="15416"/>
    <cellStyle name="Normal 13 2 4 2 3 3 2" xfId="15417"/>
    <cellStyle name="Normal 13 2 4 2 3 3 2 2" xfId="15418"/>
    <cellStyle name="Normal 13 2 4 2 3 3 3" xfId="15419"/>
    <cellStyle name="Normal 13 2 4 2 3 3 4" xfId="15420"/>
    <cellStyle name="Normal 13 2 4 2 3 3 5" xfId="27407"/>
    <cellStyle name="Normal 13 2 4 2 3 4" xfId="15421"/>
    <cellStyle name="Normal 13 2 4 2 3 4 2" xfId="15422"/>
    <cellStyle name="Normal 13 2 4 2 3 5" xfId="15423"/>
    <cellStyle name="Normal 13 2 4 2 3 6" xfId="15424"/>
    <cellStyle name="Normal 13 2 4 2 3 7" xfId="27408"/>
    <cellStyle name="Normal 13 2 4 2 4" xfId="1836"/>
    <cellStyle name="Normal 13 2 4 2 4 2" xfId="15425"/>
    <cellStyle name="Normal 13 2 4 2 4 2 2" xfId="15426"/>
    <cellStyle name="Normal 13 2 4 2 4 2 2 2" xfId="15427"/>
    <cellStyle name="Normal 13 2 4 2 4 2 3" xfId="15428"/>
    <cellStyle name="Normal 13 2 4 2 4 2 4" xfId="15429"/>
    <cellStyle name="Normal 13 2 4 2 4 2 5" xfId="27409"/>
    <cellStyle name="Normal 13 2 4 2 4 3" xfId="15430"/>
    <cellStyle name="Normal 13 2 4 2 4 3 2" xfId="15431"/>
    <cellStyle name="Normal 13 2 4 2 4 4" xfId="15432"/>
    <cellStyle name="Normal 13 2 4 2 4 5" xfId="15433"/>
    <cellStyle name="Normal 13 2 4 2 4 6" xfId="27410"/>
    <cellStyle name="Normal 13 2 4 2 5" xfId="15434"/>
    <cellStyle name="Normal 13 2 4 2 5 2" xfId="15435"/>
    <cellStyle name="Normal 13 2 4 2 5 2 2" xfId="15436"/>
    <cellStyle name="Normal 13 2 4 2 5 3" xfId="15437"/>
    <cellStyle name="Normal 13 2 4 2 5 4" xfId="15438"/>
    <cellStyle name="Normal 13 2 4 2 5 5" xfId="27411"/>
    <cellStyle name="Normal 13 2 4 2 6" xfId="15439"/>
    <cellStyle name="Normal 13 2 4 2 6 2" xfId="15440"/>
    <cellStyle name="Normal 13 2 4 2 6 2 2" xfId="15441"/>
    <cellStyle name="Normal 13 2 4 2 6 3" xfId="15442"/>
    <cellStyle name="Normal 13 2 4 2 6 4" xfId="15443"/>
    <cellStyle name="Normal 13 2 4 2 6 5" xfId="27412"/>
    <cellStyle name="Normal 13 2 4 2 7" xfId="15444"/>
    <cellStyle name="Normal 13 2 4 2 7 2" xfId="15445"/>
    <cellStyle name="Normal 13 2 4 2 7 2 2" xfId="15446"/>
    <cellStyle name="Normal 13 2 4 2 7 3" xfId="15447"/>
    <cellStyle name="Normal 13 2 4 2 7 4" xfId="27413"/>
    <cellStyle name="Normal 13 2 4 2 8" xfId="15448"/>
    <cellStyle name="Normal 13 2 4 2 8 2" xfId="15449"/>
    <cellStyle name="Normal 13 2 4 2 8 3" xfId="27414"/>
    <cellStyle name="Normal 13 2 4 2 9" xfId="15450"/>
    <cellStyle name="Normal 13 2 4 3" xfId="1837"/>
    <cellStyle name="Normal 13 2 4 3 10" xfId="27415"/>
    <cellStyle name="Normal 13 2 4 3 2" xfId="1838"/>
    <cellStyle name="Normal 13 2 4 3 2 2" xfId="15451"/>
    <cellStyle name="Normal 13 2 4 3 2 2 2" xfId="15452"/>
    <cellStyle name="Normal 13 2 4 3 2 2 2 2" xfId="15453"/>
    <cellStyle name="Normal 13 2 4 3 2 2 3" xfId="15454"/>
    <cellStyle name="Normal 13 2 4 3 2 2 4" xfId="15455"/>
    <cellStyle name="Normal 13 2 4 3 2 2 5" xfId="27416"/>
    <cellStyle name="Normal 13 2 4 3 2 3" xfId="15456"/>
    <cellStyle name="Normal 13 2 4 3 2 3 2" xfId="15457"/>
    <cellStyle name="Normal 13 2 4 3 2 4" xfId="15458"/>
    <cellStyle name="Normal 13 2 4 3 2 5" xfId="15459"/>
    <cellStyle name="Normal 13 2 4 3 2 6" xfId="27417"/>
    <cellStyle name="Normal 13 2 4 3 3" xfId="1839"/>
    <cellStyle name="Normal 13 2 4 3 3 2" xfId="15460"/>
    <cellStyle name="Normal 13 2 4 3 3 2 2" xfId="15461"/>
    <cellStyle name="Normal 13 2 4 3 3 2 2 2" xfId="15462"/>
    <cellStyle name="Normal 13 2 4 3 3 2 3" xfId="15463"/>
    <cellStyle name="Normal 13 2 4 3 3 2 4" xfId="15464"/>
    <cellStyle name="Normal 13 2 4 3 3 2 5" xfId="27418"/>
    <cellStyle name="Normal 13 2 4 3 3 3" xfId="15465"/>
    <cellStyle name="Normal 13 2 4 3 3 3 2" xfId="15466"/>
    <cellStyle name="Normal 13 2 4 3 3 4" xfId="15467"/>
    <cellStyle name="Normal 13 2 4 3 3 5" xfId="15468"/>
    <cellStyle name="Normal 13 2 4 3 3 6" xfId="27419"/>
    <cellStyle name="Normal 13 2 4 3 4" xfId="15469"/>
    <cellStyle name="Normal 13 2 4 3 4 2" xfId="15470"/>
    <cellStyle name="Normal 13 2 4 3 4 2 2" xfId="15471"/>
    <cellStyle name="Normal 13 2 4 3 4 3" xfId="15472"/>
    <cellStyle name="Normal 13 2 4 3 4 4" xfId="15473"/>
    <cellStyle name="Normal 13 2 4 3 4 5" xfId="27420"/>
    <cellStyle name="Normal 13 2 4 3 5" xfId="15474"/>
    <cellStyle name="Normal 13 2 4 3 5 2" xfId="15475"/>
    <cellStyle name="Normal 13 2 4 3 5 2 2" xfId="15476"/>
    <cellStyle name="Normal 13 2 4 3 5 3" xfId="15477"/>
    <cellStyle name="Normal 13 2 4 3 5 4" xfId="15478"/>
    <cellStyle name="Normal 13 2 4 3 5 5" xfId="27421"/>
    <cellStyle name="Normal 13 2 4 3 6" xfId="15479"/>
    <cellStyle name="Normal 13 2 4 3 6 2" xfId="15480"/>
    <cellStyle name="Normal 13 2 4 3 6 2 2" xfId="15481"/>
    <cellStyle name="Normal 13 2 4 3 6 3" xfId="15482"/>
    <cellStyle name="Normal 13 2 4 3 6 4" xfId="27422"/>
    <cellStyle name="Normal 13 2 4 3 7" xfId="15483"/>
    <cellStyle name="Normal 13 2 4 3 7 2" xfId="15484"/>
    <cellStyle name="Normal 13 2 4 3 7 3" xfId="27423"/>
    <cellStyle name="Normal 13 2 4 3 8" xfId="15485"/>
    <cellStyle name="Normal 13 2 4 3 9" xfId="15486"/>
    <cellStyle name="Normal 13 2 4 4" xfId="1840"/>
    <cellStyle name="Normal 13 2 4 4 2" xfId="15487"/>
    <cellStyle name="Normal 13 2 4 4 2 2" xfId="15488"/>
    <cellStyle name="Normal 13 2 4 4 2 2 2" xfId="15489"/>
    <cellStyle name="Normal 13 2 4 4 2 3" xfId="15490"/>
    <cellStyle name="Normal 13 2 4 4 2 4" xfId="15491"/>
    <cellStyle name="Normal 13 2 4 4 2 5" xfId="27424"/>
    <cellStyle name="Normal 13 2 4 4 3" xfId="15492"/>
    <cellStyle name="Normal 13 2 4 4 3 2" xfId="15493"/>
    <cellStyle name="Normal 13 2 4 4 3 2 2" xfId="15494"/>
    <cellStyle name="Normal 13 2 4 4 3 3" xfId="15495"/>
    <cellStyle name="Normal 13 2 4 4 3 4" xfId="15496"/>
    <cellStyle name="Normal 13 2 4 4 3 5" xfId="27425"/>
    <cellStyle name="Normal 13 2 4 4 4" xfId="15497"/>
    <cellStyle name="Normal 13 2 4 4 4 2" xfId="15498"/>
    <cellStyle name="Normal 13 2 4 4 5" xfId="15499"/>
    <cellStyle name="Normal 13 2 4 4 6" xfId="15500"/>
    <cellStyle name="Normal 13 2 4 4 7" xfId="27426"/>
    <cellStyle name="Normal 13 2 4 5" xfId="1841"/>
    <cellStyle name="Normal 13 2 4 5 2" xfId="15501"/>
    <cellStyle name="Normal 13 2 4 5 2 2" xfId="15502"/>
    <cellStyle name="Normal 13 2 4 5 2 2 2" xfId="15503"/>
    <cellStyle name="Normal 13 2 4 5 2 3" xfId="15504"/>
    <cellStyle name="Normal 13 2 4 5 2 4" xfId="15505"/>
    <cellStyle name="Normal 13 2 4 5 2 5" xfId="27427"/>
    <cellStyle name="Normal 13 2 4 5 3" xfId="15506"/>
    <cellStyle name="Normal 13 2 4 5 3 2" xfId="15507"/>
    <cellStyle name="Normal 13 2 4 5 4" xfId="15508"/>
    <cellStyle name="Normal 13 2 4 5 5" xfId="15509"/>
    <cellStyle name="Normal 13 2 4 5 6" xfId="27428"/>
    <cellStyle name="Normal 13 2 4 6" xfId="15510"/>
    <cellStyle name="Normal 13 2 4 6 2" xfId="15511"/>
    <cellStyle name="Normal 13 2 4 6 2 2" xfId="15512"/>
    <cellStyle name="Normal 13 2 4 6 3" xfId="15513"/>
    <cellStyle name="Normal 13 2 4 6 4" xfId="15514"/>
    <cellStyle name="Normal 13 2 4 6 5" xfId="27429"/>
    <cellStyle name="Normal 13 2 4 7" xfId="15515"/>
    <cellStyle name="Normal 13 2 4 7 2" xfId="15516"/>
    <cellStyle name="Normal 13 2 4 7 2 2" xfId="15517"/>
    <cellStyle name="Normal 13 2 4 7 3" xfId="15518"/>
    <cellStyle name="Normal 13 2 4 7 4" xfId="15519"/>
    <cellStyle name="Normal 13 2 4 7 5" xfId="27430"/>
    <cellStyle name="Normal 13 2 4 8" xfId="15520"/>
    <cellStyle name="Normal 13 2 4 8 2" xfId="15521"/>
    <cellStyle name="Normal 13 2 4 8 2 2" xfId="15522"/>
    <cellStyle name="Normal 13 2 4 8 3" xfId="15523"/>
    <cellStyle name="Normal 13 2 4 8 4" xfId="27431"/>
    <cellStyle name="Normal 13 2 4 9" xfId="15524"/>
    <cellStyle name="Normal 13 2 4 9 2" xfId="15525"/>
    <cellStyle name="Normal 13 2 4 9 3" xfId="27432"/>
    <cellStyle name="Normal 13 2 5" xfId="1842"/>
    <cellStyle name="Normal 13 2 5 10" xfId="15526"/>
    <cellStyle name="Normal 13 2 5 11" xfId="27433"/>
    <cellStyle name="Normal 13 2 5 2" xfId="1843"/>
    <cellStyle name="Normal 13 2 5 2 10" xfId="27434"/>
    <cellStyle name="Normal 13 2 5 2 2" xfId="1844"/>
    <cellStyle name="Normal 13 2 5 2 2 2" xfId="15527"/>
    <cellStyle name="Normal 13 2 5 2 2 2 2" xfId="15528"/>
    <cellStyle name="Normal 13 2 5 2 2 2 2 2" xfId="15529"/>
    <cellStyle name="Normal 13 2 5 2 2 2 3" xfId="15530"/>
    <cellStyle name="Normal 13 2 5 2 2 2 4" xfId="15531"/>
    <cellStyle name="Normal 13 2 5 2 2 2 5" xfId="27435"/>
    <cellStyle name="Normal 13 2 5 2 2 3" xfId="15532"/>
    <cellStyle name="Normal 13 2 5 2 2 3 2" xfId="15533"/>
    <cellStyle name="Normal 13 2 5 2 2 4" xfId="15534"/>
    <cellStyle name="Normal 13 2 5 2 2 5" xfId="15535"/>
    <cellStyle name="Normal 13 2 5 2 2 6" xfId="27436"/>
    <cellStyle name="Normal 13 2 5 2 3" xfId="1845"/>
    <cellStyle name="Normal 13 2 5 2 3 2" xfId="15536"/>
    <cellStyle name="Normal 13 2 5 2 3 2 2" xfId="15537"/>
    <cellStyle name="Normal 13 2 5 2 3 2 2 2" xfId="15538"/>
    <cellStyle name="Normal 13 2 5 2 3 2 3" xfId="15539"/>
    <cellStyle name="Normal 13 2 5 2 3 2 4" xfId="15540"/>
    <cellStyle name="Normal 13 2 5 2 3 2 5" xfId="27437"/>
    <cellStyle name="Normal 13 2 5 2 3 3" xfId="15541"/>
    <cellStyle name="Normal 13 2 5 2 3 3 2" xfId="15542"/>
    <cellStyle name="Normal 13 2 5 2 3 4" xfId="15543"/>
    <cellStyle name="Normal 13 2 5 2 3 5" xfId="15544"/>
    <cellStyle name="Normal 13 2 5 2 3 6" xfId="27438"/>
    <cellStyle name="Normal 13 2 5 2 4" xfId="15545"/>
    <cellStyle name="Normal 13 2 5 2 4 2" xfId="15546"/>
    <cellStyle name="Normal 13 2 5 2 4 2 2" xfId="15547"/>
    <cellStyle name="Normal 13 2 5 2 4 3" xfId="15548"/>
    <cellStyle name="Normal 13 2 5 2 4 4" xfId="15549"/>
    <cellStyle name="Normal 13 2 5 2 4 5" xfId="27439"/>
    <cellStyle name="Normal 13 2 5 2 5" xfId="15550"/>
    <cellStyle name="Normal 13 2 5 2 5 2" xfId="15551"/>
    <cellStyle name="Normal 13 2 5 2 5 2 2" xfId="15552"/>
    <cellStyle name="Normal 13 2 5 2 5 3" xfId="15553"/>
    <cellStyle name="Normal 13 2 5 2 5 4" xfId="15554"/>
    <cellStyle name="Normal 13 2 5 2 5 5" xfId="27440"/>
    <cellStyle name="Normal 13 2 5 2 6" xfId="15555"/>
    <cellStyle name="Normal 13 2 5 2 6 2" xfId="15556"/>
    <cellStyle name="Normal 13 2 5 2 6 2 2" xfId="15557"/>
    <cellStyle name="Normal 13 2 5 2 6 3" xfId="15558"/>
    <cellStyle name="Normal 13 2 5 2 6 4" xfId="27441"/>
    <cellStyle name="Normal 13 2 5 2 7" xfId="15559"/>
    <cellStyle name="Normal 13 2 5 2 7 2" xfId="15560"/>
    <cellStyle name="Normal 13 2 5 2 7 3" xfId="27442"/>
    <cellStyle name="Normal 13 2 5 2 8" xfId="15561"/>
    <cellStyle name="Normal 13 2 5 2 9" xfId="15562"/>
    <cellStyle name="Normal 13 2 5 3" xfId="1846"/>
    <cellStyle name="Normal 13 2 5 3 2" xfId="15563"/>
    <cellStyle name="Normal 13 2 5 3 2 2" xfId="15564"/>
    <cellStyle name="Normal 13 2 5 3 2 2 2" xfId="15565"/>
    <cellStyle name="Normal 13 2 5 3 2 3" xfId="15566"/>
    <cellStyle name="Normal 13 2 5 3 2 4" xfId="15567"/>
    <cellStyle name="Normal 13 2 5 3 2 5" xfId="27443"/>
    <cellStyle name="Normal 13 2 5 3 3" xfId="15568"/>
    <cellStyle name="Normal 13 2 5 3 3 2" xfId="15569"/>
    <cellStyle name="Normal 13 2 5 3 3 2 2" xfId="15570"/>
    <cellStyle name="Normal 13 2 5 3 3 3" xfId="15571"/>
    <cellStyle name="Normal 13 2 5 3 3 4" xfId="15572"/>
    <cellStyle name="Normal 13 2 5 3 3 5" xfId="27444"/>
    <cellStyle name="Normal 13 2 5 3 4" xfId="15573"/>
    <cellStyle name="Normal 13 2 5 3 4 2" xfId="15574"/>
    <cellStyle name="Normal 13 2 5 3 5" xfId="15575"/>
    <cellStyle name="Normal 13 2 5 3 6" xfId="15576"/>
    <cellStyle name="Normal 13 2 5 3 7" xfId="27445"/>
    <cellStyle name="Normal 13 2 5 4" xfId="1847"/>
    <cellStyle name="Normal 13 2 5 4 2" xfId="15577"/>
    <cellStyle name="Normal 13 2 5 4 2 2" xfId="15578"/>
    <cellStyle name="Normal 13 2 5 4 2 2 2" xfId="15579"/>
    <cellStyle name="Normal 13 2 5 4 2 3" xfId="15580"/>
    <cellStyle name="Normal 13 2 5 4 2 4" xfId="15581"/>
    <cellStyle name="Normal 13 2 5 4 2 5" xfId="27446"/>
    <cellStyle name="Normal 13 2 5 4 3" xfId="15582"/>
    <cellStyle name="Normal 13 2 5 4 3 2" xfId="15583"/>
    <cellStyle name="Normal 13 2 5 4 4" xfId="15584"/>
    <cellStyle name="Normal 13 2 5 4 5" xfId="15585"/>
    <cellStyle name="Normal 13 2 5 4 6" xfId="27447"/>
    <cellStyle name="Normal 13 2 5 5" xfId="15586"/>
    <cellStyle name="Normal 13 2 5 5 2" xfId="15587"/>
    <cellStyle name="Normal 13 2 5 5 2 2" xfId="15588"/>
    <cellStyle name="Normal 13 2 5 5 3" xfId="15589"/>
    <cellStyle name="Normal 13 2 5 5 4" xfId="15590"/>
    <cellStyle name="Normal 13 2 5 5 5" xfId="27448"/>
    <cellStyle name="Normal 13 2 5 6" xfId="15591"/>
    <cellStyle name="Normal 13 2 5 6 2" xfId="15592"/>
    <cellStyle name="Normal 13 2 5 6 2 2" xfId="15593"/>
    <cellStyle name="Normal 13 2 5 6 3" xfId="15594"/>
    <cellStyle name="Normal 13 2 5 6 4" xfId="15595"/>
    <cellStyle name="Normal 13 2 5 6 5" xfId="27449"/>
    <cellStyle name="Normal 13 2 5 7" xfId="15596"/>
    <cellStyle name="Normal 13 2 5 7 2" xfId="15597"/>
    <cellStyle name="Normal 13 2 5 7 2 2" xfId="15598"/>
    <cellStyle name="Normal 13 2 5 7 3" xfId="15599"/>
    <cellStyle name="Normal 13 2 5 7 4" xfId="27450"/>
    <cellStyle name="Normal 13 2 5 8" xfId="15600"/>
    <cellStyle name="Normal 13 2 5 8 2" xfId="15601"/>
    <cellStyle name="Normal 13 2 5 8 3" xfId="27451"/>
    <cellStyle name="Normal 13 2 5 9" xfId="15602"/>
    <cellStyle name="Normal 13 2 6" xfId="1848"/>
    <cellStyle name="Normal 13 2 6 10" xfId="27452"/>
    <cellStyle name="Normal 13 2 6 2" xfId="1849"/>
    <cellStyle name="Normal 13 2 6 2 2" xfId="15603"/>
    <cellStyle name="Normal 13 2 6 2 2 2" xfId="15604"/>
    <cellStyle name="Normal 13 2 6 2 2 2 2" xfId="15605"/>
    <cellStyle name="Normal 13 2 6 2 2 3" xfId="15606"/>
    <cellStyle name="Normal 13 2 6 2 2 4" xfId="15607"/>
    <cellStyle name="Normal 13 2 6 2 2 5" xfId="27453"/>
    <cellStyle name="Normal 13 2 6 2 3" xfId="15608"/>
    <cellStyle name="Normal 13 2 6 2 3 2" xfId="15609"/>
    <cellStyle name="Normal 13 2 6 2 4" xfId="15610"/>
    <cellStyle name="Normal 13 2 6 2 5" xfId="15611"/>
    <cellStyle name="Normal 13 2 6 2 6" xfId="27454"/>
    <cellStyle name="Normal 13 2 6 3" xfId="1850"/>
    <cellStyle name="Normal 13 2 6 3 2" xfId="15612"/>
    <cellStyle name="Normal 13 2 6 3 2 2" xfId="15613"/>
    <cellStyle name="Normal 13 2 6 3 2 2 2" xfId="15614"/>
    <cellStyle name="Normal 13 2 6 3 2 3" xfId="15615"/>
    <cellStyle name="Normal 13 2 6 3 2 4" xfId="15616"/>
    <cellStyle name="Normal 13 2 6 3 2 5" xfId="27455"/>
    <cellStyle name="Normal 13 2 6 3 3" xfId="15617"/>
    <cellStyle name="Normal 13 2 6 3 3 2" xfId="15618"/>
    <cellStyle name="Normal 13 2 6 3 4" xfId="15619"/>
    <cellStyle name="Normal 13 2 6 3 5" xfId="15620"/>
    <cellStyle name="Normal 13 2 6 3 6" xfId="27456"/>
    <cellStyle name="Normal 13 2 6 4" xfId="15621"/>
    <cellStyle name="Normal 13 2 6 4 2" xfId="15622"/>
    <cellStyle name="Normal 13 2 6 4 2 2" xfId="15623"/>
    <cellStyle name="Normal 13 2 6 4 3" xfId="15624"/>
    <cellStyle name="Normal 13 2 6 4 4" xfId="15625"/>
    <cellStyle name="Normal 13 2 6 4 5" xfId="27457"/>
    <cellStyle name="Normal 13 2 6 5" xfId="15626"/>
    <cellStyle name="Normal 13 2 6 5 2" xfId="15627"/>
    <cellStyle name="Normal 13 2 6 5 2 2" xfId="15628"/>
    <cellStyle name="Normal 13 2 6 5 3" xfId="15629"/>
    <cellStyle name="Normal 13 2 6 5 4" xfId="15630"/>
    <cellStyle name="Normal 13 2 6 5 5" xfId="27458"/>
    <cellStyle name="Normal 13 2 6 6" xfId="15631"/>
    <cellStyle name="Normal 13 2 6 6 2" xfId="15632"/>
    <cellStyle name="Normal 13 2 6 6 2 2" xfId="15633"/>
    <cellStyle name="Normal 13 2 6 6 3" xfId="15634"/>
    <cellStyle name="Normal 13 2 6 6 4" xfId="27459"/>
    <cellStyle name="Normal 13 2 6 7" xfId="15635"/>
    <cellStyle name="Normal 13 2 6 7 2" xfId="15636"/>
    <cellStyle name="Normal 13 2 6 7 3" xfId="27460"/>
    <cellStyle name="Normal 13 2 6 8" xfId="15637"/>
    <cellStyle name="Normal 13 2 6 9" xfId="15638"/>
    <cellStyle name="Normal 13 2 7" xfId="1851"/>
    <cellStyle name="Normal 13 2 7 2" xfId="15639"/>
    <cellStyle name="Normal 13 2 7 2 2" xfId="15640"/>
    <cellStyle name="Normal 13 2 7 2 2 2" xfId="15641"/>
    <cellStyle name="Normal 13 2 7 2 3" xfId="15642"/>
    <cellStyle name="Normal 13 2 7 2 4" xfId="15643"/>
    <cellStyle name="Normal 13 2 7 2 5" xfId="27461"/>
    <cellStyle name="Normal 13 2 7 3" xfId="15644"/>
    <cellStyle name="Normal 13 2 7 3 2" xfId="15645"/>
    <cellStyle name="Normal 13 2 7 3 2 2" xfId="15646"/>
    <cellStyle name="Normal 13 2 7 3 3" xfId="15647"/>
    <cellStyle name="Normal 13 2 7 3 4" xfId="15648"/>
    <cellStyle name="Normal 13 2 7 3 5" xfId="27462"/>
    <cellStyle name="Normal 13 2 7 4" xfId="15649"/>
    <cellStyle name="Normal 13 2 7 4 2" xfId="15650"/>
    <cellStyle name="Normal 13 2 7 5" xfId="15651"/>
    <cellStyle name="Normal 13 2 7 6" xfId="15652"/>
    <cellStyle name="Normal 13 2 7 7" xfId="27463"/>
    <cellStyle name="Normal 13 2 8" xfId="1852"/>
    <cellStyle name="Normal 13 2 8 2" xfId="15653"/>
    <cellStyle name="Normal 13 2 8 2 2" xfId="15654"/>
    <cellStyle name="Normal 13 2 8 2 2 2" xfId="15655"/>
    <cellStyle name="Normal 13 2 8 2 3" xfId="15656"/>
    <cellStyle name="Normal 13 2 8 2 4" xfId="15657"/>
    <cellStyle name="Normal 13 2 8 2 5" xfId="27464"/>
    <cellStyle name="Normal 13 2 8 3" xfId="15658"/>
    <cellStyle name="Normal 13 2 8 3 2" xfId="15659"/>
    <cellStyle name="Normal 13 2 8 4" xfId="15660"/>
    <cellStyle name="Normal 13 2 8 5" xfId="15661"/>
    <cellStyle name="Normal 13 2 8 6" xfId="27465"/>
    <cellStyle name="Normal 13 2 9" xfId="2704"/>
    <cellStyle name="Normal 13 2 9 2" xfId="15662"/>
    <cellStyle name="Normal 13 2 9 2 2" xfId="15663"/>
    <cellStyle name="Normal 13 2 9 3" xfId="15664"/>
    <cellStyle name="Normal 13 2 9 4" xfId="15665"/>
    <cellStyle name="Normal 13 2 9 5" xfId="27466"/>
    <cellStyle name="Normal 13 20" xfId="31827"/>
    <cellStyle name="Normal 13 3" xfId="343"/>
    <cellStyle name="Normal 13 3 10" xfId="15666"/>
    <cellStyle name="Normal 13 3 10 2" xfId="15667"/>
    <cellStyle name="Normal 13 3 10 2 2" xfId="15668"/>
    <cellStyle name="Normal 13 3 10 3" xfId="15669"/>
    <cellStyle name="Normal 13 3 10 4" xfId="27467"/>
    <cellStyle name="Normal 13 3 11" xfId="15670"/>
    <cellStyle name="Normal 13 3 11 2" xfId="15671"/>
    <cellStyle name="Normal 13 3 11 3" xfId="27468"/>
    <cellStyle name="Normal 13 3 12" xfId="15672"/>
    <cellStyle name="Normal 13 3 13" xfId="15673"/>
    <cellStyle name="Normal 13 3 14" xfId="27469"/>
    <cellStyle name="Normal 13 3 15" xfId="30082"/>
    <cellStyle name="Normal 13 3 16" xfId="31399"/>
    <cellStyle name="Normal 13 3 17" xfId="31830"/>
    <cellStyle name="Normal 13 3 2" xfId="1853"/>
    <cellStyle name="Normal 13 3 2 10" xfId="15674"/>
    <cellStyle name="Normal 13 3 2 10 2" xfId="15675"/>
    <cellStyle name="Normal 13 3 2 10 3" xfId="27470"/>
    <cellStyle name="Normal 13 3 2 11" xfId="15676"/>
    <cellStyle name="Normal 13 3 2 12" xfId="15677"/>
    <cellStyle name="Normal 13 3 2 13" xfId="27471"/>
    <cellStyle name="Normal 13 3 2 14" xfId="30083"/>
    <cellStyle name="Normal 13 3 2 15" xfId="31831"/>
    <cellStyle name="Normal 13 3 2 2" xfId="1854"/>
    <cellStyle name="Normal 13 3 2 2 10" xfId="15678"/>
    <cellStyle name="Normal 13 3 2 2 11" xfId="15679"/>
    <cellStyle name="Normal 13 3 2 2 12" xfId="27472"/>
    <cellStyle name="Normal 13 3 2 2 13" xfId="30468"/>
    <cellStyle name="Normal 13 3 2 2 14" xfId="32210"/>
    <cellStyle name="Normal 13 3 2 2 2" xfId="1855"/>
    <cellStyle name="Normal 13 3 2 2 2 10" xfId="15680"/>
    <cellStyle name="Normal 13 3 2 2 2 11" xfId="27473"/>
    <cellStyle name="Normal 13 3 2 2 2 2" xfId="1856"/>
    <cellStyle name="Normal 13 3 2 2 2 2 10" xfId="27474"/>
    <cellStyle name="Normal 13 3 2 2 2 2 2" xfId="1857"/>
    <cellStyle name="Normal 13 3 2 2 2 2 2 2" xfId="15681"/>
    <cellStyle name="Normal 13 3 2 2 2 2 2 2 2" xfId="15682"/>
    <cellStyle name="Normal 13 3 2 2 2 2 2 2 2 2" xfId="15683"/>
    <cellStyle name="Normal 13 3 2 2 2 2 2 2 3" xfId="15684"/>
    <cellStyle name="Normal 13 3 2 2 2 2 2 2 4" xfId="15685"/>
    <cellStyle name="Normal 13 3 2 2 2 2 2 2 5" xfId="27475"/>
    <cellStyle name="Normal 13 3 2 2 2 2 2 3" xfId="15686"/>
    <cellStyle name="Normal 13 3 2 2 2 2 2 3 2" xfId="15687"/>
    <cellStyle name="Normal 13 3 2 2 2 2 2 4" xfId="15688"/>
    <cellStyle name="Normal 13 3 2 2 2 2 2 5" xfId="15689"/>
    <cellStyle name="Normal 13 3 2 2 2 2 2 6" xfId="27476"/>
    <cellStyle name="Normal 13 3 2 2 2 2 3" xfId="1858"/>
    <cellStyle name="Normal 13 3 2 2 2 2 3 2" xfId="15690"/>
    <cellStyle name="Normal 13 3 2 2 2 2 3 2 2" xfId="15691"/>
    <cellStyle name="Normal 13 3 2 2 2 2 3 2 2 2" xfId="15692"/>
    <cellStyle name="Normal 13 3 2 2 2 2 3 2 3" xfId="15693"/>
    <cellStyle name="Normal 13 3 2 2 2 2 3 2 4" xfId="15694"/>
    <cellStyle name="Normal 13 3 2 2 2 2 3 2 5" xfId="27477"/>
    <cellStyle name="Normal 13 3 2 2 2 2 3 3" xfId="15695"/>
    <cellStyle name="Normal 13 3 2 2 2 2 3 3 2" xfId="15696"/>
    <cellStyle name="Normal 13 3 2 2 2 2 3 4" xfId="15697"/>
    <cellStyle name="Normal 13 3 2 2 2 2 3 5" xfId="15698"/>
    <cellStyle name="Normal 13 3 2 2 2 2 3 6" xfId="27478"/>
    <cellStyle name="Normal 13 3 2 2 2 2 4" xfId="15699"/>
    <cellStyle name="Normal 13 3 2 2 2 2 4 2" xfId="15700"/>
    <cellStyle name="Normal 13 3 2 2 2 2 4 2 2" xfId="15701"/>
    <cellStyle name="Normal 13 3 2 2 2 2 4 3" xfId="15702"/>
    <cellStyle name="Normal 13 3 2 2 2 2 4 4" xfId="15703"/>
    <cellStyle name="Normal 13 3 2 2 2 2 4 5" xfId="27479"/>
    <cellStyle name="Normal 13 3 2 2 2 2 5" xfId="15704"/>
    <cellStyle name="Normal 13 3 2 2 2 2 5 2" xfId="15705"/>
    <cellStyle name="Normal 13 3 2 2 2 2 5 2 2" xfId="15706"/>
    <cellStyle name="Normal 13 3 2 2 2 2 5 3" xfId="15707"/>
    <cellStyle name="Normal 13 3 2 2 2 2 5 4" xfId="15708"/>
    <cellStyle name="Normal 13 3 2 2 2 2 5 5" xfId="27480"/>
    <cellStyle name="Normal 13 3 2 2 2 2 6" xfId="15709"/>
    <cellStyle name="Normal 13 3 2 2 2 2 6 2" xfId="15710"/>
    <cellStyle name="Normal 13 3 2 2 2 2 6 2 2" xfId="15711"/>
    <cellStyle name="Normal 13 3 2 2 2 2 6 3" xfId="15712"/>
    <cellStyle name="Normal 13 3 2 2 2 2 6 4" xfId="27481"/>
    <cellStyle name="Normal 13 3 2 2 2 2 7" xfId="15713"/>
    <cellStyle name="Normal 13 3 2 2 2 2 7 2" xfId="15714"/>
    <cellStyle name="Normal 13 3 2 2 2 2 7 3" xfId="27482"/>
    <cellStyle name="Normal 13 3 2 2 2 2 8" xfId="15715"/>
    <cellStyle name="Normal 13 3 2 2 2 2 9" xfId="15716"/>
    <cellStyle name="Normal 13 3 2 2 2 3" xfId="1859"/>
    <cellStyle name="Normal 13 3 2 2 2 3 2" xfId="15717"/>
    <cellStyle name="Normal 13 3 2 2 2 3 2 2" xfId="15718"/>
    <cellStyle name="Normal 13 3 2 2 2 3 2 2 2" xfId="15719"/>
    <cellStyle name="Normal 13 3 2 2 2 3 2 3" xfId="15720"/>
    <cellStyle name="Normal 13 3 2 2 2 3 2 4" xfId="15721"/>
    <cellStyle name="Normal 13 3 2 2 2 3 2 5" xfId="27483"/>
    <cellStyle name="Normal 13 3 2 2 2 3 3" xfId="15722"/>
    <cellStyle name="Normal 13 3 2 2 2 3 3 2" xfId="15723"/>
    <cellStyle name="Normal 13 3 2 2 2 3 3 2 2" xfId="15724"/>
    <cellStyle name="Normal 13 3 2 2 2 3 3 3" xfId="15725"/>
    <cellStyle name="Normal 13 3 2 2 2 3 3 4" xfId="15726"/>
    <cellStyle name="Normal 13 3 2 2 2 3 3 5" xfId="27484"/>
    <cellStyle name="Normal 13 3 2 2 2 3 4" xfId="15727"/>
    <cellStyle name="Normal 13 3 2 2 2 3 4 2" xfId="15728"/>
    <cellStyle name="Normal 13 3 2 2 2 3 5" xfId="15729"/>
    <cellStyle name="Normal 13 3 2 2 2 3 6" xfId="15730"/>
    <cellStyle name="Normal 13 3 2 2 2 3 7" xfId="27485"/>
    <cellStyle name="Normal 13 3 2 2 2 4" xfId="1860"/>
    <cellStyle name="Normal 13 3 2 2 2 4 2" xfId="15731"/>
    <cellStyle name="Normal 13 3 2 2 2 4 2 2" xfId="15732"/>
    <cellStyle name="Normal 13 3 2 2 2 4 2 2 2" xfId="15733"/>
    <cellStyle name="Normal 13 3 2 2 2 4 2 3" xfId="15734"/>
    <cellStyle name="Normal 13 3 2 2 2 4 2 4" xfId="15735"/>
    <cellStyle name="Normal 13 3 2 2 2 4 2 5" xfId="27486"/>
    <cellStyle name="Normal 13 3 2 2 2 4 3" xfId="15736"/>
    <cellStyle name="Normal 13 3 2 2 2 4 3 2" xfId="15737"/>
    <cellStyle name="Normal 13 3 2 2 2 4 4" xfId="15738"/>
    <cellStyle name="Normal 13 3 2 2 2 4 5" xfId="15739"/>
    <cellStyle name="Normal 13 3 2 2 2 4 6" xfId="27487"/>
    <cellStyle name="Normal 13 3 2 2 2 5" xfId="15740"/>
    <cellStyle name="Normal 13 3 2 2 2 5 2" xfId="15741"/>
    <cellStyle name="Normal 13 3 2 2 2 5 2 2" xfId="15742"/>
    <cellStyle name="Normal 13 3 2 2 2 5 3" xfId="15743"/>
    <cellStyle name="Normal 13 3 2 2 2 5 4" xfId="15744"/>
    <cellStyle name="Normal 13 3 2 2 2 5 5" xfId="27488"/>
    <cellStyle name="Normal 13 3 2 2 2 6" xfId="15745"/>
    <cellStyle name="Normal 13 3 2 2 2 6 2" xfId="15746"/>
    <cellStyle name="Normal 13 3 2 2 2 6 2 2" xfId="15747"/>
    <cellStyle name="Normal 13 3 2 2 2 6 3" xfId="15748"/>
    <cellStyle name="Normal 13 3 2 2 2 6 4" xfId="15749"/>
    <cellStyle name="Normal 13 3 2 2 2 6 5" xfId="27489"/>
    <cellStyle name="Normal 13 3 2 2 2 7" xfId="15750"/>
    <cellStyle name="Normal 13 3 2 2 2 7 2" xfId="15751"/>
    <cellStyle name="Normal 13 3 2 2 2 7 2 2" xfId="15752"/>
    <cellStyle name="Normal 13 3 2 2 2 7 3" xfId="15753"/>
    <cellStyle name="Normal 13 3 2 2 2 7 4" xfId="27490"/>
    <cellStyle name="Normal 13 3 2 2 2 8" xfId="15754"/>
    <cellStyle name="Normal 13 3 2 2 2 8 2" xfId="15755"/>
    <cellStyle name="Normal 13 3 2 2 2 8 3" xfId="27491"/>
    <cellStyle name="Normal 13 3 2 2 2 9" xfId="15756"/>
    <cellStyle name="Normal 13 3 2 2 3" xfId="1861"/>
    <cellStyle name="Normal 13 3 2 2 3 10" xfId="27492"/>
    <cellStyle name="Normal 13 3 2 2 3 2" xfId="1862"/>
    <cellStyle name="Normal 13 3 2 2 3 2 2" xfId="15757"/>
    <cellStyle name="Normal 13 3 2 2 3 2 2 2" xfId="15758"/>
    <cellStyle name="Normal 13 3 2 2 3 2 2 2 2" xfId="15759"/>
    <cellStyle name="Normal 13 3 2 2 3 2 2 3" xfId="15760"/>
    <cellStyle name="Normal 13 3 2 2 3 2 2 4" xfId="15761"/>
    <cellStyle name="Normal 13 3 2 2 3 2 2 5" xfId="27493"/>
    <cellStyle name="Normal 13 3 2 2 3 2 3" xfId="15762"/>
    <cellStyle name="Normal 13 3 2 2 3 2 3 2" xfId="15763"/>
    <cellStyle name="Normal 13 3 2 2 3 2 4" xfId="15764"/>
    <cellStyle name="Normal 13 3 2 2 3 2 5" xfId="15765"/>
    <cellStyle name="Normal 13 3 2 2 3 2 6" xfId="27494"/>
    <cellStyle name="Normal 13 3 2 2 3 3" xfId="1863"/>
    <cellStyle name="Normal 13 3 2 2 3 3 2" xfId="15766"/>
    <cellStyle name="Normal 13 3 2 2 3 3 2 2" xfId="15767"/>
    <cellStyle name="Normal 13 3 2 2 3 3 2 2 2" xfId="15768"/>
    <cellStyle name="Normal 13 3 2 2 3 3 2 3" xfId="15769"/>
    <cellStyle name="Normal 13 3 2 2 3 3 2 4" xfId="15770"/>
    <cellStyle name="Normal 13 3 2 2 3 3 2 5" xfId="27495"/>
    <cellStyle name="Normal 13 3 2 2 3 3 3" xfId="15771"/>
    <cellStyle name="Normal 13 3 2 2 3 3 3 2" xfId="15772"/>
    <cellStyle name="Normal 13 3 2 2 3 3 4" xfId="15773"/>
    <cellStyle name="Normal 13 3 2 2 3 3 5" xfId="15774"/>
    <cellStyle name="Normal 13 3 2 2 3 3 6" xfId="27496"/>
    <cellStyle name="Normal 13 3 2 2 3 4" xfId="15775"/>
    <cellStyle name="Normal 13 3 2 2 3 4 2" xfId="15776"/>
    <cellStyle name="Normal 13 3 2 2 3 4 2 2" xfId="15777"/>
    <cellStyle name="Normal 13 3 2 2 3 4 3" xfId="15778"/>
    <cellStyle name="Normal 13 3 2 2 3 4 4" xfId="15779"/>
    <cellStyle name="Normal 13 3 2 2 3 4 5" xfId="27497"/>
    <cellStyle name="Normal 13 3 2 2 3 5" xfId="15780"/>
    <cellStyle name="Normal 13 3 2 2 3 5 2" xfId="15781"/>
    <cellStyle name="Normal 13 3 2 2 3 5 2 2" xfId="15782"/>
    <cellStyle name="Normal 13 3 2 2 3 5 3" xfId="15783"/>
    <cellStyle name="Normal 13 3 2 2 3 5 4" xfId="15784"/>
    <cellStyle name="Normal 13 3 2 2 3 5 5" xfId="27498"/>
    <cellStyle name="Normal 13 3 2 2 3 6" xfId="15785"/>
    <cellStyle name="Normal 13 3 2 2 3 6 2" xfId="15786"/>
    <cellStyle name="Normal 13 3 2 2 3 6 2 2" xfId="15787"/>
    <cellStyle name="Normal 13 3 2 2 3 6 3" xfId="15788"/>
    <cellStyle name="Normal 13 3 2 2 3 6 4" xfId="27499"/>
    <cellStyle name="Normal 13 3 2 2 3 7" xfId="15789"/>
    <cellStyle name="Normal 13 3 2 2 3 7 2" xfId="15790"/>
    <cellStyle name="Normal 13 3 2 2 3 7 3" xfId="27500"/>
    <cellStyle name="Normal 13 3 2 2 3 8" xfId="15791"/>
    <cellStyle name="Normal 13 3 2 2 3 9" xfId="15792"/>
    <cellStyle name="Normal 13 3 2 2 4" xfId="1864"/>
    <cellStyle name="Normal 13 3 2 2 4 2" xfId="15793"/>
    <cellStyle name="Normal 13 3 2 2 4 2 2" xfId="15794"/>
    <cellStyle name="Normal 13 3 2 2 4 2 2 2" xfId="15795"/>
    <cellStyle name="Normal 13 3 2 2 4 2 3" xfId="15796"/>
    <cellStyle name="Normal 13 3 2 2 4 2 4" xfId="15797"/>
    <cellStyle name="Normal 13 3 2 2 4 2 5" xfId="27501"/>
    <cellStyle name="Normal 13 3 2 2 4 3" xfId="15798"/>
    <cellStyle name="Normal 13 3 2 2 4 3 2" xfId="15799"/>
    <cellStyle name="Normal 13 3 2 2 4 3 2 2" xfId="15800"/>
    <cellStyle name="Normal 13 3 2 2 4 3 3" xfId="15801"/>
    <cellStyle name="Normal 13 3 2 2 4 3 4" xfId="15802"/>
    <cellStyle name="Normal 13 3 2 2 4 3 5" xfId="27502"/>
    <cellStyle name="Normal 13 3 2 2 4 4" xfId="15803"/>
    <cellStyle name="Normal 13 3 2 2 4 4 2" xfId="15804"/>
    <cellStyle name="Normal 13 3 2 2 4 5" xfId="15805"/>
    <cellStyle name="Normal 13 3 2 2 4 6" xfId="15806"/>
    <cellStyle name="Normal 13 3 2 2 4 7" xfId="27503"/>
    <cellStyle name="Normal 13 3 2 2 5" xfId="1865"/>
    <cellStyle name="Normal 13 3 2 2 5 2" xfId="15807"/>
    <cellStyle name="Normal 13 3 2 2 5 2 2" xfId="15808"/>
    <cellStyle name="Normal 13 3 2 2 5 2 2 2" xfId="15809"/>
    <cellStyle name="Normal 13 3 2 2 5 2 3" xfId="15810"/>
    <cellStyle name="Normal 13 3 2 2 5 2 4" xfId="15811"/>
    <cellStyle name="Normal 13 3 2 2 5 2 5" xfId="27504"/>
    <cellStyle name="Normal 13 3 2 2 5 3" xfId="15812"/>
    <cellStyle name="Normal 13 3 2 2 5 3 2" xfId="15813"/>
    <cellStyle name="Normal 13 3 2 2 5 4" xfId="15814"/>
    <cellStyle name="Normal 13 3 2 2 5 5" xfId="15815"/>
    <cellStyle name="Normal 13 3 2 2 5 6" xfId="27505"/>
    <cellStyle name="Normal 13 3 2 2 6" xfId="15816"/>
    <cellStyle name="Normal 13 3 2 2 6 2" xfId="15817"/>
    <cellStyle name="Normal 13 3 2 2 6 2 2" xfId="15818"/>
    <cellStyle name="Normal 13 3 2 2 6 3" xfId="15819"/>
    <cellStyle name="Normal 13 3 2 2 6 4" xfId="15820"/>
    <cellStyle name="Normal 13 3 2 2 6 5" xfId="27506"/>
    <cellStyle name="Normal 13 3 2 2 7" xfId="15821"/>
    <cellStyle name="Normal 13 3 2 2 7 2" xfId="15822"/>
    <cellStyle name="Normal 13 3 2 2 7 2 2" xfId="15823"/>
    <cellStyle name="Normal 13 3 2 2 7 3" xfId="15824"/>
    <cellStyle name="Normal 13 3 2 2 7 4" xfId="15825"/>
    <cellStyle name="Normal 13 3 2 2 7 5" xfId="27507"/>
    <cellStyle name="Normal 13 3 2 2 8" xfId="15826"/>
    <cellStyle name="Normal 13 3 2 2 8 2" xfId="15827"/>
    <cellStyle name="Normal 13 3 2 2 8 2 2" xfId="15828"/>
    <cellStyle name="Normal 13 3 2 2 8 3" xfId="15829"/>
    <cellStyle name="Normal 13 3 2 2 8 4" xfId="27508"/>
    <cellStyle name="Normal 13 3 2 2 9" xfId="15830"/>
    <cellStyle name="Normal 13 3 2 2 9 2" xfId="15831"/>
    <cellStyle name="Normal 13 3 2 2 9 3" xfId="27509"/>
    <cellStyle name="Normal 13 3 2 3" xfId="1866"/>
    <cellStyle name="Normal 13 3 2 3 10" xfId="15832"/>
    <cellStyle name="Normal 13 3 2 3 11" xfId="27510"/>
    <cellStyle name="Normal 13 3 2 3 2" xfId="1867"/>
    <cellStyle name="Normal 13 3 2 3 2 10" xfId="27511"/>
    <cellStyle name="Normal 13 3 2 3 2 2" xfId="1868"/>
    <cellStyle name="Normal 13 3 2 3 2 2 2" xfId="15833"/>
    <cellStyle name="Normal 13 3 2 3 2 2 2 2" xfId="15834"/>
    <cellStyle name="Normal 13 3 2 3 2 2 2 2 2" xfId="15835"/>
    <cellStyle name="Normal 13 3 2 3 2 2 2 3" xfId="15836"/>
    <cellStyle name="Normal 13 3 2 3 2 2 2 4" xfId="15837"/>
    <cellStyle name="Normal 13 3 2 3 2 2 2 5" xfId="27512"/>
    <cellStyle name="Normal 13 3 2 3 2 2 3" xfId="15838"/>
    <cellStyle name="Normal 13 3 2 3 2 2 3 2" xfId="15839"/>
    <cellStyle name="Normal 13 3 2 3 2 2 4" xfId="15840"/>
    <cellStyle name="Normal 13 3 2 3 2 2 5" xfId="15841"/>
    <cellStyle name="Normal 13 3 2 3 2 2 6" xfId="27513"/>
    <cellStyle name="Normal 13 3 2 3 2 3" xfId="1869"/>
    <cellStyle name="Normal 13 3 2 3 2 3 2" xfId="15842"/>
    <cellStyle name="Normal 13 3 2 3 2 3 2 2" xfId="15843"/>
    <cellStyle name="Normal 13 3 2 3 2 3 2 2 2" xfId="15844"/>
    <cellStyle name="Normal 13 3 2 3 2 3 2 3" xfId="15845"/>
    <cellStyle name="Normal 13 3 2 3 2 3 2 4" xfId="15846"/>
    <cellStyle name="Normal 13 3 2 3 2 3 2 5" xfId="27514"/>
    <cellStyle name="Normal 13 3 2 3 2 3 3" xfId="15847"/>
    <cellStyle name="Normal 13 3 2 3 2 3 3 2" xfId="15848"/>
    <cellStyle name="Normal 13 3 2 3 2 3 4" xfId="15849"/>
    <cellStyle name="Normal 13 3 2 3 2 3 5" xfId="15850"/>
    <cellStyle name="Normal 13 3 2 3 2 3 6" xfId="27515"/>
    <cellStyle name="Normal 13 3 2 3 2 4" xfId="15851"/>
    <cellStyle name="Normal 13 3 2 3 2 4 2" xfId="15852"/>
    <cellStyle name="Normal 13 3 2 3 2 4 2 2" xfId="15853"/>
    <cellStyle name="Normal 13 3 2 3 2 4 3" xfId="15854"/>
    <cellStyle name="Normal 13 3 2 3 2 4 4" xfId="15855"/>
    <cellStyle name="Normal 13 3 2 3 2 4 5" xfId="27516"/>
    <cellStyle name="Normal 13 3 2 3 2 5" xfId="15856"/>
    <cellStyle name="Normal 13 3 2 3 2 5 2" xfId="15857"/>
    <cellStyle name="Normal 13 3 2 3 2 5 2 2" xfId="15858"/>
    <cellStyle name="Normal 13 3 2 3 2 5 3" xfId="15859"/>
    <cellStyle name="Normal 13 3 2 3 2 5 4" xfId="15860"/>
    <cellStyle name="Normal 13 3 2 3 2 5 5" xfId="27517"/>
    <cellStyle name="Normal 13 3 2 3 2 6" xfId="15861"/>
    <cellStyle name="Normal 13 3 2 3 2 6 2" xfId="15862"/>
    <cellStyle name="Normal 13 3 2 3 2 6 2 2" xfId="15863"/>
    <cellStyle name="Normal 13 3 2 3 2 6 3" xfId="15864"/>
    <cellStyle name="Normal 13 3 2 3 2 6 4" xfId="27518"/>
    <cellStyle name="Normal 13 3 2 3 2 7" xfId="15865"/>
    <cellStyle name="Normal 13 3 2 3 2 7 2" xfId="15866"/>
    <cellStyle name="Normal 13 3 2 3 2 7 3" xfId="27519"/>
    <cellStyle name="Normal 13 3 2 3 2 8" xfId="15867"/>
    <cellStyle name="Normal 13 3 2 3 2 9" xfId="15868"/>
    <cellStyle name="Normal 13 3 2 3 3" xfId="1870"/>
    <cellStyle name="Normal 13 3 2 3 3 2" xfId="15869"/>
    <cellStyle name="Normal 13 3 2 3 3 2 2" xfId="15870"/>
    <cellStyle name="Normal 13 3 2 3 3 2 2 2" xfId="15871"/>
    <cellStyle name="Normal 13 3 2 3 3 2 3" xfId="15872"/>
    <cellStyle name="Normal 13 3 2 3 3 2 4" xfId="15873"/>
    <cellStyle name="Normal 13 3 2 3 3 2 5" xfId="27520"/>
    <cellStyle name="Normal 13 3 2 3 3 3" xfId="15874"/>
    <cellStyle name="Normal 13 3 2 3 3 3 2" xfId="15875"/>
    <cellStyle name="Normal 13 3 2 3 3 3 2 2" xfId="15876"/>
    <cellStyle name="Normal 13 3 2 3 3 3 3" xfId="15877"/>
    <cellStyle name="Normal 13 3 2 3 3 3 4" xfId="15878"/>
    <cellStyle name="Normal 13 3 2 3 3 3 5" xfId="27521"/>
    <cellStyle name="Normal 13 3 2 3 3 4" xfId="15879"/>
    <cellStyle name="Normal 13 3 2 3 3 4 2" xfId="15880"/>
    <cellStyle name="Normal 13 3 2 3 3 5" xfId="15881"/>
    <cellStyle name="Normal 13 3 2 3 3 6" xfId="15882"/>
    <cellStyle name="Normal 13 3 2 3 3 7" xfId="27522"/>
    <cellStyle name="Normal 13 3 2 3 4" xfId="1871"/>
    <cellStyle name="Normal 13 3 2 3 4 2" xfId="15883"/>
    <cellStyle name="Normal 13 3 2 3 4 2 2" xfId="15884"/>
    <cellStyle name="Normal 13 3 2 3 4 2 2 2" xfId="15885"/>
    <cellStyle name="Normal 13 3 2 3 4 2 3" xfId="15886"/>
    <cellStyle name="Normal 13 3 2 3 4 2 4" xfId="15887"/>
    <cellStyle name="Normal 13 3 2 3 4 2 5" xfId="27523"/>
    <cellStyle name="Normal 13 3 2 3 4 3" xfId="15888"/>
    <cellStyle name="Normal 13 3 2 3 4 3 2" xfId="15889"/>
    <cellStyle name="Normal 13 3 2 3 4 4" xfId="15890"/>
    <cellStyle name="Normal 13 3 2 3 4 5" xfId="15891"/>
    <cellStyle name="Normal 13 3 2 3 4 6" xfId="27524"/>
    <cellStyle name="Normal 13 3 2 3 5" xfId="15892"/>
    <cellStyle name="Normal 13 3 2 3 5 2" xfId="15893"/>
    <cellStyle name="Normal 13 3 2 3 5 2 2" xfId="15894"/>
    <cellStyle name="Normal 13 3 2 3 5 3" xfId="15895"/>
    <cellStyle name="Normal 13 3 2 3 5 4" xfId="15896"/>
    <cellStyle name="Normal 13 3 2 3 5 5" xfId="27525"/>
    <cellStyle name="Normal 13 3 2 3 6" xfId="15897"/>
    <cellStyle name="Normal 13 3 2 3 6 2" xfId="15898"/>
    <cellStyle name="Normal 13 3 2 3 6 2 2" xfId="15899"/>
    <cellStyle name="Normal 13 3 2 3 6 3" xfId="15900"/>
    <cellStyle name="Normal 13 3 2 3 6 4" xfId="15901"/>
    <cellStyle name="Normal 13 3 2 3 6 5" xfId="27526"/>
    <cellStyle name="Normal 13 3 2 3 7" xfId="15902"/>
    <cellStyle name="Normal 13 3 2 3 7 2" xfId="15903"/>
    <cellStyle name="Normal 13 3 2 3 7 2 2" xfId="15904"/>
    <cellStyle name="Normal 13 3 2 3 7 3" xfId="15905"/>
    <cellStyle name="Normal 13 3 2 3 7 4" xfId="27527"/>
    <cellStyle name="Normal 13 3 2 3 8" xfId="15906"/>
    <cellStyle name="Normal 13 3 2 3 8 2" xfId="15907"/>
    <cellStyle name="Normal 13 3 2 3 8 3" xfId="27528"/>
    <cellStyle name="Normal 13 3 2 3 9" xfId="15908"/>
    <cellStyle name="Normal 13 3 2 4" xfId="1872"/>
    <cellStyle name="Normal 13 3 2 4 10" xfId="27529"/>
    <cellStyle name="Normal 13 3 2 4 2" xfId="1873"/>
    <cellStyle name="Normal 13 3 2 4 2 2" xfId="15909"/>
    <cellStyle name="Normal 13 3 2 4 2 2 2" xfId="15910"/>
    <cellStyle name="Normal 13 3 2 4 2 2 2 2" xfId="15911"/>
    <cellStyle name="Normal 13 3 2 4 2 2 3" xfId="15912"/>
    <cellStyle name="Normal 13 3 2 4 2 2 4" xfId="15913"/>
    <cellStyle name="Normal 13 3 2 4 2 2 5" xfId="27530"/>
    <cellStyle name="Normal 13 3 2 4 2 3" xfId="15914"/>
    <cellStyle name="Normal 13 3 2 4 2 3 2" xfId="15915"/>
    <cellStyle name="Normal 13 3 2 4 2 4" xfId="15916"/>
    <cellStyle name="Normal 13 3 2 4 2 5" xfId="15917"/>
    <cellStyle name="Normal 13 3 2 4 2 6" xfId="27531"/>
    <cellStyle name="Normal 13 3 2 4 3" xfId="1874"/>
    <cellStyle name="Normal 13 3 2 4 3 2" xfId="15918"/>
    <cellStyle name="Normal 13 3 2 4 3 2 2" xfId="15919"/>
    <cellStyle name="Normal 13 3 2 4 3 2 2 2" xfId="15920"/>
    <cellStyle name="Normal 13 3 2 4 3 2 3" xfId="15921"/>
    <cellStyle name="Normal 13 3 2 4 3 2 4" xfId="15922"/>
    <cellStyle name="Normal 13 3 2 4 3 2 5" xfId="27532"/>
    <cellStyle name="Normal 13 3 2 4 3 3" xfId="15923"/>
    <cellStyle name="Normal 13 3 2 4 3 3 2" xfId="15924"/>
    <cellStyle name="Normal 13 3 2 4 3 4" xfId="15925"/>
    <cellStyle name="Normal 13 3 2 4 3 5" xfId="15926"/>
    <cellStyle name="Normal 13 3 2 4 3 6" xfId="27533"/>
    <cellStyle name="Normal 13 3 2 4 4" xfId="15927"/>
    <cellStyle name="Normal 13 3 2 4 4 2" xfId="15928"/>
    <cellStyle name="Normal 13 3 2 4 4 2 2" xfId="15929"/>
    <cellStyle name="Normal 13 3 2 4 4 3" xfId="15930"/>
    <cellStyle name="Normal 13 3 2 4 4 4" xfId="15931"/>
    <cellStyle name="Normal 13 3 2 4 4 5" xfId="27534"/>
    <cellStyle name="Normal 13 3 2 4 5" xfId="15932"/>
    <cellStyle name="Normal 13 3 2 4 5 2" xfId="15933"/>
    <cellStyle name="Normal 13 3 2 4 5 2 2" xfId="15934"/>
    <cellStyle name="Normal 13 3 2 4 5 3" xfId="15935"/>
    <cellStyle name="Normal 13 3 2 4 5 4" xfId="15936"/>
    <cellStyle name="Normal 13 3 2 4 5 5" xfId="27535"/>
    <cellStyle name="Normal 13 3 2 4 6" xfId="15937"/>
    <cellStyle name="Normal 13 3 2 4 6 2" xfId="15938"/>
    <cellStyle name="Normal 13 3 2 4 6 2 2" xfId="15939"/>
    <cellStyle name="Normal 13 3 2 4 6 3" xfId="15940"/>
    <cellStyle name="Normal 13 3 2 4 6 4" xfId="27536"/>
    <cellStyle name="Normal 13 3 2 4 7" xfId="15941"/>
    <cellStyle name="Normal 13 3 2 4 7 2" xfId="15942"/>
    <cellStyle name="Normal 13 3 2 4 7 3" xfId="27537"/>
    <cellStyle name="Normal 13 3 2 4 8" xfId="15943"/>
    <cellStyle name="Normal 13 3 2 4 9" xfId="15944"/>
    <cellStyle name="Normal 13 3 2 5" xfId="1875"/>
    <cellStyle name="Normal 13 3 2 5 2" xfId="15945"/>
    <cellStyle name="Normal 13 3 2 5 2 2" xfId="15946"/>
    <cellStyle name="Normal 13 3 2 5 2 2 2" xfId="15947"/>
    <cellStyle name="Normal 13 3 2 5 2 3" xfId="15948"/>
    <cellStyle name="Normal 13 3 2 5 2 4" xfId="15949"/>
    <cellStyle name="Normal 13 3 2 5 2 5" xfId="27538"/>
    <cellStyle name="Normal 13 3 2 5 3" xfId="15950"/>
    <cellStyle name="Normal 13 3 2 5 3 2" xfId="15951"/>
    <cellStyle name="Normal 13 3 2 5 3 2 2" xfId="15952"/>
    <cellStyle name="Normal 13 3 2 5 3 3" xfId="15953"/>
    <cellStyle name="Normal 13 3 2 5 3 4" xfId="15954"/>
    <cellStyle name="Normal 13 3 2 5 3 5" xfId="27539"/>
    <cellStyle name="Normal 13 3 2 5 4" xfId="15955"/>
    <cellStyle name="Normal 13 3 2 5 4 2" xfId="15956"/>
    <cellStyle name="Normal 13 3 2 5 5" xfId="15957"/>
    <cellStyle name="Normal 13 3 2 5 6" xfId="15958"/>
    <cellStyle name="Normal 13 3 2 5 7" xfId="27540"/>
    <cellStyle name="Normal 13 3 2 6" xfId="1876"/>
    <cellStyle name="Normal 13 3 2 6 2" xfId="15959"/>
    <cellStyle name="Normal 13 3 2 6 2 2" xfId="15960"/>
    <cellStyle name="Normal 13 3 2 6 2 2 2" xfId="15961"/>
    <cellStyle name="Normal 13 3 2 6 2 3" xfId="15962"/>
    <cellStyle name="Normal 13 3 2 6 2 4" xfId="15963"/>
    <cellStyle name="Normal 13 3 2 6 2 5" xfId="27541"/>
    <cellStyle name="Normal 13 3 2 6 3" xfId="15964"/>
    <cellStyle name="Normal 13 3 2 6 3 2" xfId="15965"/>
    <cellStyle name="Normal 13 3 2 6 4" xfId="15966"/>
    <cellStyle name="Normal 13 3 2 6 5" xfId="15967"/>
    <cellStyle name="Normal 13 3 2 6 6" xfId="27542"/>
    <cellStyle name="Normal 13 3 2 7" xfId="15968"/>
    <cellStyle name="Normal 13 3 2 7 2" xfId="15969"/>
    <cellStyle name="Normal 13 3 2 7 2 2" xfId="15970"/>
    <cellStyle name="Normal 13 3 2 7 3" xfId="15971"/>
    <cellStyle name="Normal 13 3 2 7 4" xfId="15972"/>
    <cellStyle name="Normal 13 3 2 7 5" xfId="27543"/>
    <cellStyle name="Normal 13 3 2 8" xfId="15973"/>
    <cellStyle name="Normal 13 3 2 8 2" xfId="15974"/>
    <cellStyle name="Normal 13 3 2 8 2 2" xfId="15975"/>
    <cellStyle name="Normal 13 3 2 8 3" xfId="15976"/>
    <cellStyle name="Normal 13 3 2 8 4" xfId="15977"/>
    <cellStyle name="Normal 13 3 2 8 5" xfId="27544"/>
    <cellStyle name="Normal 13 3 2 9" xfId="15978"/>
    <cellStyle name="Normal 13 3 2 9 2" xfId="15979"/>
    <cellStyle name="Normal 13 3 2 9 2 2" xfId="15980"/>
    <cellStyle name="Normal 13 3 2 9 3" xfId="15981"/>
    <cellStyle name="Normal 13 3 2 9 4" xfId="27545"/>
    <cellStyle name="Normal 13 3 3" xfId="1877"/>
    <cellStyle name="Normal 13 3 3 10" xfId="15982"/>
    <cellStyle name="Normal 13 3 3 11" xfId="15983"/>
    <cellStyle name="Normal 13 3 3 12" xfId="27546"/>
    <cellStyle name="Normal 13 3 3 13" xfId="30467"/>
    <cellStyle name="Normal 13 3 3 14" xfId="32209"/>
    <cellStyle name="Normal 13 3 3 2" xfId="1878"/>
    <cellStyle name="Normal 13 3 3 2 10" xfId="15984"/>
    <cellStyle name="Normal 13 3 3 2 11" xfId="27547"/>
    <cellStyle name="Normal 13 3 3 2 2" xfId="1879"/>
    <cellStyle name="Normal 13 3 3 2 2 10" xfId="27548"/>
    <cellStyle name="Normal 13 3 3 2 2 2" xfId="1880"/>
    <cellStyle name="Normal 13 3 3 2 2 2 2" xfId="15985"/>
    <cellStyle name="Normal 13 3 3 2 2 2 2 2" xfId="15986"/>
    <cellStyle name="Normal 13 3 3 2 2 2 2 2 2" xfId="15987"/>
    <cellStyle name="Normal 13 3 3 2 2 2 2 3" xfId="15988"/>
    <cellStyle name="Normal 13 3 3 2 2 2 2 4" xfId="15989"/>
    <cellStyle name="Normal 13 3 3 2 2 2 2 5" xfId="27549"/>
    <cellStyle name="Normal 13 3 3 2 2 2 3" xfId="15990"/>
    <cellStyle name="Normal 13 3 3 2 2 2 3 2" xfId="15991"/>
    <cellStyle name="Normal 13 3 3 2 2 2 4" xfId="15992"/>
    <cellStyle name="Normal 13 3 3 2 2 2 5" xfId="15993"/>
    <cellStyle name="Normal 13 3 3 2 2 2 6" xfId="27550"/>
    <cellStyle name="Normal 13 3 3 2 2 3" xfId="1881"/>
    <cellStyle name="Normal 13 3 3 2 2 3 2" xfId="15994"/>
    <cellStyle name="Normal 13 3 3 2 2 3 2 2" xfId="15995"/>
    <cellStyle name="Normal 13 3 3 2 2 3 2 2 2" xfId="15996"/>
    <cellStyle name="Normal 13 3 3 2 2 3 2 3" xfId="15997"/>
    <cellStyle name="Normal 13 3 3 2 2 3 2 4" xfId="15998"/>
    <cellStyle name="Normal 13 3 3 2 2 3 2 5" xfId="27551"/>
    <cellStyle name="Normal 13 3 3 2 2 3 3" xfId="15999"/>
    <cellStyle name="Normal 13 3 3 2 2 3 3 2" xfId="16000"/>
    <cellStyle name="Normal 13 3 3 2 2 3 4" xfId="16001"/>
    <cellStyle name="Normal 13 3 3 2 2 3 5" xfId="16002"/>
    <cellStyle name="Normal 13 3 3 2 2 3 6" xfId="27552"/>
    <cellStyle name="Normal 13 3 3 2 2 4" xfId="16003"/>
    <cellStyle name="Normal 13 3 3 2 2 4 2" xfId="16004"/>
    <cellStyle name="Normal 13 3 3 2 2 4 2 2" xfId="16005"/>
    <cellStyle name="Normal 13 3 3 2 2 4 3" xfId="16006"/>
    <cellStyle name="Normal 13 3 3 2 2 4 4" xfId="16007"/>
    <cellStyle name="Normal 13 3 3 2 2 4 5" xfId="27553"/>
    <cellStyle name="Normal 13 3 3 2 2 5" xfId="16008"/>
    <cellStyle name="Normal 13 3 3 2 2 5 2" xfId="16009"/>
    <cellStyle name="Normal 13 3 3 2 2 5 2 2" xfId="16010"/>
    <cellStyle name="Normal 13 3 3 2 2 5 3" xfId="16011"/>
    <cellStyle name="Normal 13 3 3 2 2 5 4" xfId="16012"/>
    <cellStyle name="Normal 13 3 3 2 2 5 5" xfId="27554"/>
    <cellStyle name="Normal 13 3 3 2 2 6" xfId="16013"/>
    <cellStyle name="Normal 13 3 3 2 2 6 2" xfId="16014"/>
    <cellStyle name="Normal 13 3 3 2 2 6 2 2" xfId="16015"/>
    <cellStyle name="Normal 13 3 3 2 2 6 3" xfId="16016"/>
    <cellStyle name="Normal 13 3 3 2 2 6 4" xfId="27555"/>
    <cellStyle name="Normal 13 3 3 2 2 7" xfId="16017"/>
    <cellStyle name="Normal 13 3 3 2 2 7 2" xfId="16018"/>
    <cellStyle name="Normal 13 3 3 2 2 7 3" xfId="27556"/>
    <cellStyle name="Normal 13 3 3 2 2 8" xfId="16019"/>
    <cellStyle name="Normal 13 3 3 2 2 9" xfId="16020"/>
    <cellStyle name="Normal 13 3 3 2 3" xfId="1882"/>
    <cellStyle name="Normal 13 3 3 2 3 2" xfId="16021"/>
    <cellStyle name="Normal 13 3 3 2 3 2 2" xfId="16022"/>
    <cellStyle name="Normal 13 3 3 2 3 2 2 2" xfId="16023"/>
    <cellStyle name="Normal 13 3 3 2 3 2 3" xfId="16024"/>
    <cellStyle name="Normal 13 3 3 2 3 2 4" xfId="16025"/>
    <cellStyle name="Normal 13 3 3 2 3 2 5" xfId="27557"/>
    <cellStyle name="Normal 13 3 3 2 3 3" xfId="16026"/>
    <cellStyle name="Normal 13 3 3 2 3 3 2" xfId="16027"/>
    <cellStyle name="Normal 13 3 3 2 3 3 2 2" xfId="16028"/>
    <cellStyle name="Normal 13 3 3 2 3 3 3" xfId="16029"/>
    <cellStyle name="Normal 13 3 3 2 3 3 4" xfId="16030"/>
    <cellStyle name="Normal 13 3 3 2 3 3 5" xfId="27558"/>
    <cellStyle name="Normal 13 3 3 2 3 4" xfId="16031"/>
    <cellStyle name="Normal 13 3 3 2 3 4 2" xfId="16032"/>
    <cellStyle name="Normal 13 3 3 2 3 5" xfId="16033"/>
    <cellStyle name="Normal 13 3 3 2 3 6" xfId="16034"/>
    <cellStyle name="Normal 13 3 3 2 3 7" xfId="27559"/>
    <cellStyle name="Normal 13 3 3 2 4" xfId="1883"/>
    <cellStyle name="Normal 13 3 3 2 4 2" xfId="16035"/>
    <cellStyle name="Normal 13 3 3 2 4 2 2" xfId="16036"/>
    <cellStyle name="Normal 13 3 3 2 4 2 2 2" xfId="16037"/>
    <cellStyle name="Normal 13 3 3 2 4 2 3" xfId="16038"/>
    <cellStyle name="Normal 13 3 3 2 4 2 4" xfId="16039"/>
    <cellStyle name="Normal 13 3 3 2 4 2 5" xfId="27560"/>
    <cellStyle name="Normal 13 3 3 2 4 3" xfId="16040"/>
    <cellStyle name="Normal 13 3 3 2 4 3 2" xfId="16041"/>
    <cellStyle name="Normal 13 3 3 2 4 4" xfId="16042"/>
    <cellStyle name="Normal 13 3 3 2 4 5" xfId="16043"/>
    <cellStyle name="Normal 13 3 3 2 4 6" xfId="27561"/>
    <cellStyle name="Normal 13 3 3 2 5" xfId="16044"/>
    <cellStyle name="Normal 13 3 3 2 5 2" xfId="16045"/>
    <cellStyle name="Normal 13 3 3 2 5 2 2" xfId="16046"/>
    <cellStyle name="Normal 13 3 3 2 5 3" xfId="16047"/>
    <cellStyle name="Normal 13 3 3 2 5 4" xfId="16048"/>
    <cellStyle name="Normal 13 3 3 2 5 5" xfId="27562"/>
    <cellStyle name="Normal 13 3 3 2 6" xfId="16049"/>
    <cellStyle name="Normal 13 3 3 2 6 2" xfId="16050"/>
    <cellStyle name="Normal 13 3 3 2 6 2 2" xfId="16051"/>
    <cellStyle name="Normal 13 3 3 2 6 3" xfId="16052"/>
    <cellStyle name="Normal 13 3 3 2 6 4" xfId="16053"/>
    <cellStyle name="Normal 13 3 3 2 6 5" xfId="27563"/>
    <cellStyle name="Normal 13 3 3 2 7" xfId="16054"/>
    <cellStyle name="Normal 13 3 3 2 7 2" xfId="16055"/>
    <cellStyle name="Normal 13 3 3 2 7 2 2" xfId="16056"/>
    <cellStyle name="Normal 13 3 3 2 7 3" xfId="16057"/>
    <cellStyle name="Normal 13 3 3 2 7 4" xfId="27564"/>
    <cellStyle name="Normal 13 3 3 2 8" xfId="16058"/>
    <cellStyle name="Normal 13 3 3 2 8 2" xfId="16059"/>
    <cellStyle name="Normal 13 3 3 2 8 3" xfId="27565"/>
    <cellStyle name="Normal 13 3 3 2 9" xfId="16060"/>
    <cellStyle name="Normal 13 3 3 3" xfId="1884"/>
    <cellStyle name="Normal 13 3 3 3 10" xfId="27566"/>
    <cellStyle name="Normal 13 3 3 3 2" xfId="1885"/>
    <cellStyle name="Normal 13 3 3 3 2 2" xfId="16061"/>
    <cellStyle name="Normal 13 3 3 3 2 2 2" xfId="16062"/>
    <cellStyle name="Normal 13 3 3 3 2 2 2 2" xfId="16063"/>
    <cellStyle name="Normal 13 3 3 3 2 2 3" xfId="16064"/>
    <cellStyle name="Normal 13 3 3 3 2 2 4" xfId="16065"/>
    <cellStyle name="Normal 13 3 3 3 2 2 5" xfId="27567"/>
    <cellStyle name="Normal 13 3 3 3 2 3" xfId="16066"/>
    <cellStyle name="Normal 13 3 3 3 2 3 2" xfId="16067"/>
    <cellStyle name="Normal 13 3 3 3 2 4" xfId="16068"/>
    <cellStyle name="Normal 13 3 3 3 2 5" xfId="16069"/>
    <cellStyle name="Normal 13 3 3 3 2 6" xfId="27568"/>
    <cellStyle name="Normal 13 3 3 3 3" xfId="1886"/>
    <cellStyle name="Normal 13 3 3 3 3 2" xfId="16070"/>
    <cellStyle name="Normal 13 3 3 3 3 2 2" xfId="16071"/>
    <cellStyle name="Normal 13 3 3 3 3 2 2 2" xfId="16072"/>
    <cellStyle name="Normal 13 3 3 3 3 2 3" xfId="16073"/>
    <cellStyle name="Normal 13 3 3 3 3 2 4" xfId="16074"/>
    <cellStyle name="Normal 13 3 3 3 3 2 5" xfId="27569"/>
    <cellStyle name="Normal 13 3 3 3 3 3" xfId="16075"/>
    <cellStyle name="Normal 13 3 3 3 3 3 2" xfId="16076"/>
    <cellStyle name="Normal 13 3 3 3 3 4" xfId="16077"/>
    <cellStyle name="Normal 13 3 3 3 3 5" xfId="16078"/>
    <cellStyle name="Normal 13 3 3 3 3 6" xfId="27570"/>
    <cellStyle name="Normal 13 3 3 3 4" xfId="16079"/>
    <cellStyle name="Normal 13 3 3 3 4 2" xfId="16080"/>
    <cellStyle name="Normal 13 3 3 3 4 2 2" xfId="16081"/>
    <cellStyle name="Normal 13 3 3 3 4 3" xfId="16082"/>
    <cellStyle name="Normal 13 3 3 3 4 4" xfId="16083"/>
    <cellStyle name="Normal 13 3 3 3 4 5" xfId="27571"/>
    <cellStyle name="Normal 13 3 3 3 5" xfId="16084"/>
    <cellStyle name="Normal 13 3 3 3 5 2" xfId="16085"/>
    <cellStyle name="Normal 13 3 3 3 5 2 2" xfId="16086"/>
    <cellStyle name="Normal 13 3 3 3 5 3" xfId="16087"/>
    <cellStyle name="Normal 13 3 3 3 5 4" xfId="16088"/>
    <cellStyle name="Normal 13 3 3 3 5 5" xfId="27572"/>
    <cellStyle name="Normal 13 3 3 3 6" xfId="16089"/>
    <cellStyle name="Normal 13 3 3 3 6 2" xfId="16090"/>
    <cellStyle name="Normal 13 3 3 3 6 2 2" xfId="16091"/>
    <cellStyle name="Normal 13 3 3 3 6 3" xfId="16092"/>
    <cellStyle name="Normal 13 3 3 3 6 4" xfId="27573"/>
    <cellStyle name="Normal 13 3 3 3 7" xfId="16093"/>
    <cellStyle name="Normal 13 3 3 3 7 2" xfId="16094"/>
    <cellStyle name="Normal 13 3 3 3 7 3" xfId="27574"/>
    <cellStyle name="Normal 13 3 3 3 8" xfId="16095"/>
    <cellStyle name="Normal 13 3 3 3 9" xfId="16096"/>
    <cellStyle name="Normal 13 3 3 4" xfId="1887"/>
    <cellStyle name="Normal 13 3 3 4 2" xfId="16097"/>
    <cellStyle name="Normal 13 3 3 4 2 2" xfId="16098"/>
    <cellStyle name="Normal 13 3 3 4 2 2 2" xfId="16099"/>
    <cellStyle name="Normal 13 3 3 4 2 3" xfId="16100"/>
    <cellStyle name="Normal 13 3 3 4 2 4" xfId="16101"/>
    <cellStyle name="Normal 13 3 3 4 2 5" xfId="27575"/>
    <cellStyle name="Normal 13 3 3 4 3" xfId="16102"/>
    <cellStyle name="Normal 13 3 3 4 3 2" xfId="16103"/>
    <cellStyle name="Normal 13 3 3 4 3 2 2" xfId="16104"/>
    <cellStyle name="Normal 13 3 3 4 3 3" xfId="16105"/>
    <cellStyle name="Normal 13 3 3 4 3 4" xfId="16106"/>
    <cellStyle name="Normal 13 3 3 4 3 5" xfId="27576"/>
    <cellStyle name="Normal 13 3 3 4 4" xfId="16107"/>
    <cellStyle name="Normal 13 3 3 4 4 2" xfId="16108"/>
    <cellStyle name="Normal 13 3 3 4 5" xfId="16109"/>
    <cellStyle name="Normal 13 3 3 4 6" xfId="16110"/>
    <cellStyle name="Normal 13 3 3 4 7" xfId="27577"/>
    <cellStyle name="Normal 13 3 3 5" xfId="1888"/>
    <cellStyle name="Normal 13 3 3 5 2" xfId="16111"/>
    <cellStyle name="Normal 13 3 3 5 2 2" xfId="16112"/>
    <cellStyle name="Normal 13 3 3 5 2 2 2" xfId="16113"/>
    <cellStyle name="Normal 13 3 3 5 2 3" xfId="16114"/>
    <cellStyle name="Normal 13 3 3 5 2 4" xfId="16115"/>
    <cellStyle name="Normal 13 3 3 5 2 5" xfId="27578"/>
    <cellStyle name="Normal 13 3 3 5 3" xfId="16116"/>
    <cellStyle name="Normal 13 3 3 5 3 2" xfId="16117"/>
    <cellStyle name="Normal 13 3 3 5 4" xfId="16118"/>
    <cellStyle name="Normal 13 3 3 5 5" xfId="16119"/>
    <cellStyle name="Normal 13 3 3 5 6" xfId="27579"/>
    <cellStyle name="Normal 13 3 3 6" xfId="16120"/>
    <cellStyle name="Normal 13 3 3 6 2" xfId="16121"/>
    <cellStyle name="Normal 13 3 3 6 2 2" xfId="16122"/>
    <cellStyle name="Normal 13 3 3 6 3" xfId="16123"/>
    <cellStyle name="Normal 13 3 3 6 4" xfId="16124"/>
    <cellStyle name="Normal 13 3 3 6 5" xfId="27580"/>
    <cellStyle name="Normal 13 3 3 7" xfId="16125"/>
    <cellStyle name="Normal 13 3 3 7 2" xfId="16126"/>
    <cellStyle name="Normal 13 3 3 7 2 2" xfId="16127"/>
    <cellStyle name="Normal 13 3 3 7 3" xfId="16128"/>
    <cellStyle name="Normal 13 3 3 7 4" xfId="16129"/>
    <cellStyle name="Normal 13 3 3 7 5" xfId="27581"/>
    <cellStyle name="Normal 13 3 3 8" xfId="16130"/>
    <cellStyle name="Normal 13 3 3 8 2" xfId="16131"/>
    <cellStyle name="Normal 13 3 3 8 2 2" xfId="16132"/>
    <cellStyle name="Normal 13 3 3 8 3" xfId="16133"/>
    <cellStyle name="Normal 13 3 3 8 4" xfId="27582"/>
    <cellStyle name="Normal 13 3 3 9" xfId="16134"/>
    <cellStyle name="Normal 13 3 3 9 2" xfId="16135"/>
    <cellStyle name="Normal 13 3 3 9 3" xfId="27583"/>
    <cellStyle name="Normal 13 3 4" xfId="1889"/>
    <cellStyle name="Normal 13 3 4 10" xfId="16136"/>
    <cellStyle name="Normal 13 3 4 11" xfId="27584"/>
    <cellStyle name="Normal 13 3 4 2" xfId="1890"/>
    <cellStyle name="Normal 13 3 4 2 10" xfId="27585"/>
    <cellStyle name="Normal 13 3 4 2 2" xfId="1891"/>
    <cellStyle name="Normal 13 3 4 2 2 2" xfId="16137"/>
    <cellStyle name="Normal 13 3 4 2 2 2 2" xfId="16138"/>
    <cellStyle name="Normal 13 3 4 2 2 2 2 2" xfId="16139"/>
    <cellStyle name="Normal 13 3 4 2 2 2 3" xfId="16140"/>
    <cellStyle name="Normal 13 3 4 2 2 2 4" xfId="16141"/>
    <cellStyle name="Normal 13 3 4 2 2 2 5" xfId="27586"/>
    <cellStyle name="Normal 13 3 4 2 2 3" xfId="16142"/>
    <cellStyle name="Normal 13 3 4 2 2 3 2" xfId="16143"/>
    <cellStyle name="Normal 13 3 4 2 2 4" xfId="16144"/>
    <cellStyle name="Normal 13 3 4 2 2 5" xfId="16145"/>
    <cellStyle name="Normal 13 3 4 2 2 6" xfId="27587"/>
    <cellStyle name="Normal 13 3 4 2 3" xfId="1892"/>
    <cellStyle name="Normal 13 3 4 2 3 2" xfId="16146"/>
    <cellStyle name="Normal 13 3 4 2 3 2 2" xfId="16147"/>
    <cellStyle name="Normal 13 3 4 2 3 2 2 2" xfId="16148"/>
    <cellStyle name="Normal 13 3 4 2 3 2 3" xfId="16149"/>
    <cellStyle name="Normal 13 3 4 2 3 2 4" xfId="16150"/>
    <cellStyle name="Normal 13 3 4 2 3 2 5" xfId="27588"/>
    <cellStyle name="Normal 13 3 4 2 3 3" xfId="16151"/>
    <cellStyle name="Normal 13 3 4 2 3 3 2" xfId="16152"/>
    <cellStyle name="Normal 13 3 4 2 3 4" xfId="16153"/>
    <cellStyle name="Normal 13 3 4 2 3 5" xfId="16154"/>
    <cellStyle name="Normal 13 3 4 2 3 6" xfId="27589"/>
    <cellStyle name="Normal 13 3 4 2 4" xfId="16155"/>
    <cellStyle name="Normal 13 3 4 2 4 2" xfId="16156"/>
    <cellStyle name="Normal 13 3 4 2 4 2 2" xfId="16157"/>
    <cellStyle name="Normal 13 3 4 2 4 3" xfId="16158"/>
    <cellStyle name="Normal 13 3 4 2 4 4" xfId="16159"/>
    <cellStyle name="Normal 13 3 4 2 4 5" xfId="27590"/>
    <cellStyle name="Normal 13 3 4 2 5" xfId="16160"/>
    <cellStyle name="Normal 13 3 4 2 5 2" xfId="16161"/>
    <cellStyle name="Normal 13 3 4 2 5 2 2" xfId="16162"/>
    <cellStyle name="Normal 13 3 4 2 5 3" xfId="16163"/>
    <cellStyle name="Normal 13 3 4 2 5 4" xfId="16164"/>
    <cellStyle name="Normal 13 3 4 2 5 5" xfId="27591"/>
    <cellStyle name="Normal 13 3 4 2 6" xfId="16165"/>
    <cellStyle name="Normal 13 3 4 2 6 2" xfId="16166"/>
    <cellStyle name="Normal 13 3 4 2 6 2 2" xfId="16167"/>
    <cellStyle name="Normal 13 3 4 2 6 3" xfId="16168"/>
    <cellStyle name="Normal 13 3 4 2 6 4" xfId="27592"/>
    <cellStyle name="Normal 13 3 4 2 7" xfId="16169"/>
    <cellStyle name="Normal 13 3 4 2 7 2" xfId="16170"/>
    <cellStyle name="Normal 13 3 4 2 7 3" xfId="27593"/>
    <cellStyle name="Normal 13 3 4 2 8" xfId="16171"/>
    <cellStyle name="Normal 13 3 4 2 9" xfId="16172"/>
    <cellStyle name="Normal 13 3 4 3" xfId="1893"/>
    <cellStyle name="Normal 13 3 4 3 2" xfId="16173"/>
    <cellStyle name="Normal 13 3 4 3 2 2" xfId="16174"/>
    <cellStyle name="Normal 13 3 4 3 2 2 2" xfId="16175"/>
    <cellStyle name="Normal 13 3 4 3 2 3" xfId="16176"/>
    <cellStyle name="Normal 13 3 4 3 2 4" xfId="16177"/>
    <cellStyle name="Normal 13 3 4 3 2 5" xfId="27594"/>
    <cellStyle name="Normal 13 3 4 3 3" xfId="16178"/>
    <cellStyle name="Normal 13 3 4 3 3 2" xfId="16179"/>
    <cellStyle name="Normal 13 3 4 3 3 2 2" xfId="16180"/>
    <cellStyle name="Normal 13 3 4 3 3 3" xfId="16181"/>
    <cellStyle name="Normal 13 3 4 3 3 4" xfId="16182"/>
    <cellStyle name="Normal 13 3 4 3 3 5" xfId="27595"/>
    <cellStyle name="Normal 13 3 4 3 4" xfId="16183"/>
    <cellStyle name="Normal 13 3 4 3 4 2" xfId="16184"/>
    <cellStyle name="Normal 13 3 4 3 5" xfId="16185"/>
    <cellStyle name="Normal 13 3 4 3 6" xfId="16186"/>
    <cellStyle name="Normal 13 3 4 3 7" xfId="27596"/>
    <cellStyle name="Normal 13 3 4 4" xfId="1894"/>
    <cellStyle name="Normal 13 3 4 4 2" xfId="16187"/>
    <cellStyle name="Normal 13 3 4 4 2 2" xfId="16188"/>
    <cellStyle name="Normal 13 3 4 4 2 2 2" xfId="16189"/>
    <cellStyle name="Normal 13 3 4 4 2 3" xfId="16190"/>
    <cellStyle name="Normal 13 3 4 4 2 4" xfId="16191"/>
    <cellStyle name="Normal 13 3 4 4 2 5" xfId="27597"/>
    <cellStyle name="Normal 13 3 4 4 3" xfId="16192"/>
    <cellStyle name="Normal 13 3 4 4 3 2" xfId="16193"/>
    <cellStyle name="Normal 13 3 4 4 4" xfId="16194"/>
    <cellStyle name="Normal 13 3 4 4 5" xfId="16195"/>
    <cellStyle name="Normal 13 3 4 4 6" xfId="27598"/>
    <cellStyle name="Normal 13 3 4 5" xfId="16196"/>
    <cellStyle name="Normal 13 3 4 5 2" xfId="16197"/>
    <cellStyle name="Normal 13 3 4 5 2 2" xfId="16198"/>
    <cellStyle name="Normal 13 3 4 5 3" xfId="16199"/>
    <cellStyle name="Normal 13 3 4 5 4" xfId="16200"/>
    <cellStyle name="Normal 13 3 4 5 5" xfId="27599"/>
    <cellStyle name="Normal 13 3 4 6" xfId="16201"/>
    <cellStyle name="Normal 13 3 4 6 2" xfId="16202"/>
    <cellStyle name="Normal 13 3 4 6 2 2" xfId="16203"/>
    <cellStyle name="Normal 13 3 4 6 3" xfId="16204"/>
    <cellStyle name="Normal 13 3 4 6 4" xfId="16205"/>
    <cellStyle name="Normal 13 3 4 6 5" xfId="27600"/>
    <cellStyle name="Normal 13 3 4 7" xfId="16206"/>
    <cellStyle name="Normal 13 3 4 7 2" xfId="16207"/>
    <cellStyle name="Normal 13 3 4 7 2 2" xfId="16208"/>
    <cellStyle name="Normal 13 3 4 7 3" xfId="16209"/>
    <cellStyle name="Normal 13 3 4 7 4" xfId="27601"/>
    <cellStyle name="Normal 13 3 4 8" xfId="16210"/>
    <cellStyle name="Normal 13 3 4 8 2" xfId="16211"/>
    <cellStyle name="Normal 13 3 4 8 3" xfId="27602"/>
    <cellStyle name="Normal 13 3 4 9" xfId="16212"/>
    <cellStyle name="Normal 13 3 5" xfId="1895"/>
    <cellStyle name="Normal 13 3 5 10" xfId="27603"/>
    <cellStyle name="Normal 13 3 5 2" xfId="1896"/>
    <cellStyle name="Normal 13 3 5 2 2" xfId="16213"/>
    <cellStyle name="Normal 13 3 5 2 2 2" xfId="16214"/>
    <cellStyle name="Normal 13 3 5 2 2 2 2" xfId="16215"/>
    <cellStyle name="Normal 13 3 5 2 2 3" xfId="16216"/>
    <cellStyle name="Normal 13 3 5 2 2 4" xfId="16217"/>
    <cellStyle name="Normal 13 3 5 2 2 5" xfId="27604"/>
    <cellStyle name="Normal 13 3 5 2 3" xfId="16218"/>
    <cellStyle name="Normal 13 3 5 2 3 2" xfId="16219"/>
    <cellStyle name="Normal 13 3 5 2 4" xfId="16220"/>
    <cellStyle name="Normal 13 3 5 2 5" xfId="16221"/>
    <cellStyle name="Normal 13 3 5 2 6" xfId="27605"/>
    <cellStyle name="Normal 13 3 5 3" xfId="1897"/>
    <cellStyle name="Normal 13 3 5 3 2" xfId="16222"/>
    <cellStyle name="Normal 13 3 5 3 2 2" xfId="16223"/>
    <cellStyle name="Normal 13 3 5 3 2 2 2" xfId="16224"/>
    <cellStyle name="Normal 13 3 5 3 2 3" xfId="16225"/>
    <cellStyle name="Normal 13 3 5 3 2 4" xfId="16226"/>
    <cellStyle name="Normal 13 3 5 3 2 5" xfId="27606"/>
    <cellStyle name="Normal 13 3 5 3 3" xfId="16227"/>
    <cellStyle name="Normal 13 3 5 3 3 2" xfId="16228"/>
    <cellStyle name="Normal 13 3 5 3 4" xfId="16229"/>
    <cellStyle name="Normal 13 3 5 3 5" xfId="16230"/>
    <cellStyle name="Normal 13 3 5 3 6" xfId="27607"/>
    <cellStyle name="Normal 13 3 5 4" xfId="16231"/>
    <cellStyle name="Normal 13 3 5 4 2" xfId="16232"/>
    <cellStyle name="Normal 13 3 5 4 2 2" xfId="16233"/>
    <cellStyle name="Normal 13 3 5 4 3" xfId="16234"/>
    <cellStyle name="Normal 13 3 5 4 4" xfId="16235"/>
    <cellStyle name="Normal 13 3 5 4 5" xfId="27608"/>
    <cellStyle name="Normal 13 3 5 5" xfId="16236"/>
    <cellStyle name="Normal 13 3 5 5 2" xfId="16237"/>
    <cellStyle name="Normal 13 3 5 5 2 2" xfId="16238"/>
    <cellStyle name="Normal 13 3 5 5 3" xfId="16239"/>
    <cellStyle name="Normal 13 3 5 5 4" xfId="16240"/>
    <cellStyle name="Normal 13 3 5 5 5" xfId="27609"/>
    <cellStyle name="Normal 13 3 5 6" xfId="16241"/>
    <cellStyle name="Normal 13 3 5 6 2" xfId="16242"/>
    <cellStyle name="Normal 13 3 5 6 2 2" xfId="16243"/>
    <cellStyle name="Normal 13 3 5 6 3" xfId="16244"/>
    <cellStyle name="Normal 13 3 5 6 4" xfId="27610"/>
    <cellStyle name="Normal 13 3 5 7" xfId="16245"/>
    <cellStyle name="Normal 13 3 5 7 2" xfId="16246"/>
    <cellStyle name="Normal 13 3 5 7 3" xfId="27611"/>
    <cellStyle name="Normal 13 3 5 8" xfId="16247"/>
    <cellStyle name="Normal 13 3 5 9" xfId="16248"/>
    <cellStyle name="Normal 13 3 6" xfId="1898"/>
    <cellStyle name="Normal 13 3 6 2" xfId="16249"/>
    <cellStyle name="Normal 13 3 6 2 2" xfId="16250"/>
    <cellStyle name="Normal 13 3 6 2 2 2" xfId="16251"/>
    <cellStyle name="Normal 13 3 6 2 3" xfId="16252"/>
    <cellStyle name="Normal 13 3 6 2 4" xfId="16253"/>
    <cellStyle name="Normal 13 3 6 2 5" xfId="27612"/>
    <cellStyle name="Normal 13 3 6 3" xfId="16254"/>
    <cellStyle name="Normal 13 3 6 3 2" xfId="16255"/>
    <cellStyle name="Normal 13 3 6 3 2 2" xfId="16256"/>
    <cellStyle name="Normal 13 3 6 3 3" xfId="16257"/>
    <cellStyle name="Normal 13 3 6 3 4" xfId="16258"/>
    <cellStyle name="Normal 13 3 6 3 5" xfId="27613"/>
    <cellStyle name="Normal 13 3 6 4" xfId="16259"/>
    <cellStyle name="Normal 13 3 6 4 2" xfId="16260"/>
    <cellStyle name="Normal 13 3 6 5" xfId="16261"/>
    <cellStyle name="Normal 13 3 6 6" xfId="16262"/>
    <cellStyle name="Normal 13 3 6 7" xfId="27614"/>
    <cellStyle name="Normal 13 3 7" xfId="1899"/>
    <cellStyle name="Normal 13 3 7 2" xfId="16263"/>
    <cellStyle name="Normal 13 3 7 2 2" xfId="16264"/>
    <cellStyle name="Normal 13 3 7 2 2 2" xfId="16265"/>
    <cellStyle name="Normal 13 3 7 2 3" xfId="16266"/>
    <cellStyle name="Normal 13 3 7 2 4" xfId="16267"/>
    <cellStyle name="Normal 13 3 7 2 5" xfId="27615"/>
    <cellStyle name="Normal 13 3 7 3" xfId="16268"/>
    <cellStyle name="Normal 13 3 7 3 2" xfId="16269"/>
    <cellStyle name="Normal 13 3 7 4" xfId="16270"/>
    <cellStyle name="Normal 13 3 7 5" xfId="16271"/>
    <cellStyle name="Normal 13 3 7 6" xfId="27616"/>
    <cellStyle name="Normal 13 3 8" xfId="2705"/>
    <cellStyle name="Normal 13 3 8 2" xfId="16272"/>
    <cellStyle name="Normal 13 3 8 2 2" xfId="16273"/>
    <cellStyle name="Normal 13 3 8 3" xfId="16274"/>
    <cellStyle name="Normal 13 3 8 4" xfId="16275"/>
    <cellStyle name="Normal 13 3 8 5" xfId="27617"/>
    <cellStyle name="Normal 13 3 9" xfId="16276"/>
    <cellStyle name="Normal 13 3 9 2" xfId="16277"/>
    <cellStyle name="Normal 13 3 9 2 2" xfId="16278"/>
    <cellStyle name="Normal 13 3 9 3" xfId="16279"/>
    <cellStyle name="Normal 13 3 9 4" xfId="16280"/>
    <cellStyle name="Normal 13 3 9 5" xfId="27618"/>
    <cellStyle name="Normal 13 4" xfId="344"/>
    <cellStyle name="Normal 13 4 10" xfId="16281"/>
    <cellStyle name="Normal 13 4 10 2" xfId="16282"/>
    <cellStyle name="Normal 13 4 10 3" xfId="27619"/>
    <cellStyle name="Normal 13 4 11" xfId="16283"/>
    <cellStyle name="Normal 13 4 12" xfId="16284"/>
    <cellStyle name="Normal 13 4 13" xfId="27620"/>
    <cellStyle name="Normal 13 4 14" xfId="30084"/>
    <cellStyle name="Normal 13 4 15" xfId="31400"/>
    <cellStyle name="Normal 13 4 16" xfId="31832"/>
    <cellStyle name="Normal 13 4 2" xfId="1900"/>
    <cellStyle name="Normal 13 4 2 10" xfId="16285"/>
    <cellStyle name="Normal 13 4 2 11" xfId="16286"/>
    <cellStyle name="Normal 13 4 2 12" xfId="27621"/>
    <cellStyle name="Normal 13 4 2 13" xfId="30469"/>
    <cellStyle name="Normal 13 4 2 14" xfId="32211"/>
    <cellStyle name="Normal 13 4 2 2" xfId="1901"/>
    <cellStyle name="Normal 13 4 2 2 10" xfId="16287"/>
    <cellStyle name="Normal 13 4 2 2 11" xfId="27622"/>
    <cellStyle name="Normal 13 4 2 2 2" xfId="1902"/>
    <cellStyle name="Normal 13 4 2 2 2 10" xfId="27623"/>
    <cellStyle name="Normal 13 4 2 2 2 2" xfId="1903"/>
    <cellStyle name="Normal 13 4 2 2 2 2 2" xfId="16288"/>
    <cellStyle name="Normal 13 4 2 2 2 2 2 2" xfId="16289"/>
    <cellStyle name="Normal 13 4 2 2 2 2 2 2 2" xfId="16290"/>
    <cellStyle name="Normal 13 4 2 2 2 2 2 3" xfId="16291"/>
    <cellStyle name="Normal 13 4 2 2 2 2 2 4" xfId="16292"/>
    <cellStyle name="Normal 13 4 2 2 2 2 2 5" xfId="27624"/>
    <cellStyle name="Normal 13 4 2 2 2 2 3" xfId="16293"/>
    <cellStyle name="Normal 13 4 2 2 2 2 3 2" xfId="16294"/>
    <cellStyle name="Normal 13 4 2 2 2 2 4" xfId="16295"/>
    <cellStyle name="Normal 13 4 2 2 2 2 5" xfId="16296"/>
    <cellStyle name="Normal 13 4 2 2 2 2 6" xfId="27625"/>
    <cellStyle name="Normal 13 4 2 2 2 3" xfId="1904"/>
    <cellStyle name="Normal 13 4 2 2 2 3 2" xfId="16297"/>
    <cellStyle name="Normal 13 4 2 2 2 3 2 2" xfId="16298"/>
    <cellStyle name="Normal 13 4 2 2 2 3 2 2 2" xfId="16299"/>
    <cellStyle name="Normal 13 4 2 2 2 3 2 3" xfId="16300"/>
    <cellStyle name="Normal 13 4 2 2 2 3 2 4" xfId="16301"/>
    <cellStyle name="Normal 13 4 2 2 2 3 2 5" xfId="27626"/>
    <cellStyle name="Normal 13 4 2 2 2 3 3" xfId="16302"/>
    <cellStyle name="Normal 13 4 2 2 2 3 3 2" xfId="16303"/>
    <cellStyle name="Normal 13 4 2 2 2 3 4" xfId="16304"/>
    <cellStyle name="Normal 13 4 2 2 2 3 5" xfId="16305"/>
    <cellStyle name="Normal 13 4 2 2 2 3 6" xfId="27627"/>
    <cellStyle name="Normal 13 4 2 2 2 4" xfId="16306"/>
    <cellStyle name="Normal 13 4 2 2 2 4 2" xfId="16307"/>
    <cellStyle name="Normal 13 4 2 2 2 4 2 2" xfId="16308"/>
    <cellStyle name="Normal 13 4 2 2 2 4 3" xfId="16309"/>
    <cellStyle name="Normal 13 4 2 2 2 4 4" xfId="16310"/>
    <cellStyle name="Normal 13 4 2 2 2 4 5" xfId="27628"/>
    <cellStyle name="Normal 13 4 2 2 2 5" xfId="16311"/>
    <cellStyle name="Normal 13 4 2 2 2 5 2" xfId="16312"/>
    <cellStyle name="Normal 13 4 2 2 2 5 2 2" xfId="16313"/>
    <cellStyle name="Normal 13 4 2 2 2 5 3" xfId="16314"/>
    <cellStyle name="Normal 13 4 2 2 2 5 4" xfId="16315"/>
    <cellStyle name="Normal 13 4 2 2 2 5 5" xfId="27629"/>
    <cellStyle name="Normal 13 4 2 2 2 6" xfId="16316"/>
    <cellStyle name="Normal 13 4 2 2 2 6 2" xfId="16317"/>
    <cellStyle name="Normal 13 4 2 2 2 6 2 2" xfId="16318"/>
    <cellStyle name="Normal 13 4 2 2 2 6 3" xfId="16319"/>
    <cellStyle name="Normal 13 4 2 2 2 6 4" xfId="27630"/>
    <cellStyle name="Normal 13 4 2 2 2 7" xfId="16320"/>
    <cellStyle name="Normal 13 4 2 2 2 7 2" xfId="16321"/>
    <cellStyle name="Normal 13 4 2 2 2 7 3" xfId="27631"/>
    <cellStyle name="Normal 13 4 2 2 2 8" xfId="16322"/>
    <cellStyle name="Normal 13 4 2 2 2 9" xfId="16323"/>
    <cellStyle name="Normal 13 4 2 2 3" xfId="1905"/>
    <cellStyle name="Normal 13 4 2 2 3 2" xfId="16324"/>
    <cellStyle name="Normal 13 4 2 2 3 2 2" xfId="16325"/>
    <cellStyle name="Normal 13 4 2 2 3 2 2 2" xfId="16326"/>
    <cellStyle name="Normal 13 4 2 2 3 2 3" xfId="16327"/>
    <cellStyle name="Normal 13 4 2 2 3 2 4" xfId="16328"/>
    <cellStyle name="Normal 13 4 2 2 3 2 5" xfId="27632"/>
    <cellStyle name="Normal 13 4 2 2 3 3" xfId="16329"/>
    <cellStyle name="Normal 13 4 2 2 3 3 2" xfId="16330"/>
    <cellStyle name="Normal 13 4 2 2 3 3 2 2" xfId="16331"/>
    <cellStyle name="Normal 13 4 2 2 3 3 3" xfId="16332"/>
    <cellStyle name="Normal 13 4 2 2 3 3 4" xfId="16333"/>
    <cellStyle name="Normal 13 4 2 2 3 3 5" xfId="27633"/>
    <cellStyle name="Normal 13 4 2 2 3 4" xfId="16334"/>
    <cellStyle name="Normal 13 4 2 2 3 4 2" xfId="16335"/>
    <cellStyle name="Normal 13 4 2 2 3 5" xfId="16336"/>
    <cellStyle name="Normal 13 4 2 2 3 6" xfId="16337"/>
    <cellStyle name="Normal 13 4 2 2 3 7" xfId="27634"/>
    <cellStyle name="Normal 13 4 2 2 4" xfId="1906"/>
    <cellStyle name="Normal 13 4 2 2 4 2" xfId="16338"/>
    <cellStyle name="Normal 13 4 2 2 4 2 2" xfId="16339"/>
    <cellStyle name="Normal 13 4 2 2 4 2 2 2" xfId="16340"/>
    <cellStyle name="Normal 13 4 2 2 4 2 3" xfId="16341"/>
    <cellStyle name="Normal 13 4 2 2 4 2 4" xfId="16342"/>
    <cellStyle name="Normal 13 4 2 2 4 2 5" xfId="27635"/>
    <cellStyle name="Normal 13 4 2 2 4 3" xfId="16343"/>
    <cellStyle name="Normal 13 4 2 2 4 3 2" xfId="16344"/>
    <cellStyle name="Normal 13 4 2 2 4 4" xfId="16345"/>
    <cellStyle name="Normal 13 4 2 2 4 5" xfId="16346"/>
    <cellStyle name="Normal 13 4 2 2 4 6" xfId="27636"/>
    <cellStyle name="Normal 13 4 2 2 5" xfId="16347"/>
    <cellStyle name="Normal 13 4 2 2 5 2" xfId="16348"/>
    <cellStyle name="Normal 13 4 2 2 5 2 2" xfId="16349"/>
    <cellStyle name="Normal 13 4 2 2 5 3" xfId="16350"/>
    <cellStyle name="Normal 13 4 2 2 5 4" xfId="16351"/>
    <cellStyle name="Normal 13 4 2 2 5 5" xfId="27637"/>
    <cellStyle name="Normal 13 4 2 2 6" xfId="16352"/>
    <cellStyle name="Normal 13 4 2 2 6 2" xfId="16353"/>
    <cellStyle name="Normal 13 4 2 2 6 2 2" xfId="16354"/>
    <cellStyle name="Normal 13 4 2 2 6 3" xfId="16355"/>
    <cellStyle name="Normal 13 4 2 2 6 4" xfId="16356"/>
    <cellStyle name="Normal 13 4 2 2 6 5" xfId="27638"/>
    <cellStyle name="Normal 13 4 2 2 7" xfId="16357"/>
    <cellStyle name="Normal 13 4 2 2 7 2" xfId="16358"/>
    <cellStyle name="Normal 13 4 2 2 7 2 2" xfId="16359"/>
    <cellStyle name="Normal 13 4 2 2 7 3" xfId="16360"/>
    <cellStyle name="Normal 13 4 2 2 7 4" xfId="27639"/>
    <cellStyle name="Normal 13 4 2 2 8" xfId="16361"/>
    <cellStyle name="Normal 13 4 2 2 8 2" xfId="16362"/>
    <cellStyle name="Normal 13 4 2 2 8 3" xfId="27640"/>
    <cellStyle name="Normal 13 4 2 2 9" xfId="16363"/>
    <cellStyle name="Normal 13 4 2 3" xfId="1907"/>
    <cellStyle name="Normal 13 4 2 3 10" xfId="27641"/>
    <cellStyle name="Normal 13 4 2 3 2" xfId="1908"/>
    <cellStyle name="Normal 13 4 2 3 2 2" xfId="16364"/>
    <cellStyle name="Normal 13 4 2 3 2 2 2" xfId="16365"/>
    <cellStyle name="Normal 13 4 2 3 2 2 2 2" xfId="16366"/>
    <cellStyle name="Normal 13 4 2 3 2 2 3" xfId="16367"/>
    <cellStyle name="Normal 13 4 2 3 2 2 4" xfId="16368"/>
    <cellStyle name="Normal 13 4 2 3 2 2 5" xfId="27642"/>
    <cellStyle name="Normal 13 4 2 3 2 3" xfId="16369"/>
    <cellStyle name="Normal 13 4 2 3 2 3 2" xfId="16370"/>
    <cellStyle name="Normal 13 4 2 3 2 4" xfId="16371"/>
    <cellStyle name="Normal 13 4 2 3 2 5" xfId="16372"/>
    <cellStyle name="Normal 13 4 2 3 2 6" xfId="27643"/>
    <cellStyle name="Normal 13 4 2 3 3" xfId="1909"/>
    <cellStyle name="Normal 13 4 2 3 3 2" xfId="16373"/>
    <cellStyle name="Normal 13 4 2 3 3 2 2" xfId="16374"/>
    <cellStyle name="Normal 13 4 2 3 3 2 2 2" xfId="16375"/>
    <cellStyle name="Normal 13 4 2 3 3 2 3" xfId="16376"/>
    <cellStyle name="Normal 13 4 2 3 3 2 4" xfId="16377"/>
    <cellStyle name="Normal 13 4 2 3 3 2 5" xfId="27644"/>
    <cellStyle name="Normal 13 4 2 3 3 3" xfId="16378"/>
    <cellStyle name="Normal 13 4 2 3 3 3 2" xfId="16379"/>
    <cellStyle name="Normal 13 4 2 3 3 4" xfId="16380"/>
    <cellStyle name="Normal 13 4 2 3 3 5" xfId="16381"/>
    <cellStyle name="Normal 13 4 2 3 3 6" xfId="27645"/>
    <cellStyle name="Normal 13 4 2 3 4" xfId="16382"/>
    <cellStyle name="Normal 13 4 2 3 4 2" xfId="16383"/>
    <cellStyle name="Normal 13 4 2 3 4 2 2" xfId="16384"/>
    <cellStyle name="Normal 13 4 2 3 4 3" xfId="16385"/>
    <cellStyle name="Normal 13 4 2 3 4 4" xfId="16386"/>
    <cellStyle name="Normal 13 4 2 3 4 5" xfId="27646"/>
    <cellStyle name="Normal 13 4 2 3 5" xfId="16387"/>
    <cellStyle name="Normal 13 4 2 3 5 2" xfId="16388"/>
    <cellStyle name="Normal 13 4 2 3 5 2 2" xfId="16389"/>
    <cellStyle name="Normal 13 4 2 3 5 3" xfId="16390"/>
    <cellStyle name="Normal 13 4 2 3 5 4" xfId="16391"/>
    <cellStyle name="Normal 13 4 2 3 5 5" xfId="27647"/>
    <cellStyle name="Normal 13 4 2 3 6" xfId="16392"/>
    <cellStyle name="Normal 13 4 2 3 6 2" xfId="16393"/>
    <cellStyle name="Normal 13 4 2 3 6 2 2" xfId="16394"/>
    <cellStyle name="Normal 13 4 2 3 6 3" xfId="16395"/>
    <cellStyle name="Normal 13 4 2 3 6 4" xfId="27648"/>
    <cellStyle name="Normal 13 4 2 3 7" xfId="16396"/>
    <cellStyle name="Normal 13 4 2 3 7 2" xfId="16397"/>
    <cellStyle name="Normal 13 4 2 3 7 3" xfId="27649"/>
    <cellStyle name="Normal 13 4 2 3 8" xfId="16398"/>
    <cellStyle name="Normal 13 4 2 3 9" xfId="16399"/>
    <cellStyle name="Normal 13 4 2 4" xfId="1910"/>
    <cellStyle name="Normal 13 4 2 4 2" xfId="16400"/>
    <cellStyle name="Normal 13 4 2 4 2 2" xfId="16401"/>
    <cellStyle name="Normal 13 4 2 4 2 2 2" xfId="16402"/>
    <cellStyle name="Normal 13 4 2 4 2 3" xfId="16403"/>
    <cellStyle name="Normal 13 4 2 4 2 4" xfId="16404"/>
    <cellStyle name="Normal 13 4 2 4 2 5" xfId="27650"/>
    <cellStyle name="Normal 13 4 2 4 3" xfId="16405"/>
    <cellStyle name="Normal 13 4 2 4 3 2" xfId="16406"/>
    <cellStyle name="Normal 13 4 2 4 3 2 2" xfId="16407"/>
    <cellStyle name="Normal 13 4 2 4 3 3" xfId="16408"/>
    <cellStyle name="Normal 13 4 2 4 3 4" xfId="16409"/>
    <cellStyle name="Normal 13 4 2 4 3 5" xfId="27651"/>
    <cellStyle name="Normal 13 4 2 4 4" xfId="16410"/>
    <cellStyle name="Normal 13 4 2 4 4 2" xfId="16411"/>
    <cellStyle name="Normal 13 4 2 4 5" xfId="16412"/>
    <cellStyle name="Normal 13 4 2 4 6" xfId="16413"/>
    <cellStyle name="Normal 13 4 2 4 7" xfId="27652"/>
    <cellStyle name="Normal 13 4 2 5" xfId="1911"/>
    <cellStyle name="Normal 13 4 2 5 2" xfId="16414"/>
    <cellStyle name="Normal 13 4 2 5 2 2" xfId="16415"/>
    <cellStyle name="Normal 13 4 2 5 2 2 2" xfId="16416"/>
    <cellStyle name="Normal 13 4 2 5 2 3" xfId="16417"/>
    <cellStyle name="Normal 13 4 2 5 2 4" xfId="16418"/>
    <cellStyle name="Normal 13 4 2 5 2 5" xfId="27653"/>
    <cellStyle name="Normal 13 4 2 5 3" xfId="16419"/>
    <cellStyle name="Normal 13 4 2 5 3 2" xfId="16420"/>
    <cellStyle name="Normal 13 4 2 5 4" xfId="16421"/>
    <cellStyle name="Normal 13 4 2 5 5" xfId="16422"/>
    <cellStyle name="Normal 13 4 2 5 6" xfId="27654"/>
    <cellStyle name="Normal 13 4 2 6" xfId="16423"/>
    <cellStyle name="Normal 13 4 2 6 2" xfId="16424"/>
    <cellStyle name="Normal 13 4 2 6 2 2" xfId="16425"/>
    <cellStyle name="Normal 13 4 2 6 3" xfId="16426"/>
    <cellStyle name="Normal 13 4 2 6 4" xfId="16427"/>
    <cellStyle name="Normal 13 4 2 6 5" xfId="27655"/>
    <cellStyle name="Normal 13 4 2 7" xfId="16428"/>
    <cellStyle name="Normal 13 4 2 7 2" xfId="16429"/>
    <cellStyle name="Normal 13 4 2 7 2 2" xfId="16430"/>
    <cellStyle name="Normal 13 4 2 7 3" xfId="16431"/>
    <cellStyle name="Normal 13 4 2 7 4" xfId="16432"/>
    <cellStyle name="Normal 13 4 2 7 5" xfId="27656"/>
    <cellStyle name="Normal 13 4 2 8" xfId="16433"/>
    <cellStyle name="Normal 13 4 2 8 2" xfId="16434"/>
    <cellStyle name="Normal 13 4 2 8 2 2" xfId="16435"/>
    <cellStyle name="Normal 13 4 2 8 3" xfId="16436"/>
    <cellStyle name="Normal 13 4 2 8 4" xfId="27657"/>
    <cellStyle name="Normal 13 4 2 9" xfId="16437"/>
    <cellStyle name="Normal 13 4 2 9 2" xfId="16438"/>
    <cellStyle name="Normal 13 4 2 9 3" xfId="27658"/>
    <cellStyle name="Normal 13 4 3" xfId="1912"/>
    <cellStyle name="Normal 13 4 3 10" xfId="16439"/>
    <cellStyle name="Normal 13 4 3 11" xfId="27659"/>
    <cellStyle name="Normal 13 4 3 2" xfId="1913"/>
    <cellStyle name="Normal 13 4 3 2 10" xfId="27660"/>
    <cellStyle name="Normal 13 4 3 2 2" xfId="1914"/>
    <cellStyle name="Normal 13 4 3 2 2 2" xfId="16440"/>
    <cellStyle name="Normal 13 4 3 2 2 2 2" xfId="16441"/>
    <cellStyle name="Normal 13 4 3 2 2 2 2 2" xfId="16442"/>
    <cellStyle name="Normal 13 4 3 2 2 2 3" xfId="16443"/>
    <cellStyle name="Normal 13 4 3 2 2 2 4" xfId="16444"/>
    <cellStyle name="Normal 13 4 3 2 2 2 5" xfId="27661"/>
    <cellStyle name="Normal 13 4 3 2 2 3" xfId="16445"/>
    <cellStyle name="Normal 13 4 3 2 2 3 2" xfId="16446"/>
    <cellStyle name="Normal 13 4 3 2 2 4" xfId="16447"/>
    <cellStyle name="Normal 13 4 3 2 2 5" xfId="16448"/>
    <cellStyle name="Normal 13 4 3 2 2 6" xfId="27662"/>
    <cellStyle name="Normal 13 4 3 2 3" xfId="1915"/>
    <cellStyle name="Normal 13 4 3 2 3 2" xfId="16449"/>
    <cellStyle name="Normal 13 4 3 2 3 2 2" xfId="16450"/>
    <cellStyle name="Normal 13 4 3 2 3 2 2 2" xfId="16451"/>
    <cellStyle name="Normal 13 4 3 2 3 2 3" xfId="16452"/>
    <cellStyle name="Normal 13 4 3 2 3 2 4" xfId="16453"/>
    <cellStyle name="Normal 13 4 3 2 3 2 5" xfId="27663"/>
    <cellStyle name="Normal 13 4 3 2 3 3" xfId="16454"/>
    <cellStyle name="Normal 13 4 3 2 3 3 2" xfId="16455"/>
    <cellStyle name="Normal 13 4 3 2 3 4" xfId="16456"/>
    <cellStyle name="Normal 13 4 3 2 3 5" xfId="16457"/>
    <cellStyle name="Normal 13 4 3 2 3 6" xfId="27664"/>
    <cellStyle name="Normal 13 4 3 2 4" xfId="16458"/>
    <cellStyle name="Normal 13 4 3 2 4 2" xfId="16459"/>
    <cellStyle name="Normal 13 4 3 2 4 2 2" xfId="16460"/>
    <cellStyle name="Normal 13 4 3 2 4 3" xfId="16461"/>
    <cellStyle name="Normal 13 4 3 2 4 4" xfId="16462"/>
    <cellStyle name="Normal 13 4 3 2 4 5" xfId="27665"/>
    <cellStyle name="Normal 13 4 3 2 5" xfId="16463"/>
    <cellStyle name="Normal 13 4 3 2 5 2" xfId="16464"/>
    <cellStyle name="Normal 13 4 3 2 5 2 2" xfId="16465"/>
    <cellStyle name="Normal 13 4 3 2 5 3" xfId="16466"/>
    <cellStyle name="Normal 13 4 3 2 5 4" xfId="16467"/>
    <cellStyle name="Normal 13 4 3 2 5 5" xfId="27666"/>
    <cellStyle name="Normal 13 4 3 2 6" xfId="16468"/>
    <cellStyle name="Normal 13 4 3 2 6 2" xfId="16469"/>
    <cellStyle name="Normal 13 4 3 2 6 2 2" xfId="16470"/>
    <cellStyle name="Normal 13 4 3 2 6 3" xfId="16471"/>
    <cellStyle name="Normal 13 4 3 2 6 4" xfId="27667"/>
    <cellStyle name="Normal 13 4 3 2 7" xfId="16472"/>
    <cellStyle name="Normal 13 4 3 2 7 2" xfId="16473"/>
    <cellStyle name="Normal 13 4 3 2 7 3" xfId="27668"/>
    <cellStyle name="Normal 13 4 3 2 8" xfId="16474"/>
    <cellStyle name="Normal 13 4 3 2 9" xfId="16475"/>
    <cellStyle name="Normal 13 4 3 3" xfId="1916"/>
    <cellStyle name="Normal 13 4 3 3 2" xfId="16476"/>
    <cellStyle name="Normal 13 4 3 3 2 2" xfId="16477"/>
    <cellStyle name="Normal 13 4 3 3 2 2 2" xfId="16478"/>
    <cellStyle name="Normal 13 4 3 3 2 3" xfId="16479"/>
    <cellStyle name="Normal 13 4 3 3 2 4" xfId="16480"/>
    <cellStyle name="Normal 13 4 3 3 2 5" xfId="27669"/>
    <cellStyle name="Normal 13 4 3 3 3" xfId="16481"/>
    <cellStyle name="Normal 13 4 3 3 3 2" xfId="16482"/>
    <cellStyle name="Normal 13 4 3 3 3 2 2" xfId="16483"/>
    <cellStyle name="Normal 13 4 3 3 3 3" xfId="16484"/>
    <cellStyle name="Normal 13 4 3 3 3 4" xfId="16485"/>
    <cellStyle name="Normal 13 4 3 3 3 5" xfId="27670"/>
    <cellStyle name="Normal 13 4 3 3 4" xfId="16486"/>
    <cellStyle name="Normal 13 4 3 3 4 2" xfId="16487"/>
    <cellStyle name="Normal 13 4 3 3 5" xfId="16488"/>
    <cellStyle name="Normal 13 4 3 3 6" xfId="16489"/>
    <cellStyle name="Normal 13 4 3 3 7" xfId="27671"/>
    <cellStyle name="Normal 13 4 3 4" xfId="1917"/>
    <cellStyle name="Normal 13 4 3 4 2" xfId="16490"/>
    <cellStyle name="Normal 13 4 3 4 2 2" xfId="16491"/>
    <cellStyle name="Normal 13 4 3 4 2 2 2" xfId="16492"/>
    <cellStyle name="Normal 13 4 3 4 2 3" xfId="16493"/>
    <cellStyle name="Normal 13 4 3 4 2 4" xfId="16494"/>
    <cellStyle name="Normal 13 4 3 4 2 5" xfId="27672"/>
    <cellStyle name="Normal 13 4 3 4 3" xfId="16495"/>
    <cellStyle name="Normal 13 4 3 4 3 2" xfId="16496"/>
    <cellStyle name="Normal 13 4 3 4 4" xfId="16497"/>
    <cellStyle name="Normal 13 4 3 4 5" xfId="16498"/>
    <cellStyle name="Normal 13 4 3 4 6" xfId="27673"/>
    <cellStyle name="Normal 13 4 3 5" xfId="16499"/>
    <cellStyle name="Normal 13 4 3 5 2" xfId="16500"/>
    <cellStyle name="Normal 13 4 3 5 2 2" xfId="16501"/>
    <cellStyle name="Normal 13 4 3 5 3" xfId="16502"/>
    <cellStyle name="Normal 13 4 3 5 4" xfId="16503"/>
    <cellStyle name="Normal 13 4 3 5 5" xfId="27674"/>
    <cellStyle name="Normal 13 4 3 6" xfId="16504"/>
    <cellStyle name="Normal 13 4 3 6 2" xfId="16505"/>
    <cellStyle name="Normal 13 4 3 6 2 2" xfId="16506"/>
    <cellStyle name="Normal 13 4 3 6 3" xfId="16507"/>
    <cellStyle name="Normal 13 4 3 6 4" xfId="16508"/>
    <cellStyle name="Normal 13 4 3 6 5" xfId="27675"/>
    <cellStyle name="Normal 13 4 3 7" xfId="16509"/>
    <cellStyle name="Normal 13 4 3 7 2" xfId="16510"/>
    <cellStyle name="Normal 13 4 3 7 2 2" xfId="16511"/>
    <cellStyle name="Normal 13 4 3 7 3" xfId="16512"/>
    <cellStyle name="Normal 13 4 3 7 4" xfId="27676"/>
    <cellStyle name="Normal 13 4 3 8" xfId="16513"/>
    <cellStyle name="Normal 13 4 3 8 2" xfId="16514"/>
    <cellStyle name="Normal 13 4 3 8 3" xfId="27677"/>
    <cellStyle name="Normal 13 4 3 9" xfId="16515"/>
    <cellStyle name="Normal 13 4 4" xfId="1918"/>
    <cellStyle name="Normal 13 4 4 10" xfId="27678"/>
    <cellStyle name="Normal 13 4 4 2" xfId="1919"/>
    <cellStyle name="Normal 13 4 4 2 2" xfId="16516"/>
    <cellStyle name="Normal 13 4 4 2 2 2" xfId="16517"/>
    <cellStyle name="Normal 13 4 4 2 2 2 2" xfId="16518"/>
    <cellStyle name="Normal 13 4 4 2 2 3" xfId="16519"/>
    <cellStyle name="Normal 13 4 4 2 2 4" xfId="16520"/>
    <cellStyle name="Normal 13 4 4 2 2 5" xfId="27679"/>
    <cellStyle name="Normal 13 4 4 2 3" xfId="16521"/>
    <cellStyle name="Normal 13 4 4 2 3 2" xfId="16522"/>
    <cellStyle name="Normal 13 4 4 2 4" xfId="16523"/>
    <cellStyle name="Normal 13 4 4 2 5" xfId="16524"/>
    <cellStyle name="Normal 13 4 4 2 6" xfId="27680"/>
    <cellStyle name="Normal 13 4 4 3" xfId="1920"/>
    <cellStyle name="Normal 13 4 4 3 2" xfId="16525"/>
    <cellStyle name="Normal 13 4 4 3 2 2" xfId="16526"/>
    <cellStyle name="Normal 13 4 4 3 2 2 2" xfId="16527"/>
    <cellStyle name="Normal 13 4 4 3 2 3" xfId="16528"/>
    <cellStyle name="Normal 13 4 4 3 2 4" xfId="16529"/>
    <cellStyle name="Normal 13 4 4 3 2 5" xfId="27681"/>
    <cellStyle name="Normal 13 4 4 3 3" xfId="16530"/>
    <cellStyle name="Normal 13 4 4 3 3 2" xfId="16531"/>
    <cellStyle name="Normal 13 4 4 3 4" xfId="16532"/>
    <cellStyle name="Normal 13 4 4 3 5" xfId="16533"/>
    <cellStyle name="Normal 13 4 4 3 6" xfId="27682"/>
    <cellStyle name="Normal 13 4 4 4" xfId="16534"/>
    <cellStyle name="Normal 13 4 4 4 2" xfId="16535"/>
    <cellStyle name="Normal 13 4 4 4 2 2" xfId="16536"/>
    <cellStyle name="Normal 13 4 4 4 3" xfId="16537"/>
    <cellStyle name="Normal 13 4 4 4 4" xfId="16538"/>
    <cellStyle name="Normal 13 4 4 4 5" xfId="27683"/>
    <cellStyle name="Normal 13 4 4 5" xfId="16539"/>
    <cellStyle name="Normal 13 4 4 5 2" xfId="16540"/>
    <cellStyle name="Normal 13 4 4 5 2 2" xfId="16541"/>
    <cellStyle name="Normal 13 4 4 5 3" xfId="16542"/>
    <cellStyle name="Normal 13 4 4 5 4" xfId="16543"/>
    <cellStyle name="Normal 13 4 4 5 5" xfId="27684"/>
    <cellStyle name="Normal 13 4 4 6" xfId="16544"/>
    <cellStyle name="Normal 13 4 4 6 2" xfId="16545"/>
    <cellStyle name="Normal 13 4 4 6 2 2" xfId="16546"/>
    <cellStyle name="Normal 13 4 4 6 3" xfId="16547"/>
    <cellStyle name="Normal 13 4 4 6 4" xfId="27685"/>
    <cellStyle name="Normal 13 4 4 7" xfId="16548"/>
    <cellStyle name="Normal 13 4 4 7 2" xfId="16549"/>
    <cellStyle name="Normal 13 4 4 7 3" xfId="27686"/>
    <cellStyle name="Normal 13 4 4 8" xfId="16550"/>
    <cellStyle name="Normal 13 4 4 9" xfId="16551"/>
    <cellStyle name="Normal 13 4 5" xfId="1921"/>
    <cellStyle name="Normal 13 4 5 2" xfId="16552"/>
    <cellStyle name="Normal 13 4 5 2 2" xfId="16553"/>
    <cellStyle name="Normal 13 4 5 2 2 2" xfId="16554"/>
    <cellStyle name="Normal 13 4 5 2 3" xfId="16555"/>
    <cellStyle name="Normal 13 4 5 2 4" xfId="16556"/>
    <cellStyle name="Normal 13 4 5 2 5" xfId="27687"/>
    <cellStyle name="Normal 13 4 5 3" xfId="16557"/>
    <cellStyle name="Normal 13 4 5 3 2" xfId="16558"/>
    <cellStyle name="Normal 13 4 5 3 2 2" xfId="16559"/>
    <cellStyle name="Normal 13 4 5 3 3" xfId="16560"/>
    <cellStyle name="Normal 13 4 5 3 4" xfId="16561"/>
    <cellStyle name="Normal 13 4 5 3 5" xfId="27688"/>
    <cellStyle name="Normal 13 4 5 4" xfId="16562"/>
    <cellStyle name="Normal 13 4 5 4 2" xfId="16563"/>
    <cellStyle name="Normal 13 4 5 5" xfId="16564"/>
    <cellStyle name="Normal 13 4 5 6" xfId="16565"/>
    <cellStyle name="Normal 13 4 5 7" xfId="27689"/>
    <cellStyle name="Normal 13 4 6" xfId="1922"/>
    <cellStyle name="Normal 13 4 6 2" xfId="16566"/>
    <cellStyle name="Normal 13 4 6 2 2" xfId="16567"/>
    <cellStyle name="Normal 13 4 6 2 2 2" xfId="16568"/>
    <cellStyle name="Normal 13 4 6 2 3" xfId="16569"/>
    <cellStyle name="Normal 13 4 6 2 4" xfId="16570"/>
    <cellStyle name="Normal 13 4 6 2 5" xfId="27690"/>
    <cellStyle name="Normal 13 4 6 3" xfId="16571"/>
    <cellStyle name="Normal 13 4 6 3 2" xfId="16572"/>
    <cellStyle name="Normal 13 4 6 4" xfId="16573"/>
    <cellStyle name="Normal 13 4 6 5" xfId="16574"/>
    <cellStyle name="Normal 13 4 6 6" xfId="27691"/>
    <cellStyle name="Normal 13 4 7" xfId="2706"/>
    <cellStyle name="Normal 13 4 7 2" xfId="16575"/>
    <cellStyle name="Normal 13 4 7 2 2" xfId="16576"/>
    <cellStyle name="Normal 13 4 7 3" xfId="16577"/>
    <cellStyle name="Normal 13 4 7 4" xfId="16578"/>
    <cellStyle name="Normal 13 4 7 5" xfId="27692"/>
    <cellStyle name="Normal 13 4 8" xfId="16579"/>
    <cellStyle name="Normal 13 4 8 2" xfId="16580"/>
    <cellStyle name="Normal 13 4 8 2 2" xfId="16581"/>
    <cellStyle name="Normal 13 4 8 3" xfId="16582"/>
    <cellStyle name="Normal 13 4 8 4" xfId="16583"/>
    <cellStyle name="Normal 13 4 8 5" xfId="27693"/>
    <cellStyle name="Normal 13 4 9" xfId="16584"/>
    <cellStyle name="Normal 13 4 9 2" xfId="16585"/>
    <cellStyle name="Normal 13 4 9 2 2" xfId="16586"/>
    <cellStyle name="Normal 13 4 9 3" xfId="16587"/>
    <cellStyle name="Normal 13 4 9 4" xfId="27694"/>
    <cellStyle name="Normal 13 5" xfId="345"/>
    <cellStyle name="Normal 13 5 10" xfId="16588"/>
    <cellStyle name="Normal 13 5 11" xfId="16589"/>
    <cellStyle name="Normal 13 5 12" xfId="27695"/>
    <cellStyle name="Normal 13 5 13" xfId="30464"/>
    <cellStyle name="Normal 13 5 14" xfId="31401"/>
    <cellStyle name="Normal 13 5 15" xfId="32206"/>
    <cellStyle name="Normal 13 5 2" xfId="1923"/>
    <cellStyle name="Normal 13 5 2 10" xfId="16590"/>
    <cellStyle name="Normal 13 5 2 11" xfId="27696"/>
    <cellStyle name="Normal 13 5 2 2" xfId="1924"/>
    <cellStyle name="Normal 13 5 2 2 10" xfId="27697"/>
    <cellStyle name="Normal 13 5 2 2 2" xfId="1925"/>
    <cellStyle name="Normal 13 5 2 2 2 2" xfId="16591"/>
    <cellStyle name="Normal 13 5 2 2 2 2 2" xfId="16592"/>
    <cellStyle name="Normal 13 5 2 2 2 2 2 2" xfId="16593"/>
    <cellStyle name="Normal 13 5 2 2 2 2 3" xfId="16594"/>
    <cellStyle name="Normal 13 5 2 2 2 2 4" xfId="16595"/>
    <cellStyle name="Normal 13 5 2 2 2 2 5" xfId="27698"/>
    <cellStyle name="Normal 13 5 2 2 2 3" xfId="16596"/>
    <cellStyle name="Normal 13 5 2 2 2 3 2" xfId="16597"/>
    <cellStyle name="Normal 13 5 2 2 2 4" xfId="16598"/>
    <cellStyle name="Normal 13 5 2 2 2 5" xfId="16599"/>
    <cellStyle name="Normal 13 5 2 2 2 6" xfId="27699"/>
    <cellStyle name="Normal 13 5 2 2 3" xfId="1926"/>
    <cellStyle name="Normal 13 5 2 2 3 2" xfId="16600"/>
    <cellStyle name="Normal 13 5 2 2 3 2 2" xfId="16601"/>
    <cellStyle name="Normal 13 5 2 2 3 2 2 2" xfId="16602"/>
    <cellStyle name="Normal 13 5 2 2 3 2 3" xfId="16603"/>
    <cellStyle name="Normal 13 5 2 2 3 2 4" xfId="16604"/>
    <cellStyle name="Normal 13 5 2 2 3 2 5" xfId="27700"/>
    <cellStyle name="Normal 13 5 2 2 3 3" xfId="16605"/>
    <cellStyle name="Normal 13 5 2 2 3 3 2" xfId="16606"/>
    <cellStyle name="Normal 13 5 2 2 3 4" xfId="16607"/>
    <cellStyle name="Normal 13 5 2 2 3 5" xfId="16608"/>
    <cellStyle name="Normal 13 5 2 2 3 6" xfId="27701"/>
    <cellStyle name="Normal 13 5 2 2 4" xfId="16609"/>
    <cellStyle name="Normal 13 5 2 2 4 2" xfId="16610"/>
    <cellStyle name="Normal 13 5 2 2 4 2 2" xfId="16611"/>
    <cellStyle name="Normal 13 5 2 2 4 3" xfId="16612"/>
    <cellStyle name="Normal 13 5 2 2 4 4" xfId="16613"/>
    <cellStyle name="Normal 13 5 2 2 4 5" xfId="27702"/>
    <cellStyle name="Normal 13 5 2 2 5" xfId="16614"/>
    <cellStyle name="Normal 13 5 2 2 5 2" xfId="16615"/>
    <cellStyle name="Normal 13 5 2 2 5 2 2" xfId="16616"/>
    <cellStyle name="Normal 13 5 2 2 5 3" xfId="16617"/>
    <cellStyle name="Normal 13 5 2 2 5 4" xfId="16618"/>
    <cellStyle name="Normal 13 5 2 2 5 5" xfId="27703"/>
    <cellStyle name="Normal 13 5 2 2 6" xfId="16619"/>
    <cellStyle name="Normal 13 5 2 2 6 2" xfId="16620"/>
    <cellStyle name="Normal 13 5 2 2 6 2 2" xfId="16621"/>
    <cellStyle name="Normal 13 5 2 2 6 3" xfId="16622"/>
    <cellStyle name="Normal 13 5 2 2 6 4" xfId="27704"/>
    <cellStyle name="Normal 13 5 2 2 7" xfId="16623"/>
    <cellStyle name="Normal 13 5 2 2 7 2" xfId="16624"/>
    <cellStyle name="Normal 13 5 2 2 7 3" xfId="27705"/>
    <cellStyle name="Normal 13 5 2 2 8" xfId="16625"/>
    <cellStyle name="Normal 13 5 2 2 9" xfId="16626"/>
    <cellStyle name="Normal 13 5 2 3" xfId="1927"/>
    <cellStyle name="Normal 13 5 2 3 2" xfId="16627"/>
    <cellStyle name="Normal 13 5 2 3 2 2" xfId="16628"/>
    <cellStyle name="Normal 13 5 2 3 2 2 2" xfId="16629"/>
    <cellStyle name="Normal 13 5 2 3 2 3" xfId="16630"/>
    <cellStyle name="Normal 13 5 2 3 2 4" xfId="16631"/>
    <cellStyle name="Normal 13 5 2 3 2 5" xfId="27706"/>
    <cellStyle name="Normal 13 5 2 3 3" xfId="16632"/>
    <cellStyle name="Normal 13 5 2 3 3 2" xfId="16633"/>
    <cellStyle name="Normal 13 5 2 3 3 2 2" xfId="16634"/>
    <cellStyle name="Normal 13 5 2 3 3 3" xfId="16635"/>
    <cellStyle name="Normal 13 5 2 3 3 4" xfId="16636"/>
    <cellStyle name="Normal 13 5 2 3 3 5" xfId="27707"/>
    <cellStyle name="Normal 13 5 2 3 4" xfId="16637"/>
    <cellStyle name="Normal 13 5 2 3 4 2" xfId="16638"/>
    <cellStyle name="Normal 13 5 2 3 5" xfId="16639"/>
    <cellStyle name="Normal 13 5 2 3 6" xfId="16640"/>
    <cellStyle name="Normal 13 5 2 3 7" xfId="27708"/>
    <cellStyle name="Normal 13 5 2 4" xfId="1928"/>
    <cellStyle name="Normal 13 5 2 4 2" xfId="16641"/>
    <cellStyle name="Normal 13 5 2 4 2 2" xfId="16642"/>
    <cellStyle name="Normal 13 5 2 4 2 2 2" xfId="16643"/>
    <cellStyle name="Normal 13 5 2 4 2 3" xfId="16644"/>
    <cellStyle name="Normal 13 5 2 4 2 4" xfId="16645"/>
    <cellStyle name="Normal 13 5 2 4 2 5" xfId="27709"/>
    <cellStyle name="Normal 13 5 2 4 3" xfId="16646"/>
    <cellStyle name="Normal 13 5 2 4 3 2" xfId="16647"/>
    <cellStyle name="Normal 13 5 2 4 4" xfId="16648"/>
    <cellStyle name="Normal 13 5 2 4 5" xfId="16649"/>
    <cellStyle name="Normal 13 5 2 4 6" xfId="27710"/>
    <cellStyle name="Normal 13 5 2 5" xfId="16650"/>
    <cellStyle name="Normal 13 5 2 5 2" xfId="16651"/>
    <cellStyle name="Normal 13 5 2 5 2 2" xfId="16652"/>
    <cellStyle name="Normal 13 5 2 5 3" xfId="16653"/>
    <cellStyle name="Normal 13 5 2 5 4" xfId="16654"/>
    <cellStyle name="Normal 13 5 2 5 5" xfId="27711"/>
    <cellStyle name="Normal 13 5 2 6" xfId="16655"/>
    <cellStyle name="Normal 13 5 2 6 2" xfId="16656"/>
    <cellStyle name="Normal 13 5 2 6 2 2" xfId="16657"/>
    <cellStyle name="Normal 13 5 2 6 3" xfId="16658"/>
    <cellStyle name="Normal 13 5 2 6 4" xfId="16659"/>
    <cellStyle name="Normal 13 5 2 6 5" xfId="27712"/>
    <cellStyle name="Normal 13 5 2 7" xfId="16660"/>
    <cellStyle name="Normal 13 5 2 7 2" xfId="16661"/>
    <cellStyle name="Normal 13 5 2 7 2 2" xfId="16662"/>
    <cellStyle name="Normal 13 5 2 7 3" xfId="16663"/>
    <cellStyle name="Normal 13 5 2 7 4" xfId="27713"/>
    <cellStyle name="Normal 13 5 2 8" xfId="16664"/>
    <cellStyle name="Normal 13 5 2 8 2" xfId="16665"/>
    <cellStyle name="Normal 13 5 2 8 3" xfId="27714"/>
    <cellStyle name="Normal 13 5 2 9" xfId="16666"/>
    <cellStyle name="Normal 13 5 3" xfId="1929"/>
    <cellStyle name="Normal 13 5 3 10" xfId="27715"/>
    <cellStyle name="Normal 13 5 3 2" xfId="1930"/>
    <cellStyle name="Normal 13 5 3 2 2" xfId="16667"/>
    <cellStyle name="Normal 13 5 3 2 2 2" xfId="16668"/>
    <cellStyle name="Normal 13 5 3 2 2 2 2" xfId="16669"/>
    <cellStyle name="Normal 13 5 3 2 2 3" xfId="16670"/>
    <cellStyle name="Normal 13 5 3 2 2 4" xfId="16671"/>
    <cellStyle name="Normal 13 5 3 2 2 5" xfId="27716"/>
    <cellStyle name="Normal 13 5 3 2 3" xfId="16672"/>
    <cellStyle name="Normal 13 5 3 2 3 2" xfId="16673"/>
    <cellStyle name="Normal 13 5 3 2 4" xfId="16674"/>
    <cellStyle name="Normal 13 5 3 2 5" xfId="16675"/>
    <cellStyle name="Normal 13 5 3 2 6" xfId="27717"/>
    <cellStyle name="Normal 13 5 3 3" xfId="1931"/>
    <cellStyle name="Normal 13 5 3 3 2" xfId="16676"/>
    <cellStyle name="Normal 13 5 3 3 2 2" xfId="16677"/>
    <cellStyle name="Normal 13 5 3 3 2 2 2" xfId="16678"/>
    <cellStyle name="Normal 13 5 3 3 2 3" xfId="16679"/>
    <cellStyle name="Normal 13 5 3 3 2 4" xfId="16680"/>
    <cellStyle name="Normal 13 5 3 3 2 5" xfId="27718"/>
    <cellStyle name="Normal 13 5 3 3 3" xfId="16681"/>
    <cellStyle name="Normal 13 5 3 3 3 2" xfId="16682"/>
    <cellStyle name="Normal 13 5 3 3 4" xfId="16683"/>
    <cellStyle name="Normal 13 5 3 3 5" xfId="16684"/>
    <cellStyle name="Normal 13 5 3 3 6" xfId="27719"/>
    <cellStyle name="Normal 13 5 3 4" xfId="16685"/>
    <cellStyle name="Normal 13 5 3 4 2" xfId="16686"/>
    <cellStyle name="Normal 13 5 3 4 2 2" xfId="16687"/>
    <cellStyle name="Normal 13 5 3 4 3" xfId="16688"/>
    <cellStyle name="Normal 13 5 3 4 4" xfId="16689"/>
    <cellStyle name="Normal 13 5 3 4 5" xfId="27720"/>
    <cellStyle name="Normal 13 5 3 5" xfId="16690"/>
    <cellStyle name="Normal 13 5 3 5 2" xfId="16691"/>
    <cellStyle name="Normal 13 5 3 5 2 2" xfId="16692"/>
    <cellStyle name="Normal 13 5 3 5 3" xfId="16693"/>
    <cellStyle name="Normal 13 5 3 5 4" xfId="16694"/>
    <cellStyle name="Normal 13 5 3 5 5" xfId="27721"/>
    <cellStyle name="Normal 13 5 3 6" xfId="16695"/>
    <cellStyle name="Normal 13 5 3 6 2" xfId="16696"/>
    <cellStyle name="Normal 13 5 3 6 2 2" xfId="16697"/>
    <cellStyle name="Normal 13 5 3 6 3" xfId="16698"/>
    <cellStyle name="Normal 13 5 3 6 4" xfId="27722"/>
    <cellStyle name="Normal 13 5 3 7" xfId="16699"/>
    <cellStyle name="Normal 13 5 3 7 2" xfId="16700"/>
    <cellStyle name="Normal 13 5 3 7 3" xfId="27723"/>
    <cellStyle name="Normal 13 5 3 8" xfId="16701"/>
    <cellStyle name="Normal 13 5 3 9" xfId="16702"/>
    <cellStyle name="Normal 13 5 4" xfId="1932"/>
    <cellStyle name="Normal 13 5 4 2" xfId="16703"/>
    <cellStyle name="Normal 13 5 4 2 2" xfId="16704"/>
    <cellStyle name="Normal 13 5 4 2 2 2" xfId="16705"/>
    <cellStyle name="Normal 13 5 4 2 3" xfId="16706"/>
    <cellStyle name="Normal 13 5 4 2 4" xfId="16707"/>
    <cellStyle name="Normal 13 5 4 2 5" xfId="27724"/>
    <cellStyle name="Normal 13 5 4 3" xfId="16708"/>
    <cellStyle name="Normal 13 5 4 3 2" xfId="16709"/>
    <cellStyle name="Normal 13 5 4 3 2 2" xfId="16710"/>
    <cellStyle name="Normal 13 5 4 3 3" xfId="16711"/>
    <cellStyle name="Normal 13 5 4 3 4" xfId="16712"/>
    <cellStyle name="Normal 13 5 4 3 5" xfId="27725"/>
    <cellStyle name="Normal 13 5 4 4" xfId="16713"/>
    <cellStyle name="Normal 13 5 4 4 2" xfId="16714"/>
    <cellStyle name="Normal 13 5 4 5" xfId="16715"/>
    <cellStyle name="Normal 13 5 4 6" xfId="16716"/>
    <cellStyle name="Normal 13 5 4 7" xfId="27726"/>
    <cellStyle name="Normal 13 5 5" xfId="1933"/>
    <cellStyle name="Normal 13 5 5 2" xfId="16717"/>
    <cellStyle name="Normal 13 5 5 2 2" xfId="16718"/>
    <cellStyle name="Normal 13 5 5 2 2 2" xfId="16719"/>
    <cellStyle name="Normal 13 5 5 2 3" xfId="16720"/>
    <cellStyle name="Normal 13 5 5 2 4" xfId="16721"/>
    <cellStyle name="Normal 13 5 5 2 5" xfId="27727"/>
    <cellStyle name="Normal 13 5 5 3" xfId="16722"/>
    <cellStyle name="Normal 13 5 5 3 2" xfId="16723"/>
    <cellStyle name="Normal 13 5 5 4" xfId="16724"/>
    <cellStyle name="Normal 13 5 5 5" xfId="16725"/>
    <cellStyle name="Normal 13 5 5 6" xfId="27728"/>
    <cellStyle name="Normal 13 5 6" xfId="2707"/>
    <cellStyle name="Normal 13 5 6 2" xfId="16726"/>
    <cellStyle name="Normal 13 5 6 2 2" xfId="16727"/>
    <cellStyle name="Normal 13 5 6 3" xfId="16728"/>
    <cellStyle name="Normal 13 5 6 4" xfId="16729"/>
    <cellStyle name="Normal 13 5 6 5" xfId="27729"/>
    <cellStyle name="Normal 13 5 7" xfId="16730"/>
    <cellStyle name="Normal 13 5 7 2" xfId="16731"/>
    <cellStyle name="Normal 13 5 7 2 2" xfId="16732"/>
    <cellStyle name="Normal 13 5 7 3" xfId="16733"/>
    <cellStyle name="Normal 13 5 7 4" xfId="16734"/>
    <cellStyle name="Normal 13 5 7 5" xfId="27730"/>
    <cellStyle name="Normal 13 5 8" xfId="16735"/>
    <cellStyle name="Normal 13 5 8 2" xfId="16736"/>
    <cellStyle name="Normal 13 5 8 2 2" xfId="16737"/>
    <cellStyle name="Normal 13 5 8 3" xfId="16738"/>
    <cellStyle name="Normal 13 5 8 4" xfId="27731"/>
    <cellStyle name="Normal 13 5 9" xfId="16739"/>
    <cellStyle name="Normal 13 5 9 2" xfId="16740"/>
    <cellStyle name="Normal 13 5 9 3" xfId="27732"/>
    <cellStyle name="Normal 13 6" xfId="346"/>
    <cellStyle name="Normal 13 6 10" xfId="16741"/>
    <cellStyle name="Normal 13 6 11" xfId="27733"/>
    <cellStyle name="Normal 13 6 12" xfId="31402"/>
    <cellStyle name="Normal 13 6 2" xfId="1934"/>
    <cellStyle name="Normal 13 6 2 10" xfId="27734"/>
    <cellStyle name="Normal 13 6 2 2" xfId="1935"/>
    <cellStyle name="Normal 13 6 2 2 2" xfId="16742"/>
    <cellStyle name="Normal 13 6 2 2 2 2" xfId="16743"/>
    <cellStyle name="Normal 13 6 2 2 2 2 2" xfId="16744"/>
    <cellStyle name="Normal 13 6 2 2 2 3" xfId="16745"/>
    <cellStyle name="Normal 13 6 2 2 2 4" xfId="16746"/>
    <cellStyle name="Normal 13 6 2 2 2 5" xfId="27735"/>
    <cellStyle name="Normal 13 6 2 2 3" xfId="16747"/>
    <cellStyle name="Normal 13 6 2 2 3 2" xfId="16748"/>
    <cellStyle name="Normal 13 6 2 2 4" xfId="16749"/>
    <cellStyle name="Normal 13 6 2 2 5" xfId="16750"/>
    <cellStyle name="Normal 13 6 2 2 6" xfId="27736"/>
    <cellStyle name="Normal 13 6 2 3" xfId="1936"/>
    <cellStyle name="Normal 13 6 2 3 2" xfId="16751"/>
    <cellStyle name="Normal 13 6 2 3 2 2" xfId="16752"/>
    <cellStyle name="Normal 13 6 2 3 2 2 2" xfId="16753"/>
    <cellStyle name="Normal 13 6 2 3 2 3" xfId="16754"/>
    <cellStyle name="Normal 13 6 2 3 2 4" xfId="16755"/>
    <cellStyle name="Normal 13 6 2 3 2 5" xfId="27737"/>
    <cellStyle name="Normal 13 6 2 3 3" xfId="16756"/>
    <cellStyle name="Normal 13 6 2 3 3 2" xfId="16757"/>
    <cellStyle name="Normal 13 6 2 3 4" xfId="16758"/>
    <cellStyle name="Normal 13 6 2 3 5" xfId="16759"/>
    <cellStyle name="Normal 13 6 2 3 6" xfId="27738"/>
    <cellStyle name="Normal 13 6 2 4" xfId="16760"/>
    <cellStyle name="Normal 13 6 2 4 2" xfId="16761"/>
    <cellStyle name="Normal 13 6 2 4 2 2" xfId="16762"/>
    <cellStyle name="Normal 13 6 2 4 3" xfId="16763"/>
    <cellStyle name="Normal 13 6 2 4 4" xfId="16764"/>
    <cellStyle name="Normal 13 6 2 4 5" xfId="27739"/>
    <cellStyle name="Normal 13 6 2 5" xfId="16765"/>
    <cellStyle name="Normal 13 6 2 5 2" xfId="16766"/>
    <cellStyle name="Normal 13 6 2 5 2 2" xfId="16767"/>
    <cellStyle name="Normal 13 6 2 5 3" xfId="16768"/>
    <cellStyle name="Normal 13 6 2 5 4" xfId="16769"/>
    <cellStyle name="Normal 13 6 2 5 5" xfId="27740"/>
    <cellStyle name="Normal 13 6 2 6" xfId="16770"/>
    <cellStyle name="Normal 13 6 2 6 2" xfId="16771"/>
    <cellStyle name="Normal 13 6 2 6 2 2" xfId="16772"/>
    <cellStyle name="Normal 13 6 2 6 3" xfId="16773"/>
    <cellStyle name="Normal 13 6 2 6 4" xfId="27741"/>
    <cellStyle name="Normal 13 6 2 7" xfId="16774"/>
    <cellStyle name="Normal 13 6 2 7 2" xfId="16775"/>
    <cellStyle name="Normal 13 6 2 7 3" xfId="27742"/>
    <cellStyle name="Normal 13 6 2 8" xfId="16776"/>
    <cellStyle name="Normal 13 6 2 9" xfId="16777"/>
    <cellStyle name="Normal 13 6 3" xfId="1937"/>
    <cellStyle name="Normal 13 6 3 2" xfId="16778"/>
    <cellStyle name="Normal 13 6 3 2 2" xfId="16779"/>
    <cellStyle name="Normal 13 6 3 2 2 2" xfId="16780"/>
    <cellStyle name="Normal 13 6 3 2 3" xfId="16781"/>
    <cellStyle name="Normal 13 6 3 2 4" xfId="16782"/>
    <cellStyle name="Normal 13 6 3 2 5" xfId="27743"/>
    <cellStyle name="Normal 13 6 3 3" xfId="16783"/>
    <cellStyle name="Normal 13 6 3 3 2" xfId="16784"/>
    <cellStyle name="Normal 13 6 3 3 2 2" xfId="16785"/>
    <cellStyle name="Normal 13 6 3 3 3" xfId="16786"/>
    <cellStyle name="Normal 13 6 3 3 4" xfId="16787"/>
    <cellStyle name="Normal 13 6 3 3 5" xfId="27744"/>
    <cellStyle name="Normal 13 6 3 4" xfId="16788"/>
    <cellStyle name="Normal 13 6 3 4 2" xfId="16789"/>
    <cellStyle name="Normal 13 6 3 5" xfId="16790"/>
    <cellStyle name="Normal 13 6 3 6" xfId="16791"/>
    <cellStyle name="Normal 13 6 3 7" xfId="27745"/>
    <cellStyle name="Normal 13 6 4" xfId="1938"/>
    <cellStyle name="Normal 13 6 4 2" xfId="16792"/>
    <cellStyle name="Normal 13 6 4 2 2" xfId="16793"/>
    <cellStyle name="Normal 13 6 4 2 2 2" xfId="16794"/>
    <cellStyle name="Normal 13 6 4 2 3" xfId="16795"/>
    <cellStyle name="Normal 13 6 4 2 4" xfId="16796"/>
    <cellStyle name="Normal 13 6 4 2 5" xfId="27746"/>
    <cellStyle name="Normal 13 6 4 3" xfId="16797"/>
    <cellStyle name="Normal 13 6 4 3 2" xfId="16798"/>
    <cellStyle name="Normal 13 6 4 4" xfId="16799"/>
    <cellStyle name="Normal 13 6 4 5" xfId="16800"/>
    <cellStyle name="Normal 13 6 4 6" xfId="27747"/>
    <cellStyle name="Normal 13 6 5" xfId="2708"/>
    <cellStyle name="Normal 13 6 5 2" xfId="16801"/>
    <cellStyle name="Normal 13 6 5 2 2" xfId="16802"/>
    <cellStyle name="Normal 13 6 5 3" xfId="16803"/>
    <cellStyle name="Normal 13 6 5 4" xfId="16804"/>
    <cellStyle name="Normal 13 6 5 5" xfId="27748"/>
    <cellStyle name="Normal 13 6 6" xfId="16805"/>
    <cellStyle name="Normal 13 6 6 2" xfId="16806"/>
    <cellStyle name="Normal 13 6 6 2 2" xfId="16807"/>
    <cellStyle name="Normal 13 6 6 3" xfId="16808"/>
    <cellStyle name="Normal 13 6 6 4" xfId="16809"/>
    <cellStyle name="Normal 13 6 6 5" xfId="27749"/>
    <cellStyle name="Normal 13 6 7" xfId="16810"/>
    <cellStyle name="Normal 13 6 7 2" xfId="16811"/>
    <cellStyle name="Normal 13 6 7 2 2" xfId="16812"/>
    <cellStyle name="Normal 13 6 7 3" xfId="16813"/>
    <cellStyle name="Normal 13 6 7 4" xfId="27750"/>
    <cellStyle name="Normal 13 6 8" xfId="16814"/>
    <cellStyle name="Normal 13 6 8 2" xfId="16815"/>
    <cellStyle name="Normal 13 6 8 3" xfId="27751"/>
    <cellStyle name="Normal 13 6 9" xfId="16816"/>
    <cellStyle name="Normal 13 7" xfId="347"/>
    <cellStyle name="Normal 13 7 10" xfId="27752"/>
    <cellStyle name="Normal 13 7 11" xfId="31403"/>
    <cellStyle name="Normal 13 7 2" xfId="1939"/>
    <cellStyle name="Normal 13 7 2 2" xfId="16817"/>
    <cellStyle name="Normal 13 7 2 2 2" xfId="16818"/>
    <cellStyle name="Normal 13 7 2 2 2 2" xfId="16819"/>
    <cellStyle name="Normal 13 7 2 2 3" xfId="16820"/>
    <cellStyle name="Normal 13 7 2 2 4" xfId="16821"/>
    <cellStyle name="Normal 13 7 2 2 5" xfId="27753"/>
    <cellStyle name="Normal 13 7 2 3" xfId="16822"/>
    <cellStyle name="Normal 13 7 2 3 2" xfId="16823"/>
    <cellStyle name="Normal 13 7 2 4" xfId="16824"/>
    <cellStyle name="Normal 13 7 2 5" xfId="16825"/>
    <cellStyle name="Normal 13 7 2 6" xfId="27754"/>
    <cellStyle name="Normal 13 7 3" xfId="1940"/>
    <cellStyle name="Normal 13 7 3 2" xfId="16826"/>
    <cellStyle name="Normal 13 7 3 2 2" xfId="16827"/>
    <cellStyle name="Normal 13 7 3 2 2 2" xfId="16828"/>
    <cellStyle name="Normal 13 7 3 2 3" xfId="16829"/>
    <cellStyle name="Normal 13 7 3 2 4" xfId="16830"/>
    <cellStyle name="Normal 13 7 3 2 5" xfId="27755"/>
    <cellStyle name="Normal 13 7 3 3" xfId="16831"/>
    <cellStyle name="Normal 13 7 3 3 2" xfId="16832"/>
    <cellStyle name="Normal 13 7 3 4" xfId="16833"/>
    <cellStyle name="Normal 13 7 3 5" xfId="16834"/>
    <cellStyle name="Normal 13 7 3 6" xfId="27756"/>
    <cellStyle name="Normal 13 7 4" xfId="2709"/>
    <cellStyle name="Normal 13 7 4 2" xfId="16835"/>
    <cellStyle name="Normal 13 7 4 2 2" xfId="16836"/>
    <cellStyle name="Normal 13 7 4 3" xfId="16837"/>
    <cellStyle name="Normal 13 7 4 4" xfId="16838"/>
    <cellStyle name="Normal 13 7 4 5" xfId="27757"/>
    <cellStyle name="Normal 13 7 5" xfId="16839"/>
    <cellStyle name="Normal 13 7 5 2" xfId="16840"/>
    <cellStyle name="Normal 13 7 5 2 2" xfId="16841"/>
    <cellStyle name="Normal 13 7 5 3" xfId="16842"/>
    <cellStyle name="Normal 13 7 5 4" xfId="16843"/>
    <cellStyle name="Normal 13 7 5 5" xfId="27758"/>
    <cellStyle name="Normal 13 7 6" xfId="16844"/>
    <cellStyle name="Normal 13 7 6 2" xfId="16845"/>
    <cellStyle name="Normal 13 7 6 2 2" xfId="16846"/>
    <cellStyle name="Normal 13 7 6 3" xfId="16847"/>
    <cellStyle name="Normal 13 7 6 4" xfId="27759"/>
    <cellStyle name="Normal 13 7 7" xfId="16848"/>
    <cellStyle name="Normal 13 7 7 2" xfId="16849"/>
    <cellStyle name="Normal 13 7 7 3" xfId="27760"/>
    <cellStyle name="Normal 13 7 8" xfId="16850"/>
    <cellStyle name="Normal 13 7 9" xfId="16851"/>
    <cellStyle name="Normal 13 8" xfId="348"/>
    <cellStyle name="Normal 13 8 2" xfId="2710"/>
    <cellStyle name="Normal 13 8 2 2" xfId="16852"/>
    <cellStyle name="Normal 13 8 2 2 2" xfId="16853"/>
    <cellStyle name="Normal 13 8 2 3" xfId="16854"/>
    <cellStyle name="Normal 13 8 2 4" xfId="16855"/>
    <cellStyle name="Normal 13 8 2 5" xfId="27761"/>
    <cellStyle name="Normal 13 8 3" xfId="16856"/>
    <cellStyle name="Normal 13 8 3 2" xfId="16857"/>
    <cellStyle name="Normal 13 8 3 2 2" xfId="16858"/>
    <cellStyle name="Normal 13 8 3 3" xfId="16859"/>
    <cellStyle name="Normal 13 8 3 4" xfId="16860"/>
    <cellStyle name="Normal 13 8 3 5" xfId="27762"/>
    <cellStyle name="Normal 13 8 4" xfId="16861"/>
    <cellStyle name="Normal 13 8 4 2" xfId="16862"/>
    <cellStyle name="Normal 13 8 5" xfId="16863"/>
    <cellStyle name="Normal 13 8 6" xfId="16864"/>
    <cellStyle name="Normal 13 8 7" xfId="27763"/>
    <cellStyle name="Normal 13 8 8" xfId="31404"/>
    <cellStyle name="Normal 13 9" xfId="349"/>
    <cellStyle name="Normal 13 9 2" xfId="2711"/>
    <cellStyle name="Normal 13 9 2 2" xfId="16865"/>
    <cellStyle name="Normal 13 9 2 2 2" xfId="16866"/>
    <cellStyle name="Normal 13 9 2 3" xfId="16867"/>
    <cellStyle name="Normal 13 9 2 4" xfId="16868"/>
    <cellStyle name="Normal 13 9 2 5" xfId="27764"/>
    <cellStyle name="Normal 13 9 3" xfId="16869"/>
    <cellStyle name="Normal 13 9 3 2" xfId="16870"/>
    <cellStyle name="Normal 13 9 4" xfId="16871"/>
    <cellStyle name="Normal 13 9 5" xfId="16872"/>
    <cellStyle name="Normal 13 9 6" xfId="27765"/>
    <cellStyle name="Normal 13 9 7" xfId="31405"/>
    <cellStyle name="Normal 130" xfId="350"/>
    <cellStyle name="Normal 130 2" xfId="2712"/>
    <cellStyle name="Normal 130 3" xfId="31406"/>
    <cellStyle name="Normal 131" xfId="351"/>
    <cellStyle name="Normal 131 2" xfId="2713"/>
    <cellStyle name="Normal 131 3" xfId="31407"/>
    <cellStyle name="Normal 132" xfId="352"/>
    <cellStyle name="Normal 132 2" xfId="2714"/>
    <cellStyle name="Normal 132 3" xfId="31408"/>
    <cellStyle name="Normal 133" xfId="353"/>
    <cellStyle name="Normal 133 2" xfId="354"/>
    <cellStyle name="Normal 133 2 2" xfId="2716"/>
    <cellStyle name="Normal 133 2 3" xfId="31410"/>
    <cellStyle name="Normal 133 3" xfId="2715"/>
    <cellStyle name="Normal 133 4" xfId="31409"/>
    <cellStyle name="Normal 134" xfId="355"/>
    <cellStyle name="Normal 134 2" xfId="2717"/>
    <cellStyle name="Normal 134 3" xfId="31411"/>
    <cellStyle name="Normal 135" xfId="356"/>
    <cellStyle name="Normal 135 2" xfId="2718"/>
    <cellStyle name="Normal 135 3" xfId="31412"/>
    <cellStyle name="Normal 136" xfId="357"/>
    <cellStyle name="Normal 136 2" xfId="2719"/>
    <cellStyle name="Normal 136 3" xfId="31413"/>
    <cellStyle name="Normal 137" xfId="358"/>
    <cellStyle name="Normal 137 2" xfId="2720"/>
    <cellStyle name="Normal 137 3" xfId="31414"/>
    <cellStyle name="Normal 138" xfId="359"/>
    <cellStyle name="Normal 138 2" xfId="2721"/>
    <cellStyle name="Normal 138 3" xfId="31415"/>
    <cellStyle name="Normal 139" xfId="360"/>
    <cellStyle name="Normal 139 2" xfId="2722"/>
    <cellStyle name="Normal 139 3" xfId="31416"/>
    <cellStyle name="Normal 14" xfId="361"/>
    <cellStyle name="Normal 14 10" xfId="362"/>
    <cellStyle name="Normal 14 10 2" xfId="2723"/>
    <cellStyle name="Normal 14 10 3" xfId="31418"/>
    <cellStyle name="Normal 14 11" xfId="363"/>
    <cellStyle name="Normal 14 11 2" xfId="2724"/>
    <cellStyle name="Normal 14 11 3" xfId="31419"/>
    <cellStyle name="Normal 14 12" xfId="364"/>
    <cellStyle name="Normal 14 12 2" xfId="2725"/>
    <cellStyle name="Normal 14 12 3" xfId="31420"/>
    <cellStyle name="Normal 14 13" xfId="365"/>
    <cellStyle name="Normal 14 13 2" xfId="2726"/>
    <cellStyle name="Normal 14 13 3" xfId="31421"/>
    <cellStyle name="Normal 14 14" xfId="366"/>
    <cellStyle name="Normal 14 15" xfId="367"/>
    <cellStyle name="Normal 14 16" xfId="368"/>
    <cellStyle name="Normal 14 17" xfId="369"/>
    <cellStyle name="Normal 14 18" xfId="30085"/>
    <cellStyle name="Normal 14 19" xfId="31417"/>
    <cellStyle name="Normal 14 2" xfId="370"/>
    <cellStyle name="Normal 14 2 2" xfId="2523"/>
    <cellStyle name="Normal 14 2 2 2" xfId="23282"/>
    <cellStyle name="Normal 14 2 2 2 2" xfId="30472"/>
    <cellStyle name="Normal 14 2 2 2 3" xfId="31301"/>
    <cellStyle name="Normal 14 2 2 2 4" xfId="32214"/>
    <cellStyle name="Normal 14 2 2 3" xfId="30087"/>
    <cellStyle name="Normal 14 2 2 4" xfId="30901"/>
    <cellStyle name="Normal 14 2 2 5" xfId="31835"/>
    <cellStyle name="Normal 14 2 3" xfId="23283"/>
    <cellStyle name="Normal 14 2 3 2" xfId="30471"/>
    <cellStyle name="Normal 14 2 3 3" xfId="31082"/>
    <cellStyle name="Normal 14 2 3 4" xfId="32213"/>
    <cellStyle name="Normal 14 2 4" xfId="30086"/>
    <cellStyle name="Normal 14 2 5" xfId="30759"/>
    <cellStyle name="Normal 14 2 6" xfId="31422"/>
    <cellStyle name="Normal 14 2 7" xfId="31834"/>
    <cellStyle name="Normal 14 20" xfId="31833"/>
    <cellStyle name="Normal 14 3" xfId="371"/>
    <cellStyle name="Normal 14 3 2" xfId="2524"/>
    <cellStyle name="Normal 14 3 2 2" xfId="23284"/>
    <cellStyle name="Normal 14 3 2 2 2" xfId="30474"/>
    <cellStyle name="Normal 14 3 2 2 3" xfId="31247"/>
    <cellStyle name="Normal 14 3 2 2 4" xfId="32216"/>
    <cellStyle name="Normal 14 3 2 3" xfId="30089"/>
    <cellStyle name="Normal 14 3 2 4" xfId="30947"/>
    <cellStyle name="Normal 14 3 2 5" xfId="31837"/>
    <cellStyle name="Normal 14 3 3" xfId="23285"/>
    <cellStyle name="Normal 14 3 3 2" xfId="30473"/>
    <cellStyle name="Normal 14 3 3 3" xfId="32215"/>
    <cellStyle name="Normal 14 3 4" xfId="23286"/>
    <cellStyle name="Normal 14 3 4 2" xfId="31004"/>
    <cellStyle name="Normal 14 3 5" xfId="30088"/>
    <cellStyle name="Normal 14 3 6" xfId="30815"/>
    <cellStyle name="Normal 14 3 7" xfId="31423"/>
    <cellStyle name="Normal 14 3 8" xfId="31836"/>
    <cellStyle name="Normal 14 4" xfId="372"/>
    <cellStyle name="Normal 14 4 2" xfId="2727"/>
    <cellStyle name="Normal 14 4 2 2" xfId="30475"/>
    <cellStyle name="Normal 14 4 2 3" xfId="31139"/>
    <cellStyle name="Normal 14 4 2 4" xfId="32217"/>
    <cellStyle name="Normal 14 4 3" xfId="30090"/>
    <cellStyle name="Normal 14 4 4" xfId="30876"/>
    <cellStyle name="Normal 14 4 5" xfId="31424"/>
    <cellStyle name="Normal 14 4 6" xfId="31838"/>
    <cellStyle name="Normal 14 5" xfId="373"/>
    <cellStyle name="Normal 14 5 2" xfId="2728"/>
    <cellStyle name="Normal 14 5 3" xfId="30470"/>
    <cellStyle name="Normal 14 5 4" xfId="31189"/>
    <cellStyle name="Normal 14 5 5" xfId="31425"/>
    <cellStyle name="Normal 14 5 6" xfId="32212"/>
    <cellStyle name="Normal 14 6" xfId="374"/>
    <cellStyle name="Normal 14 6 2" xfId="2729"/>
    <cellStyle name="Normal 14 6 3" xfId="31014"/>
    <cellStyle name="Normal 14 6 4" xfId="31426"/>
    <cellStyle name="Normal 14 7" xfId="375"/>
    <cellStyle name="Normal 14 7 2" xfId="2730"/>
    <cellStyle name="Normal 14 7 3" xfId="31427"/>
    <cellStyle name="Normal 14 8" xfId="376"/>
    <cellStyle name="Normal 14 8 2" xfId="2731"/>
    <cellStyle name="Normal 14 8 3" xfId="31428"/>
    <cellStyle name="Normal 14 9" xfId="377"/>
    <cellStyle name="Normal 14 9 2" xfId="2732"/>
    <cellStyle name="Normal 14 9 3" xfId="31429"/>
    <cellStyle name="Normal 140" xfId="378"/>
    <cellStyle name="Normal 140 2" xfId="2733"/>
    <cellStyle name="Normal 140 3" xfId="31430"/>
    <cellStyle name="Normal 141" xfId="379"/>
    <cellStyle name="Normal 141 2" xfId="2734"/>
    <cellStyle name="Normal 141 3" xfId="31431"/>
    <cellStyle name="Normal 142" xfId="380"/>
    <cellStyle name="Normal 142 2" xfId="2735"/>
    <cellStyle name="Normal 142 3" xfId="31432"/>
    <cellStyle name="Normal 143" xfId="381"/>
    <cellStyle name="Normal 143 2" xfId="2736"/>
    <cellStyle name="Normal 143 3" xfId="31433"/>
    <cellStyle name="Normal 144" xfId="382"/>
    <cellStyle name="Normal 144 2" xfId="2737"/>
    <cellStyle name="Normal 144 3" xfId="31434"/>
    <cellStyle name="Normal 145" xfId="383"/>
    <cellStyle name="Normal 145 2" xfId="2738"/>
    <cellStyle name="Normal 145 3" xfId="31435"/>
    <cellStyle name="Normal 146" xfId="384"/>
    <cellStyle name="Normal 146 2" xfId="2739"/>
    <cellStyle name="Normal 146 3" xfId="31436"/>
    <cellStyle name="Normal 147" xfId="385"/>
    <cellStyle name="Normal 147 2" xfId="2740"/>
    <cellStyle name="Normal 147 3" xfId="31437"/>
    <cellStyle name="Normal 148" xfId="386"/>
    <cellStyle name="Normal 148 2" xfId="2741"/>
    <cellStyle name="Normal 148 3" xfId="31438"/>
    <cellStyle name="Normal 149" xfId="387"/>
    <cellStyle name="Normal 149 2" xfId="2742"/>
    <cellStyle name="Normal 149 3" xfId="31439"/>
    <cellStyle name="Normal 15" xfId="388"/>
    <cellStyle name="Normal 15 10" xfId="389"/>
    <cellStyle name="Normal 15 11" xfId="390"/>
    <cellStyle name="Normal 15 12" xfId="391"/>
    <cellStyle name="Normal 15 13" xfId="392"/>
    <cellStyle name="Normal 15 14" xfId="393"/>
    <cellStyle name="Normal 15 15" xfId="394"/>
    <cellStyle name="Normal 15 16" xfId="395"/>
    <cellStyle name="Normal 15 17" xfId="396"/>
    <cellStyle name="Normal 15 18" xfId="397"/>
    <cellStyle name="Normal 15 19" xfId="30091"/>
    <cellStyle name="Normal 15 2" xfId="398"/>
    <cellStyle name="Normal 15 2 2" xfId="399"/>
    <cellStyle name="Normal 15 2 2 2" xfId="400"/>
    <cellStyle name="Normal 15 2 2 2 2" xfId="30478"/>
    <cellStyle name="Normal 15 2 2 2 3" xfId="31291"/>
    <cellStyle name="Normal 15 2 2 2 4" xfId="32220"/>
    <cellStyle name="Normal 15 2 2 3" xfId="30093"/>
    <cellStyle name="Normal 15 2 2 4" xfId="30902"/>
    <cellStyle name="Normal 15 2 2 5" xfId="31841"/>
    <cellStyle name="Normal 15 2 3" xfId="23287"/>
    <cellStyle name="Normal 15 2 3 2" xfId="30477"/>
    <cellStyle name="Normal 15 2 3 3" xfId="31083"/>
    <cellStyle name="Normal 15 2 3 4" xfId="32219"/>
    <cellStyle name="Normal 15 2 4" xfId="30092"/>
    <cellStyle name="Normal 15 2 5" xfId="30760"/>
    <cellStyle name="Normal 15 2 6" xfId="31840"/>
    <cellStyle name="Normal 15 20" xfId="30709"/>
    <cellStyle name="Normal 15 21" xfId="31839"/>
    <cellStyle name="Normal 15 3" xfId="401"/>
    <cellStyle name="Normal 15 3 2" xfId="2525"/>
    <cellStyle name="Normal 15 3 2 2" xfId="23288"/>
    <cellStyle name="Normal 15 3 2 2 2" xfId="30480"/>
    <cellStyle name="Normal 15 3 2 2 3" xfId="31259"/>
    <cellStyle name="Normal 15 3 2 2 4" xfId="32222"/>
    <cellStyle name="Normal 15 3 2 3" xfId="30095"/>
    <cellStyle name="Normal 15 3 2 4" xfId="30948"/>
    <cellStyle name="Normal 15 3 2 5" xfId="31843"/>
    <cellStyle name="Normal 15 3 3" xfId="23289"/>
    <cellStyle name="Normal 15 3 3 2" xfId="30479"/>
    <cellStyle name="Normal 15 3 3 3" xfId="32221"/>
    <cellStyle name="Normal 15 3 4" xfId="23290"/>
    <cellStyle name="Normal 15 3 4 2" xfId="30979"/>
    <cellStyle name="Normal 15 3 5" xfId="30094"/>
    <cellStyle name="Normal 15 3 6" xfId="30816"/>
    <cellStyle name="Normal 15 3 7" xfId="31842"/>
    <cellStyle name="Normal 15 4" xfId="402"/>
    <cellStyle name="Normal 15 4 2" xfId="23291"/>
    <cellStyle name="Normal 15 4 2 2" xfId="30481"/>
    <cellStyle name="Normal 15 4 2 3" xfId="31140"/>
    <cellStyle name="Normal 15 4 2 4" xfId="32223"/>
    <cellStyle name="Normal 15 4 3" xfId="30096"/>
    <cellStyle name="Normal 15 4 4" xfId="31844"/>
    <cellStyle name="Normal 15 5" xfId="403"/>
    <cellStyle name="Normal 15 5 2" xfId="23292"/>
    <cellStyle name="Normal 15 5 2 2" xfId="31190"/>
    <cellStyle name="Normal 15 5 3" xfId="30476"/>
    <cellStyle name="Normal 15 5 4" xfId="30877"/>
    <cellStyle name="Normal 15 5 5" xfId="32218"/>
    <cellStyle name="Normal 15 6" xfId="404"/>
    <cellStyle name="Normal 15 6 2" xfId="31033"/>
    <cellStyle name="Normal 15 7" xfId="405"/>
    <cellStyle name="Normal 15 8" xfId="406"/>
    <cellStyle name="Normal 15 9" xfId="407"/>
    <cellStyle name="Normal 150" xfId="408"/>
    <cellStyle name="Normal 150 2" xfId="2743"/>
    <cellStyle name="Normal 150 3" xfId="31440"/>
    <cellStyle name="Normal 151" xfId="409"/>
    <cellStyle name="Normal 151 2" xfId="2744"/>
    <cellStyle name="Normal 151 3" xfId="31441"/>
    <cellStyle name="Normal 152" xfId="410"/>
    <cellStyle name="Normal 152 2" xfId="2745"/>
    <cellStyle name="Normal 152 3" xfId="31442"/>
    <cellStyle name="Normal 153" xfId="411"/>
    <cellStyle name="Normal 153 2" xfId="2746"/>
    <cellStyle name="Normal 153 3" xfId="31443"/>
    <cellStyle name="Normal 154" xfId="412"/>
    <cellStyle name="Normal 154 2" xfId="2747"/>
    <cellStyle name="Normal 154 3" xfId="31444"/>
    <cellStyle name="Normal 155" xfId="413"/>
    <cellStyle name="Normal 155 2" xfId="2748"/>
    <cellStyle name="Normal 155 3" xfId="31445"/>
    <cellStyle name="Normal 156" xfId="414"/>
    <cellStyle name="Normal 156 2" xfId="2749"/>
    <cellStyle name="Normal 156 3" xfId="31446"/>
    <cellStyle name="Normal 157" xfId="415"/>
    <cellStyle name="Normal 157 2" xfId="2750"/>
    <cellStyle name="Normal 157 3" xfId="31447"/>
    <cellStyle name="Normal 158" xfId="416"/>
    <cellStyle name="Normal 158 2" xfId="2751"/>
    <cellStyle name="Normal 158 3" xfId="31448"/>
    <cellStyle name="Normal 159" xfId="417"/>
    <cellStyle name="Normal 159 2" xfId="2752"/>
    <cellStyle name="Normal 159 3" xfId="31449"/>
    <cellStyle name="Normal 16" xfId="418"/>
    <cellStyle name="Normal 16 10" xfId="419"/>
    <cellStyle name="Normal 16 11" xfId="420"/>
    <cellStyle name="Normal 16 12" xfId="421"/>
    <cellStyle name="Normal 16 13" xfId="422"/>
    <cellStyle name="Normal 16 14" xfId="423"/>
    <cellStyle name="Normal 16 15" xfId="424"/>
    <cellStyle name="Normal 16 16" xfId="30097"/>
    <cellStyle name="Normal 16 17" xfId="30710"/>
    <cellStyle name="Normal 16 18" xfId="31845"/>
    <cellStyle name="Normal 16 2" xfId="425"/>
    <cellStyle name="Normal 16 2 2" xfId="2526"/>
    <cellStyle name="Normal 16 2 2 2" xfId="30484"/>
    <cellStyle name="Normal 16 2 2 2 2" xfId="32226"/>
    <cellStyle name="Normal 16 2 2 3" xfId="30099"/>
    <cellStyle name="Normal 16 2 2 4" xfId="31084"/>
    <cellStyle name="Normal 16 2 2 5" xfId="31847"/>
    <cellStyle name="Normal 16 2 3" xfId="30483"/>
    <cellStyle name="Normal 16 2 3 2" xfId="32225"/>
    <cellStyle name="Normal 16 2 4" xfId="30098"/>
    <cellStyle name="Normal 16 2 5" xfId="30712"/>
    <cellStyle name="Normal 16 2 6" xfId="31846"/>
    <cellStyle name="Normal 16 3" xfId="426"/>
    <cellStyle name="Normal 16 3 2" xfId="3153"/>
    <cellStyle name="Normal 16 3 2 2" xfId="23293"/>
    <cellStyle name="Normal 16 3 2 2 2" xfId="31278"/>
    <cellStyle name="Normal 16 3 2 3" xfId="30485"/>
    <cellStyle name="Normal 16 3 2 4" xfId="30903"/>
    <cellStyle name="Normal 16 3 2 5" xfId="32227"/>
    <cellStyle name="Normal 16 3 3" xfId="23294"/>
    <cellStyle name="Normal 16 3 4" xfId="23295"/>
    <cellStyle name="Normal 16 3 4 2" xfId="30971"/>
    <cellStyle name="Normal 16 3 5" xfId="30100"/>
    <cellStyle name="Normal 16 3 6" xfId="30761"/>
    <cellStyle name="Normal 16 3 7" xfId="31848"/>
    <cellStyle name="Normal 16 4" xfId="427"/>
    <cellStyle name="Normal 16 4 2" xfId="3154"/>
    <cellStyle name="Normal 16 4 2 2" xfId="23296"/>
    <cellStyle name="Normal 16 4 2 2 2" xfId="31237"/>
    <cellStyle name="Normal 16 4 2 3" xfId="30949"/>
    <cellStyle name="Normal 16 4 3" xfId="23297"/>
    <cellStyle name="Normal 16 4 3 2" xfId="31141"/>
    <cellStyle name="Normal 16 4 4" xfId="30482"/>
    <cellStyle name="Normal 16 4 5" xfId="30817"/>
    <cellStyle name="Normal 16 4 6" xfId="32224"/>
    <cellStyle name="Normal 16 5" xfId="428"/>
    <cellStyle name="Normal 16 5 2" xfId="23298"/>
    <cellStyle name="Normal 16 5 2 2" xfId="31191"/>
    <cellStyle name="Normal 16 5 3" xfId="30878"/>
    <cellStyle name="Normal 16 6" xfId="429"/>
    <cellStyle name="Normal 16 6 2" xfId="31013"/>
    <cellStyle name="Normal 16 7" xfId="430"/>
    <cellStyle name="Normal 16 8" xfId="431"/>
    <cellStyle name="Normal 16 9" xfId="432"/>
    <cellStyle name="Normal 160" xfId="433"/>
    <cellStyle name="Normal 160 2" xfId="2753"/>
    <cellStyle name="Normal 160 3" xfId="31450"/>
    <cellStyle name="Normal 161" xfId="434"/>
    <cellStyle name="Normal 161 2" xfId="2754"/>
    <cellStyle name="Normal 161 3" xfId="31451"/>
    <cellStyle name="Normal 162" xfId="435"/>
    <cellStyle name="Normal 162 2" xfId="2755"/>
    <cellStyle name="Normal 162 3" xfId="31452"/>
    <cellStyle name="Normal 163" xfId="436"/>
    <cellStyle name="Normal 163 2" xfId="2756"/>
    <cellStyle name="Normal 163 3" xfId="31453"/>
    <cellStyle name="Normal 164" xfId="437"/>
    <cellStyle name="Normal 164 2" xfId="2757"/>
    <cellStyle name="Normal 164 3" xfId="31454"/>
    <cellStyle name="Normal 165" xfId="438"/>
    <cellStyle name="Normal 165 2" xfId="2758"/>
    <cellStyle name="Normal 165 3" xfId="31455"/>
    <cellStyle name="Normal 166" xfId="439"/>
    <cellStyle name="Normal 166 2" xfId="2759"/>
    <cellStyle name="Normal 166 3" xfId="31456"/>
    <cellStyle name="Normal 167" xfId="440"/>
    <cellStyle name="Normal 167 2" xfId="2760"/>
    <cellStyle name="Normal 167 3" xfId="31457"/>
    <cellStyle name="Normal 168" xfId="441"/>
    <cellStyle name="Normal 168 2" xfId="2761"/>
    <cellStyle name="Normal 168 3" xfId="31458"/>
    <cellStyle name="Normal 169" xfId="442"/>
    <cellStyle name="Normal 169 2" xfId="2762"/>
    <cellStyle name="Normal 169 3" xfId="31459"/>
    <cellStyle name="Normal 17" xfId="443"/>
    <cellStyle name="Normal 17 10" xfId="444"/>
    <cellStyle name="Normal 17 11" xfId="445"/>
    <cellStyle name="Normal 17 12" xfId="446"/>
    <cellStyle name="Normal 17 13" xfId="447"/>
    <cellStyle name="Normal 17 14" xfId="2763"/>
    <cellStyle name="Normal 17 15" xfId="30101"/>
    <cellStyle name="Normal 17 16" xfId="30711"/>
    <cellStyle name="Normal 17 17" xfId="31460"/>
    <cellStyle name="Normal 17 18" xfId="31849"/>
    <cellStyle name="Normal 17 2" xfId="448"/>
    <cellStyle name="Normal 17 2 2" xfId="30487"/>
    <cellStyle name="Normal 17 2 2 2" xfId="32229"/>
    <cellStyle name="Normal 17 2 3" xfId="30102"/>
    <cellStyle name="Normal 17 2 4" xfId="30762"/>
    <cellStyle name="Normal 17 2 5" xfId="31850"/>
    <cellStyle name="Normal 17 3" xfId="449"/>
    <cellStyle name="Normal 17 3 2" xfId="30486"/>
    <cellStyle name="Normal 17 3 3" xfId="32228"/>
    <cellStyle name="Normal 17 4" xfId="450"/>
    <cellStyle name="Normal 17 5" xfId="451"/>
    <cellStyle name="Normal 17 6" xfId="452"/>
    <cellStyle name="Normal 17 7" xfId="453"/>
    <cellStyle name="Normal 17 8" xfId="454"/>
    <cellStyle name="Normal 17 9" xfId="455"/>
    <cellStyle name="Normal 170" xfId="456"/>
    <cellStyle name="Normal 170 2" xfId="2764"/>
    <cellStyle name="Normal 170 3" xfId="31461"/>
    <cellStyle name="Normal 171" xfId="457"/>
    <cellStyle name="Normal 171 2" xfId="2765"/>
    <cellStyle name="Normal 171 3" xfId="31462"/>
    <cellStyle name="Normal 172" xfId="458"/>
    <cellStyle name="Normal 172 2" xfId="2766"/>
    <cellStyle name="Normal 172 3" xfId="31463"/>
    <cellStyle name="Normal 173" xfId="459"/>
    <cellStyle name="Normal 173 2" xfId="2767"/>
    <cellStyle name="Normal 173 3" xfId="31464"/>
    <cellStyle name="Normal 174" xfId="460"/>
    <cellStyle name="Normal 174 2" xfId="2768"/>
    <cellStyle name="Normal 174 3" xfId="31465"/>
    <cellStyle name="Normal 175" xfId="461"/>
    <cellStyle name="Normal 175 2" xfId="2769"/>
    <cellStyle name="Normal 175 3" xfId="31466"/>
    <cellStyle name="Normal 176" xfId="462"/>
    <cellStyle name="Normal 176 2" xfId="2770"/>
    <cellStyle name="Normal 176 3" xfId="31467"/>
    <cellStyle name="Normal 177" xfId="463"/>
    <cellStyle name="Normal 177 2" xfId="2771"/>
    <cellStyle name="Normal 177 3" xfId="31468"/>
    <cellStyle name="Normal 178" xfId="464"/>
    <cellStyle name="Normal 178 2" xfId="2772"/>
    <cellStyle name="Normal 178 3" xfId="31469"/>
    <cellStyle name="Normal 179" xfId="465"/>
    <cellStyle name="Normal 179 2" xfId="2773"/>
    <cellStyle name="Normal 179 3" xfId="31470"/>
    <cellStyle name="Normal 18" xfId="466"/>
    <cellStyle name="Normal 18 2" xfId="467"/>
    <cellStyle name="Normal 18 2 2" xfId="2775"/>
    <cellStyle name="Normal 18 2 2 2" xfId="23299"/>
    <cellStyle name="Normal 18 2 2 2 2" xfId="31229"/>
    <cellStyle name="Normal 18 2 2 3" xfId="30489"/>
    <cellStyle name="Normal 18 2 2 4" xfId="30904"/>
    <cellStyle name="Normal 18 2 2 5" xfId="32231"/>
    <cellStyle name="Normal 18 2 3" xfId="23300"/>
    <cellStyle name="Normal 18 2 3 2" xfId="31085"/>
    <cellStyle name="Normal 18 2 4" xfId="30104"/>
    <cellStyle name="Normal 18 2 5" xfId="30763"/>
    <cellStyle name="Normal 18 2 6" xfId="31472"/>
    <cellStyle name="Normal 18 2 7" xfId="31852"/>
    <cellStyle name="Normal 18 3" xfId="2774"/>
    <cellStyle name="Normal 18 3 2" xfId="3155"/>
    <cellStyle name="Normal 18 3 2 2" xfId="23301"/>
    <cellStyle name="Normal 18 3 2 2 2" xfId="31260"/>
    <cellStyle name="Normal 18 3 2 3" xfId="30950"/>
    <cellStyle name="Normal 18 3 3" xfId="23302"/>
    <cellStyle name="Normal 18 3 4" xfId="23303"/>
    <cellStyle name="Normal 18 3 4 2" xfId="31293"/>
    <cellStyle name="Normal 18 3 5" xfId="30488"/>
    <cellStyle name="Normal 18 3 6" xfId="30818"/>
    <cellStyle name="Normal 18 3 7" xfId="32230"/>
    <cellStyle name="Normal 18 4" xfId="3156"/>
    <cellStyle name="Normal 18 4 2" xfId="23304"/>
    <cellStyle name="Normal 18 4 2 2" xfId="31142"/>
    <cellStyle name="Normal 18 4 3" xfId="30879"/>
    <cellStyle name="Normal 18 5" xfId="23305"/>
    <cellStyle name="Normal 18 5 2" xfId="31192"/>
    <cellStyle name="Normal 18 6" xfId="23306"/>
    <cellStyle name="Normal 18 6 2" xfId="31027"/>
    <cellStyle name="Normal 18 7" xfId="30103"/>
    <cellStyle name="Normal 18 8" xfId="31471"/>
    <cellStyle name="Normal 18 9" xfId="31851"/>
    <cellStyle name="Normal 180" xfId="468"/>
    <cellStyle name="Normal 180 2" xfId="2776"/>
    <cellStyle name="Normal 180 3" xfId="31473"/>
    <cellStyle name="Normal 181" xfId="469"/>
    <cellStyle name="Normal 181 2" xfId="2777"/>
    <cellStyle name="Normal 181 3" xfId="31474"/>
    <cellStyle name="Normal 182" xfId="470"/>
    <cellStyle name="Normal 182 2" xfId="2778"/>
    <cellStyle name="Normal 182 3" xfId="31475"/>
    <cellStyle name="Normal 183" xfId="471"/>
    <cellStyle name="Normal 183 2" xfId="2779"/>
    <cellStyle name="Normal 183 3" xfId="31476"/>
    <cellStyle name="Normal 184" xfId="472"/>
    <cellStyle name="Normal 184 2" xfId="2780"/>
    <cellStyle name="Normal 184 3" xfId="31477"/>
    <cellStyle name="Normal 185" xfId="473"/>
    <cellStyle name="Normal 185 2" xfId="2781"/>
    <cellStyle name="Normal 185 3" xfId="31478"/>
    <cellStyle name="Normal 186" xfId="474"/>
    <cellStyle name="Normal 186 2" xfId="2782"/>
    <cellStyle name="Normal 186 3" xfId="31479"/>
    <cellStyle name="Normal 187" xfId="475"/>
    <cellStyle name="Normal 187 2" xfId="2783"/>
    <cellStyle name="Normal 187 3" xfId="31480"/>
    <cellStyle name="Normal 188" xfId="476"/>
    <cellStyle name="Normal 188 2" xfId="2784"/>
    <cellStyle name="Normal 188 3" xfId="31481"/>
    <cellStyle name="Normal 189" xfId="477"/>
    <cellStyle name="Normal 189 2" xfId="2785"/>
    <cellStyle name="Normal 189 3" xfId="31482"/>
    <cellStyle name="Normal 19" xfId="478"/>
    <cellStyle name="Normal 19 2" xfId="479"/>
    <cellStyle name="Normal 19 2 2" xfId="2787"/>
    <cellStyle name="Normal 19 2 2 2" xfId="30491"/>
    <cellStyle name="Normal 19 2 2 3" xfId="32233"/>
    <cellStyle name="Normal 19 2 3" xfId="30106"/>
    <cellStyle name="Normal 19 2 4" xfId="30764"/>
    <cellStyle name="Normal 19 2 5" xfId="31484"/>
    <cellStyle name="Normal 19 2 6" xfId="31854"/>
    <cellStyle name="Normal 19 3" xfId="2786"/>
    <cellStyle name="Normal 19 3 2" xfId="30490"/>
    <cellStyle name="Normal 19 3 3" xfId="32232"/>
    <cellStyle name="Normal 19 4" xfId="30105"/>
    <cellStyle name="Normal 19 5" xfId="30713"/>
    <cellStyle name="Normal 19 6" xfId="31483"/>
    <cellStyle name="Normal 19 7" xfId="31853"/>
    <cellStyle name="Normal 190" xfId="480"/>
    <cellStyle name="Normal 190 2" xfId="2788"/>
    <cellStyle name="Normal 190 3" xfId="31485"/>
    <cellStyle name="Normal 191" xfId="481"/>
    <cellStyle name="Normal 191 2" xfId="2789"/>
    <cellStyle name="Normal 191 3" xfId="31486"/>
    <cellStyle name="Normal 192" xfId="482"/>
    <cellStyle name="Normal 192 2" xfId="2790"/>
    <cellStyle name="Normal 192 3" xfId="31487"/>
    <cellStyle name="Normal 193" xfId="483"/>
    <cellStyle name="Normal 193 2" xfId="2791"/>
    <cellStyle name="Normal 193 3" xfId="31488"/>
    <cellStyle name="Normal 194" xfId="484"/>
    <cellStyle name="Normal 194 2" xfId="2792"/>
    <cellStyle name="Normal 194 3" xfId="31489"/>
    <cellStyle name="Normal 195" xfId="485"/>
    <cellStyle name="Normal 195 2" xfId="2793"/>
    <cellStyle name="Normal 195 3" xfId="31490"/>
    <cellStyle name="Normal 196" xfId="486"/>
    <cellStyle name="Normal 196 2" xfId="2794"/>
    <cellStyle name="Normal 196 3" xfId="31491"/>
    <cellStyle name="Normal 197" xfId="487"/>
    <cellStyle name="Normal 197 2" xfId="2795"/>
    <cellStyle name="Normal 197 3" xfId="31492"/>
    <cellStyle name="Normal 198" xfId="488"/>
    <cellStyle name="Normal 198 2" xfId="2796"/>
    <cellStyle name="Normal 198 3" xfId="31493"/>
    <cellStyle name="Normal 199" xfId="489"/>
    <cellStyle name="Normal 199 2" xfId="2797"/>
    <cellStyle name="Normal 199 3" xfId="31494"/>
    <cellStyle name="Normal 2" xfId="3"/>
    <cellStyle name="Normal 2 10" xfId="29920"/>
    <cellStyle name="Normal 2 11" xfId="30694"/>
    <cellStyle name="Normal 2 12" xfId="31333"/>
    <cellStyle name="Normal 2 13" xfId="31665"/>
    <cellStyle name="Normal 2 2" xfId="5"/>
    <cellStyle name="normal 2 2 10" xfId="30675"/>
    <cellStyle name="Normal 2 2 11" xfId="30706"/>
    <cellStyle name="Normal 2 2 12" xfId="30697"/>
    <cellStyle name="Normal 2 2 13" xfId="31335"/>
    <cellStyle name="Normal 2 2 14" xfId="31649"/>
    <cellStyle name="Normal 2 2 15" xfId="31653"/>
    <cellStyle name="Normal 2 2 16" xfId="31648"/>
    <cellStyle name="Normal 2 2 2" xfId="28"/>
    <cellStyle name="Normal 2 2 2 2" xfId="866"/>
    <cellStyle name="Normal 2 2 2 2 2" xfId="2942"/>
    <cellStyle name="Normal 2 2 2 2 3" xfId="31050"/>
    <cellStyle name="Normal 2 2 2 3" xfId="2646"/>
    <cellStyle name="Normal 2 2 2 4" xfId="3287"/>
    <cellStyle name="Normal 2 2 2 5" xfId="30782"/>
    <cellStyle name="Normal 2 2 3" xfId="17"/>
    <cellStyle name="Normal 2 2 3 2" xfId="37"/>
    <cellStyle name="Normal 2 2 3 2 2" xfId="875"/>
    <cellStyle name="Normal 2 2 3 2 2 2" xfId="2945"/>
    <cellStyle name="Normal 2 2 3 2 3" xfId="2649"/>
    <cellStyle name="Normal 2 2 3 2 4" xfId="3295"/>
    <cellStyle name="Normal 2 2 3 3" xfId="856"/>
    <cellStyle name="Normal 2 2 3 3 2" xfId="2937"/>
    <cellStyle name="Normal 2 2 3 4" xfId="2641"/>
    <cellStyle name="Normal 2 2 3 5" xfId="3277"/>
    <cellStyle name="Normal 2 2 4" xfId="847"/>
    <cellStyle name="Normal 2 2 4 2" xfId="2933"/>
    <cellStyle name="Normal 2 2 5" xfId="2640"/>
    <cellStyle name="Normal 2 2 6" xfId="3266"/>
    <cellStyle name="Normal 2 2 7" xfId="23046"/>
    <cellStyle name="normal 2 2 8" xfId="29928"/>
    <cellStyle name="normal 2 2 9" xfId="30670"/>
    <cellStyle name="Normal 2 3" xfId="29"/>
    <cellStyle name="normal 2 3 10" xfId="30674"/>
    <cellStyle name="Normal 2 3 11" xfId="30707"/>
    <cellStyle name="Normal 2 3 12" xfId="30748"/>
    <cellStyle name="Normal 2 3 13" xfId="31495"/>
    <cellStyle name="Normal 2 3 14" xfId="31338"/>
    <cellStyle name="Normal 2 3 15" xfId="31342"/>
    <cellStyle name="Normal 2 3 16" xfId="31650"/>
    <cellStyle name="Normal 2 3 2" xfId="490"/>
    <cellStyle name="Normal 2 3 2 2" xfId="31045"/>
    <cellStyle name="Normal 2 3 3" xfId="867"/>
    <cellStyle name="Normal 2 3 3 2" xfId="2943"/>
    <cellStyle name="Normal 2 3 3 3" xfId="30999"/>
    <cellStyle name="Normal 2 3 4" xfId="2647"/>
    <cellStyle name="Normal 2 3 4 2" xfId="27766"/>
    <cellStyle name="Normal 2 3 4 3" xfId="27767"/>
    <cellStyle name="Normal 2 3 4 4" xfId="27768"/>
    <cellStyle name="Normal 2 3 4 4 2" xfId="27769"/>
    <cellStyle name="Normal 2 3 5" xfId="3288"/>
    <cellStyle name="Normal 2 3 6" xfId="27770"/>
    <cellStyle name="normal 2 3 7" xfId="30267"/>
    <cellStyle name="normal 2 3 8" xfId="30677"/>
    <cellStyle name="normal 2 3 9" xfId="30682"/>
    <cellStyle name="Normal 2 4" xfId="30"/>
    <cellStyle name="Normal 2 4 2" xfId="868"/>
    <cellStyle name="Normal 2 4 2 2" xfId="2944"/>
    <cellStyle name="Normal 2 4 2 2 2" xfId="23307"/>
    <cellStyle name="Normal 2 4 2 2 2 2" xfId="31286"/>
    <cellStyle name="Normal 2 4 2 2 3" xfId="30922"/>
    <cellStyle name="Normal 2 4 2 3" xfId="23308"/>
    <cellStyle name="Normal 2 4 2 3 2" xfId="31051"/>
    <cellStyle name="Normal 2 4 2 4" xfId="30789"/>
    <cellStyle name="Normal 2 4 3" xfId="2648"/>
    <cellStyle name="Normal 2 4 3 2" xfId="23309"/>
    <cellStyle name="Normal 2 4 3 2 2" xfId="31158"/>
    <cellStyle name="Normal 2 4 3 3" xfId="30852"/>
    <cellStyle name="Normal 2 4 4" xfId="3289"/>
    <cellStyle name="Normal 2 4 4 2" xfId="31164"/>
    <cellStyle name="Normal 2 4 5" xfId="23310"/>
    <cellStyle name="Normal 2 4 5 2" xfId="31044"/>
    <cellStyle name="Normal 2 4 6" xfId="30304"/>
    <cellStyle name="Normal 2 4 7" xfId="30708"/>
    <cellStyle name="Normal 2 4 8" xfId="31496"/>
    <cellStyle name="Normal 2 4 9" xfId="32046"/>
    <cellStyle name="Normal 2 5" xfId="491"/>
    <cellStyle name="Normal 2 5 2" xfId="882"/>
    <cellStyle name="Normal 2 6" xfId="845"/>
    <cellStyle name="Normal 2 6 2" xfId="2931"/>
    <cellStyle name="Normal 2 7" xfId="2638"/>
    <cellStyle name="Normal 2 7 2" xfId="27771"/>
    <cellStyle name="Normal 2 8" xfId="3264"/>
    <cellStyle name="Normal 2 9" xfId="29918"/>
    <cellStyle name="Normal 20" xfId="492"/>
    <cellStyle name="Normal 20 2" xfId="493"/>
    <cellStyle name="Normal 20 2 2" xfId="2799"/>
    <cellStyle name="Normal 20 2 2 2" xfId="30493"/>
    <cellStyle name="Normal 20 2 2 3" xfId="31086"/>
    <cellStyle name="Normal 20 2 2 4" xfId="32235"/>
    <cellStyle name="Normal 20 2 3" xfId="30108"/>
    <cellStyle name="Normal 20 2 4" xfId="30714"/>
    <cellStyle name="Normal 20 2 5" xfId="31498"/>
    <cellStyle name="Normal 20 2 6" xfId="31856"/>
    <cellStyle name="Normal 20 3" xfId="2798"/>
    <cellStyle name="Normal 20 3 2" xfId="3157"/>
    <cellStyle name="Normal 20 3 2 2" xfId="23311"/>
    <cellStyle name="Normal 20 3 2 2 2" xfId="31300"/>
    <cellStyle name="Normal 20 3 2 3" xfId="30905"/>
    <cellStyle name="Normal 20 3 3" xfId="23312"/>
    <cellStyle name="Normal 20 3 4" xfId="23313"/>
    <cellStyle name="Normal 20 3 4 2" xfId="31038"/>
    <cellStyle name="Normal 20 3 5" xfId="30492"/>
    <cellStyle name="Normal 20 3 6" xfId="30765"/>
    <cellStyle name="Normal 20 3 7" xfId="32234"/>
    <cellStyle name="Normal 20 4" xfId="3158"/>
    <cellStyle name="Normal 20 4 2" xfId="3159"/>
    <cellStyle name="Normal 20 4 2 2" xfId="23314"/>
    <cellStyle name="Normal 20 4 2 2 2" xfId="31248"/>
    <cellStyle name="Normal 20 4 2 3" xfId="30951"/>
    <cellStyle name="Normal 20 4 3" xfId="23315"/>
    <cellStyle name="Normal 20 4 3 2" xfId="31143"/>
    <cellStyle name="Normal 20 4 4" xfId="30819"/>
    <cellStyle name="Normal 20 5" xfId="3160"/>
    <cellStyle name="Normal 20 5 2" xfId="23316"/>
    <cellStyle name="Normal 20 5 2 2" xfId="31193"/>
    <cellStyle name="Normal 20 5 3" xfId="30880"/>
    <cellStyle name="Normal 20 6" xfId="23317"/>
    <cellStyle name="Normal 20 6 2" xfId="31032"/>
    <cellStyle name="Normal 20 7" xfId="30107"/>
    <cellStyle name="Normal 20 8" xfId="31497"/>
    <cellStyle name="Normal 20 9" xfId="31855"/>
    <cellStyle name="Normal 200" xfId="494"/>
    <cellStyle name="Normal 200 2" xfId="2800"/>
    <cellStyle name="Normal 200 3" xfId="31499"/>
    <cellStyle name="Normal 201" xfId="495"/>
    <cellStyle name="Normal 201 2" xfId="496"/>
    <cellStyle name="Normal 201 2 2" xfId="2802"/>
    <cellStyle name="Normal 201 2 3" xfId="31501"/>
    <cellStyle name="Normal 201 3" xfId="2801"/>
    <cellStyle name="Normal 201 4" xfId="31500"/>
    <cellStyle name="Normal 202" xfId="497"/>
    <cellStyle name="Normal 202 2" xfId="2803"/>
    <cellStyle name="Normal 202 3" xfId="31502"/>
    <cellStyle name="Normal 203" xfId="498"/>
    <cellStyle name="Normal 203 2" xfId="2804"/>
    <cellStyle name="Normal 203 3" xfId="31503"/>
    <cellStyle name="Normal 204" xfId="499"/>
    <cellStyle name="Normal 204 2" xfId="2805"/>
    <cellStyle name="Normal 204 3" xfId="31504"/>
    <cellStyle name="Normal 205" xfId="500"/>
    <cellStyle name="Normal 205 2" xfId="2806"/>
    <cellStyle name="Normal 205 3" xfId="31505"/>
    <cellStyle name="Normal 206" xfId="501"/>
    <cellStyle name="Normal 206 2" xfId="2807"/>
    <cellStyle name="Normal 206 3" xfId="31506"/>
    <cellStyle name="Normal 207" xfId="502"/>
    <cellStyle name="Normal 207 2" xfId="2808"/>
    <cellStyle name="Normal 207 3" xfId="31507"/>
    <cellStyle name="Normal 208" xfId="503"/>
    <cellStyle name="Normal 208 2" xfId="2809"/>
    <cellStyle name="Normal 208 3" xfId="31508"/>
    <cellStyle name="Normal 209" xfId="504"/>
    <cellStyle name="Normal 209 2" xfId="2810"/>
    <cellStyle name="Normal 209 3" xfId="31509"/>
    <cellStyle name="Normal 21" xfId="505"/>
    <cellStyle name="Normal 21 2" xfId="506"/>
    <cellStyle name="Normal 21 2 2" xfId="2812"/>
    <cellStyle name="Normal 21 2 2 2" xfId="23318"/>
    <cellStyle name="Normal 21 2 2 2 2" xfId="31290"/>
    <cellStyle name="Normal 21 2 2 3" xfId="30906"/>
    <cellStyle name="Normal 21 2 3" xfId="23319"/>
    <cellStyle name="Normal 21 2 3 2" xfId="31087"/>
    <cellStyle name="Normal 21 2 4" xfId="30494"/>
    <cellStyle name="Normal 21 2 5" xfId="30766"/>
    <cellStyle name="Normal 21 2 6" xfId="31511"/>
    <cellStyle name="Normal 21 2 7" xfId="32236"/>
    <cellStyle name="Normal 21 3" xfId="2811"/>
    <cellStyle name="Normal 21 3 2" xfId="3161"/>
    <cellStyle name="Normal 21 3 2 2" xfId="23320"/>
    <cellStyle name="Normal 21 3 2 2 2" xfId="31261"/>
    <cellStyle name="Normal 21 3 2 3" xfId="30952"/>
    <cellStyle name="Normal 21 3 3" xfId="23321"/>
    <cellStyle name="Normal 21 3 4" xfId="23322"/>
    <cellStyle name="Normal 21 3 4 2" xfId="31282"/>
    <cellStyle name="Normal 21 3 5" xfId="30820"/>
    <cellStyle name="Normal 21 4" xfId="3162"/>
    <cellStyle name="Normal 21 4 2" xfId="23323"/>
    <cellStyle name="Normal 21 4 2 2" xfId="31144"/>
    <cellStyle name="Normal 21 4 3" xfId="30881"/>
    <cellStyle name="Normal 21 5" xfId="23324"/>
    <cellStyle name="Normal 21 5 2" xfId="31194"/>
    <cellStyle name="Normal 21 6" xfId="23325"/>
    <cellStyle name="Normal 21 6 2" xfId="31012"/>
    <cellStyle name="Normal 21 7" xfId="30109"/>
    <cellStyle name="Normal 21 8" xfId="31510"/>
    <cellStyle name="Normal 21 9" xfId="31857"/>
    <cellStyle name="Normal 210" xfId="507"/>
    <cellStyle name="Normal 210 2" xfId="2813"/>
    <cellStyle name="Normal 210 3" xfId="31512"/>
    <cellStyle name="Normal 211" xfId="508"/>
    <cellStyle name="Normal 211 2" xfId="2814"/>
    <cellStyle name="Normal 211 3" xfId="31513"/>
    <cellStyle name="Normal 212" xfId="509"/>
    <cellStyle name="Normal 212 2" xfId="2815"/>
    <cellStyle name="Normal 212 3" xfId="31514"/>
    <cellStyle name="Normal 213" xfId="510"/>
    <cellStyle name="Normal 213 2" xfId="2816"/>
    <cellStyle name="Normal 213 3" xfId="31515"/>
    <cellStyle name="Normal 214" xfId="511"/>
    <cellStyle name="Normal 214 2" xfId="2817"/>
    <cellStyle name="Normal 214 3" xfId="31516"/>
    <cellStyle name="Normal 215" xfId="512"/>
    <cellStyle name="Normal 215 2" xfId="2818"/>
    <cellStyle name="Normal 215 3" xfId="31517"/>
    <cellStyle name="Normal 216" xfId="513"/>
    <cellStyle name="Normal 216 2" xfId="2819"/>
    <cellStyle name="Normal 216 3" xfId="31518"/>
    <cellStyle name="Normal 217" xfId="514"/>
    <cellStyle name="Normal 217 2" xfId="2820"/>
    <cellStyle name="Normal 217 3" xfId="31519"/>
    <cellStyle name="Normal 218" xfId="515"/>
    <cellStyle name="Normal 218 2" xfId="2821"/>
    <cellStyle name="Normal 218 3" xfId="31520"/>
    <cellStyle name="Normal 219" xfId="516"/>
    <cellStyle name="Normal 219 2" xfId="2822"/>
    <cellStyle name="Normal 219 3" xfId="31521"/>
    <cellStyle name="Normal 22" xfId="517"/>
    <cellStyle name="Normal 22 10" xfId="518"/>
    <cellStyle name="Normal 22 11" xfId="519"/>
    <cellStyle name="Normal 22 12" xfId="520"/>
    <cellStyle name="Normal 22 13" xfId="521"/>
    <cellStyle name="Normal 22 14" xfId="2823"/>
    <cellStyle name="Normal 22 15" xfId="30110"/>
    <cellStyle name="Normal 22 16" xfId="31522"/>
    <cellStyle name="Normal 22 17" xfId="31858"/>
    <cellStyle name="Normal 22 2" xfId="522"/>
    <cellStyle name="Normal 22 2 2" xfId="23326"/>
    <cellStyle name="Normal 22 2 3" xfId="30495"/>
    <cellStyle name="Normal 22 2 4" xfId="32237"/>
    <cellStyle name="Normal 22 3" xfId="523"/>
    <cellStyle name="Normal 22 4" xfId="524"/>
    <cellStyle name="Normal 22 5" xfId="525"/>
    <cellStyle name="Normal 22 6" xfId="526"/>
    <cellStyle name="Normal 22 7" xfId="527"/>
    <cellStyle name="Normal 22 8" xfId="528"/>
    <cellStyle name="Normal 22 9" xfId="529"/>
    <cellStyle name="Normal 220" xfId="530"/>
    <cellStyle name="Normal 220 2" xfId="2824"/>
    <cellStyle name="Normal 220 3" xfId="31523"/>
    <cellStyle name="Normal 221" xfId="531"/>
    <cellStyle name="Normal 221 2" xfId="2825"/>
    <cellStyle name="Normal 221 3" xfId="31524"/>
    <cellStyle name="Normal 222" xfId="532"/>
    <cellStyle name="Normal 222 2" xfId="2826"/>
    <cellStyle name="Normal 222 3" xfId="31525"/>
    <cellStyle name="Normal 223" xfId="533"/>
    <cellStyle name="Normal 223 2" xfId="2827"/>
    <cellStyle name="Normal 223 3" xfId="31526"/>
    <cellStyle name="Normal 224" xfId="534"/>
    <cellStyle name="Normal 224 2" xfId="2828"/>
    <cellStyle name="Normal 224 3" xfId="31527"/>
    <cellStyle name="Normal 225" xfId="535"/>
    <cellStyle name="Normal 225 2" xfId="2829"/>
    <cellStyle name="Normal 225 3" xfId="31528"/>
    <cellStyle name="Normal 226" xfId="536"/>
    <cellStyle name="Normal 226 2" xfId="2830"/>
    <cellStyle name="Normal 226 3" xfId="31529"/>
    <cellStyle name="Normal 227" xfId="537"/>
    <cellStyle name="Normal 227 2" xfId="2831"/>
    <cellStyle name="Normal 227 3" xfId="31530"/>
    <cellStyle name="Normal 228" xfId="538"/>
    <cellStyle name="Normal 228 2" xfId="2832"/>
    <cellStyle name="Normal 228 3" xfId="31531"/>
    <cellStyle name="Normal 229" xfId="539"/>
    <cellStyle name="Normal 229 2" xfId="2833"/>
    <cellStyle name="Normal 229 3" xfId="31532"/>
    <cellStyle name="Normal 23" xfId="540"/>
    <cellStyle name="Normal 23 2" xfId="2834"/>
    <cellStyle name="Normal 23 2 2" xfId="3163"/>
    <cellStyle name="Normal 23 2 2 2" xfId="23327"/>
    <cellStyle name="Normal 23 2 2 2 2" xfId="31277"/>
    <cellStyle name="Normal 23 2 2 3" xfId="30907"/>
    <cellStyle name="Normal 23 2 3" xfId="23328"/>
    <cellStyle name="Normal 23 2 3 2" xfId="31088"/>
    <cellStyle name="Normal 23 2 4" xfId="30496"/>
    <cellStyle name="Normal 23 2 5" xfId="30767"/>
    <cellStyle name="Normal 23 2 6" xfId="32238"/>
    <cellStyle name="Normal 23 3" xfId="3164"/>
    <cellStyle name="Normal 23 3 2" xfId="3165"/>
    <cellStyle name="Normal 23 3 2 2" xfId="23329"/>
    <cellStyle name="Normal 23 3 2 2 2" xfId="31238"/>
    <cellStyle name="Normal 23 3 2 3" xfId="30953"/>
    <cellStyle name="Normal 23 3 3" xfId="23330"/>
    <cellStyle name="Normal 23 3 4" xfId="23331"/>
    <cellStyle name="Normal 23 3 4 2" xfId="31020"/>
    <cellStyle name="Normal 23 3 5" xfId="30821"/>
    <cellStyle name="Normal 23 4" xfId="3166"/>
    <cellStyle name="Normal 23 4 2" xfId="23332"/>
    <cellStyle name="Normal 23 4 2 2" xfId="31145"/>
    <cellStyle name="Normal 23 4 3" xfId="30882"/>
    <cellStyle name="Normal 23 5" xfId="23333"/>
    <cellStyle name="Normal 23 5 2" xfId="31195"/>
    <cellStyle name="Normal 23 6" xfId="23334"/>
    <cellStyle name="Normal 23 6 2" xfId="31011"/>
    <cellStyle name="Normal 23 7" xfId="30111"/>
    <cellStyle name="Normal 23 8" xfId="31533"/>
    <cellStyle name="Normal 23 9" xfId="31859"/>
    <cellStyle name="Normal 230" xfId="541"/>
    <cellStyle name="Normal 230 2" xfId="2835"/>
    <cellStyle name="Normal 230 3" xfId="31534"/>
    <cellStyle name="Normal 231" xfId="542"/>
    <cellStyle name="Normal 231 2" xfId="2836"/>
    <cellStyle name="Normal 231 3" xfId="31535"/>
    <cellStyle name="Normal 232" xfId="543"/>
    <cellStyle name="Normal 232 2" xfId="2837"/>
    <cellStyle name="Normal 232 3" xfId="31536"/>
    <cellStyle name="Normal 233" xfId="544"/>
    <cellStyle name="Normal 233 2" xfId="2838"/>
    <cellStyle name="Normal 233 3" xfId="31537"/>
    <cellStyle name="Normal 234" xfId="545"/>
    <cellStyle name="Normal 234 2" xfId="2839"/>
    <cellStyle name="Normal 234 3" xfId="31538"/>
    <cellStyle name="Normal 235" xfId="546"/>
    <cellStyle name="Normal 235 2" xfId="2840"/>
    <cellStyle name="Normal 235 3" xfId="31539"/>
    <cellStyle name="Normal 236" xfId="23047"/>
    <cellStyle name="Normal 237" xfId="23426"/>
    <cellStyle name="Normal 238" xfId="23429"/>
    <cellStyle name="Normal 239" xfId="23432"/>
    <cellStyle name="Normal 24" xfId="547"/>
    <cellStyle name="Normal 24 10" xfId="32014"/>
    <cellStyle name="Normal 24 2" xfId="2841"/>
    <cellStyle name="Normal 24 2 2" xfId="3167"/>
    <cellStyle name="Normal 24 2 2 2" xfId="23335"/>
    <cellStyle name="Normal 24 2 2 2 2" xfId="31223"/>
    <cellStyle name="Normal 24 2 2 3" xfId="30908"/>
    <cellStyle name="Normal 24 2 3" xfId="23336"/>
    <cellStyle name="Normal 24 2 3 2" xfId="31089"/>
    <cellStyle name="Normal 24 2 4" xfId="30651"/>
    <cellStyle name="Normal 24 2 5" xfId="30768"/>
    <cellStyle name="Normal 24 2 6" xfId="32393"/>
    <cellStyle name="Normal 24 3" xfId="3168"/>
    <cellStyle name="Normal 24 3 2" xfId="3169"/>
    <cellStyle name="Normal 24 3 2 2" xfId="23337"/>
    <cellStyle name="Normal 24 3 2 2 2" xfId="31262"/>
    <cellStyle name="Normal 24 3 2 3" xfId="30954"/>
    <cellStyle name="Normal 24 3 3" xfId="23338"/>
    <cellStyle name="Normal 24 3 4" xfId="23339"/>
    <cellStyle name="Normal 24 3 4 2" xfId="31303"/>
    <cellStyle name="Normal 24 3 5" xfId="30822"/>
    <cellStyle name="Normal 24 4" xfId="3170"/>
    <cellStyle name="Normal 24 4 2" xfId="23340"/>
    <cellStyle name="Normal 24 4 2 2" xfId="31146"/>
    <cellStyle name="Normal 24 5" xfId="3171"/>
    <cellStyle name="Normal 24 5 2" xfId="23341"/>
    <cellStyle name="Normal 24 5 2 2" xfId="31196"/>
    <cellStyle name="Normal 24 5 3" xfId="30883"/>
    <cellStyle name="Normal 24 6" xfId="23342"/>
    <cellStyle name="Normal 24 6 2" xfId="31031"/>
    <cellStyle name="Normal 24 7" xfId="30266"/>
    <cellStyle name="Normal 24 8" xfId="30715"/>
    <cellStyle name="Normal 24 9" xfId="31540"/>
    <cellStyle name="Normal 240" xfId="29805"/>
    <cellStyle name="Normal 241" xfId="29806"/>
    <cellStyle name="Normal 242" xfId="29809"/>
    <cellStyle name="Normal 243" xfId="29810"/>
    <cellStyle name="Normal 244" xfId="29817"/>
    <cellStyle name="Normal 245" xfId="29823"/>
    <cellStyle name="Normal 246" xfId="29824"/>
    <cellStyle name="Normal 247" xfId="29826"/>
    <cellStyle name="Normal 248" xfId="29828"/>
    <cellStyle name="Normal 248 2" xfId="29846"/>
    <cellStyle name="Normal 248 2 2" xfId="29864"/>
    <cellStyle name="Normal 249" xfId="29836"/>
    <cellStyle name="Normal 25" xfId="548"/>
    <cellStyle name="Normal 25 2" xfId="2842"/>
    <cellStyle name="Normal 25 2 2" xfId="3172"/>
    <cellStyle name="Normal 25 2 2 2" xfId="23343"/>
    <cellStyle name="Normal 25 2 2 2 2" xfId="31299"/>
    <cellStyle name="Normal 25 2 2 3" xfId="30909"/>
    <cellStyle name="Normal 25 2 3" xfId="23344"/>
    <cellStyle name="Normal 25 2 3 2" xfId="31090"/>
    <cellStyle name="Normal 25 2 4" xfId="30652"/>
    <cellStyle name="Normal 25 2 5" xfId="30769"/>
    <cellStyle name="Normal 25 2 6" xfId="32394"/>
    <cellStyle name="Normal 25 3" xfId="3173"/>
    <cellStyle name="Normal 25 3 2" xfId="3174"/>
    <cellStyle name="Normal 25 3 2 2" xfId="23345"/>
    <cellStyle name="Normal 25 3 2 2 2" xfId="31249"/>
    <cellStyle name="Normal 25 3 2 3" xfId="30955"/>
    <cellStyle name="Normal 25 3 3" xfId="23346"/>
    <cellStyle name="Normal 25 3 3 2" xfId="31147"/>
    <cellStyle name="Normal 25 3 4" xfId="30823"/>
    <cellStyle name="Normal 25 4" xfId="3175"/>
    <cellStyle name="Normal 25 4 2" xfId="23347"/>
    <cellStyle name="Normal 25 4 2 2" xfId="31197"/>
    <cellStyle name="Normal 25 4 3" xfId="30884"/>
    <cellStyle name="Normal 25 5" xfId="23348"/>
    <cellStyle name="Normal 25 5 2" xfId="31010"/>
    <cellStyle name="Normal 25 6" xfId="30269"/>
    <cellStyle name="Normal 25 7" xfId="30716"/>
    <cellStyle name="Normal 25 8" xfId="31541"/>
    <cellStyle name="Normal 25 9" xfId="32015"/>
    <cellStyle name="Normal 250" xfId="29838"/>
    <cellStyle name="Normal 251" xfId="29840"/>
    <cellStyle name="Normal 251 2" xfId="29847"/>
    <cellStyle name="Normal 252" xfId="29842"/>
    <cellStyle name="Normal 253" xfId="29844"/>
    <cellStyle name="Normal 254" xfId="29845"/>
    <cellStyle name="Normal 255" xfId="29849"/>
    <cellStyle name="Normal 256" xfId="29854"/>
    <cellStyle name="Normal 257" xfId="29859"/>
    <cellStyle name="Normal 258" xfId="29862"/>
    <cellStyle name="Normal 259" xfId="29863"/>
    <cellStyle name="Normal 26" xfId="549"/>
    <cellStyle name="Normal 26 10" xfId="30717"/>
    <cellStyle name="Normal 26 11" xfId="31542"/>
    <cellStyle name="Normal 26 2" xfId="2843"/>
    <cellStyle name="Normal 26 2 2" xfId="29812"/>
    <cellStyle name="Normal 26 2 3" xfId="30770"/>
    <cellStyle name="Normal 26 3" xfId="23433"/>
    <cellStyle name="Normal 26 3 2" xfId="29821"/>
    <cellStyle name="Normal 26 4" xfId="29816"/>
    <cellStyle name="Normal 26 4 2" xfId="29819"/>
    <cellStyle name="Normal 26 4 2 2" xfId="29832"/>
    <cellStyle name="Normal 26 4 3" xfId="29830"/>
    <cellStyle name="Normal 26 5" xfId="29829"/>
    <cellStyle name="Normal 26 5 2" xfId="29834"/>
    <cellStyle name="Normal 26 6" xfId="29837"/>
    <cellStyle name="Normal 26 6 2" xfId="29850"/>
    <cellStyle name="Normal 26 7" xfId="29848"/>
    <cellStyle name="Normal 26 8" xfId="29865"/>
    <cellStyle name="Normal 26 9" xfId="30270"/>
    <cellStyle name="Normal 260" xfId="29866"/>
    <cellStyle name="Normal 261" xfId="29871"/>
    <cellStyle name="Normal 262" xfId="29908"/>
    <cellStyle name="Normal 263" xfId="29923"/>
    <cellStyle name="Normal 264" xfId="30669"/>
    <cellStyle name="Normal 265" xfId="30676"/>
    <cellStyle name="Normal 266" xfId="30679"/>
    <cellStyle name="Normal 267" xfId="30684"/>
    <cellStyle name="Normal 268" xfId="30680"/>
    <cellStyle name="Normal 269" xfId="30693"/>
    <cellStyle name="Normal 27" xfId="550"/>
    <cellStyle name="Normal 27 2" xfId="2844"/>
    <cellStyle name="Normal 27 2 2" xfId="3176"/>
    <cellStyle name="Normal 27 2 2 2" xfId="23349"/>
    <cellStyle name="Normal 27 2 2 2 2" xfId="31289"/>
    <cellStyle name="Normal 27 2 2 3" xfId="30910"/>
    <cellStyle name="Normal 27 2 3" xfId="23350"/>
    <cellStyle name="Normal 27 2 3 2" xfId="31091"/>
    <cellStyle name="Normal 27 2 4" xfId="30771"/>
    <cellStyle name="Normal 27 3" xfId="3177"/>
    <cellStyle name="Normal 27 3 2" xfId="3178"/>
    <cellStyle name="Normal 27 3 2 2" xfId="23351"/>
    <cellStyle name="Normal 27 3 2 2 2" xfId="31263"/>
    <cellStyle name="Normal 27 3 2 3" xfId="30956"/>
    <cellStyle name="Normal 27 3 3" xfId="23352"/>
    <cellStyle name="Normal 27 3 3 2" xfId="31148"/>
    <cellStyle name="Normal 27 3 4" xfId="30824"/>
    <cellStyle name="Normal 27 4" xfId="3179"/>
    <cellStyle name="Normal 27 4 2" xfId="23353"/>
    <cellStyle name="Normal 27 4 2 2" xfId="31198"/>
    <cellStyle name="Normal 27 4 3" xfId="30885"/>
    <cellStyle name="Normal 27 5" xfId="23354"/>
    <cellStyle name="Normal 27 5 2" xfId="31009"/>
    <cellStyle name="Normal 27 6" xfId="23434"/>
    <cellStyle name="Normal 27 7" xfId="31543"/>
    <cellStyle name="Normal 270" xfId="31049"/>
    <cellStyle name="Normal 271" xfId="31318"/>
    <cellStyle name="Normal 272" xfId="31321"/>
    <cellStyle name="Normal 273" xfId="31324"/>
    <cellStyle name="Normal 274" xfId="31327"/>
    <cellStyle name="Normal 275" xfId="31659"/>
    <cellStyle name="Normal 276" xfId="31661"/>
    <cellStyle name="Normal 277" xfId="31664"/>
    <cellStyle name="Normal 278" xfId="32030"/>
    <cellStyle name="Normal 279" xfId="32412"/>
    <cellStyle name="Normal 28" xfId="551"/>
    <cellStyle name="Normal 28 2" xfId="552"/>
    <cellStyle name="Normal 28 2 2" xfId="2846"/>
    <cellStyle name="Normal 28 2 2 2" xfId="23355"/>
    <cellStyle name="Normal 28 2 2 2 2" xfId="31276"/>
    <cellStyle name="Normal 28 2 2 3" xfId="30911"/>
    <cellStyle name="Normal 28 2 3" xfId="23356"/>
    <cellStyle name="Normal 28 2 3 2" xfId="31092"/>
    <cellStyle name="Normal 28 2 4" xfId="30772"/>
    <cellStyle name="Normal 28 2 5" xfId="31545"/>
    <cellStyle name="Normal 28 3" xfId="2845"/>
    <cellStyle name="Normal 28 3 2" xfId="3180"/>
    <cellStyle name="Normal 28 3 2 2" xfId="23357"/>
    <cellStyle name="Normal 28 3 2 2 2" xfId="31239"/>
    <cellStyle name="Normal 28 3 2 3" xfId="30957"/>
    <cellStyle name="Normal 28 3 3" xfId="23358"/>
    <cellStyle name="Normal 28 3 3 2" xfId="31149"/>
    <cellStyle name="Normal 28 3 4" xfId="30825"/>
    <cellStyle name="Normal 28 4" xfId="3181"/>
    <cellStyle name="Normal 28 4 2" xfId="23359"/>
    <cellStyle name="Normal 28 4 2 2" xfId="31199"/>
    <cellStyle name="Normal 28 4 3" xfId="30886"/>
    <cellStyle name="Normal 28 5" xfId="23360"/>
    <cellStyle name="Normal 28 5 2" xfId="31030"/>
    <cellStyle name="Normal 28 6" xfId="30284"/>
    <cellStyle name="Normal 28 7" xfId="30718"/>
    <cellStyle name="Normal 28 8" xfId="31544"/>
    <cellStyle name="Normal 280" xfId="32045"/>
    <cellStyle name="Normal 281" xfId="32415"/>
    <cellStyle name="Normal 282" xfId="32418"/>
    <cellStyle name="Normal 283" xfId="32427"/>
    <cellStyle name="Normal 284" xfId="32428"/>
    <cellStyle name="Normal 29" xfId="553"/>
    <cellStyle name="Normal 29 10" xfId="554"/>
    <cellStyle name="Normal 29 11" xfId="555"/>
    <cellStyle name="Normal 29 12" xfId="556"/>
    <cellStyle name="Normal 29 13" xfId="557"/>
    <cellStyle name="Normal 29 14" xfId="2847"/>
    <cellStyle name="Normal 29 15" xfId="30721"/>
    <cellStyle name="Normal 29 16" xfId="31546"/>
    <cellStyle name="Normal 29 2" xfId="558"/>
    <cellStyle name="Normal 29 2 2" xfId="3182"/>
    <cellStyle name="Normal 29 2 2 2" xfId="23361"/>
    <cellStyle name="Normal 29 2 2 2 2" xfId="31230"/>
    <cellStyle name="Normal 29 2 2 3" xfId="30912"/>
    <cellStyle name="Normal 29 2 3" xfId="23362"/>
    <cellStyle name="Normal 29 2 3 2" xfId="31093"/>
    <cellStyle name="Normal 29 2 4" xfId="30773"/>
    <cellStyle name="Normal 29 3" xfId="559"/>
    <cellStyle name="Normal 29 3 2" xfId="3183"/>
    <cellStyle name="Normal 29 3 2 2" xfId="23363"/>
    <cellStyle name="Normal 29 3 2 2 2" xfId="31264"/>
    <cellStyle name="Normal 29 3 2 3" xfId="30958"/>
    <cellStyle name="Normal 29 3 3" xfId="23364"/>
    <cellStyle name="Normal 29 3 3 2" xfId="31150"/>
    <cellStyle name="Normal 29 3 4" xfId="30826"/>
    <cellStyle name="Normal 29 4" xfId="560"/>
    <cellStyle name="Normal 29 4 2" xfId="23365"/>
    <cellStyle name="Normal 29 4 2 2" xfId="31200"/>
    <cellStyle name="Normal 29 4 3" xfId="30887"/>
    <cellStyle name="Normal 29 5" xfId="561"/>
    <cellStyle name="Normal 29 5 2" xfId="31008"/>
    <cellStyle name="Normal 29 6" xfId="562"/>
    <cellStyle name="Normal 29 7" xfId="563"/>
    <cellStyle name="Normal 29 8" xfId="564"/>
    <cellStyle name="Normal 29 9" xfId="565"/>
    <cellStyle name="Normal 3" xfId="6"/>
    <cellStyle name="Normal 3 10" xfId="566"/>
    <cellStyle name="Normal 3 10 2" xfId="2848"/>
    <cellStyle name="Normal 3 10 2 2" xfId="27772"/>
    <cellStyle name="Normal 3 10 2 3" xfId="31218"/>
    <cellStyle name="Normal 3 10 3" xfId="23366"/>
    <cellStyle name="Normal 3 10 3 2" xfId="31314"/>
    <cellStyle name="Normal 3 10 4" xfId="30986"/>
    <cellStyle name="Normal 3 10 5" xfId="31547"/>
    <cellStyle name="Normal 3 11" xfId="567"/>
    <cellStyle name="Normal 3 11 2" xfId="2849"/>
    <cellStyle name="Normal 3 11 2 2" xfId="31219"/>
    <cellStyle name="Normal 3 11 3" xfId="23367"/>
    <cellStyle name="Normal 3 11 3 2" xfId="31315"/>
    <cellStyle name="Normal 3 11 4" xfId="30987"/>
    <cellStyle name="Normal 3 11 5" xfId="31548"/>
    <cellStyle name="Normal 3 12" xfId="568"/>
    <cellStyle name="Normal 3 12 2" xfId="2850"/>
    <cellStyle name="Normal 3 12 3" xfId="30972"/>
    <cellStyle name="Normal 3 12 4" xfId="31549"/>
    <cellStyle name="Normal 3 13" xfId="569"/>
    <cellStyle name="Normal 3 13 2" xfId="2851"/>
    <cellStyle name="Normal 3 13 3" xfId="31208"/>
    <cellStyle name="Normal 3 13 4" xfId="31550"/>
    <cellStyle name="Normal 3 14" xfId="570"/>
    <cellStyle name="Normal 3 14 2" xfId="31304"/>
    <cellStyle name="Normal 3 15" xfId="571"/>
    <cellStyle name="Normal 3 16" xfId="3267"/>
    <cellStyle name="Normal 3 17" xfId="30695"/>
    <cellStyle name="Normal 3 18" xfId="31334"/>
    <cellStyle name="Normal 3 2" xfId="31"/>
    <cellStyle name="Normal 3 2 2" xfId="869"/>
    <cellStyle name="Normal 3 2 2 2" xfId="2527"/>
    <cellStyle name="Normal 3 2 2 2 2" xfId="2528"/>
    <cellStyle name="Normal 3 2 2 2 2 2" xfId="30500"/>
    <cellStyle name="Normal 3 2 2 2 2 2 2" xfId="32242"/>
    <cellStyle name="Normal 3 2 2 2 2 3" xfId="30115"/>
    <cellStyle name="Normal 3 2 2 2 2 4" xfId="31863"/>
    <cellStyle name="Normal 3 2 2 2 3" xfId="27773"/>
    <cellStyle name="Normal 3 2 2 2 3 2" xfId="30499"/>
    <cellStyle name="Normal 3 2 2 2 3 3" xfId="32241"/>
    <cellStyle name="Normal 3 2 2 2 4" xfId="30114"/>
    <cellStyle name="Normal 3 2 2 2 5" xfId="31862"/>
    <cellStyle name="Normal 3 2 2 3" xfId="2529"/>
    <cellStyle name="Normal 3 2 2 3 2" xfId="30501"/>
    <cellStyle name="Normal 3 2 2 3 2 2" xfId="32243"/>
    <cellStyle name="Normal 3 2 2 3 3" xfId="30116"/>
    <cellStyle name="Normal 3 2 2 3 4" xfId="31864"/>
    <cellStyle name="Normal 3 2 2 4" xfId="27774"/>
    <cellStyle name="Normal 3 2 2 4 2" xfId="30498"/>
    <cellStyle name="Normal 3 2 2 4 3" xfId="32240"/>
    <cellStyle name="Normal 3 2 2 5" xfId="30113"/>
    <cellStyle name="Normal 3 2 2 6" xfId="31861"/>
    <cellStyle name="Normal 3 2 3" xfId="2530"/>
    <cellStyle name="Normal 3 2 3 2" xfId="2531"/>
    <cellStyle name="Normal 3 2 3 2 2" xfId="30503"/>
    <cellStyle name="Normal 3 2 3 2 2 2" xfId="32245"/>
    <cellStyle name="Normal 3 2 3 2 3" xfId="30118"/>
    <cellStyle name="Normal 3 2 3 2 4" xfId="31866"/>
    <cellStyle name="Normal 3 2 3 3" xfId="27775"/>
    <cellStyle name="Normal 3 2 3 3 2" xfId="30502"/>
    <cellStyle name="Normal 3 2 3 3 3" xfId="32244"/>
    <cellStyle name="Normal 3 2 3 4" xfId="30117"/>
    <cellStyle name="Normal 3 2 3 5" xfId="31865"/>
    <cellStyle name="Normal 3 2 4" xfId="2532"/>
    <cellStyle name="Normal 3 2 4 2" xfId="2533"/>
    <cellStyle name="Normal 3 2 4 2 2" xfId="30505"/>
    <cellStyle name="Normal 3 2 4 2 2 2" xfId="32247"/>
    <cellStyle name="Normal 3 2 4 2 3" xfId="30120"/>
    <cellStyle name="Normal 3 2 4 2 4" xfId="31868"/>
    <cellStyle name="Normal 3 2 4 3" xfId="27776"/>
    <cellStyle name="Normal 3 2 4 3 2" xfId="30504"/>
    <cellStyle name="Normal 3 2 4 3 3" xfId="32246"/>
    <cellStyle name="Normal 3 2 4 4" xfId="30119"/>
    <cellStyle name="Normal 3 2 4 5" xfId="31867"/>
    <cellStyle name="Normal 3 2 5" xfId="2534"/>
    <cellStyle name="Normal 3 2 5 2" xfId="27777"/>
    <cellStyle name="Normal 3 2 5 2 2" xfId="30506"/>
    <cellStyle name="Normal 3 2 5 2 3" xfId="32248"/>
    <cellStyle name="Normal 3 2 5 3" xfId="30121"/>
    <cellStyle name="Normal 3 2 5 4" xfId="31869"/>
    <cellStyle name="Normal 3 2 6" xfId="3290"/>
    <cellStyle name="Normal 3 2 6 2" xfId="30497"/>
    <cellStyle name="Normal 3 2 6 3" xfId="32239"/>
    <cellStyle name="Normal 3 2 7" xfId="30112"/>
    <cellStyle name="Normal 3 2 8" xfId="31551"/>
    <cellStyle name="Normal 3 2 9" xfId="31860"/>
    <cellStyle name="Normal 3 3" xfId="32"/>
    <cellStyle name="Normal 3 3 10" xfId="31552"/>
    <cellStyle name="Normal 3 3 11" xfId="31870"/>
    <cellStyle name="Normal 3 3 2" xfId="870"/>
    <cellStyle name="Normal 3 3 2 2" xfId="2535"/>
    <cellStyle name="Normal 3 3 2 2 2" xfId="23368"/>
    <cellStyle name="Normal 3 3 2 2 2 2" xfId="30509"/>
    <cellStyle name="Normal 3 3 2 2 2 3" xfId="31296"/>
    <cellStyle name="Normal 3 3 2 2 2 4" xfId="32251"/>
    <cellStyle name="Normal 3 3 2 2 3" xfId="30124"/>
    <cellStyle name="Normal 3 3 2 2 4" xfId="30921"/>
    <cellStyle name="Normal 3 3 2 2 5" xfId="31872"/>
    <cellStyle name="Normal 3 3 2 3" xfId="23369"/>
    <cellStyle name="Normal 3 3 2 3 2" xfId="30508"/>
    <cellStyle name="Normal 3 3 2 3 3" xfId="31053"/>
    <cellStyle name="Normal 3 3 2 3 4" xfId="32250"/>
    <cellStyle name="Normal 3 3 2 4" xfId="30123"/>
    <cellStyle name="Normal 3 3 2 5" xfId="30786"/>
    <cellStyle name="Normal 3 3 2 6" xfId="31871"/>
    <cellStyle name="Normal 3 3 3" xfId="2536"/>
    <cellStyle name="Normal 3 3 3 2" xfId="2537"/>
    <cellStyle name="Normal 3 3 3 2 2" xfId="23370"/>
    <cellStyle name="Normal 3 3 3 2 2 2" xfId="30511"/>
    <cellStyle name="Normal 3 3 3 2 2 3" xfId="31269"/>
    <cellStyle name="Normal 3 3 3 2 2 4" xfId="32253"/>
    <cellStyle name="Normal 3 3 3 2 3" xfId="30126"/>
    <cellStyle name="Normal 3 3 3 2 4" xfId="30968"/>
    <cellStyle name="Normal 3 3 3 2 5" xfId="31874"/>
    <cellStyle name="Normal 3 3 3 3" xfId="23371"/>
    <cellStyle name="Normal 3 3 3 3 2" xfId="30510"/>
    <cellStyle name="Normal 3 3 3 3 3" xfId="31108"/>
    <cellStyle name="Normal 3 3 3 3 4" xfId="32252"/>
    <cellStyle name="Normal 3 3 3 4" xfId="30125"/>
    <cellStyle name="Normal 3 3 3 5" xfId="30839"/>
    <cellStyle name="Normal 3 3 3 6" xfId="31873"/>
    <cellStyle name="Normal 3 3 4" xfId="2538"/>
    <cellStyle name="Normal 3 3 4 2" xfId="23372"/>
    <cellStyle name="Normal 3 3 4 2 2" xfId="30512"/>
    <cellStyle name="Normal 3 3 4 2 3" xfId="31112"/>
    <cellStyle name="Normal 3 3 4 2 4" xfId="32254"/>
    <cellStyle name="Normal 3 3 4 3" xfId="30127"/>
    <cellStyle name="Normal 3 3 4 4" xfId="30845"/>
    <cellStyle name="Normal 3 3 4 5" xfId="31875"/>
    <cellStyle name="Normal 3 3 5" xfId="3291"/>
    <cellStyle name="Normal 3 3 5 2" xfId="30507"/>
    <cellStyle name="Normal 3 3 5 3" xfId="30978"/>
    <cellStyle name="Normal 3 3 5 4" xfId="32249"/>
    <cellStyle name="Normal 3 3 6" xfId="23373"/>
    <cellStyle name="Normal 3 3 6 2" xfId="31211"/>
    <cellStyle name="Normal 3 3 7" xfId="23374"/>
    <cellStyle name="Normal 3 3 7 2" xfId="31307"/>
    <cellStyle name="Normal 3 3 8" xfId="30122"/>
    <cellStyle name="Normal 3 3 9" xfId="30704"/>
    <cellStyle name="Normal 3 4" xfId="572"/>
    <cellStyle name="Normal 3 4 10" xfId="31553"/>
    <cellStyle name="Normal 3 4 11" xfId="31876"/>
    <cellStyle name="Normal 3 4 2" xfId="2539"/>
    <cellStyle name="Normal 3 4 2 2" xfId="2540"/>
    <cellStyle name="Normal 3 4 2 2 2" xfId="23375"/>
    <cellStyle name="Normal 3 4 2 2 2 2" xfId="30515"/>
    <cellStyle name="Normal 3 4 2 2 2 3" xfId="31242"/>
    <cellStyle name="Normal 3 4 2 2 2 4" xfId="32257"/>
    <cellStyle name="Normal 3 4 2 2 3" xfId="27778"/>
    <cellStyle name="Normal 3 4 2 2 4" xfId="30130"/>
    <cellStyle name="Normal 3 4 2 2 5" xfId="30969"/>
    <cellStyle name="Normal 3 4 2 2 6" xfId="31878"/>
    <cellStyle name="Normal 3 4 2 3" xfId="23376"/>
    <cellStyle name="Normal 3 4 2 3 2" xfId="30514"/>
    <cellStyle name="Normal 3 4 2 3 3" xfId="31054"/>
    <cellStyle name="Normal 3 4 2 3 4" xfId="32256"/>
    <cellStyle name="Normal 3 4 2 4" xfId="27779"/>
    <cellStyle name="Normal 3 4 2 5" xfId="30129"/>
    <cellStyle name="Normal 3 4 2 6" xfId="30840"/>
    <cellStyle name="Normal 3 4 2 7" xfId="31877"/>
    <cellStyle name="Normal 3 4 3" xfId="2541"/>
    <cellStyle name="Normal 3 4 3 2" xfId="23377"/>
    <cellStyle name="Normal 3 4 3 2 2" xfId="27780"/>
    <cellStyle name="Normal 3 4 3 2 3" xfId="30516"/>
    <cellStyle name="Normal 3 4 3 2 4" xfId="31109"/>
    <cellStyle name="Normal 3 4 3 2 5" xfId="32258"/>
    <cellStyle name="Normal 3 4 3 3" xfId="27781"/>
    <cellStyle name="Normal 3 4 3 4" xfId="27782"/>
    <cellStyle name="Normal 3 4 3 5" xfId="30131"/>
    <cellStyle name="Normal 3 4 3 6" xfId="30846"/>
    <cellStyle name="Normal 3 4 3 7" xfId="31879"/>
    <cellStyle name="Normal 3 4 4" xfId="23378"/>
    <cellStyle name="Normal 3 4 4 2" xfId="30513"/>
    <cellStyle name="Normal 3 4 4 3" xfId="30980"/>
    <cellStyle name="Normal 3 4 4 4" xfId="32255"/>
    <cellStyle name="Normal 3 4 5" xfId="23379"/>
    <cellStyle name="Normal 3 4 5 2" xfId="27783"/>
    <cellStyle name="Normal 3 4 5 3" xfId="31161"/>
    <cellStyle name="Normal 3 4 6" xfId="23380"/>
    <cellStyle name="Normal 3 4 6 2" xfId="31212"/>
    <cellStyle name="Normal 3 4 7" xfId="23381"/>
    <cellStyle name="Normal 3 4 7 2" xfId="31308"/>
    <cellStyle name="Normal 3 4 8" xfId="30128"/>
    <cellStyle name="Normal 3 4 9" xfId="30787"/>
    <cellStyle name="Normal 3 5" xfId="573"/>
    <cellStyle name="Normal 3 5 10" xfId="31880"/>
    <cellStyle name="Normal 3 5 2" xfId="2542"/>
    <cellStyle name="Normal 3 5 2 2" xfId="3184"/>
    <cellStyle name="Normal 3 5 2 2 2" xfId="23382"/>
    <cellStyle name="Normal 3 5 2 2 2 2" xfId="31270"/>
    <cellStyle name="Normal 3 5 2 2 3" xfId="30518"/>
    <cellStyle name="Normal 3 5 2 2 4" xfId="30970"/>
    <cellStyle name="Normal 3 5 2 2 5" xfId="32260"/>
    <cellStyle name="Normal 3 5 2 3" xfId="23383"/>
    <cellStyle name="Normal 3 5 2 3 2" xfId="31110"/>
    <cellStyle name="Normal 3 5 2 4" xfId="27784"/>
    <cellStyle name="Normal 3 5 2 5" xfId="30133"/>
    <cellStyle name="Normal 3 5 2 6" xfId="30841"/>
    <cellStyle name="Normal 3 5 2 7" xfId="31881"/>
    <cellStyle name="Normal 3 5 3" xfId="3185"/>
    <cellStyle name="Normal 3 5 3 2" xfId="23384"/>
    <cellStyle name="Normal 3 5 3 2 2" xfId="31113"/>
    <cellStyle name="Normal 3 5 3 3" xfId="30517"/>
    <cellStyle name="Normal 3 5 3 4" xfId="30847"/>
    <cellStyle name="Normal 3 5 3 5" xfId="32259"/>
    <cellStyle name="Normal 3 5 4" xfId="23385"/>
    <cellStyle name="Normal 3 5 4 2" xfId="30981"/>
    <cellStyle name="Normal 3 5 5" xfId="23386"/>
    <cellStyle name="Normal 3 5 5 2" xfId="31213"/>
    <cellStyle name="Normal 3 5 6" xfId="23387"/>
    <cellStyle name="Normal 3 5 6 2" xfId="31309"/>
    <cellStyle name="Normal 3 5 7" xfId="30132"/>
    <cellStyle name="Normal 3 5 8" xfId="30788"/>
    <cellStyle name="Normal 3 5 9" xfId="31554"/>
    <cellStyle name="Normal 3 6" xfId="574"/>
    <cellStyle name="Normal 3 6 2" xfId="2543"/>
    <cellStyle name="Normal 3 6 2 2" xfId="23388"/>
    <cellStyle name="Normal 3 6 2 2 2" xfId="30520"/>
    <cellStyle name="Normal 3 6 2 2 3" xfId="31114"/>
    <cellStyle name="Normal 3 6 2 2 4" xfId="32262"/>
    <cellStyle name="Normal 3 6 2 3" xfId="27785"/>
    <cellStyle name="Normal 3 6 2 4" xfId="30135"/>
    <cellStyle name="Normal 3 6 2 5" xfId="30848"/>
    <cellStyle name="Normal 3 6 2 6" xfId="31883"/>
    <cellStyle name="Normal 3 6 3" xfId="23389"/>
    <cellStyle name="Normal 3 6 3 2" xfId="30519"/>
    <cellStyle name="Normal 3 6 3 3" xfId="30982"/>
    <cellStyle name="Normal 3 6 3 4" xfId="32261"/>
    <cellStyle name="Normal 3 6 4" xfId="23390"/>
    <cellStyle name="Normal 3 6 4 2" xfId="31214"/>
    <cellStyle name="Normal 3 6 5" xfId="23391"/>
    <cellStyle name="Normal 3 6 5 2" xfId="31310"/>
    <cellStyle name="Normal 3 6 6" xfId="30134"/>
    <cellStyle name="Normal 3 6 7" xfId="30783"/>
    <cellStyle name="Normal 3 6 8" xfId="31555"/>
    <cellStyle name="Normal 3 6 9" xfId="31882"/>
    <cellStyle name="Normal 3 7" xfId="575"/>
    <cellStyle name="Normal 3 7 10" xfId="31884"/>
    <cellStyle name="Normal 3 7 2" xfId="2852"/>
    <cellStyle name="Normal 3 7 2 2" xfId="23392"/>
    <cellStyle name="Normal 3 7 2 2 2" xfId="31115"/>
    <cellStyle name="Normal 3 7 2 3" xfId="30521"/>
    <cellStyle name="Normal 3 7 2 4" xfId="30849"/>
    <cellStyle name="Normal 3 7 2 5" xfId="32263"/>
    <cellStyle name="Normal 3 7 3" xfId="23393"/>
    <cellStyle name="Normal 3 7 3 2" xfId="30983"/>
    <cellStyle name="Normal 3 7 4" xfId="23394"/>
    <cellStyle name="Normal 3 7 4 2" xfId="31215"/>
    <cellStyle name="Normal 3 7 5" xfId="23395"/>
    <cellStyle name="Normal 3 7 6" xfId="23396"/>
    <cellStyle name="Normal 3 7 6 2" xfId="31311"/>
    <cellStyle name="Normal 3 7 7" xfId="30136"/>
    <cellStyle name="Normal 3 7 8" xfId="30836"/>
    <cellStyle name="Normal 3 7 9" xfId="31556"/>
    <cellStyle name="Normal 3 8" xfId="576"/>
    <cellStyle name="Normal 3 8 2" xfId="2853"/>
    <cellStyle name="Normal 3 8 2 2" xfId="27786"/>
    <cellStyle name="Normal 3 8 2 3" xfId="30984"/>
    <cellStyle name="Normal 3 8 3" xfId="23397"/>
    <cellStyle name="Normal 3 8 3 2" xfId="31162"/>
    <cellStyle name="Normal 3 8 4" xfId="23398"/>
    <cellStyle name="Normal 3 8 4 2" xfId="31216"/>
    <cellStyle name="Normal 3 8 5" xfId="23399"/>
    <cellStyle name="Normal 3 8 5 2" xfId="31312"/>
    <cellStyle name="Normal 3 8 6" xfId="30850"/>
    <cellStyle name="Normal 3 8 7" xfId="31557"/>
    <cellStyle name="Normal 3 9" xfId="577"/>
    <cellStyle name="Normal 3 9 2" xfId="2854"/>
    <cellStyle name="Normal 3 9 2 2" xfId="27787"/>
    <cellStyle name="Normal 3 9 2 3" xfId="30985"/>
    <cellStyle name="Normal 3 9 3" xfId="23400"/>
    <cellStyle name="Normal 3 9 3 2" xfId="31217"/>
    <cellStyle name="Normal 3 9 4" xfId="23401"/>
    <cellStyle name="Normal 3 9 4 2" xfId="31313"/>
    <cellStyle name="Normal 3 9 5" xfId="30842"/>
    <cellStyle name="Normal 3 9 6" xfId="31558"/>
    <cellStyle name="Normal 30" xfId="578"/>
    <cellStyle name="Normal 30 2" xfId="579"/>
    <cellStyle name="Normal 30 2 2" xfId="2856"/>
    <cellStyle name="Normal 30 2 3" xfId="31560"/>
    <cellStyle name="Normal 30 3" xfId="2855"/>
    <cellStyle name="Normal 30 4" xfId="30722"/>
    <cellStyle name="Normal 30 5" xfId="31559"/>
    <cellStyle name="Normal 31" xfId="580"/>
    <cellStyle name="Normal 31 2" xfId="581"/>
    <cellStyle name="Normal 31 2 2" xfId="2858"/>
    <cellStyle name="Normal 31 2 3" xfId="30774"/>
    <cellStyle name="Normal 31 2 4" xfId="31562"/>
    <cellStyle name="Normal 31 3" xfId="2857"/>
    <cellStyle name="Normal 31 4" xfId="29808"/>
    <cellStyle name="Normal 31 5" xfId="31561"/>
    <cellStyle name="Normal 32" xfId="582"/>
    <cellStyle name="Normal 32 10" xfId="583"/>
    <cellStyle name="Normal 32 11" xfId="584"/>
    <cellStyle name="Normal 32 12" xfId="585"/>
    <cellStyle name="Normal 32 13" xfId="586"/>
    <cellStyle name="Normal 32 14" xfId="2859"/>
    <cellStyle name="Normal 32 15" xfId="29813"/>
    <cellStyle name="Normal 32 16" xfId="30723"/>
    <cellStyle name="Normal 32 17" xfId="31563"/>
    <cellStyle name="Normal 32 2" xfId="587"/>
    <cellStyle name="Normal 32 2 2" xfId="3186"/>
    <cellStyle name="Normal 32 2 2 2" xfId="23402"/>
    <cellStyle name="Normal 32 2 2 2 2" xfId="31298"/>
    <cellStyle name="Normal 32 2 2 3" xfId="30913"/>
    <cellStyle name="Normal 32 2 3" xfId="23403"/>
    <cellStyle name="Normal 32 2 3 2" xfId="31094"/>
    <cellStyle name="Normal 32 2 4" xfId="30775"/>
    <cellStyle name="Normal 32 3" xfId="588"/>
    <cellStyle name="Normal 32 3 2" xfId="3187"/>
    <cellStyle name="Normal 32 3 2 2" xfId="23404"/>
    <cellStyle name="Normal 32 3 2 2 2" xfId="31250"/>
    <cellStyle name="Normal 32 3 2 3" xfId="30959"/>
    <cellStyle name="Normal 32 3 3" xfId="23405"/>
    <cellStyle name="Normal 32 3 3 2" xfId="31151"/>
    <cellStyle name="Normal 32 3 4" xfId="30827"/>
    <cellStyle name="Normal 32 4" xfId="589"/>
    <cellStyle name="Normal 32 4 2" xfId="23406"/>
    <cellStyle name="Normal 32 4 2 2" xfId="31201"/>
    <cellStyle name="Normal 32 4 3" xfId="30888"/>
    <cellStyle name="Normal 32 5" xfId="590"/>
    <cellStyle name="Normal 32 5 2" xfId="31029"/>
    <cellStyle name="Normal 32 6" xfId="591"/>
    <cellStyle name="Normal 32 7" xfId="592"/>
    <cellStyle name="Normal 32 8" xfId="593"/>
    <cellStyle name="Normal 32 9" xfId="594"/>
    <cellStyle name="Normal 33" xfId="595"/>
    <cellStyle name="Normal 33 2" xfId="596"/>
    <cellStyle name="Normal 33 2 2" xfId="2861"/>
    <cellStyle name="Normal 33 2 2 2" xfId="23407"/>
    <cellStyle name="Normal 33 2 2 2 2" xfId="31288"/>
    <cellStyle name="Normal 33 2 2 3" xfId="30914"/>
    <cellStyle name="Normal 33 2 3" xfId="23408"/>
    <cellStyle name="Normal 33 2 3 2" xfId="31095"/>
    <cellStyle name="Normal 33 2 4" xfId="30776"/>
    <cellStyle name="Normal 33 2 5" xfId="31565"/>
    <cellStyle name="Normal 33 3" xfId="2860"/>
    <cellStyle name="Normal 33 3 2" xfId="3188"/>
    <cellStyle name="Normal 33 3 2 2" xfId="23409"/>
    <cellStyle name="Normal 33 3 2 2 2" xfId="31265"/>
    <cellStyle name="Normal 33 3 2 3" xfId="30960"/>
    <cellStyle name="Normal 33 3 3" xfId="23410"/>
    <cellStyle name="Normal 33 3 3 2" xfId="31152"/>
    <cellStyle name="Normal 33 3 4" xfId="30828"/>
    <cellStyle name="Normal 33 4" xfId="3189"/>
    <cellStyle name="Normal 33 4 2" xfId="23411"/>
    <cellStyle name="Normal 33 4 2 2" xfId="31202"/>
    <cellStyle name="Normal 33 4 3" xfId="30889"/>
    <cellStyle name="Normal 33 5" xfId="23412"/>
    <cellStyle name="Normal 33 5 2" xfId="31007"/>
    <cellStyle name="Normal 33 6" xfId="29815"/>
    <cellStyle name="Normal 33 7" xfId="30724"/>
    <cellStyle name="Normal 33 8" xfId="31564"/>
    <cellStyle name="Normal 34" xfId="597"/>
    <cellStyle name="Normal 34 2" xfId="2862"/>
    <cellStyle name="Normal 34 2 2" xfId="30752"/>
    <cellStyle name="Normal 34 3" xfId="29822"/>
    <cellStyle name="Normal 34 4" xfId="30725"/>
    <cellStyle name="Normal 34 5" xfId="31566"/>
    <cellStyle name="Normal 35" xfId="598"/>
    <cellStyle name="Normal 35 2" xfId="599"/>
    <cellStyle name="Normal 35 2 2" xfId="2864"/>
    <cellStyle name="Normal 35 2 3" xfId="31568"/>
    <cellStyle name="Normal 35 3" xfId="2863"/>
    <cellStyle name="Normal 35 4" xfId="29825"/>
    <cellStyle name="Normal 35 5" xfId="29831"/>
    <cellStyle name="Normal 35 6" xfId="30749"/>
    <cellStyle name="Normal 35 7" xfId="31567"/>
    <cellStyle name="Normal 36" xfId="600"/>
    <cellStyle name="Normal 36 2" xfId="601"/>
    <cellStyle name="Normal 36 2 2" xfId="2866"/>
    <cellStyle name="Normal 36 2 2 2" xfId="23413"/>
    <cellStyle name="Normal 36 2 2 2 2" xfId="31240"/>
    <cellStyle name="Normal 36 2 2 3" xfId="30961"/>
    <cellStyle name="Normal 36 2 3" xfId="23414"/>
    <cellStyle name="Normal 36 2 3 2" xfId="31096"/>
    <cellStyle name="Normal 36 2 4" xfId="30829"/>
    <cellStyle name="Normal 36 2 5" xfId="31570"/>
    <cellStyle name="Normal 36 3" xfId="2865"/>
    <cellStyle name="Normal 36 3 2" xfId="23415"/>
    <cellStyle name="Normal 36 3 2 2" xfId="31153"/>
    <cellStyle name="Normal 36 3 3" xfId="30890"/>
    <cellStyle name="Normal 36 4" xfId="23416"/>
    <cellStyle name="Normal 36 4 2" xfId="31203"/>
    <cellStyle name="Normal 36 5" xfId="23417"/>
    <cellStyle name="Normal 36 5 2" xfId="31028"/>
    <cellStyle name="Normal 36 6" xfId="29835"/>
    <cellStyle name="Normal 36 7" xfId="30750"/>
    <cellStyle name="Normal 36 8" xfId="31569"/>
    <cellStyle name="Normal 37" xfId="602"/>
    <cellStyle name="Normal 37 2" xfId="603"/>
    <cellStyle name="Normal 37 2 2" xfId="2868"/>
    <cellStyle name="Normal 37 2 3" xfId="31572"/>
    <cellStyle name="Normal 37 3" xfId="2867"/>
    <cellStyle name="Normal 37 4" xfId="2950"/>
    <cellStyle name="Normal 37 5" xfId="31571"/>
    <cellStyle name="Normal 38" xfId="604"/>
    <cellStyle name="Normal 38 2" xfId="605"/>
    <cellStyle name="Normal 38 2 2" xfId="2870"/>
    <cellStyle name="Normal 38 2 3" xfId="31574"/>
    <cellStyle name="Normal 38 3" xfId="2869"/>
    <cellStyle name="Normal 38 4" xfId="2954"/>
    <cellStyle name="Normal 38 5" xfId="31573"/>
    <cellStyle name="Normal 39" xfId="606"/>
    <cellStyle name="Normal 39 2" xfId="607"/>
    <cellStyle name="Normal 39 2 2" xfId="2872"/>
    <cellStyle name="Normal 39 2 3" xfId="31576"/>
    <cellStyle name="Normal 39 3" xfId="2871"/>
    <cellStyle name="Normal 39 4" xfId="31575"/>
    <cellStyle name="Normal 4" xfId="8"/>
    <cellStyle name="Normal 4 10" xfId="1941"/>
    <cellStyle name="Normal 4 10 2" xfId="16873"/>
    <cellStyle name="Normal 4 10 2 2" xfId="16874"/>
    <cellStyle name="Normal 4 10 2 2 2" xfId="16875"/>
    <cellStyle name="Normal 4 10 2 3" xfId="16876"/>
    <cellStyle name="Normal 4 10 2 4" xfId="16877"/>
    <cellStyle name="Normal 4 10 2 5" xfId="27788"/>
    <cellStyle name="Normal 4 10 3" xfId="16878"/>
    <cellStyle name="Normal 4 10 3 2" xfId="16879"/>
    <cellStyle name="Normal 4 10 3 2 2" xfId="16880"/>
    <cellStyle name="Normal 4 10 3 3" xfId="16881"/>
    <cellStyle name="Normal 4 10 3 4" xfId="16882"/>
    <cellStyle name="Normal 4 10 3 5" xfId="27789"/>
    <cellStyle name="Normal 4 10 4" xfId="16883"/>
    <cellStyle name="Normal 4 10 4 2" xfId="16884"/>
    <cellStyle name="Normal 4 10 5" xfId="16885"/>
    <cellStyle name="Normal 4 10 6" xfId="16886"/>
    <cellStyle name="Normal 4 10 7" xfId="27790"/>
    <cellStyle name="Normal 4 11" xfId="1942"/>
    <cellStyle name="Normal 4 11 2" xfId="16887"/>
    <cellStyle name="Normal 4 11 2 2" xfId="16888"/>
    <cellStyle name="Normal 4 11 2 2 2" xfId="16889"/>
    <cellStyle name="Normal 4 11 2 3" xfId="16890"/>
    <cellStyle name="Normal 4 11 2 4" xfId="16891"/>
    <cellStyle name="Normal 4 11 2 5" xfId="27791"/>
    <cellStyle name="Normal 4 11 3" xfId="16892"/>
    <cellStyle name="Normal 4 11 3 2" xfId="16893"/>
    <cellStyle name="Normal 4 11 4" xfId="16894"/>
    <cellStyle name="Normal 4 11 5" xfId="16895"/>
    <cellStyle name="Normal 4 11 6" xfId="27792"/>
    <cellStyle name="Normal 4 12" xfId="16896"/>
    <cellStyle name="Normal 4 12 2" xfId="16897"/>
    <cellStyle name="Normal 4 12 2 2" xfId="16898"/>
    <cellStyle name="Normal 4 12 3" xfId="16899"/>
    <cellStyle name="Normal 4 12 4" xfId="16900"/>
    <cellStyle name="Normal 4 12 5" xfId="27793"/>
    <cellStyle name="Normal 4 13" xfId="16901"/>
    <cellStyle name="Normal 4 13 2" xfId="16902"/>
    <cellStyle name="Normal 4 13 2 2" xfId="16903"/>
    <cellStyle name="Normal 4 13 3" xfId="16904"/>
    <cellStyle name="Normal 4 13 4" xfId="16905"/>
    <cellStyle name="Normal 4 13 5" xfId="27794"/>
    <cellStyle name="Normal 4 14" xfId="16906"/>
    <cellStyle name="Normal 4 14 2" xfId="16907"/>
    <cellStyle name="Normal 4 14 2 2" xfId="16908"/>
    <cellStyle name="Normal 4 14 3" xfId="16909"/>
    <cellStyle name="Normal 4 14 4" xfId="27795"/>
    <cellStyle name="Normal 4 15" xfId="16910"/>
    <cellStyle name="Normal 4 15 2" xfId="16911"/>
    <cellStyle name="Normal 4 15 3" xfId="27796"/>
    <cellStyle name="Normal 4 16" xfId="16912"/>
    <cellStyle name="Normal 4 17" xfId="16913"/>
    <cellStyle name="Normal 4 18" xfId="23431"/>
    <cellStyle name="Normal 4 19" xfId="27797"/>
    <cellStyle name="Normal 4 2" xfId="608"/>
    <cellStyle name="Normal 4 2 10" xfId="16914"/>
    <cellStyle name="Normal 4 2 10 2" xfId="16915"/>
    <cellStyle name="Normal 4 2 10 2 2" xfId="16916"/>
    <cellStyle name="Normal 4 2 10 3" xfId="16917"/>
    <cellStyle name="Normal 4 2 10 4" xfId="16918"/>
    <cellStyle name="Normal 4 2 10 5" xfId="27798"/>
    <cellStyle name="Normal 4 2 11" xfId="16919"/>
    <cellStyle name="Normal 4 2 11 2" xfId="16920"/>
    <cellStyle name="Normal 4 2 11 2 2" xfId="16921"/>
    <cellStyle name="Normal 4 2 11 3" xfId="16922"/>
    <cellStyle name="Normal 4 2 11 4" xfId="16923"/>
    <cellStyle name="Normal 4 2 11 5" xfId="27799"/>
    <cellStyle name="Normal 4 2 12" xfId="16924"/>
    <cellStyle name="Normal 4 2 12 2" xfId="16925"/>
    <cellStyle name="Normal 4 2 12 2 2" xfId="16926"/>
    <cellStyle name="Normal 4 2 12 3" xfId="16927"/>
    <cellStyle name="Normal 4 2 12 4" xfId="27800"/>
    <cellStyle name="Normal 4 2 13" xfId="16928"/>
    <cellStyle name="Normal 4 2 13 2" xfId="16929"/>
    <cellStyle name="Normal 4 2 13 3" xfId="27801"/>
    <cellStyle name="Normal 4 2 14" xfId="16930"/>
    <cellStyle name="Normal 4 2 15" xfId="16931"/>
    <cellStyle name="Normal 4 2 16" xfId="27802"/>
    <cellStyle name="Normal 4 2 17" xfId="27803"/>
    <cellStyle name="Normal 4 2 18" xfId="30318"/>
    <cellStyle name="Normal 4 2 19" xfId="32060"/>
    <cellStyle name="Normal 4 2 2" xfId="1943"/>
    <cellStyle name="Normal 4 2 2 10" xfId="16932"/>
    <cellStyle name="Normal 4 2 2 10 2" xfId="16933"/>
    <cellStyle name="Normal 4 2 2 10 2 2" xfId="16934"/>
    <cellStyle name="Normal 4 2 2 10 3" xfId="16935"/>
    <cellStyle name="Normal 4 2 2 10 4" xfId="16936"/>
    <cellStyle name="Normal 4 2 2 10 5" xfId="27804"/>
    <cellStyle name="Normal 4 2 2 11" xfId="16937"/>
    <cellStyle name="Normal 4 2 2 11 2" xfId="16938"/>
    <cellStyle name="Normal 4 2 2 11 2 2" xfId="16939"/>
    <cellStyle name="Normal 4 2 2 11 3" xfId="16940"/>
    <cellStyle name="Normal 4 2 2 11 4" xfId="27805"/>
    <cellStyle name="Normal 4 2 2 12" xfId="16941"/>
    <cellStyle name="Normal 4 2 2 12 2" xfId="16942"/>
    <cellStyle name="Normal 4 2 2 12 3" xfId="27806"/>
    <cellStyle name="Normal 4 2 2 13" xfId="16943"/>
    <cellStyle name="Normal 4 2 2 14" xfId="16944"/>
    <cellStyle name="Normal 4 2 2 15" xfId="27807"/>
    <cellStyle name="Normal 4 2 2 16" xfId="27808"/>
    <cellStyle name="Normal 4 2 2 17" xfId="31052"/>
    <cellStyle name="Normal 4 2 2 2" xfId="1944"/>
    <cellStyle name="Normal 4 2 2 2 10" xfId="16945"/>
    <cellStyle name="Normal 4 2 2 2 10 2" xfId="16946"/>
    <cellStyle name="Normal 4 2 2 2 10 2 2" xfId="16947"/>
    <cellStyle name="Normal 4 2 2 2 10 3" xfId="16948"/>
    <cellStyle name="Normal 4 2 2 2 10 4" xfId="27809"/>
    <cellStyle name="Normal 4 2 2 2 11" xfId="16949"/>
    <cellStyle name="Normal 4 2 2 2 11 2" xfId="16950"/>
    <cellStyle name="Normal 4 2 2 2 11 3" xfId="27810"/>
    <cellStyle name="Normal 4 2 2 2 12" xfId="16951"/>
    <cellStyle name="Normal 4 2 2 2 13" xfId="16952"/>
    <cellStyle name="Normal 4 2 2 2 14" xfId="27811"/>
    <cellStyle name="Normal 4 2 2 2 15" xfId="27812"/>
    <cellStyle name="Normal 4 2 2 2 2" xfId="1945"/>
    <cellStyle name="Normal 4 2 2 2 2 10" xfId="16953"/>
    <cellStyle name="Normal 4 2 2 2 2 10 2" xfId="16954"/>
    <cellStyle name="Normal 4 2 2 2 2 10 3" xfId="27813"/>
    <cellStyle name="Normal 4 2 2 2 2 11" xfId="16955"/>
    <cellStyle name="Normal 4 2 2 2 2 12" xfId="16956"/>
    <cellStyle name="Normal 4 2 2 2 2 13" xfId="27814"/>
    <cellStyle name="Normal 4 2 2 2 2 2" xfId="1946"/>
    <cellStyle name="Normal 4 2 2 2 2 2 10" xfId="16957"/>
    <cellStyle name="Normal 4 2 2 2 2 2 11" xfId="16958"/>
    <cellStyle name="Normal 4 2 2 2 2 2 12" xfId="27815"/>
    <cellStyle name="Normal 4 2 2 2 2 2 2" xfId="1947"/>
    <cellStyle name="Normal 4 2 2 2 2 2 2 10" xfId="16959"/>
    <cellStyle name="Normal 4 2 2 2 2 2 2 11" xfId="27816"/>
    <cellStyle name="Normal 4 2 2 2 2 2 2 2" xfId="1948"/>
    <cellStyle name="Normal 4 2 2 2 2 2 2 2 10" xfId="27817"/>
    <cellStyle name="Normal 4 2 2 2 2 2 2 2 2" xfId="1949"/>
    <cellStyle name="Normal 4 2 2 2 2 2 2 2 2 2" xfId="16960"/>
    <cellStyle name="Normal 4 2 2 2 2 2 2 2 2 2 2" xfId="16961"/>
    <cellStyle name="Normal 4 2 2 2 2 2 2 2 2 2 2 2" xfId="16962"/>
    <cellStyle name="Normal 4 2 2 2 2 2 2 2 2 2 3" xfId="16963"/>
    <cellStyle name="Normal 4 2 2 2 2 2 2 2 2 2 4" xfId="16964"/>
    <cellStyle name="Normal 4 2 2 2 2 2 2 2 2 2 5" xfId="27818"/>
    <cellStyle name="Normal 4 2 2 2 2 2 2 2 2 3" xfId="16965"/>
    <cellStyle name="Normal 4 2 2 2 2 2 2 2 2 3 2" xfId="16966"/>
    <cellStyle name="Normal 4 2 2 2 2 2 2 2 2 4" xfId="16967"/>
    <cellStyle name="Normal 4 2 2 2 2 2 2 2 2 5" xfId="16968"/>
    <cellStyle name="Normal 4 2 2 2 2 2 2 2 2 6" xfId="27819"/>
    <cellStyle name="Normal 4 2 2 2 2 2 2 2 3" xfId="1950"/>
    <cellStyle name="Normal 4 2 2 2 2 2 2 2 3 2" xfId="16969"/>
    <cellStyle name="Normal 4 2 2 2 2 2 2 2 3 2 2" xfId="16970"/>
    <cellStyle name="Normal 4 2 2 2 2 2 2 2 3 2 2 2" xfId="16971"/>
    <cellStyle name="Normal 4 2 2 2 2 2 2 2 3 2 3" xfId="16972"/>
    <cellStyle name="Normal 4 2 2 2 2 2 2 2 3 2 4" xfId="16973"/>
    <cellStyle name="Normal 4 2 2 2 2 2 2 2 3 2 5" xfId="27820"/>
    <cellStyle name="Normal 4 2 2 2 2 2 2 2 3 3" xfId="16974"/>
    <cellStyle name="Normal 4 2 2 2 2 2 2 2 3 3 2" xfId="16975"/>
    <cellStyle name="Normal 4 2 2 2 2 2 2 2 3 4" xfId="16976"/>
    <cellStyle name="Normal 4 2 2 2 2 2 2 2 3 5" xfId="16977"/>
    <cellStyle name="Normal 4 2 2 2 2 2 2 2 3 6" xfId="27821"/>
    <cellStyle name="Normal 4 2 2 2 2 2 2 2 4" xfId="16978"/>
    <cellStyle name="Normal 4 2 2 2 2 2 2 2 4 2" xfId="16979"/>
    <cellStyle name="Normal 4 2 2 2 2 2 2 2 4 2 2" xfId="16980"/>
    <cellStyle name="Normal 4 2 2 2 2 2 2 2 4 3" xfId="16981"/>
    <cellStyle name="Normal 4 2 2 2 2 2 2 2 4 4" xfId="16982"/>
    <cellStyle name="Normal 4 2 2 2 2 2 2 2 4 5" xfId="27822"/>
    <cellStyle name="Normal 4 2 2 2 2 2 2 2 5" xfId="16983"/>
    <cellStyle name="Normal 4 2 2 2 2 2 2 2 5 2" xfId="16984"/>
    <cellStyle name="Normal 4 2 2 2 2 2 2 2 5 2 2" xfId="16985"/>
    <cellStyle name="Normal 4 2 2 2 2 2 2 2 5 3" xfId="16986"/>
    <cellStyle name="Normal 4 2 2 2 2 2 2 2 5 4" xfId="16987"/>
    <cellStyle name="Normal 4 2 2 2 2 2 2 2 5 5" xfId="27823"/>
    <cellStyle name="Normal 4 2 2 2 2 2 2 2 6" xfId="16988"/>
    <cellStyle name="Normal 4 2 2 2 2 2 2 2 6 2" xfId="16989"/>
    <cellStyle name="Normal 4 2 2 2 2 2 2 2 6 2 2" xfId="16990"/>
    <cellStyle name="Normal 4 2 2 2 2 2 2 2 6 3" xfId="16991"/>
    <cellStyle name="Normal 4 2 2 2 2 2 2 2 6 4" xfId="27824"/>
    <cellStyle name="Normal 4 2 2 2 2 2 2 2 7" xfId="16992"/>
    <cellStyle name="Normal 4 2 2 2 2 2 2 2 7 2" xfId="16993"/>
    <cellStyle name="Normal 4 2 2 2 2 2 2 2 7 3" xfId="27825"/>
    <cellStyle name="Normal 4 2 2 2 2 2 2 2 8" xfId="16994"/>
    <cellStyle name="Normal 4 2 2 2 2 2 2 2 9" xfId="16995"/>
    <cellStyle name="Normal 4 2 2 2 2 2 2 3" xfId="1951"/>
    <cellStyle name="Normal 4 2 2 2 2 2 2 3 2" xfId="16996"/>
    <cellStyle name="Normal 4 2 2 2 2 2 2 3 2 2" xfId="16997"/>
    <cellStyle name="Normal 4 2 2 2 2 2 2 3 2 2 2" xfId="16998"/>
    <cellStyle name="Normal 4 2 2 2 2 2 2 3 2 3" xfId="16999"/>
    <cellStyle name="Normal 4 2 2 2 2 2 2 3 2 4" xfId="17000"/>
    <cellStyle name="Normal 4 2 2 2 2 2 2 3 2 5" xfId="27826"/>
    <cellStyle name="Normal 4 2 2 2 2 2 2 3 3" xfId="17001"/>
    <cellStyle name="Normal 4 2 2 2 2 2 2 3 3 2" xfId="17002"/>
    <cellStyle name="Normal 4 2 2 2 2 2 2 3 3 2 2" xfId="17003"/>
    <cellStyle name="Normal 4 2 2 2 2 2 2 3 3 3" xfId="17004"/>
    <cellStyle name="Normal 4 2 2 2 2 2 2 3 3 4" xfId="17005"/>
    <cellStyle name="Normal 4 2 2 2 2 2 2 3 3 5" xfId="27827"/>
    <cellStyle name="Normal 4 2 2 2 2 2 2 3 4" xfId="17006"/>
    <cellStyle name="Normal 4 2 2 2 2 2 2 3 4 2" xfId="17007"/>
    <cellStyle name="Normal 4 2 2 2 2 2 2 3 5" xfId="17008"/>
    <cellStyle name="Normal 4 2 2 2 2 2 2 3 6" xfId="17009"/>
    <cellStyle name="Normal 4 2 2 2 2 2 2 3 7" xfId="27828"/>
    <cellStyle name="Normal 4 2 2 2 2 2 2 4" xfId="1952"/>
    <cellStyle name="Normal 4 2 2 2 2 2 2 4 2" xfId="17010"/>
    <cellStyle name="Normal 4 2 2 2 2 2 2 4 2 2" xfId="17011"/>
    <cellStyle name="Normal 4 2 2 2 2 2 2 4 2 2 2" xfId="17012"/>
    <cellStyle name="Normal 4 2 2 2 2 2 2 4 2 3" xfId="17013"/>
    <cellStyle name="Normal 4 2 2 2 2 2 2 4 2 4" xfId="17014"/>
    <cellStyle name="Normal 4 2 2 2 2 2 2 4 2 5" xfId="27829"/>
    <cellStyle name="Normal 4 2 2 2 2 2 2 4 3" xfId="17015"/>
    <cellStyle name="Normal 4 2 2 2 2 2 2 4 3 2" xfId="17016"/>
    <cellStyle name="Normal 4 2 2 2 2 2 2 4 4" xfId="17017"/>
    <cellStyle name="Normal 4 2 2 2 2 2 2 4 5" xfId="17018"/>
    <cellStyle name="Normal 4 2 2 2 2 2 2 4 6" xfId="27830"/>
    <cellStyle name="Normal 4 2 2 2 2 2 2 5" xfId="17019"/>
    <cellStyle name="Normal 4 2 2 2 2 2 2 5 2" xfId="17020"/>
    <cellStyle name="Normal 4 2 2 2 2 2 2 5 2 2" xfId="17021"/>
    <cellStyle name="Normal 4 2 2 2 2 2 2 5 3" xfId="17022"/>
    <cellStyle name="Normal 4 2 2 2 2 2 2 5 4" xfId="17023"/>
    <cellStyle name="Normal 4 2 2 2 2 2 2 5 5" xfId="27831"/>
    <cellStyle name="Normal 4 2 2 2 2 2 2 6" xfId="17024"/>
    <cellStyle name="Normal 4 2 2 2 2 2 2 6 2" xfId="17025"/>
    <cellStyle name="Normal 4 2 2 2 2 2 2 6 2 2" xfId="17026"/>
    <cellStyle name="Normal 4 2 2 2 2 2 2 6 3" xfId="17027"/>
    <cellStyle name="Normal 4 2 2 2 2 2 2 6 4" xfId="17028"/>
    <cellStyle name="Normal 4 2 2 2 2 2 2 6 5" xfId="27832"/>
    <cellStyle name="Normal 4 2 2 2 2 2 2 7" xfId="17029"/>
    <cellStyle name="Normal 4 2 2 2 2 2 2 7 2" xfId="17030"/>
    <cellStyle name="Normal 4 2 2 2 2 2 2 7 2 2" xfId="17031"/>
    <cellStyle name="Normal 4 2 2 2 2 2 2 7 3" xfId="17032"/>
    <cellStyle name="Normal 4 2 2 2 2 2 2 7 4" xfId="27833"/>
    <cellStyle name="Normal 4 2 2 2 2 2 2 8" xfId="17033"/>
    <cellStyle name="Normal 4 2 2 2 2 2 2 8 2" xfId="17034"/>
    <cellStyle name="Normal 4 2 2 2 2 2 2 8 3" xfId="27834"/>
    <cellStyle name="Normal 4 2 2 2 2 2 2 9" xfId="17035"/>
    <cellStyle name="Normal 4 2 2 2 2 2 3" xfId="1953"/>
    <cellStyle name="Normal 4 2 2 2 2 2 3 10" xfId="27835"/>
    <cellStyle name="Normal 4 2 2 2 2 2 3 2" xfId="1954"/>
    <cellStyle name="Normal 4 2 2 2 2 2 3 2 2" xfId="17036"/>
    <cellStyle name="Normal 4 2 2 2 2 2 3 2 2 2" xfId="17037"/>
    <cellStyle name="Normal 4 2 2 2 2 2 3 2 2 2 2" xfId="17038"/>
    <cellStyle name="Normal 4 2 2 2 2 2 3 2 2 3" xfId="17039"/>
    <cellStyle name="Normal 4 2 2 2 2 2 3 2 2 4" xfId="17040"/>
    <cellStyle name="Normal 4 2 2 2 2 2 3 2 2 5" xfId="27836"/>
    <cellStyle name="Normal 4 2 2 2 2 2 3 2 3" xfId="17041"/>
    <cellStyle name="Normal 4 2 2 2 2 2 3 2 3 2" xfId="17042"/>
    <cellStyle name="Normal 4 2 2 2 2 2 3 2 4" xfId="17043"/>
    <cellStyle name="Normal 4 2 2 2 2 2 3 2 5" xfId="17044"/>
    <cellStyle name="Normal 4 2 2 2 2 2 3 2 6" xfId="27837"/>
    <cellStyle name="Normal 4 2 2 2 2 2 3 3" xfId="1955"/>
    <cellStyle name="Normal 4 2 2 2 2 2 3 3 2" xfId="17045"/>
    <cellStyle name="Normal 4 2 2 2 2 2 3 3 2 2" xfId="17046"/>
    <cellStyle name="Normal 4 2 2 2 2 2 3 3 2 2 2" xfId="17047"/>
    <cellStyle name="Normal 4 2 2 2 2 2 3 3 2 3" xfId="17048"/>
    <cellStyle name="Normal 4 2 2 2 2 2 3 3 2 4" xfId="17049"/>
    <cellStyle name="Normal 4 2 2 2 2 2 3 3 2 5" xfId="27838"/>
    <cellStyle name="Normal 4 2 2 2 2 2 3 3 3" xfId="17050"/>
    <cellStyle name="Normal 4 2 2 2 2 2 3 3 3 2" xfId="17051"/>
    <cellStyle name="Normal 4 2 2 2 2 2 3 3 4" xfId="17052"/>
    <cellStyle name="Normal 4 2 2 2 2 2 3 3 5" xfId="17053"/>
    <cellStyle name="Normal 4 2 2 2 2 2 3 3 6" xfId="27839"/>
    <cellStyle name="Normal 4 2 2 2 2 2 3 4" xfId="17054"/>
    <cellStyle name="Normal 4 2 2 2 2 2 3 4 2" xfId="17055"/>
    <cellStyle name="Normal 4 2 2 2 2 2 3 4 2 2" xfId="17056"/>
    <cellStyle name="Normal 4 2 2 2 2 2 3 4 3" xfId="17057"/>
    <cellStyle name="Normal 4 2 2 2 2 2 3 4 4" xfId="17058"/>
    <cellStyle name="Normal 4 2 2 2 2 2 3 4 5" xfId="27840"/>
    <cellStyle name="Normal 4 2 2 2 2 2 3 5" xfId="17059"/>
    <cellStyle name="Normal 4 2 2 2 2 2 3 5 2" xfId="17060"/>
    <cellStyle name="Normal 4 2 2 2 2 2 3 5 2 2" xfId="17061"/>
    <cellStyle name="Normal 4 2 2 2 2 2 3 5 3" xfId="17062"/>
    <cellStyle name="Normal 4 2 2 2 2 2 3 5 4" xfId="17063"/>
    <cellStyle name="Normal 4 2 2 2 2 2 3 5 5" xfId="27841"/>
    <cellStyle name="Normal 4 2 2 2 2 2 3 6" xfId="17064"/>
    <cellStyle name="Normal 4 2 2 2 2 2 3 6 2" xfId="17065"/>
    <cellStyle name="Normal 4 2 2 2 2 2 3 6 2 2" xfId="17066"/>
    <cellStyle name="Normal 4 2 2 2 2 2 3 6 3" xfId="17067"/>
    <cellStyle name="Normal 4 2 2 2 2 2 3 6 4" xfId="27842"/>
    <cellStyle name="Normal 4 2 2 2 2 2 3 7" xfId="17068"/>
    <cellStyle name="Normal 4 2 2 2 2 2 3 7 2" xfId="17069"/>
    <cellStyle name="Normal 4 2 2 2 2 2 3 7 3" xfId="27843"/>
    <cellStyle name="Normal 4 2 2 2 2 2 3 8" xfId="17070"/>
    <cellStyle name="Normal 4 2 2 2 2 2 3 9" xfId="17071"/>
    <cellStyle name="Normal 4 2 2 2 2 2 4" xfId="1956"/>
    <cellStyle name="Normal 4 2 2 2 2 2 4 2" xfId="17072"/>
    <cellStyle name="Normal 4 2 2 2 2 2 4 2 2" xfId="17073"/>
    <cellStyle name="Normal 4 2 2 2 2 2 4 2 2 2" xfId="17074"/>
    <cellStyle name="Normal 4 2 2 2 2 2 4 2 3" xfId="17075"/>
    <cellStyle name="Normal 4 2 2 2 2 2 4 2 4" xfId="17076"/>
    <cellStyle name="Normal 4 2 2 2 2 2 4 2 5" xfId="27844"/>
    <cellStyle name="Normal 4 2 2 2 2 2 4 3" xfId="17077"/>
    <cellStyle name="Normal 4 2 2 2 2 2 4 3 2" xfId="17078"/>
    <cellStyle name="Normal 4 2 2 2 2 2 4 3 2 2" xfId="17079"/>
    <cellStyle name="Normal 4 2 2 2 2 2 4 3 3" xfId="17080"/>
    <cellStyle name="Normal 4 2 2 2 2 2 4 3 4" xfId="17081"/>
    <cellStyle name="Normal 4 2 2 2 2 2 4 3 5" xfId="27845"/>
    <cellStyle name="Normal 4 2 2 2 2 2 4 4" xfId="17082"/>
    <cellStyle name="Normal 4 2 2 2 2 2 4 4 2" xfId="17083"/>
    <cellStyle name="Normal 4 2 2 2 2 2 4 5" xfId="17084"/>
    <cellStyle name="Normal 4 2 2 2 2 2 4 6" xfId="17085"/>
    <cellStyle name="Normal 4 2 2 2 2 2 4 7" xfId="27846"/>
    <cellStyle name="Normal 4 2 2 2 2 2 5" xfId="1957"/>
    <cellStyle name="Normal 4 2 2 2 2 2 5 2" xfId="17086"/>
    <cellStyle name="Normal 4 2 2 2 2 2 5 2 2" xfId="17087"/>
    <cellStyle name="Normal 4 2 2 2 2 2 5 2 2 2" xfId="17088"/>
    <cellStyle name="Normal 4 2 2 2 2 2 5 2 3" xfId="17089"/>
    <cellStyle name="Normal 4 2 2 2 2 2 5 2 4" xfId="17090"/>
    <cellStyle name="Normal 4 2 2 2 2 2 5 2 5" xfId="27847"/>
    <cellStyle name="Normal 4 2 2 2 2 2 5 3" xfId="17091"/>
    <cellStyle name="Normal 4 2 2 2 2 2 5 3 2" xfId="17092"/>
    <cellStyle name="Normal 4 2 2 2 2 2 5 4" xfId="17093"/>
    <cellStyle name="Normal 4 2 2 2 2 2 5 5" xfId="17094"/>
    <cellStyle name="Normal 4 2 2 2 2 2 5 6" xfId="27848"/>
    <cellStyle name="Normal 4 2 2 2 2 2 6" xfId="17095"/>
    <cellStyle name="Normal 4 2 2 2 2 2 6 2" xfId="17096"/>
    <cellStyle name="Normal 4 2 2 2 2 2 6 2 2" xfId="17097"/>
    <cellStyle name="Normal 4 2 2 2 2 2 6 3" xfId="17098"/>
    <cellStyle name="Normal 4 2 2 2 2 2 6 4" xfId="17099"/>
    <cellStyle name="Normal 4 2 2 2 2 2 6 5" xfId="27849"/>
    <cellStyle name="Normal 4 2 2 2 2 2 7" xfId="17100"/>
    <cellStyle name="Normal 4 2 2 2 2 2 7 2" xfId="17101"/>
    <cellStyle name="Normal 4 2 2 2 2 2 7 2 2" xfId="17102"/>
    <cellStyle name="Normal 4 2 2 2 2 2 7 3" xfId="17103"/>
    <cellStyle name="Normal 4 2 2 2 2 2 7 4" xfId="17104"/>
    <cellStyle name="Normal 4 2 2 2 2 2 7 5" xfId="27850"/>
    <cellStyle name="Normal 4 2 2 2 2 2 8" xfId="17105"/>
    <cellStyle name="Normal 4 2 2 2 2 2 8 2" xfId="17106"/>
    <cellStyle name="Normal 4 2 2 2 2 2 8 2 2" xfId="17107"/>
    <cellStyle name="Normal 4 2 2 2 2 2 8 3" xfId="17108"/>
    <cellStyle name="Normal 4 2 2 2 2 2 8 4" xfId="27851"/>
    <cellStyle name="Normal 4 2 2 2 2 2 9" xfId="17109"/>
    <cellStyle name="Normal 4 2 2 2 2 2 9 2" xfId="17110"/>
    <cellStyle name="Normal 4 2 2 2 2 2 9 3" xfId="27852"/>
    <cellStyle name="Normal 4 2 2 2 2 3" xfId="1958"/>
    <cellStyle name="Normal 4 2 2 2 2 3 10" xfId="17111"/>
    <cellStyle name="Normal 4 2 2 2 2 3 11" xfId="27853"/>
    <cellStyle name="Normal 4 2 2 2 2 3 2" xfId="1959"/>
    <cellStyle name="Normal 4 2 2 2 2 3 2 10" xfId="27854"/>
    <cellStyle name="Normal 4 2 2 2 2 3 2 2" xfId="1960"/>
    <cellStyle name="Normal 4 2 2 2 2 3 2 2 2" xfId="17112"/>
    <cellStyle name="Normal 4 2 2 2 2 3 2 2 2 2" xfId="17113"/>
    <cellStyle name="Normal 4 2 2 2 2 3 2 2 2 2 2" xfId="17114"/>
    <cellStyle name="Normal 4 2 2 2 2 3 2 2 2 3" xfId="17115"/>
    <cellStyle name="Normal 4 2 2 2 2 3 2 2 2 4" xfId="17116"/>
    <cellStyle name="Normal 4 2 2 2 2 3 2 2 2 5" xfId="27855"/>
    <cellStyle name="Normal 4 2 2 2 2 3 2 2 3" xfId="17117"/>
    <cellStyle name="Normal 4 2 2 2 2 3 2 2 3 2" xfId="17118"/>
    <cellStyle name="Normal 4 2 2 2 2 3 2 2 4" xfId="17119"/>
    <cellStyle name="Normal 4 2 2 2 2 3 2 2 5" xfId="17120"/>
    <cellStyle name="Normal 4 2 2 2 2 3 2 2 6" xfId="27856"/>
    <cellStyle name="Normal 4 2 2 2 2 3 2 3" xfId="1961"/>
    <cellStyle name="Normal 4 2 2 2 2 3 2 3 2" xfId="17121"/>
    <cellStyle name="Normal 4 2 2 2 2 3 2 3 2 2" xfId="17122"/>
    <cellStyle name="Normal 4 2 2 2 2 3 2 3 2 2 2" xfId="17123"/>
    <cellStyle name="Normal 4 2 2 2 2 3 2 3 2 3" xfId="17124"/>
    <cellStyle name="Normal 4 2 2 2 2 3 2 3 2 4" xfId="17125"/>
    <cellStyle name="Normal 4 2 2 2 2 3 2 3 2 5" xfId="27857"/>
    <cellStyle name="Normal 4 2 2 2 2 3 2 3 3" xfId="17126"/>
    <cellStyle name="Normal 4 2 2 2 2 3 2 3 3 2" xfId="17127"/>
    <cellStyle name="Normal 4 2 2 2 2 3 2 3 4" xfId="17128"/>
    <cellStyle name="Normal 4 2 2 2 2 3 2 3 5" xfId="17129"/>
    <cellStyle name="Normal 4 2 2 2 2 3 2 3 6" xfId="27858"/>
    <cellStyle name="Normal 4 2 2 2 2 3 2 4" xfId="17130"/>
    <cellStyle name="Normal 4 2 2 2 2 3 2 4 2" xfId="17131"/>
    <cellStyle name="Normal 4 2 2 2 2 3 2 4 2 2" xfId="17132"/>
    <cellStyle name="Normal 4 2 2 2 2 3 2 4 3" xfId="17133"/>
    <cellStyle name="Normal 4 2 2 2 2 3 2 4 4" xfId="17134"/>
    <cellStyle name="Normal 4 2 2 2 2 3 2 4 5" xfId="27859"/>
    <cellStyle name="Normal 4 2 2 2 2 3 2 5" xfId="17135"/>
    <cellStyle name="Normal 4 2 2 2 2 3 2 5 2" xfId="17136"/>
    <cellStyle name="Normal 4 2 2 2 2 3 2 5 2 2" xfId="17137"/>
    <cellStyle name="Normal 4 2 2 2 2 3 2 5 3" xfId="17138"/>
    <cellStyle name="Normal 4 2 2 2 2 3 2 5 4" xfId="17139"/>
    <cellStyle name="Normal 4 2 2 2 2 3 2 5 5" xfId="27860"/>
    <cellStyle name="Normal 4 2 2 2 2 3 2 6" xfId="17140"/>
    <cellStyle name="Normal 4 2 2 2 2 3 2 6 2" xfId="17141"/>
    <cellStyle name="Normal 4 2 2 2 2 3 2 6 2 2" xfId="17142"/>
    <cellStyle name="Normal 4 2 2 2 2 3 2 6 3" xfId="17143"/>
    <cellStyle name="Normal 4 2 2 2 2 3 2 6 4" xfId="27861"/>
    <cellStyle name="Normal 4 2 2 2 2 3 2 7" xfId="17144"/>
    <cellStyle name="Normal 4 2 2 2 2 3 2 7 2" xfId="17145"/>
    <cellStyle name="Normal 4 2 2 2 2 3 2 7 3" xfId="27862"/>
    <cellStyle name="Normal 4 2 2 2 2 3 2 8" xfId="17146"/>
    <cellStyle name="Normal 4 2 2 2 2 3 2 9" xfId="17147"/>
    <cellStyle name="Normal 4 2 2 2 2 3 3" xfId="1962"/>
    <cellStyle name="Normal 4 2 2 2 2 3 3 2" xfId="17148"/>
    <cellStyle name="Normal 4 2 2 2 2 3 3 2 2" xfId="17149"/>
    <cellStyle name="Normal 4 2 2 2 2 3 3 2 2 2" xfId="17150"/>
    <cellStyle name="Normal 4 2 2 2 2 3 3 2 3" xfId="17151"/>
    <cellStyle name="Normal 4 2 2 2 2 3 3 2 4" xfId="17152"/>
    <cellStyle name="Normal 4 2 2 2 2 3 3 2 5" xfId="27863"/>
    <cellStyle name="Normal 4 2 2 2 2 3 3 3" xfId="17153"/>
    <cellStyle name="Normal 4 2 2 2 2 3 3 3 2" xfId="17154"/>
    <cellStyle name="Normal 4 2 2 2 2 3 3 3 2 2" xfId="17155"/>
    <cellStyle name="Normal 4 2 2 2 2 3 3 3 3" xfId="17156"/>
    <cellStyle name="Normal 4 2 2 2 2 3 3 3 4" xfId="17157"/>
    <cellStyle name="Normal 4 2 2 2 2 3 3 3 5" xfId="27864"/>
    <cellStyle name="Normal 4 2 2 2 2 3 3 4" xfId="17158"/>
    <cellStyle name="Normal 4 2 2 2 2 3 3 4 2" xfId="17159"/>
    <cellStyle name="Normal 4 2 2 2 2 3 3 5" xfId="17160"/>
    <cellStyle name="Normal 4 2 2 2 2 3 3 6" xfId="17161"/>
    <cellStyle name="Normal 4 2 2 2 2 3 3 7" xfId="27865"/>
    <cellStyle name="Normal 4 2 2 2 2 3 4" xfId="1963"/>
    <cellStyle name="Normal 4 2 2 2 2 3 4 2" xfId="17162"/>
    <cellStyle name="Normal 4 2 2 2 2 3 4 2 2" xfId="17163"/>
    <cellStyle name="Normal 4 2 2 2 2 3 4 2 2 2" xfId="17164"/>
    <cellStyle name="Normal 4 2 2 2 2 3 4 2 3" xfId="17165"/>
    <cellStyle name="Normal 4 2 2 2 2 3 4 2 4" xfId="17166"/>
    <cellStyle name="Normal 4 2 2 2 2 3 4 2 5" xfId="27866"/>
    <cellStyle name="Normal 4 2 2 2 2 3 4 3" xfId="17167"/>
    <cellStyle name="Normal 4 2 2 2 2 3 4 3 2" xfId="17168"/>
    <cellStyle name="Normal 4 2 2 2 2 3 4 4" xfId="17169"/>
    <cellStyle name="Normal 4 2 2 2 2 3 4 5" xfId="17170"/>
    <cellStyle name="Normal 4 2 2 2 2 3 4 6" xfId="27867"/>
    <cellStyle name="Normal 4 2 2 2 2 3 5" xfId="17171"/>
    <cellStyle name="Normal 4 2 2 2 2 3 5 2" xfId="17172"/>
    <cellStyle name="Normal 4 2 2 2 2 3 5 2 2" xfId="17173"/>
    <cellStyle name="Normal 4 2 2 2 2 3 5 3" xfId="17174"/>
    <cellStyle name="Normal 4 2 2 2 2 3 5 4" xfId="17175"/>
    <cellStyle name="Normal 4 2 2 2 2 3 5 5" xfId="27868"/>
    <cellStyle name="Normal 4 2 2 2 2 3 6" xfId="17176"/>
    <cellStyle name="Normal 4 2 2 2 2 3 6 2" xfId="17177"/>
    <cellStyle name="Normal 4 2 2 2 2 3 6 2 2" xfId="17178"/>
    <cellStyle name="Normal 4 2 2 2 2 3 6 3" xfId="17179"/>
    <cellStyle name="Normal 4 2 2 2 2 3 6 4" xfId="17180"/>
    <cellStyle name="Normal 4 2 2 2 2 3 6 5" xfId="27869"/>
    <cellStyle name="Normal 4 2 2 2 2 3 7" xfId="17181"/>
    <cellStyle name="Normal 4 2 2 2 2 3 7 2" xfId="17182"/>
    <cellStyle name="Normal 4 2 2 2 2 3 7 2 2" xfId="17183"/>
    <cellStyle name="Normal 4 2 2 2 2 3 7 3" xfId="17184"/>
    <cellStyle name="Normal 4 2 2 2 2 3 7 4" xfId="27870"/>
    <cellStyle name="Normal 4 2 2 2 2 3 8" xfId="17185"/>
    <cellStyle name="Normal 4 2 2 2 2 3 8 2" xfId="17186"/>
    <cellStyle name="Normal 4 2 2 2 2 3 8 3" xfId="27871"/>
    <cellStyle name="Normal 4 2 2 2 2 3 9" xfId="17187"/>
    <cellStyle name="Normal 4 2 2 2 2 4" xfId="1964"/>
    <cellStyle name="Normal 4 2 2 2 2 4 10" xfId="27872"/>
    <cellStyle name="Normal 4 2 2 2 2 4 2" xfId="1965"/>
    <cellStyle name="Normal 4 2 2 2 2 4 2 2" xfId="17188"/>
    <cellStyle name="Normal 4 2 2 2 2 4 2 2 2" xfId="17189"/>
    <cellStyle name="Normal 4 2 2 2 2 4 2 2 2 2" xfId="17190"/>
    <cellStyle name="Normal 4 2 2 2 2 4 2 2 3" xfId="17191"/>
    <cellStyle name="Normal 4 2 2 2 2 4 2 2 4" xfId="17192"/>
    <cellStyle name="Normal 4 2 2 2 2 4 2 2 5" xfId="27873"/>
    <cellStyle name="Normal 4 2 2 2 2 4 2 3" xfId="17193"/>
    <cellStyle name="Normal 4 2 2 2 2 4 2 3 2" xfId="17194"/>
    <cellStyle name="Normal 4 2 2 2 2 4 2 4" xfId="17195"/>
    <cellStyle name="Normal 4 2 2 2 2 4 2 5" xfId="17196"/>
    <cellStyle name="Normal 4 2 2 2 2 4 2 6" xfId="27874"/>
    <cellStyle name="Normal 4 2 2 2 2 4 3" xfId="1966"/>
    <cellStyle name="Normal 4 2 2 2 2 4 3 2" xfId="17197"/>
    <cellStyle name="Normal 4 2 2 2 2 4 3 2 2" xfId="17198"/>
    <cellStyle name="Normal 4 2 2 2 2 4 3 2 2 2" xfId="17199"/>
    <cellStyle name="Normal 4 2 2 2 2 4 3 2 3" xfId="17200"/>
    <cellStyle name="Normal 4 2 2 2 2 4 3 2 4" xfId="17201"/>
    <cellStyle name="Normal 4 2 2 2 2 4 3 2 5" xfId="27875"/>
    <cellStyle name="Normal 4 2 2 2 2 4 3 3" xfId="17202"/>
    <cellStyle name="Normal 4 2 2 2 2 4 3 3 2" xfId="17203"/>
    <cellStyle name="Normal 4 2 2 2 2 4 3 4" xfId="17204"/>
    <cellStyle name="Normal 4 2 2 2 2 4 3 5" xfId="17205"/>
    <cellStyle name="Normal 4 2 2 2 2 4 3 6" xfId="27876"/>
    <cellStyle name="Normal 4 2 2 2 2 4 4" xfId="17206"/>
    <cellStyle name="Normal 4 2 2 2 2 4 4 2" xfId="17207"/>
    <cellStyle name="Normal 4 2 2 2 2 4 4 2 2" xfId="17208"/>
    <cellStyle name="Normal 4 2 2 2 2 4 4 3" xfId="17209"/>
    <cellStyle name="Normal 4 2 2 2 2 4 4 4" xfId="17210"/>
    <cellStyle name="Normal 4 2 2 2 2 4 4 5" xfId="27877"/>
    <cellStyle name="Normal 4 2 2 2 2 4 5" xfId="17211"/>
    <cellStyle name="Normal 4 2 2 2 2 4 5 2" xfId="17212"/>
    <cellStyle name="Normal 4 2 2 2 2 4 5 2 2" xfId="17213"/>
    <cellStyle name="Normal 4 2 2 2 2 4 5 3" xfId="17214"/>
    <cellStyle name="Normal 4 2 2 2 2 4 5 4" xfId="17215"/>
    <cellStyle name="Normal 4 2 2 2 2 4 5 5" xfId="27878"/>
    <cellStyle name="Normal 4 2 2 2 2 4 6" xfId="17216"/>
    <cellStyle name="Normal 4 2 2 2 2 4 6 2" xfId="17217"/>
    <cellStyle name="Normal 4 2 2 2 2 4 6 2 2" xfId="17218"/>
    <cellStyle name="Normal 4 2 2 2 2 4 6 3" xfId="17219"/>
    <cellStyle name="Normal 4 2 2 2 2 4 6 4" xfId="27879"/>
    <cellStyle name="Normal 4 2 2 2 2 4 7" xfId="17220"/>
    <cellStyle name="Normal 4 2 2 2 2 4 7 2" xfId="17221"/>
    <cellStyle name="Normal 4 2 2 2 2 4 7 3" xfId="27880"/>
    <cellStyle name="Normal 4 2 2 2 2 4 8" xfId="17222"/>
    <cellStyle name="Normal 4 2 2 2 2 4 9" xfId="17223"/>
    <cellStyle name="Normal 4 2 2 2 2 5" xfId="1967"/>
    <cellStyle name="Normal 4 2 2 2 2 5 2" xfId="17224"/>
    <cellStyle name="Normal 4 2 2 2 2 5 2 2" xfId="17225"/>
    <cellStyle name="Normal 4 2 2 2 2 5 2 2 2" xfId="17226"/>
    <cellStyle name="Normal 4 2 2 2 2 5 2 3" xfId="17227"/>
    <cellStyle name="Normal 4 2 2 2 2 5 2 4" xfId="17228"/>
    <cellStyle name="Normal 4 2 2 2 2 5 2 5" xfId="27881"/>
    <cellStyle name="Normal 4 2 2 2 2 5 3" xfId="17229"/>
    <cellStyle name="Normal 4 2 2 2 2 5 3 2" xfId="17230"/>
    <cellStyle name="Normal 4 2 2 2 2 5 3 2 2" xfId="17231"/>
    <cellStyle name="Normal 4 2 2 2 2 5 3 3" xfId="17232"/>
    <cellStyle name="Normal 4 2 2 2 2 5 3 4" xfId="17233"/>
    <cellStyle name="Normal 4 2 2 2 2 5 3 5" xfId="27882"/>
    <cellStyle name="Normal 4 2 2 2 2 5 4" xfId="17234"/>
    <cellStyle name="Normal 4 2 2 2 2 5 4 2" xfId="17235"/>
    <cellStyle name="Normal 4 2 2 2 2 5 5" xfId="17236"/>
    <cellStyle name="Normal 4 2 2 2 2 5 6" xfId="17237"/>
    <cellStyle name="Normal 4 2 2 2 2 5 7" xfId="27883"/>
    <cellStyle name="Normal 4 2 2 2 2 6" xfId="1968"/>
    <cellStyle name="Normal 4 2 2 2 2 6 2" xfId="17238"/>
    <cellStyle name="Normal 4 2 2 2 2 6 2 2" xfId="17239"/>
    <cellStyle name="Normal 4 2 2 2 2 6 2 2 2" xfId="17240"/>
    <cellStyle name="Normal 4 2 2 2 2 6 2 3" xfId="17241"/>
    <cellStyle name="Normal 4 2 2 2 2 6 2 4" xfId="17242"/>
    <cellStyle name="Normal 4 2 2 2 2 6 2 5" xfId="27884"/>
    <cellStyle name="Normal 4 2 2 2 2 6 3" xfId="17243"/>
    <cellStyle name="Normal 4 2 2 2 2 6 3 2" xfId="17244"/>
    <cellStyle name="Normal 4 2 2 2 2 6 4" xfId="17245"/>
    <cellStyle name="Normal 4 2 2 2 2 6 5" xfId="17246"/>
    <cellStyle name="Normal 4 2 2 2 2 6 6" xfId="27885"/>
    <cellStyle name="Normal 4 2 2 2 2 7" xfId="17247"/>
    <cellStyle name="Normal 4 2 2 2 2 7 2" xfId="17248"/>
    <cellStyle name="Normal 4 2 2 2 2 7 2 2" xfId="17249"/>
    <cellStyle name="Normal 4 2 2 2 2 7 3" xfId="17250"/>
    <cellStyle name="Normal 4 2 2 2 2 7 4" xfId="17251"/>
    <cellStyle name="Normal 4 2 2 2 2 7 5" xfId="27886"/>
    <cellStyle name="Normal 4 2 2 2 2 8" xfId="17252"/>
    <cellStyle name="Normal 4 2 2 2 2 8 2" xfId="17253"/>
    <cellStyle name="Normal 4 2 2 2 2 8 2 2" xfId="17254"/>
    <cellStyle name="Normal 4 2 2 2 2 8 3" xfId="17255"/>
    <cellStyle name="Normal 4 2 2 2 2 8 4" xfId="17256"/>
    <cellStyle name="Normal 4 2 2 2 2 8 5" xfId="27887"/>
    <cellStyle name="Normal 4 2 2 2 2 9" xfId="17257"/>
    <cellStyle name="Normal 4 2 2 2 2 9 2" xfId="17258"/>
    <cellStyle name="Normal 4 2 2 2 2 9 2 2" xfId="17259"/>
    <cellStyle name="Normal 4 2 2 2 2 9 3" xfId="17260"/>
    <cellStyle name="Normal 4 2 2 2 2 9 4" xfId="27888"/>
    <cellStyle name="Normal 4 2 2 2 3" xfId="1969"/>
    <cellStyle name="Normal 4 2 2 2 3 10" xfId="17261"/>
    <cellStyle name="Normal 4 2 2 2 3 11" xfId="17262"/>
    <cellStyle name="Normal 4 2 2 2 3 12" xfId="27889"/>
    <cellStyle name="Normal 4 2 2 2 3 2" xfId="1970"/>
    <cellStyle name="Normal 4 2 2 2 3 2 10" xfId="17263"/>
    <cellStyle name="Normal 4 2 2 2 3 2 11" xfId="27890"/>
    <cellStyle name="Normal 4 2 2 2 3 2 2" xfId="1971"/>
    <cellStyle name="Normal 4 2 2 2 3 2 2 10" xfId="27891"/>
    <cellStyle name="Normal 4 2 2 2 3 2 2 2" xfId="1972"/>
    <cellStyle name="Normal 4 2 2 2 3 2 2 2 2" xfId="17264"/>
    <cellStyle name="Normal 4 2 2 2 3 2 2 2 2 2" xfId="17265"/>
    <cellStyle name="Normal 4 2 2 2 3 2 2 2 2 2 2" xfId="17266"/>
    <cellStyle name="Normal 4 2 2 2 3 2 2 2 2 3" xfId="17267"/>
    <cellStyle name="Normal 4 2 2 2 3 2 2 2 2 4" xfId="17268"/>
    <cellStyle name="Normal 4 2 2 2 3 2 2 2 2 5" xfId="27892"/>
    <cellStyle name="Normal 4 2 2 2 3 2 2 2 3" xfId="17269"/>
    <cellStyle name="Normal 4 2 2 2 3 2 2 2 3 2" xfId="17270"/>
    <cellStyle name="Normal 4 2 2 2 3 2 2 2 4" xfId="17271"/>
    <cellStyle name="Normal 4 2 2 2 3 2 2 2 5" xfId="17272"/>
    <cellStyle name="Normal 4 2 2 2 3 2 2 2 6" xfId="27893"/>
    <cellStyle name="Normal 4 2 2 2 3 2 2 3" xfId="1973"/>
    <cellStyle name="Normal 4 2 2 2 3 2 2 3 2" xfId="17273"/>
    <cellStyle name="Normal 4 2 2 2 3 2 2 3 2 2" xfId="17274"/>
    <cellStyle name="Normal 4 2 2 2 3 2 2 3 2 2 2" xfId="17275"/>
    <cellStyle name="Normal 4 2 2 2 3 2 2 3 2 3" xfId="17276"/>
    <cellStyle name="Normal 4 2 2 2 3 2 2 3 2 4" xfId="17277"/>
    <cellStyle name="Normal 4 2 2 2 3 2 2 3 2 5" xfId="27894"/>
    <cellStyle name="Normal 4 2 2 2 3 2 2 3 3" xfId="17278"/>
    <cellStyle name="Normal 4 2 2 2 3 2 2 3 3 2" xfId="17279"/>
    <cellStyle name="Normal 4 2 2 2 3 2 2 3 4" xfId="17280"/>
    <cellStyle name="Normal 4 2 2 2 3 2 2 3 5" xfId="17281"/>
    <cellStyle name="Normal 4 2 2 2 3 2 2 3 6" xfId="27895"/>
    <cellStyle name="Normal 4 2 2 2 3 2 2 4" xfId="17282"/>
    <cellStyle name="Normal 4 2 2 2 3 2 2 4 2" xfId="17283"/>
    <cellStyle name="Normal 4 2 2 2 3 2 2 4 2 2" xfId="17284"/>
    <cellStyle name="Normal 4 2 2 2 3 2 2 4 3" xfId="17285"/>
    <cellStyle name="Normal 4 2 2 2 3 2 2 4 4" xfId="17286"/>
    <cellStyle name="Normal 4 2 2 2 3 2 2 4 5" xfId="27896"/>
    <cellStyle name="Normal 4 2 2 2 3 2 2 5" xfId="17287"/>
    <cellStyle name="Normal 4 2 2 2 3 2 2 5 2" xfId="17288"/>
    <cellStyle name="Normal 4 2 2 2 3 2 2 5 2 2" xfId="17289"/>
    <cellStyle name="Normal 4 2 2 2 3 2 2 5 3" xfId="17290"/>
    <cellStyle name="Normal 4 2 2 2 3 2 2 5 4" xfId="17291"/>
    <cellStyle name="Normal 4 2 2 2 3 2 2 5 5" xfId="27897"/>
    <cellStyle name="Normal 4 2 2 2 3 2 2 6" xfId="17292"/>
    <cellStyle name="Normal 4 2 2 2 3 2 2 6 2" xfId="17293"/>
    <cellStyle name="Normal 4 2 2 2 3 2 2 6 2 2" xfId="17294"/>
    <cellStyle name="Normal 4 2 2 2 3 2 2 6 3" xfId="17295"/>
    <cellStyle name="Normal 4 2 2 2 3 2 2 6 4" xfId="27898"/>
    <cellStyle name="Normal 4 2 2 2 3 2 2 7" xfId="17296"/>
    <cellStyle name="Normal 4 2 2 2 3 2 2 7 2" xfId="17297"/>
    <cellStyle name="Normal 4 2 2 2 3 2 2 7 3" xfId="27899"/>
    <cellStyle name="Normal 4 2 2 2 3 2 2 8" xfId="17298"/>
    <cellStyle name="Normal 4 2 2 2 3 2 2 9" xfId="17299"/>
    <cellStyle name="Normal 4 2 2 2 3 2 3" xfId="1974"/>
    <cellStyle name="Normal 4 2 2 2 3 2 3 2" xfId="17300"/>
    <cellStyle name="Normal 4 2 2 2 3 2 3 2 2" xfId="17301"/>
    <cellStyle name="Normal 4 2 2 2 3 2 3 2 2 2" xfId="17302"/>
    <cellStyle name="Normal 4 2 2 2 3 2 3 2 3" xfId="17303"/>
    <cellStyle name="Normal 4 2 2 2 3 2 3 2 4" xfId="17304"/>
    <cellStyle name="Normal 4 2 2 2 3 2 3 2 5" xfId="27900"/>
    <cellStyle name="Normal 4 2 2 2 3 2 3 3" xfId="17305"/>
    <cellStyle name="Normal 4 2 2 2 3 2 3 3 2" xfId="17306"/>
    <cellStyle name="Normal 4 2 2 2 3 2 3 3 2 2" xfId="17307"/>
    <cellStyle name="Normal 4 2 2 2 3 2 3 3 3" xfId="17308"/>
    <cellStyle name="Normal 4 2 2 2 3 2 3 3 4" xfId="17309"/>
    <cellStyle name="Normal 4 2 2 2 3 2 3 3 5" xfId="27901"/>
    <cellStyle name="Normal 4 2 2 2 3 2 3 4" xfId="17310"/>
    <cellStyle name="Normal 4 2 2 2 3 2 3 4 2" xfId="17311"/>
    <cellStyle name="Normal 4 2 2 2 3 2 3 5" xfId="17312"/>
    <cellStyle name="Normal 4 2 2 2 3 2 3 6" xfId="17313"/>
    <cellStyle name="Normal 4 2 2 2 3 2 3 7" xfId="27902"/>
    <cellStyle name="Normal 4 2 2 2 3 2 4" xfId="1975"/>
    <cellStyle name="Normal 4 2 2 2 3 2 4 2" xfId="17314"/>
    <cellStyle name="Normal 4 2 2 2 3 2 4 2 2" xfId="17315"/>
    <cellStyle name="Normal 4 2 2 2 3 2 4 2 2 2" xfId="17316"/>
    <cellStyle name="Normal 4 2 2 2 3 2 4 2 3" xfId="17317"/>
    <cellStyle name="Normal 4 2 2 2 3 2 4 2 4" xfId="17318"/>
    <cellStyle name="Normal 4 2 2 2 3 2 4 2 5" xfId="27903"/>
    <cellStyle name="Normal 4 2 2 2 3 2 4 3" xfId="17319"/>
    <cellStyle name="Normal 4 2 2 2 3 2 4 3 2" xfId="17320"/>
    <cellStyle name="Normal 4 2 2 2 3 2 4 4" xfId="17321"/>
    <cellStyle name="Normal 4 2 2 2 3 2 4 5" xfId="17322"/>
    <cellStyle name="Normal 4 2 2 2 3 2 4 6" xfId="27904"/>
    <cellStyle name="Normal 4 2 2 2 3 2 5" xfId="17323"/>
    <cellStyle name="Normal 4 2 2 2 3 2 5 2" xfId="17324"/>
    <cellStyle name="Normal 4 2 2 2 3 2 5 2 2" xfId="17325"/>
    <cellStyle name="Normal 4 2 2 2 3 2 5 3" xfId="17326"/>
    <cellStyle name="Normal 4 2 2 2 3 2 5 4" xfId="17327"/>
    <cellStyle name="Normal 4 2 2 2 3 2 5 5" xfId="27905"/>
    <cellStyle name="Normal 4 2 2 2 3 2 6" xfId="17328"/>
    <cellStyle name="Normal 4 2 2 2 3 2 6 2" xfId="17329"/>
    <cellStyle name="Normal 4 2 2 2 3 2 6 2 2" xfId="17330"/>
    <cellStyle name="Normal 4 2 2 2 3 2 6 3" xfId="17331"/>
    <cellStyle name="Normal 4 2 2 2 3 2 6 4" xfId="17332"/>
    <cellStyle name="Normal 4 2 2 2 3 2 6 5" xfId="27906"/>
    <cellStyle name="Normal 4 2 2 2 3 2 7" xfId="17333"/>
    <cellStyle name="Normal 4 2 2 2 3 2 7 2" xfId="17334"/>
    <cellStyle name="Normal 4 2 2 2 3 2 7 2 2" xfId="17335"/>
    <cellStyle name="Normal 4 2 2 2 3 2 7 3" xfId="17336"/>
    <cellStyle name="Normal 4 2 2 2 3 2 7 4" xfId="27907"/>
    <cellStyle name="Normal 4 2 2 2 3 2 8" xfId="17337"/>
    <cellStyle name="Normal 4 2 2 2 3 2 8 2" xfId="17338"/>
    <cellStyle name="Normal 4 2 2 2 3 2 8 3" xfId="27908"/>
    <cellStyle name="Normal 4 2 2 2 3 2 9" xfId="17339"/>
    <cellStyle name="Normal 4 2 2 2 3 3" xfId="1976"/>
    <cellStyle name="Normal 4 2 2 2 3 3 10" xfId="27909"/>
    <cellStyle name="Normal 4 2 2 2 3 3 2" xfId="1977"/>
    <cellStyle name="Normal 4 2 2 2 3 3 2 2" xfId="17340"/>
    <cellStyle name="Normal 4 2 2 2 3 3 2 2 2" xfId="17341"/>
    <cellStyle name="Normal 4 2 2 2 3 3 2 2 2 2" xfId="17342"/>
    <cellStyle name="Normal 4 2 2 2 3 3 2 2 3" xfId="17343"/>
    <cellStyle name="Normal 4 2 2 2 3 3 2 2 4" xfId="17344"/>
    <cellStyle name="Normal 4 2 2 2 3 3 2 2 5" xfId="27910"/>
    <cellStyle name="Normal 4 2 2 2 3 3 2 3" xfId="17345"/>
    <cellStyle name="Normal 4 2 2 2 3 3 2 3 2" xfId="17346"/>
    <cellStyle name="Normal 4 2 2 2 3 3 2 4" xfId="17347"/>
    <cellStyle name="Normal 4 2 2 2 3 3 2 5" xfId="17348"/>
    <cellStyle name="Normal 4 2 2 2 3 3 2 6" xfId="27911"/>
    <cellStyle name="Normal 4 2 2 2 3 3 3" xfId="1978"/>
    <cellStyle name="Normal 4 2 2 2 3 3 3 2" xfId="17349"/>
    <cellStyle name="Normal 4 2 2 2 3 3 3 2 2" xfId="17350"/>
    <cellStyle name="Normal 4 2 2 2 3 3 3 2 2 2" xfId="17351"/>
    <cellStyle name="Normal 4 2 2 2 3 3 3 2 3" xfId="17352"/>
    <cellStyle name="Normal 4 2 2 2 3 3 3 2 4" xfId="17353"/>
    <cellStyle name="Normal 4 2 2 2 3 3 3 2 5" xfId="27912"/>
    <cellStyle name="Normal 4 2 2 2 3 3 3 3" xfId="17354"/>
    <cellStyle name="Normal 4 2 2 2 3 3 3 3 2" xfId="17355"/>
    <cellStyle name="Normal 4 2 2 2 3 3 3 4" xfId="17356"/>
    <cellStyle name="Normal 4 2 2 2 3 3 3 5" xfId="17357"/>
    <cellStyle name="Normal 4 2 2 2 3 3 3 6" xfId="27913"/>
    <cellStyle name="Normal 4 2 2 2 3 3 4" xfId="17358"/>
    <cellStyle name="Normal 4 2 2 2 3 3 4 2" xfId="17359"/>
    <cellStyle name="Normal 4 2 2 2 3 3 4 2 2" xfId="17360"/>
    <cellStyle name="Normal 4 2 2 2 3 3 4 3" xfId="17361"/>
    <cellStyle name="Normal 4 2 2 2 3 3 4 4" xfId="17362"/>
    <cellStyle name="Normal 4 2 2 2 3 3 4 5" xfId="27914"/>
    <cellStyle name="Normal 4 2 2 2 3 3 5" xfId="17363"/>
    <cellStyle name="Normal 4 2 2 2 3 3 5 2" xfId="17364"/>
    <cellStyle name="Normal 4 2 2 2 3 3 5 2 2" xfId="17365"/>
    <cellStyle name="Normal 4 2 2 2 3 3 5 3" xfId="17366"/>
    <cellStyle name="Normal 4 2 2 2 3 3 5 4" xfId="17367"/>
    <cellStyle name="Normal 4 2 2 2 3 3 5 5" xfId="27915"/>
    <cellStyle name="Normal 4 2 2 2 3 3 6" xfId="17368"/>
    <cellStyle name="Normal 4 2 2 2 3 3 6 2" xfId="17369"/>
    <cellStyle name="Normal 4 2 2 2 3 3 6 2 2" xfId="17370"/>
    <cellStyle name="Normal 4 2 2 2 3 3 6 3" xfId="17371"/>
    <cellStyle name="Normal 4 2 2 2 3 3 6 4" xfId="27916"/>
    <cellStyle name="Normal 4 2 2 2 3 3 7" xfId="17372"/>
    <cellStyle name="Normal 4 2 2 2 3 3 7 2" xfId="17373"/>
    <cellStyle name="Normal 4 2 2 2 3 3 7 3" xfId="27917"/>
    <cellStyle name="Normal 4 2 2 2 3 3 8" xfId="17374"/>
    <cellStyle name="Normal 4 2 2 2 3 3 9" xfId="17375"/>
    <cellStyle name="Normal 4 2 2 2 3 4" xfId="1979"/>
    <cellStyle name="Normal 4 2 2 2 3 4 2" xfId="17376"/>
    <cellStyle name="Normal 4 2 2 2 3 4 2 2" xfId="17377"/>
    <cellStyle name="Normal 4 2 2 2 3 4 2 2 2" xfId="17378"/>
    <cellStyle name="Normal 4 2 2 2 3 4 2 3" xfId="17379"/>
    <cellStyle name="Normal 4 2 2 2 3 4 2 4" xfId="17380"/>
    <cellStyle name="Normal 4 2 2 2 3 4 2 5" xfId="27918"/>
    <cellStyle name="Normal 4 2 2 2 3 4 3" xfId="17381"/>
    <cellStyle name="Normal 4 2 2 2 3 4 3 2" xfId="17382"/>
    <cellStyle name="Normal 4 2 2 2 3 4 3 2 2" xfId="17383"/>
    <cellStyle name="Normal 4 2 2 2 3 4 3 3" xfId="17384"/>
    <cellStyle name="Normal 4 2 2 2 3 4 3 4" xfId="17385"/>
    <cellStyle name="Normal 4 2 2 2 3 4 3 5" xfId="27919"/>
    <cellStyle name="Normal 4 2 2 2 3 4 4" xfId="17386"/>
    <cellStyle name="Normal 4 2 2 2 3 4 4 2" xfId="17387"/>
    <cellStyle name="Normal 4 2 2 2 3 4 5" xfId="17388"/>
    <cellStyle name="Normal 4 2 2 2 3 4 6" xfId="17389"/>
    <cellStyle name="Normal 4 2 2 2 3 4 7" xfId="27920"/>
    <cellStyle name="Normal 4 2 2 2 3 5" xfId="1980"/>
    <cellStyle name="Normal 4 2 2 2 3 5 2" xfId="17390"/>
    <cellStyle name="Normal 4 2 2 2 3 5 2 2" xfId="17391"/>
    <cellStyle name="Normal 4 2 2 2 3 5 2 2 2" xfId="17392"/>
    <cellStyle name="Normal 4 2 2 2 3 5 2 3" xfId="17393"/>
    <cellStyle name="Normal 4 2 2 2 3 5 2 4" xfId="17394"/>
    <cellStyle name="Normal 4 2 2 2 3 5 2 5" xfId="27921"/>
    <cellStyle name="Normal 4 2 2 2 3 5 3" xfId="17395"/>
    <cellStyle name="Normal 4 2 2 2 3 5 3 2" xfId="17396"/>
    <cellStyle name="Normal 4 2 2 2 3 5 4" xfId="17397"/>
    <cellStyle name="Normal 4 2 2 2 3 5 5" xfId="17398"/>
    <cellStyle name="Normal 4 2 2 2 3 5 6" xfId="27922"/>
    <cellStyle name="Normal 4 2 2 2 3 6" xfId="17399"/>
    <cellStyle name="Normal 4 2 2 2 3 6 2" xfId="17400"/>
    <cellStyle name="Normal 4 2 2 2 3 6 2 2" xfId="17401"/>
    <cellStyle name="Normal 4 2 2 2 3 6 3" xfId="17402"/>
    <cellStyle name="Normal 4 2 2 2 3 6 4" xfId="17403"/>
    <cellStyle name="Normal 4 2 2 2 3 6 5" xfId="27923"/>
    <cellStyle name="Normal 4 2 2 2 3 7" xfId="17404"/>
    <cellStyle name="Normal 4 2 2 2 3 7 2" xfId="17405"/>
    <cellStyle name="Normal 4 2 2 2 3 7 2 2" xfId="17406"/>
    <cellStyle name="Normal 4 2 2 2 3 7 3" xfId="17407"/>
    <cellStyle name="Normal 4 2 2 2 3 7 4" xfId="17408"/>
    <cellStyle name="Normal 4 2 2 2 3 7 5" xfId="27924"/>
    <cellStyle name="Normal 4 2 2 2 3 8" xfId="17409"/>
    <cellStyle name="Normal 4 2 2 2 3 8 2" xfId="17410"/>
    <cellStyle name="Normal 4 2 2 2 3 8 2 2" xfId="17411"/>
    <cellStyle name="Normal 4 2 2 2 3 8 3" xfId="17412"/>
    <cellStyle name="Normal 4 2 2 2 3 8 4" xfId="27925"/>
    <cellStyle name="Normal 4 2 2 2 3 9" xfId="17413"/>
    <cellStyle name="Normal 4 2 2 2 3 9 2" xfId="17414"/>
    <cellStyle name="Normal 4 2 2 2 3 9 3" xfId="27926"/>
    <cellStyle name="Normal 4 2 2 2 4" xfId="1981"/>
    <cellStyle name="Normal 4 2 2 2 4 10" xfId="17415"/>
    <cellStyle name="Normal 4 2 2 2 4 11" xfId="27927"/>
    <cellStyle name="Normal 4 2 2 2 4 2" xfId="1982"/>
    <cellStyle name="Normal 4 2 2 2 4 2 10" xfId="27928"/>
    <cellStyle name="Normal 4 2 2 2 4 2 2" xfId="1983"/>
    <cellStyle name="Normal 4 2 2 2 4 2 2 2" xfId="17416"/>
    <cellStyle name="Normal 4 2 2 2 4 2 2 2 2" xfId="17417"/>
    <cellStyle name="Normal 4 2 2 2 4 2 2 2 2 2" xfId="17418"/>
    <cellStyle name="Normal 4 2 2 2 4 2 2 2 3" xfId="17419"/>
    <cellStyle name="Normal 4 2 2 2 4 2 2 2 4" xfId="17420"/>
    <cellStyle name="Normal 4 2 2 2 4 2 2 2 5" xfId="27929"/>
    <cellStyle name="Normal 4 2 2 2 4 2 2 3" xfId="17421"/>
    <cellStyle name="Normal 4 2 2 2 4 2 2 3 2" xfId="17422"/>
    <cellStyle name="Normal 4 2 2 2 4 2 2 4" xfId="17423"/>
    <cellStyle name="Normal 4 2 2 2 4 2 2 5" xfId="17424"/>
    <cellStyle name="Normal 4 2 2 2 4 2 2 6" xfId="27930"/>
    <cellStyle name="Normal 4 2 2 2 4 2 3" xfId="1984"/>
    <cellStyle name="Normal 4 2 2 2 4 2 3 2" xfId="17425"/>
    <cellStyle name="Normal 4 2 2 2 4 2 3 2 2" xfId="17426"/>
    <cellStyle name="Normal 4 2 2 2 4 2 3 2 2 2" xfId="17427"/>
    <cellStyle name="Normal 4 2 2 2 4 2 3 2 3" xfId="17428"/>
    <cellStyle name="Normal 4 2 2 2 4 2 3 2 4" xfId="17429"/>
    <cellStyle name="Normal 4 2 2 2 4 2 3 2 5" xfId="27931"/>
    <cellStyle name="Normal 4 2 2 2 4 2 3 3" xfId="17430"/>
    <cellStyle name="Normal 4 2 2 2 4 2 3 3 2" xfId="17431"/>
    <cellStyle name="Normal 4 2 2 2 4 2 3 4" xfId="17432"/>
    <cellStyle name="Normal 4 2 2 2 4 2 3 5" xfId="17433"/>
    <cellStyle name="Normal 4 2 2 2 4 2 3 6" xfId="27932"/>
    <cellStyle name="Normal 4 2 2 2 4 2 4" xfId="17434"/>
    <cellStyle name="Normal 4 2 2 2 4 2 4 2" xfId="17435"/>
    <cellStyle name="Normal 4 2 2 2 4 2 4 2 2" xfId="17436"/>
    <cellStyle name="Normal 4 2 2 2 4 2 4 3" xfId="17437"/>
    <cellStyle name="Normal 4 2 2 2 4 2 4 4" xfId="17438"/>
    <cellStyle name="Normal 4 2 2 2 4 2 4 5" xfId="27933"/>
    <cellStyle name="Normal 4 2 2 2 4 2 5" xfId="17439"/>
    <cellStyle name="Normal 4 2 2 2 4 2 5 2" xfId="17440"/>
    <cellStyle name="Normal 4 2 2 2 4 2 5 2 2" xfId="17441"/>
    <cellStyle name="Normal 4 2 2 2 4 2 5 3" xfId="17442"/>
    <cellStyle name="Normal 4 2 2 2 4 2 5 4" xfId="17443"/>
    <cellStyle name="Normal 4 2 2 2 4 2 5 5" xfId="27934"/>
    <cellStyle name="Normal 4 2 2 2 4 2 6" xfId="17444"/>
    <cellStyle name="Normal 4 2 2 2 4 2 6 2" xfId="17445"/>
    <cellStyle name="Normal 4 2 2 2 4 2 6 2 2" xfId="17446"/>
    <cellStyle name="Normal 4 2 2 2 4 2 6 3" xfId="17447"/>
    <cellStyle name="Normal 4 2 2 2 4 2 6 4" xfId="27935"/>
    <cellStyle name="Normal 4 2 2 2 4 2 7" xfId="17448"/>
    <cellStyle name="Normal 4 2 2 2 4 2 7 2" xfId="17449"/>
    <cellStyle name="Normal 4 2 2 2 4 2 7 3" xfId="27936"/>
    <cellStyle name="Normal 4 2 2 2 4 2 8" xfId="17450"/>
    <cellStyle name="Normal 4 2 2 2 4 2 9" xfId="17451"/>
    <cellStyle name="Normal 4 2 2 2 4 3" xfId="1985"/>
    <cellStyle name="Normal 4 2 2 2 4 3 2" xfId="17452"/>
    <cellStyle name="Normal 4 2 2 2 4 3 2 2" xfId="17453"/>
    <cellStyle name="Normal 4 2 2 2 4 3 2 2 2" xfId="17454"/>
    <cellStyle name="Normal 4 2 2 2 4 3 2 3" xfId="17455"/>
    <cellStyle name="Normal 4 2 2 2 4 3 2 4" xfId="17456"/>
    <cellStyle name="Normal 4 2 2 2 4 3 2 5" xfId="27937"/>
    <cellStyle name="Normal 4 2 2 2 4 3 3" xfId="17457"/>
    <cellStyle name="Normal 4 2 2 2 4 3 3 2" xfId="17458"/>
    <cellStyle name="Normal 4 2 2 2 4 3 3 2 2" xfId="17459"/>
    <cellStyle name="Normal 4 2 2 2 4 3 3 3" xfId="17460"/>
    <cellStyle name="Normal 4 2 2 2 4 3 3 4" xfId="17461"/>
    <cellStyle name="Normal 4 2 2 2 4 3 3 5" xfId="27938"/>
    <cellStyle name="Normal 4 2 2 2 4 3 4" xfId="17462"/>
    <cellStyle name="Normal 4 2 2 2 4 3 4 2" xfId="17463"/>
    <cellStyle name="Normal 4 2 2 2 4 3 5" xfId="17464"/>
    <cellStyle name="Normal 4 2 2 2 4 3 6" xfId="17465"/>
    <cellStyle name="Normal 4 2 2 2 4 3 7" xfId="27939"/>
    <cellStyle name="Normal 4 2 2 2 4 4" xfId="1986"/>
    <cellStyle name="Normal 4 2 2 2 4 4 2" xfId="17466"/>
    <cellStyle name="Normal 4 2 2 2 4 4 2 2" xfId="17467"/>
    <cellStyle name="Normal 4 2 2 2 4 4 2 2 2" xfId="17468"/>
    <cellStyle name="Normal 4 2 2 2 4 4 2 3" xfId="17469"/>
    <cellStyle name="Normal 4 2 2 2 4 4 2 4" xfId="17470"/>
    <cellStyle name="Normal 4 2 2 2 4 4 2 5" xfId="27940"/>
    <cellStyle name="Normal 4 2 2 2 4 4 3" xfId="17471"/>
    <cellStyle name="Normal 4 2 2 2 4 4 3 2" xfId="17472"/>
    <cellStyle name="Normal 4 2 2 2 4 4 4" xfId="17473"/>
    <cellStyle name="Normal 4 2 2 2 4 4 5" xfId="17474"/>
    <cellStyle name="Normal 4 2 2 2 4 4 6" xfId="27941"/>
    <cellStyle name="Normal 4 2 2 2 4 5" xfId="17475"/>
    <cellStyle name="Normal 4 2 2 2 4 5 2" xfId="17476"/>
    <cellStyle name="Normal 4 2 2 2 4 5 2 2" xfId="17477"/>
    <cellStyle name="Normal 4 2 2 2 4 5 3" xfId="17478"/>
    <cellStyle name="Normal 4 2 2 2 4 5 4" xfId="17479"/>
    <cellStyle name="Normal 4 2 2 2 4 5 5" xfId="27942"/>
    <cellStyle name="Normal 4 2 2 2 4 6" xfId="17480"/>
    <cellStyle name="Normal 4 2 2 2 4 6 2" xfId="17481"/>
    <cellStyle name="Normal 4 2 2 2 4 6 2 2" xfId="17482"/>
    <cellStyle name="Normal 4 2 2 2 4 6 3" xfId="17483"/>
    <cellStyle name="Normal 4 2 2 2 4 6 4" xfId="17484"/>
    <cellStyle name="Normal 4 2 2 2 4 6 5" xfId="27943"/>
    <cellStyle name="Normal 4 2 2 2 4 7" xfId="17485"/>
    <cellStyle name="Normal 4 2 2 2 4 7 2" xfId="17486"/>
    <cellStyle name="Normal 4 2 2 2 4 7 2 2" xfId="17487"/>
    <cellStyle name="Normal 4 2 2 2 4 7 3" xfId="17488"/>
    <cellStyle name="Normal 4 2 2 2 4 7 4" xfId="27944"/>
    <cellStyle name="Normal 4 2 2 2 4 8" xfId="17489"/>
    <cellStyle name="Normal 4 2 2 2 4 8 2" xfId="17490"/>
    <cellStyle name="Normal 4 2 2 2 4 8 3" xfId="27945"/>
    <cellStyle name="Normal 4 2 2 2 4 9" xfId="17491"/>
    <cellStyle name="Normal 4 2 2 2 5" xfId="1987"/>
    <cellStyle name="Normal 4 2 2 2 5 10" xfId="27946"/>
    <cellStyle name="Normal 4 2 2 2 5 2" xfId="1988"/>
    <cellStyle name="Normal 4 2 2 2 5 2 2" xfId="17492"/>
    <cellStyle name="Normal 4 2 2 2 5 2 2 2" xfId="17493"/>
    <cellStyle name="Normal 4 2 2 2 5 2 2 2 2" xfId="17494"/>
    <cellStyle name="Normal 4 2 2 2 5 2 2 3" xfId="17495"/>
    <cellStyle name="Normal 4 2 2 2 5 2 2 4" xfId="17496"/>
    <cellStyle name="Normal 4 2 2 2 5 2 2 5" xfId="27947"/>
    <cellStyle name="Normal 4 2 2 2 5 2 3" xfId="17497"/>
    <cellStyle name="Normal 4 2 2 2 5 2 3 2" xfId="17498"/>
    <cellStyle name="Normal 4 2 2 2 5 2 4" xfId="17499"/>
    <cellStyle name="Normal 4 2 2 2 5 2 5" xfId="17500"/>
    <cellStyle name="Normal 4 2 2 2 5 2 6" xfId="27948"/>
    <cellStyle name="Normal 4 2 2 2 5 3" xfId="1989"/>
    <cellStyle name="Normal 4 2 2 2 5 3 2" xfId="17501"/>
    <cellStyle name="Normal 4 2 2 2 5 3 2 2" xfId="17502"/>
    <cellStyle name="Normal 4 2 2 2 5 3 2 2 2" xfId="17503"/>
    <cellStyle name="Normal 4 2 2 2 5 3 2 3" xfId="17504"/>
    <cellStyle name="Normal 4 2 2 2 5 3 2 4" xfId="17505"/>
    <cellStyle name="Normal 4 2 2 2 5 3 2 5" xfId="27949"/>
    <cellStyle name="Normal 4 2 2 2 5 3 3" xfId="17506"/>
    <cellStyle name="Normal 4 2 2 2 5 3 3 2" xfId="17507"/>
    <cellStyle name="Normal 4 2 2 2 5 3 4" xfId="17508"/>
    <cellStyle name="Normal 4 2 2 2 5 3 5" xfId="17509"/>
    <cellStyle name="Normal 4 2 2 2 5 3 6" xfId="27950"/>
    <cellStyle name="Normal 4 2 2 2 5 4" xfId="17510"/>
    <cellStyle name="Normal 4 2 2 2 5 4 2" xfId="17511"/>
    <cellStyle name="Normal 4 2 2 2 5 4 2 2" xfId="17512"/>
    <cellStyle name="Normal 4 2 2 2 5 4 3" xfId="17513"/>
    <cellStyle name="Normal 4 2 2 2 5 4 4" xfId="17514"/>
    <cellStyle name="Normal 4 2 2 2 5 4 5" xfId="27951"/>
    <cellStyle name="Normal 4 2 2 2 5 5" xfId="17515"/>
    <cellStyle name="Normal 4 2 2 2 5 5 2" xfId="17516"/>
    <cellStyle name="Normal 4 2 2 2 5 5 2 2" xfId="17517"/>
    <cellStyle name="Normal 4 2 2 2 5 5 3" xfId="17518"/>
    <cellStyle name="Normal 4 2 2 2 5 5 4" xfId="17519"/>
    <cellStyle name="Normal 4 2 2 2 5 5 5" xfId="27952"/>
    <cellStyle name="Normal 4 2 2 2 5 6" xfId="17520"/>
    <cellStyle name="Normal 4 2 2 2 5 6 2" xfId="17521"/>
    <cellStyle name="Normal 4 2 2 2 5 6 2 2" xfId="17522"/>
    <cellStyle name="Normal 4 2 2 2 5 6 3" xfId="17523"/>
    <cellStyle name="Normal 4 2 2 2 5 6 4" xfId="27953"/>
    <cellStyle name="Normal 4 2 2 2 5 7" xfId="17524"/>
    <cellStyle name="Normal 4 2 2 2 5 7 2" xfId="17525"/>
    <cellStyle name="Normal 4 2 2 2 5 7 3" xfId="27954"/>
    <cellStyle name="Normal 4 2 2 2 5 8" xfId="17526"/>
    <cellStyle name="Normal 4 2 2 2 5 9" xfId="17527"/>
    <cellStyle name="Normal 4 2 2 2 6" xfId="1990"/>
    <cellStyle name="Normal 4 2 2 2 6 2" xfId="17528"/>
    <cellStyle name="Normal 4 2 2 2 6 2 2" xfId="17529"/>
    <cellStyle name="Normal 4 2 2 2 6 2 2 2" xfId="17530"/>
    <cellStyle name="Normal 4 2 2 2 6 2 3" xfId="17531"/>
    <cellStyle name="Normal 4 2 2 2 6 2 4" xfId="17532"/>
    <cellStyle name="Normal 4 2 2 2 6 2 5" xfId="27955"/>
    <cellStyle name="Normal 4 2 2 2 6 3" xfId="17533"/>
    <cellStyle name="Normal 4 2 2 2 6 3 2" xfId="17534"/>
    <cellStyle name="Normal 4 2 2 2 6 3 2 2" xfId="17535"/>
    <cellStyle name="Normal 4 2 2 2 6 3 3" xfId="17536"/>
    <cellStyle name="Normal 4 2 2 2 6 3 4" xfId="17537"/>
    <cellStyle name="Normal 4 2 2 2 6 3 5" xfId="27956"/>
    <cellStyle name="Normal 4 2 2 2 6 4" xfId="17538"/>
    <cellStyle name="Normal 4 2 2 2 6 4 2" xfId="17539"/>
    <cellStyle name="Normal 4 2 2 2 6 5" xfId="17540"/>
    <cellStyle name="Normal 4 2 2 2 6 6" xfId="17541"/>
    <cellStyle name="Normal 4 2 2 2 6 7" xfId="27957"/>
    <cellStyle name="Normal 4 2 2 2 7" xfId="1991"/>
    <cellStyle name="Normal 4 2 2 2 7 2" xfId="17542"/>
    <cellStyle name="Normal 4 2 2 2 7 2 2" xfId="17543"/>
    <cellStyle name="Normal 4 2 2 2 7 2 2 2" xfId="17544"/>
    <cellStyle name="Normal 4 2 2 2 7 2 3" xfId="17545"/>
    <cellStyle name="Normal 4 2 2 2 7 2 4" xfId="17546"/>
    <cellStyle name="Normal 4 2 2 2 7 2 5" xfId="27958"/>
    <cellStyle name="Normal 4 2 2 2 7 3" xfId="17547"/>
    <cellStyle name="Normal 4 2 2 2 7 3 2" xfId="17548"/>
    <cellStyle name="Normal 4 2 2 2 7 4" xfId="17549"/>
    <cellStyle name="Normal 4 2 2 2 7 5" xfId="17550"/>
    <cellStyle name="Normal 4 2 2 2 7 6" xfId="27959"/>
    <cellStyle name="Normal 4 2 2 2 8" xfId="17551"/>
    <cellStyle name="Normal 4 2 2 2 8 2" xfId="17552"/>
    <cellStyle name="Normal 4 2 2 2 8 2 2" xfId="17553"/>
    <cellStyle name="Normal 4 2 2 2 8 3" xfId="17554"/>
    <cellStyle name="Normal 4 2 2 2 8 4" xfId="17555"/>
    <cellStyle name="Normal 4 2 2 2 8 5" xfId="27960"/>
    <cellStyle name="Normal 4 2 2 2 9" xfId="17556"/>
    <cellStyle name="Normal 4 2 2 2 9 2" xfId="17557"/>
    <cellStyle name="Normal 4 2 2 2 9 2 2" xfId="17558"/>
    <cellStyle name="Normal 4 2 2 2 9 3" xfId="17559"/>
    <cellStyle name="Normal 4 2 2 2 9 4" xfId="17560"/>
    <cellStyle name="Normal 4 2 2 2 9 5" xfId="27961"/>
    <cellStyle name="Normal 4 2 2 3" xfId="1992"/>
    <cellStyle name="Normal 4 2 2 3 10" xfId="17561"/>
    <cellStyle name="Normal 4 2 2 3 10 2" xfId="17562"/>
    <cellStyle name="Normal 4 2 2 3 10 3" xfId="27962"/>
    <cellStyle name="Normal 4 2 2 3 11" xfId="17563"/>
    <cellStyle name="Normal 4 2 2 3 12" xfId="17564"/>
    <cellStyle name="Normal 4 2 2 3 13" xfId="27963"/>
    <cellStyle name="Normal 4 2 2 3 14" xfId="27964"/>
    <cellStyle name="Normal 4 2 2 3 2" xfId="1993"/>
    <cellStyle name="Normal 4 2 2 3 2 10" xfId="17565"/>
    <cellStyle name="Normal 4 2 2 3 2 11" xfId="17566"/>
    <cellStyle name="Normal 4 2 2 3 2 12" xfId="27965"/>
    <cellStyle name="Normal 4 2 2 3 2 2" xfId="1994"/>
    <cellStyle name="Normal 4 2 2 3 2 2 10" xfId="17567"/>
    <cellStyle name="Normal 4 2 2 3 2 2 11" xfId="27966"/>
    <cellStyle name="Normal 4 2 2 3 2 2 2" xfId="1995"/>
    <cellStyle name="Normal 4 2 2 3 2 2 2 10" xfId="27967"/>
    <cellStyle name="Normal 4 2 2 3 2 2 2 2" xfId="1996"/>
    <cellStyle name="Normal 4 2 2 3 2 2 2 2 2" xfId="17568"/>
    <cellStyle name="Normal 4 2 2 3 2 2 2 2 2 2" xfId="17569"/>
    <cellStyle name="Normal 4 2 2 3 2 2 2 2 2 2 2" xfId="17570"/>
    <cellStyle name="Normal 4 2 2 3 2 2 2 2 2 3" xfId="17571"/>
    <cellStyle name="Normal 4 2 2 3 2 2 2 2 2 4" xfId="17572"/>
    <cellStyle name="Normal 4 2 2 3 2 2 2 2 2 5" xfId="27968"/>
    <cellStyle name="Normal 4 2 2 3 2 2 2 2 3" xfId="17573"/>
    <cellStyle name="Normal 4 2 2 3 2 2 2 2 3 2" xfId="17574"/>
    <cellStyle name="Normal 4 2 2 3 2 2 2 2 4" xfId="17575"/>
    <cellStyle name="Normal 4 2 2 3 2 2 2 2 5" xfId="17576"/>
    <cellStyle name="Normal 4 2 2 3 2 2 2 2 6" xfId="27969"/>
    <cellStyle name="Normal 4 2 2 3 2 2 2 3" xfId="1997"/>
    <cellStyle name="Normal 4 2 2 3 2 2 2 3 2" xfId="17577"/>
    <cellStyle name="Normal 4 2 2 3 2 2 2 3 2 2" xfId="17578"/>
    <cellStyle name="Normal 4 2 2 3 2 2 2 3 2 2 2" xfId="17579"/>
    <cellStyle name="Normal 4 2 2 3 2 2 2 3 2 3" xfId="17580"/>
    <cellStyle name="Normal 4 2 2 3 2 2 2 3 2 4" xfId="17581"/>
    <cellStyle name="Normal 4 2 2 3 2 2 2 3 2 5" xfId="27970"/>
    <cellStyle name="Normal 4 2 2 3 2 2 2 3 3" xfId="17582"/>
    <cellStyle name="Normal 4 2 2 3 2 2 2 3 3 2" xfId="17583"/>
    <cellStyle name="Normal 4 2 2 3 2 2 2 3 4" xfId="17584"/>
    <cellStyle name="Normal 4 2 2 3 2 2 2 3 5" xfId="17585"/>
    <cellStyle name="Normal 4 2 2 3 2 2 2 3 6" xfId="27971"/>
    <cellStyle name="Normal 4 2 2 3 2 2 2 4" xfId="17586"/>
    <cellStyle name="Normal 4 2 2 3 2 2 2 4 2" xfId="17587"/>
    <cellStyle name="Normal 4 2 2 3 2 2 2 4 2 2" xfId="17588"/>
    <cellStyle name="Normal 4 2 2 3 2 2 2 4 3" xfId="17589"/>
    <cellStyle name="Normal 4 2 2 3 2 2 2 4 4" xfId="17590"/>
    <cellStyle name="Normal 4 2 2 3 2 2 2 4 5" xfId="27972"/>
    <cellStyle name="Normal 4 2 2 3 2 2 2 5" xfId="17591"/>
    <cellStyle name="Normal 4 2 2 3 2 2 2 5 2" xfId="17592"/>
    <cellStyle name="Normal 4 2 2 3 2 2 2 5 2 2" xfId="17593"/>
    <cellStyle name="Normal 4 2 2 3 2 2 2 5 3" xfId="17594"/>
    <cellStyle name="Normal 4 2 2 3 2 2 2 5 4" xfId="17595"/>
    <cellStyle name="Normal 4 2 2 3 2 2 2 5 5" xfId="27973"/>
    <cellStyle name="Normal 4 2 2 3 2 2 2 6" xfId="17596"/>
    <cellStyle name="Normal 4 2 2 3 2 2 2 6 2" xfId="17597"/>
    <cellStyle name="Normal 4 2 2 3 2 2 2 6 2 2" xfId="17598"/>
    <cellStyle name="Normal 4 2 2 3 2 2 2 6 3" xfId="17599"/>
    <cellStyle name="Normal 4 2 2 3 2 2 2 6 4" xfId="27974"/>
    <cellStyle name="Normal 4 2 2 3 2 2 2 7" xfId="17600"/>
    <cellStyle name="Normal 4 2 2 3 2 2 2 7 2" xfId="17601"/>
    <cellStyle name="Normal 4 2 2 3 2 2 2 7 3" xfId="27975"/>
    <cellStyle name="Normal 4 2 2 3 2 2 2 8" xfId="17602"/>
    <cellStyle name="Normal 4 2 2 3 2 2 2 9" xfId="17603"/>
    <cellStyle name="Normal 4 2 2 3 2 2 3" xfId="1998"/>
    <cellStyle name="Normal 4 2 2 3 2 2 3 2" xfId="17604"/>
    <cellStyle name="Normal 4 2 2 3 2 2 3 2 2" xfId="17605"/>
    <cellStyle name="Normal 4 2 2 3 2 2 3 2 2 2" xfId="17606"/>
    <cellStyle name="Normal 4 2 2 3 2 2 3 2 3" xfId="17607"/>
    <cellStyle name="Normal 4 2 2 3 2 2 3 2 4" xfId="17608"/>
    <cellStyle name="Normal 4 2 2 3 2 2 3 2 5" xfId="27976"/>
    <cellStyle name="Normal 4 2 2 3 2 2 3 3" xfId="17609"/>
    <cellStyle name="Normal 4 2 2 3 2 2 3 3 2" xfId="17610"/>
    <cellStyle name="Normal 4 2 2 3 2 2 3 3 2 2" xfId="17611"/>
    <cellStyle name="Normal 4 2 2 3 2 2 3 3 3" xfId="17612"/>
    <cellStyle name="Normal 4 2 2 3 2 2 3 3 4" xfId="17613"/>
    <cellStyle name="Normal 4 2 2 3 2 2 3 3 5" xfId="27977"/>
    <cellStyle name="Normal 4 2 2 3 2 2 3 4" xfId="17614"/>
    <cellStyle name="Normal 4 2 2 3 2 2 3 4 2" xfId="17615"/>
    <cellStyle name="Normal 4 2 2 3 2 2 3 5" xfId="17616"/>
    <cellStyle name="Normal 4 2 2 3 2 2 3 6" xfId="17617"/>
    <cellStyle name="Normal 4 2 2 3 2 2 3 7" xfId="27978"/>
    <cellStyle name="Normal 4 2 2 3 2 2 4" xfId="1999"/>
    <cellStyle name="Normal 4 2 2 3 2 2 4 2" xfId="17618"/>
    <cellStyle name="Normal 4 2 2 3 2 2 4 2 2" xfId="17619"/>
    <cellStyle name="Normal 4 2 2 3 2 2 4 2 2 2" xfId="17620"/>
    <cellStyle name="Normal 4 2 2 3 2 2 4 2 3" xfId="17621"/>
    <cellStyle name="Normal 4 2 2 3 2 2 4 2 4" xfId="17622"/>
    <cellStyle name="Normal 4 2 2 3 2 2 4 2 5" xfId="27979"/>
    <cellStyle name="Normal 4 2 2 3 2 2 4 3" xfId="17623"/>
    <cellStyle name="Normal 4 2 2 3 2 2 4 3 2" xfId="17624"/>
    <cellStyle name="Normal 4 2 2 3 2 2 4 4" xfId="17625"/>
    <cellStyle name="Normal 4 2 2 3 2 2 4 5" xfId="17626"/>
    <cellStyle name="Normal 4 2 2 3 2 2 4 6" xfId="27980"/>
    <cellStyle name="Normal 4 2 2 3 2 2 5" xfId="17627"/>
    <cellStyle name="Normal 4 2 2 3 2 2 5 2" xfId="17628"/>
    <cellStyle name="Normal 4 2 2 3 2 2 5 2 2" xfId="17629"/>
    <cellStyle name="Normal 4 2 2 3 2 2 5 3" xfId="17630"/>
    <cellStyle name="Normal 4 2 2 3 2 2 5 4" xfId="17631"/>
    <cellStyle name="Normal 4 2 2 3 2 2 5 5" xfId="27981"/>
    <cellStyle name="Normal 4 2 2 3 2 2 6" xfId="17632"/>
    <cellStyle name="Normal 4 2 2 3 2 2 6 2" xfId="17633"/>
    <cellStyle name="Normal 4 2 2 3 2 2 6 2 2" xfId="17634"/>
    <cellStyle name="Normal 4 2 2 3 2 2 6 3" xfId="17635"/>
    <cellStyle name="Normal 4 2 2 3 2 2 6 4" xfId="17636"/>
    <cellStyle name="Normal 4 2 2 3 2 2 6 5" xfId="27982"/>
    <cellStyle name="Normal 4 2 2 3 2 2 7" xfId="17637"/>
    <cellStyle name="Normal 4 2 2 3 2 2 7 2" xfId="17638"/>
    <cellStyle name="Normal 4 2 2 3 2 2 7 2 2" xfId="17639"/>
    <cellStyle name="Normal 4 2 2 3 2 2 7 3" xfId="17640"/>
    <cellStyle name="Normal 4 2 2 3 2 2 7 4" xfId="27983"/>
    <cellStyle name="Normal 4 2 2 3 2 2 8" xfId="17641"/>
    <cellStyle name="Normal 4 2 2 3 2 2 8 2" xfId="17642"/>
    <cellStyle name="Normal 4 2 2 3 2 2 8 3" xfId="27984"/>
    <cellStyle name="Normal 4 2 2 3 2 2 9" xfId="17643"/>
    <cellStyle name="Normal 4 2 2 3 2 3" xfId="2000"/>
    <cellStyle name="Normal 4 2 2 3 2 3 10" xfId="27985"/>
    <cellStyle name="Normal 4 2 2 3 2 3 2" xfId="2001"/>
    <cellStyle name="Normal 4 2 2 3 2 3 2 2" xfId="17644"/>
    <cellStyle name="Normal 4 2 2 3 2 3 2 2 2" xfId="17645"/>
    <cellStyle name="Normal 4 2 2 3 2 3 2 2 2 2" xfId="17646"/>
    <cellStyle name="Normal 4 2 2 3 2 3 2 2 3" xfId="17647"/>
    <cellStyle name="Normal 4 2 2 3 2 3 2 2 4" xfId="17648"/>
    <cellStyle name="Normal 4 2 2 3 2 3 2 2 5" xfId="27986"/>
    <cellStyle name="Normal 4 2 2 3 2 3 2 3" xfId="17649"/>
    <cellStyle name="Normal 4 2 2 3 2 3 2 3 2" xfId="17650"/>
    <cellStyle name="Normal 4 2 2 3 2 3 2 4" xfId="17651"/>
    <cellStyle name="Normal 4 2 2 3 2 3 2 5" xfId="17652"/>
    <cellStyle name="Normal 4 2 2 3 2 3 2 6" xfId="27987"/>
    <cellStyle name="Normal 4 2 2 3 2 3 3" xfId="2002"/>
    <cellStyle name="Normal 4 2 2 3 2 3 3 2" xfId="17653"/>
    <cellStyle name="Normal 4 2 2 3 2 3 3 2 2" xfId="17654"/>
    <cellStyle name="Normal 4 2 2 3 2 3 3 2 2 2" xfId="17655"/>
    <cellStyle name="Normal 4 2 2 3 2 3 3 2 3" xfId="17656"/>
    <cellStyle name="Normal 4 2 2 3 2 3 3 2 4" xfId="17657"/>
    <cellStyle name="Normal 4 2 2 3 2 3 3 2 5" xfId="27988"/>
    <cellStyle name="Normal 4 2 2 3 2 3 3 3" xfId="17658"/>
    <cellStyle name="Normal 4 2 2 3 2 3 3 3 2" xfId="17659"/>
    <cellStyle name="Normal 4 2 2 3 2 3 3 4" xfId="17660"/>
    <cellStyle name="Normal 4 2 2 3 2 3 3 5" xfId="17661"/>
    <cellStyle name="Normal 4 2 2 3 2 3 3 6" xfId="27989"/>
    <cellStyle name="Normal 4 2 2 3 2 3 4" xfId="17662"/>
    <cellStyle name="Normal 4 2 2 3 2 3 4 2" xfId="17663"/>
    <cellStyle name="Normal 4 2 2 3 2 3 4 2 2" xfId="17664"/>
    <cellStyle name="Normal 4 2 2 3 2 3 4 3" xfId="17665"/>
    <cellStyle name="Normal 4 2 2 3 2 3 4 4" xfId="17666"/>
    <cellStyle name="Normal 4 2 2 3 2 3 4 5" xfId="27990"/>
    <cellStyle name="Normal 4 2 2 3 2 3 5" xfId="17667"/>
    <cellStyle name="Normal 4 2 2 3 2 3 5 2" xfId="17668"/>
    <cellStyle name="Normal 4 2 2 3 2 3 5 2 2" xfId="17669"/>
    <cellStyle name="Normal 4 2 2 3 2 3 5 3" xfId="17670"/>
    <cellStyle name="Normal 4 2 2 3 2 3 5 4" xfId="17671"/>
    <cellStyle name="Normal 4 2 2 3 2 3 5 5" xfId="27991"/>
    <cellStyle name="Normal 4 2 2 3 2 3 6" xfId="17672"/>
    <cellStyle name="Normal 4 2 2 3 2 3 6 2" xfId="17673"/>
    <cellStyle name="Normal 4 2 2 3 2 3 6 2 2" xfId="17674"/>
    <cellStyle name="Normal 4 2 2 3 2 3 6 3" xfId="17675"/>
    <cellStyle name="Normal 4 2 2 3 2 3 6 4" xfId="27992"/>
    <cellStyle name="Normal 4 2 2 3 2 3 7" xfId="17676"/>
    <cellStyle name="Normal 4 2 2 3 2 3 7 2" xfId="17677"/>
    <cellStyle name="Normal 4 2 2 3 2 3 7 3" xfId="27993"/>
    <cellStyle name="Normal 4 2 2 3 2 3 8" xfId="17678"/>
    <cellStyle name="Normal 4 2 2 3 2 3 9" xfId="17679"/>
    <cellStyle name="Normal 4 2 2 3 2 4" xfId="2003"/>
    <cellStyle name="Normal 4 2 2 3 2 4 2" xfId="17680"/>
    <cellStyle name="Normal 4 2 2 3 2 4 2 2" xfId="17681"/>
    <cellStyle name="Normal 4 2 2 3 2 4 2 2 2" xfId="17682"/>
    <cellStyle name="Normal 4 2 2 3 2 4 2 3" xfId="17683"/>
    <cellStyle name="Normal 4 2 2 3 2 4 2 4" xfId="17684"/>
    <cellStyle name="Normal 4 2 2 3 2 4 2 5" xfId="27994"/>
    <cellStyle name="Normal 4 2 2 3 2 4 3" xfId="17685"/>
    <cellStyle name="Normal 4 2 2 3 2 4 3 2" xfId="17686"/>
    <cellStyle name="Normal 4 2 2 3 2 4 3 2 2" xfId="17687"/>
    <cellStyle name="Normal 4 2 2 3 2 4 3 3" xfId="17688"/>
    <cellStyle name="Normal 4 2 2 3 2 4 3 4" xfId="17689"/>
    <cellStyle name="Normal 4 2 2 3 2 4 3 5" xfId="27995"/>
    <cellStyle name="Normal 4 2 2 3 2 4 4" xfId="17690"/>
    <cellStyle name="Normal 4 2 2 3 2 4 4 2" xfId="17691"/>
    <cellStyle name="Normal 4 2 2 3 2 4 5" xfId="17692"/>
    <cellStyle name="Normal 4 2 2 3 2 4 6" xfId="17693"/>
    <cellStyle name="Normal 4 2 2 3 2 4 7" xfId="27996"/>
    <cellStyle name="Normal 4 2 2 3 2 5" xfId="2004"/>
    <cellStyle name="Normal 4 2 2 3 2 5 2" xfId="17694"/>
    <cellStyle name="Normal 4 2 2 3 2 5 2 2" xfId="17695"/>
    <cellStyle name="Normal 4 2 2 3 2 5 2 2 2" xfId="17696"/>
    <cellStyle name="Normal 4 2 2 3 2 5 2 3" xfId="17697"/>
    <cellStyle name="Normal 4 2 2 3 2 5 2 4" xfId="17698"/>
    <cellStyle name="Normal 4 2 2 3 2 5 2 5" xfId="27997"/>
    <cellStyle name="Normal 4 2 2 3 2 5 3" xfId="17699"/>
    <cellStyle name="Normal 4 2 2 3 2 5 3 2" xfId="17700"/>
    <cellStyle name="Normal 4 2 2 3 2 5 4" xfId="17701"/>
    <cellStyle name="Normal 4 2 2 3 2 5 5" xfId="17702"/>
    <cellStyle name="Normal 4 2 2 3 2 5 6" xfId="27998"/>
    <cellStyle name="Normal 4 2 2 3 2 6" xfId="17703"/>
    <cellStyle name="Normal 4 2 2 3 2 6 2" xfId="17704"/>
    <cellStyle name="Normal 4 2 2 3 2 6 2 2" xfId="17705"/>
    <cellStyle name="Normal 4 2 2 3 2 6 3" xfId="17706"/>
    <cellStyle name="Normal 4 2 2 3 2 6 4" xfId="17707"/>
    <cellStyle name="Normal 4 2 2 3 2 6 5" xfId="27999"/>
    <cellStyle name="Normal 4 2 2 3 2 7" xfId="17708"/>
    <cellStyle name="Normal 4 2 2 3 2 7 2" xfId="17709"/>
    <cellStyle name="Normal 4 2 2 3 2 7 2 2" xfId="17710"/>
    <cellStyle name="Normal 4 2 2 3 2 7 3" xfId="17711"/>
    <cellStyle name="Normal 4 2 2 3 2 7 4" xfId="17712"/>
    <cellStyle name="Normal 4 2 2 3 2 7 5" xfId="28000"/>
    <cellStyle name="Normal 4 2 2 3 2 8" xfId="17713"/>
    <cellStyle name="Normal 4 2 2 3 2 8 2" xfId="17714"/>
    <cellStyle name="Normal 4 2 2 3 2 8 2 2" xfId="17715"/>
    <cellStyle name="Normal 4 2 2 3 2 8 3" xfId="17716"/>
    <cellStyle name="Normal 4 2 2 3 2 8 4" xfId="28001"/>
    <cellStyle name="Normal 4 2 2 3 2 9" xfId="17717"/>
    <cellStyle name="Normal 4 2 2 3 2 9 2" xfId="17718"/>
    <cellStyle name="Normal 4 2 2 3 2 9 3" xfId="28002"/>
    <cellStyle name="Normal 4 2 2 3 3" xfId="2005"/>
    <cellStyle name="Normal 4 2 2 3 3 10" xfId="17719"/>
    <cellStyle name="Normal 4 2 2 3 3 11" xfId="28003"/>
    <cellStyle name="Normal 4 2 2 3 3 2" xfId="2006"/>
    <cellStyle name="Normal 4 2 2 3 3 2 10" xfId="28004"/>
    <cellStyle name="Normal 4 2 2 3 3 2 2" xfId="2007"/>
    <cellStyle name="Normal 4 2 2 3 3 2 2 2" xfId="17720"/>
    <cellStyle name="Normal 4 2 2 3 3 2 2 2 2" xfId="17721"/>
    <cellStyle name="Normal 4 2 2 3 3 2 2 2 2 2" xfId="17722"/>
    <cellStyle name="Normal 4 2 2 3 3 2 2 2 3" xfId="17723"/>
    <cellStyle name="Normal 4 2 2 3 3 2 2 2 4" xfId="17724"/>
    <cellStyle name="Normal 4 2 2 3 3 2 2 2 5" xfId="28005"/>
    <cellStyle name="Normal 4 2 2 3 3 2 2 3" xfId="17725"/>
    <cellStyle name="Normal 4 2 2 3 3 2 2 3 2" xfId="17726"/>
    <cellStyle name="Normal 4 2 2 3 3 2 2 4" xfId="17727"/>
    <cellStyle name="Normal 4 2 2 3 3 2 2 5" xfId="17728"/>
    <cellStyle name="Normal 4 2 2 3 3 2 2 6" xfId="28006"/>
    <cellStyle name="Normal 4 2 2 3 3 2 3" xfId="2008"/>
    <cellStyle name="Normal 4 2 2 3 3 2 3 2" xfId="17729"/>
    <cellStyle name="Normal 4 2 2 3 3 2 3 2 2" xfId="17730"/>
    <cellStyle name="Normal 4 2 2 3 3 2 3 2 2 2" xfId="17731"/>
    <cellStyle name="Normal 4 2 2 3 3 2 3 2 3" xfId="17732"/>
    <cellStyle name="Normal 4 2 2 3 3 2 3 2 4" xfId="17733"/>
    <cellStyle name="Normal 4 2 2 3 3 2 3 2 5" xfId="28007"/>
    <cellStyle name="Normal 4 2 2 3 3 2 3 3" xfId="17734"/>
    <cellStyle name="Normal 4 2 2 3 3 2 3 3 2" xfId="17735"/>
    <cellStyle name="Normal 4 2 2 3 3 2 3 4" xfId="17736"/>
    <cellStyle name="Normal 4 2 2 3 3 2 3 5" xfId="17737"/>
    <cellStyle name="Normal 4 2 2 3 3 2 3 6" xfId="28008"/>
    <cellStyle name="Normal 4 2 2 3 3 2 4" xfId="17738"/>
    <cellStyle name="Normal 4 2 2 3 3 2 4 2" xfId="17739"/>
    <cellStyle name="Normal 4 2 2 3 3 2 4 2 2" xfId="17740"/>
    <cellStyle name="Normal 4 2 2 3 3 2 4 3" xfId="17741"/>
    <cellStyle name="Normal 4 2 2 3 3 2 4 4" xfId="17742"/>
    <cellStyle name="Normal 4 2 2 3 3 2 4 5" xfId="28009"/>
    <cellStyle name="Normal 4 2 2 3 3 2 5" xfId="17743"/>
    <cellStyle name="Normal 4 2 2 3 3 2 5 2" xfId="17744"/>
    <cellStyle name="Normal 4 2 2 3 3 2 5 2 2" xfId="17745"/>
    <cellStyle name="Normal 4 2 2 3 3 2 5 3" xfId="17746"/>
    <cellStyle name="Normal 4 2 2 3 3 2 5 4" xfId="17747"/>
    <cellStyle name="Normal 4 2 2 3 3 2 5 5" xfId="28010"/>
    <cellStyle name="Normal 4 2 2 3 3 2 6" xfId="17748"/>
    <cellStyle name="Normal 4 2 2 3 3 2 6 2" xfId="17749"/>
    <cellStyle name="Normal 4 2 2 3 3 2 6 2 2" xfId="17750"/>
    <cellStyle name="Normal 4 2 2 3 3 2 6 3" xfId="17751"/>
    <cellStyle name="Normal 4 2 2 3 3 2 6 4" xfId="28011"/>
    <cellStyle name="Normal 4 2 2 3 3 2 7" xfId="17752"/>
    <cellStyle name="Normal 4 2 2 3 3 2 7 2" xfId="17753"/>
    <cellStyle name="Normal 4 2 2 3 3 2 7 3" xfId="28012"/>
    <cellStyle name="Normal 4 2 2 3 3 2 8" xfId="17754"/>
    <cellStyle name="Normal 4 2 2 3 3 2 9" xfId="17755"/>
    <cellStyle name="Normal 4 2 2 3 3 3" xfId="2009"/>
    <cellStyle name="Normal 4 2 2 3 3 3 2" xfId="17756"/>
    <cellStyle name="Normal 4 2 2 3 3 3 2 2" xfId="17757"/>
    <cellStyle name="Normal 4 2 2 3 3 3 2 2 2" xfId="17758"/>
    <cellStyle name="Normal 4 2 2 3 3 3 2 3" xfId="17759"/>
    <cellStyle name="Normal 4 2 2 3 3 3 2 4" xfId="17760"/>
    <cellStyle name="Normal 4 2 2 3 3 3 2 5" xfId="28013"/>
    <cellStyle name="Normal 4 2 2 3 3 3 3" xfId="17761"/>
    <cellStyle name="Normal 4 2 2 3 3 3 3 2" xfId="17762"/>
    <cellStyle name="Normal 4 2 2 3 3 3 3 2 2" xfId="17763"/>
    <cellStyle name="Normal 4 2 2 3 3 3 3 3" xfId="17764"/>
    <cellStyle name="Normal 4 2 2 3 3 3 3 4" xfId="17765"/>
    <cellStyle name="Normal 4 2 2 3 3 3 3 5" xfId="28014"/>
    <cellStyle name="Normal 4 2 2 3 3 3 4" xfId="17766"/>
    <cellStyle name="Normal 4 2 2 3 3 3 4 2" xfId="17767"/>
    <cellStyle name="Normal 4 2 2 3 3 3 5" xfId="17768"/>
    <cellStyle name="Normal 4 2 2 3 3 3 6" xfId="17769"/>
    <cellStyle name="Normal 4 2 2 3 3 3 7" xfId="28015"/>
    <cellStyle name="Normal 4 2 2 3 3 4" xfId="2010"/>
    <cellStyle name="Normal 4 2 2 3 3 4 2" xfId="17770"/>
    <cellStyle name="Normal 4 2 2 3 3 4 2 2" xfId="17771"/>
    <cellStyle name="Normal 4 2 2 3 3 4 2 2 2" xfId="17772"/>
    <cellStyle name="Normal 4 2 2 3 3 4 2 3" xfId="17773"/>
    <cellStyle name="Normal 4 2 2 3 3 4 2 4" xfId="17774"/>
    <cellStyle name="Normal 4 2 2 3 3 4 2 5" xfId="28016"/>
    <cellStyle name="Normal 4 2 2 3 3 4 3" xfId="17775"/>
    <cellStyle name="Normal 4 2 2 3 3 4 3 2" xfId="17776"/>
    <cellStyle name="Normal 4 2 2 3 3 4 4" xfId="17777"/>
    <cellStyle name="Normal 4 2 2 3 3 4 5" xfId="17778"/>
    <cellStyle name="Normal 4 2 2 3 3 4 6" xfId="28017"/>
    <cellStyle name="Normal 4 2 2 3 3 5" xfId="17779"/>
    <cellStyle name="Normal 4 2 2 3 3 5 2" xfId="17780"/>
    <cellStyle name="Normal 4 2 2 3 3 5 2 2" xfId="17781"/>
    <cellStyle name="Normal 4 2 2 3 3 5 3" xfId="17782"/>
    <cellStyle name="Normal 4 2 2 3 3 5 4" xfId="17783"/>
    <cellStyle name="Normal 4 2 2 3 3 5 5" xfId="28018"/>
    <cellStyle name="Normal 4 2 2 3 3 6" xfId="17784"/>
    <cellStyle name="Normal 4 2 2 3 3 6 2" xfId="17785"/>
    <cellStyle name="Normal 4 2 2 3 3 6 2 2" xfId="17786"/>
    <cellStyle name="Normal 4 2 2 3 3 6 3" xfId="17787"/>
    <cellStyle name="Normal 4 2 2 3 3 6 4" xfId="17788"/>
    <cellStyle name="Normal 4 2 2 3 3 6 5" xfId="28019"/>
    <cellStyle name="Normal 4 2 2 3 3 7" xfId="17789"/>
    <cellStyle name="Normal 4 2 2 3 3 7 2" xfId="17790"/>
    <cellStyle name="Normal 4 2 2 3 3 7 2 2" xfId="17791"/>
    <cellStyle name="Normal 4 2 2 3 3 7 3" xfId="17792"/>
    <cellStyle name="Normal 4 2 2 3 3 7 4" xfId="28020"/>
    <cellStyle name="Normal 4 2 2 3 3 8" xfId="17793"/>
    <cellStyle name="Normal 4 2 2 3 3 8 2" xfId="17794"/>
    <cellStyle name="Normal 4 2 2 3 3 8 3" xfId="28021"/>
    <cellStyle name="Normal 4 2 2 3 3 9" xfId="17795"/>
    <cellStyle name="Normal 4 2 2 3 4" xfId="2011"/>
    <cellStyle name="Normal 4 2 2 3 4 10" xfId="28022"/>
    <cellStyle name="Normal 4 2 2 3 4 2" xfId="2012"/>
    <cellStyle name="Normal 4 2 2 3 4 2 2" xfId="17796"/>
    <cellStyle name="Normal 4 2 2 3 4 2 2 2" xfId="17797"/>
    <cellStyle name="Normal 4 2 2 3 4 2 2 2 2" xfId="17798"/>
    <cellStyle name="Normal 4 2 2 3 4 2 2 3" xfId="17799"/>
    <cellStyle name="Normal 4 2 2 3 4 2 2 4" xfId="17800"/>
    <cellStyle name="Normal 4 2 2 3 4 2 2 5" xfId="28023"/>
    <cellStyle name="Normal 4 2 2 3 4 2 3" xfId="17801"/>
    <cellStyle name="Normal 4 2 2 3 4 2 3 2" xfId="17802"/>
    <cellStyle name="Normal 4 2 2 3 4 2 4" xfId="17803"/>
    <cellStyle name="Normal 4 2 2 3 4 2 5" xfId="17804"/>
    <cellStyle name="Normal 4 2 2 3 4 2 6" xfId="28024"/>
    <cellStyle name="Normal 4 2 2 3 4 3" xfId="2013"/>
    <cellStyle name="Normal 4 2 2 3 4 3 2" xfId="17805"/>
    <cellStyle name="Normal 4 2 2 3 4 3 2 2" xfId="17806"/>
    <cellStyle name="Normal 4 2 2 3 4 3 2 2 2" xfId="17807"/>
    <cellStyle name="Normal 4 2 2 3 4 3 2 3" xfId="17808"/>
    <cellStyle name="Normal 4 2 2 3 4 3 2 4" xfId="17809"/>
    <cellStyle name="Normal 4 2 2 3 4 3 2 5" xfId="28025"/>
    <cellStyle name="Normal 4 2 2 3 4 3 3" xfId="17810"/>
    <cellStyle name="Normal 4 2 2 3 4 3 3 2" xfId="17811"/>
    <cellStyle name="Normal 4 2 2 3 4 3 4" xfId="17812"/>
    <cellStyle name="Normal 4 2 2 3 4 3 5" xfId="17813"/>
    <cellStyle name="Normal 4 2 2 3 4 3 6" xfId="28026"/>
    <cellStyle name="Normal 4 2 2 3 4 4" xfId="17814"/>
    <cellStyle name="Normal 4 2 2 3 4 4 2" xfId="17815"/>
    <cellStyle name="Normal 4 2 2 3 4 4 2 2" xfId="17816"/>
    <cellStyle name="Normal 4 2 2 3 4 4 3" xfId="17817"/>
    <cellStyle name="Normal 4 2 2 3 4 4 4" xfId="17818"/>
    <cellStyle name="Normal 4 2 2 3 4 4 5" xfId="28027"/>
    <cellStyle name="Normal 4 2 2 3 4 5" xfId="17819"/>
    <cellStyle name="Normal 4 2 2 3 4 5 2" xfId="17820"/>
    <cellStyle name="Normal 4 2 2 3 4 5 2 2" xfId="17821"/>
    <cellStyle name="Normal 4 2 2 3 4 5 3" xfId="17822"/>
    <cellStyle name="Normal 4 2 2 3 4 5 4" xfId="17823"/>
    <cellStyle name="Normal 4 2 2 3 4 5 5" xfId="28028"/>
    <cellStyle name="Normal 4 2 2 3 4 6" xfId="17824"/>
    <cellStyle name="Normal 4 2 2 3 4 6 2" xfId="17825"/>
    <cellStyle name="Normal 4 2 2 3 4 6 2 2" xfId="17826"/>
    <cellStyle name="Normal 4 2 2 3 4 6 3" xfId="17827"/>
    <cellStyle name="Normal 4 2 2 3 4 6 4" xfId="28029"/>
    <cellStyle name="Normal 4 2 2 3 4 7" xfId="17828"/>
    <cellStyle name="Normal 4 2 2 3 4 7 2" xfId="17829"/>
    <cellStyle name="Normal 4 2 2 3 4 7 3" xfId="28030"/>
    <cellStyle name="Normal 4 2 2 3 4 8" xfId="17830"/>
    <cellStyle name="Normal 4 2 2 3 4 9" xfId="17831"/>
    <cellStyle name="Normal 4 2 2 3 5" xfId="2014"/>
    <cellStyle name="Normal 4 2 2 3 5 2" xfId="17832"/>
    <cellStyle name="Normal 4 2 2 3 5 2 2" xfId="17833"/>
    <cellStyle name="Normal 4 2 2 3 5 2 2 2" xfId="17834"/>
    <cellStyle name="Normal 4 2 2 3 5 2 3" xfId="17835"/>
    <cellStyle name="Normal 4 2 2 3 5 2 4" xfId="17836"/>
    <cellStyle name="Normal 4 2 2 3 5 2 5" xfId="28031"/>
    <cellStyle name="Normal 4 2 2 3 5 3" xfId="17837"/>
    <cellStyle name="Normal 4 2 2 3 5 3 2" xfId="17838"/>
    <cellStyle name="Normal 4 2 2 3 5 3 2 2" xfId="17839"/>
    <cellStyle name="Normal 4 2 2 3 5 3 3" xfId="17840"/>
    <cellStyle name="Normal 4 2 2 3 5 3 4" xfId="17841"/>
    <cellStyle name="Normal 4 2 2 3 5 3 5" xfId="28032"/>
    <cellStyle name="Normal 4 2 2 3 5 4" xfId="17842"/>
    <cellStyle name="Normal 4 2 2 3 5 4 2" xfId="17843"/>
    <cellStyle name="Normal 4 2 2 3 5 5" xfId="17844"/>
    <cellStyle name="Normal 4 2 2 3 5 6" xfId="17845"/>
    <cellStyle name="Normal 4 2 2 3 5 7" xfId="28033"/>
    <cellStyle name="Normal 4 2 2 3 6" xfId="2015"/>
    <cellStyle name="Normal 4 2 2 3 6 2" xfId="17846"/>
    <cellStyle name="Normal 4 2 2 3 6 2 2" xfId="17847"/>
    <cellStyle name="Normal 4 2 2 3 6 2 2 2" xfId="17848"/>
    <cellStyle name="Normal 4 2 2 3 6 2 3" xfId="17849"/>
    <cellStyle name="Normal 4 2 2 3 6 2 4" xfId="17850"/>
    <cellStyle name="Normal 4 2 2 3 6 2 5" xfId="28034"/>
    <cellStyle name="Normal 4 2 2 3 6 3" xfId="17851"/>
    <cellStyle name="Normal 4 2 2 3 6 3 2" xfId="17852"/>
    <cellStyle name="Normal 4 2 2 3 6 4" xfId="17853"/>
    <cellStyle name="Normal 4 2 2 3 6 5" xfId="17854"/>
    <cellStyle name="Normal 4 2 2 3 6 6" xfId="28035"/>
    <cellStyle name="Normal 4 2 2 3 7" xfId="17855"/>
    <cellStyle name="Normal 4 2 2 3 7 2" xfId="17856"/>
    <cellStyle name="Normal 4 2 2 3 7 2 2" xfId="17857"/>
    <cellStyle name="Normal 4 2 2 3 7 3" xfId="17858"/>
    <cellStyle name="Normal 4 2 2 3 7 4" xfId="17859"/>
    <cellStyle name="Normal 4 2 2 3 7 5" xfId="28036"/>
    <cellStyle name="Normal 4 2 2 3 8" xfId="17860"/>
    <cellStyle name="Normal 4 2 2 3 8 2" xfId="17861"/>
    <cellStyle name="Normal 4 2 2 3 8 2 2" xfId="17862"/>
    <cellStyle name="Normal 4 2 2 3 8 3" xfId="17863"/>
    <cellStyle name="Normal 4 2 2 3 8 4" xfId="17864"/>
    <cellStyle name="Normal 4 2 2 3 8 5" xfId="28037"/>
    <cellStyle name="Normal 4 2 2 3 9" xfId="17865"/>
    <cellStyle name="Normal 4 2 2 3 9 2" xfId="17866"/>
    <cellStyle name="Normal 4 2 2 3 9 2 2" xfId="17867"/>
    <cellStyle name="Normal 4 2 2 3 9 3" xfId="17868"/>
    <cellStyle name="Normal 4 2 2 3 9 4" xfId="28038"/>
    <cellStyle name="Normal 4 2 2 4" xfId="2016"/>
    <cellStyle name="Normal 4 2 2 4 10" xfId="17869"/>
    <cellStyle name="Normal 4 2 2 4 11" xfId="17870"/>
    <cellStyle name="Normal 4 2 2 4 12" xfId="28039"/>
    <cellStyle name="Normal 4 2 2 4 2" xfId="2017"/>
    <cellStyle name="Normal 4 2 2 4 2 10" xfId="17871"/>
    <cellStyle name="Normal 4 2 2 4 2 11" xfId="28040"/>
    <cellStyle name="Normal 4 2 2 4 2 2" xfId="2018"/>
    <cellStyle name="Normal 4 2 2 4 2 2 10" xfId="28041"/>
    <cellStyle name="Normal 4 2 2 4 2 2 2" xfId="2019"/>
    <cellStyle name="Normal 4 2 2 4 2 2 2 2" xfId="17872"/>
    <cellStyle name="Normal 4 2 2 4 2 2 2 2 2" xfId="17873"/>
    <cellStyle name="Normal 4 2 2 4 2 2 2 2 2 2" xfId="17874"/>
    <cellStyle name="Normal 4 2 2 4 2 2 2 2 3" xfId="17875"/>
    <cellStyle name="Normal 4 2 2 4 2 2 2 2 4" xfId="17876"/>
    <cellStyle name="Normal 4 2 2 4 2 2 2 2 5" xfId="28042"/>
    <cellStyle name="Normal 4 2 2 4 2 2 2 3" xfId="17877"/>
    <cellStyle name="Normal 4 2 2 4 2 2 2 3 2" xfId="17878"/>
    <cellStyle name="Normal 4 2 2 4 2 2 2 4" xfId="17879"/>
    <cellStyle name="Normal 4 2 2 4 2 2 2 5" xfId="17880"/>
    <cellStyle name="Normal 4 2 2 4 2 2 2 6" xfId="28043"/>
    <cellStyle name="Normal 4 2 2 4 2 2 3" xfId="2020"/>
    <cellStyle name="Normal 4 2 2 4 2 2 3 2" xfId="17881"/>
    <cellStyle name="Normal 4 2 2 4 2 2 3 2 2" xfId="17882"/>
    <cellStyle name="Normal 4 2 2 4 2 2 3 2 2 2" xfId="17883"/>
    <cellStyle name="Normal 4 2 2 4 2 2 3 2 3" xfId="17884"/>
    <cellStyle name="Normal 4 2 2 4 2 2 3 2 4" xfId="17885"/>
    <cellStyle name="Normal 4 2 2 4 2 2 3 2 5" xfId="28044"/>
    <cellStyle name="Normal 4 2 2 4 2 2 3 3" xfId="17886"/>
    <cellStyle name="Normal 4 2 2 4 2 2 3 3 2" xfId="17887"/>
    <cellStyle name="Normal 4 2 2 4 2 2 3 4" xfId="17888"/>
    <cellStyle name="Normal 4 2 2 4 2 2 3 5" xfId="17889"/>
    <cellStyle name="Normal 4 2 2 4 2 2 3 6" xfId="28045"/>
    <cellStyle name="Normal 4 2 2 4 2 2 4" xfId="17890"/>
    <cellStyle name="Normal 4 2 2 4 2 2 4 2" xfId="17891"/>
    <cellStyle name="Normal 4 2 2 4 2 2 4 2 2" xfId="17892"/>
    <cellStyle name="Normal 4 2 2 4 2 2 4 3" xfId="17893"/>
    <cellStyle name="Normal 4 2 2 4 2 2 4 4" xfId="17894"/>
    <cellStyle name="Normal 4 2 2 4 2 2 4 5" xfId="28046"/>
    <cellStyle name="Normal 4 2 2 4 2 2 5" xfId="17895"/>
    <cellStyle name="Normal 4 2 2 4 2 2 5 2" xfId="17896"/>
    <cellStyle name="Normal 4 2 2 4 2 2 5 2 2" xfId="17897"/>
    <cellStyle name="Normal 4 2 2 4 2 2 5 3" xfId="17898"/>
    <cellStyle name="Normal 4 2 2 4 2 2 5 4" xfId="17899"/>
    <cellStyle name="Normal 4 2 2 4 2 2 5 5" xfId="28047"/>
    <cellStyle name="Normal 4 2 2 4 2 2 6" xfId="17900"/>
    <cellStyle name="Normal 4 2 2 4 2 2 6 2" xfId="17901"/>
    <cellStyle name="Normal 4 2 2 4 2 2 6 2 2" xfId="17902"/>
    <cellStyle name="Normal 4 2 2 4 2 2 6 3" xfId="17903"/>
    <cellStyle name="Normal 4 2 2 4 2 2 6 4" xfId="28048"/>
    <cellStyle name="Normal 4 2 2 4 2 2 7" xfId="17904"/>
    <cellStyle name="Normal 4 2 2 4 2 2 7 2" xfId="17905"/>
    <cellStyle name="Normal 4 2 2 4 2 2 7 3" xfId="28049"/>
    <cellStyle name="Normal 4 2 2 4 2 2 8" xfId="17906"/>
    <cellStyle name="Normal 4 2 2 4 2 2 9" xfId="17907"/>
    <cellStyle name="Normal 4 2 2 4 2 3" xfId="2021"/>
    <cellStyle name="Normal 4 2 2 4 2 3 2" xfId="17908"/>
    <cellStyle name="Normal 4 2 2 4 2 3 2 2" xfId="17909"/>
    <cellStyle name="Normal 4 2 2 4 2 3 2 2 2" xfId="17910"/>
    <cellStyle name="Normal 4 2 2 4 2 3 2 3" xfId="17911"/>
    <cellStyle name="Normal 4 2 2 4 2 3 2 4" xfId="17912"/>
    <cellStyle name="Normal 4 2 2 4 2 3 2 5" xfId="28050"/>
    <cellStyle name="Normal 4 2 2 4 2 3 3" xfId="17913"/>
    <cellStyle name="Normal 4 2 2 4 2 3 3 2" xfId="17914"/>
    <cellStyle name="Normal 4 2 2 4 2 3 3 2 2" xfId="17915"/>
    <cellStyle name="Normal 4 2 2 4 2 3 3 3" xfId="17916"/>
    <cellStyle name="Normal 4 2 2 4 2 3 3 4" xfId="17917"/>
    <cellStyle name="Normal 4 2 2 4 2 3 3 5" xfId="28051"/>
    <cellStyle name="Normal 4 2 2 4 2 3 4" xfId="17918"/>
    <cellStyle name="Normal 4 2 2 4 2 3 4 2" xfId="17919"/>
    <cellStyle name="Normal 4 2 2 4 2 3 5" xfId="17920"/>
    <cellStyle name="Normal 4 2 2 4 2 3 6" xfId="17921"/>
    <cellStyle name="Normal 4 2 2 4 2 3 7" xfId="28052"/>
    <cellStyle name="Normal 4 2 2 4 2 4" xfId="2022"/>
    <cellStyle name="Normal 4 2 2 4 2 4 2" xfId="17922"/>
    <cellStyle name="Normal 4 2 2 4 2 4 2 2" xfId="17923"/>
    <cellStyle name="Normal 4 2 2 4 2 4 2 2 2" xfId="17924"/>
    <cellStyle name="Normal 4 2 2 4 2 4 2 3" xfId="17925"/>
    <cellStyle name="Normal 4 2 2 4 2 4 2 4" xfId="17926"/>
    <cellStyle name="Normal 4 2 2 4 2 4 2 5" xfId="28053"/>
    <cellStyle name="Normal 4 2 2 4 2 4 3" xfId="17927"/>
    <cellStyle name="Normal 4 2 2 4 2 4 3 2" xfId="17928"/>
    <cellStyle name="Normal 4 2 2 4 2 4 4" xfId="17929"/>
    <cellStyle name="Normal 4 2 2 4 2 4 5" xfId="17930"/>
    <cellStyle name="Normal 4 2 2 4 2 4 6" xfId="28054"/>
    <cellStyle name="Normal 4 2 2 4 2 5" xfId="17931"/>
    <cellStyle name="Normal 4 2 2 4 2 5 2" xfId="17932"/>
    <cellStyle name="Normal 4 2 2 4 2 5 2 2" xfId="17933"/>
    <cellStyle name="Normal 4 2 2 4 2 5 3" xfId="17934"/>
    <cellStyle name="Normal 4 2 2 4 2 5 4" xfId="17935"/>
    <cellStyle name="Normal 4 2 2 4 2 5 5" xfId="28055"/>
    <cellStyle name="Normal 4 2 2 4 2 6" xfId="17936"/>
    <cellStyle name="Normal 4 2 2 4 2 6 2" xfId="17937"/>
    <cellStyle name="Normal 4 2 2 4 2 6 2 2" xfId="17938"/>
    <cellStyle name="Normal 4 2 2 4 2 6 3" xfId="17939"/>
    <cellStyle name="Normal 4 2 2 4 2 6 4" xfId="17940"/>
    <cellStyle name="Normal 4 2 2 4 2 6 5" xfId="28056"/>
    <cellStyle name="Normal 4 2 2 4 2 7" xfId="17941"/>
    <cellStyle name="Normal 4 2 2 4 2 7 2" xfId="17942"/>
    <cellStyle name="Normal 4 2 2 4 2 7 2 2" xfId="17943"/>
    <cellStyle name="Normal 4 2 2 4 2 7 3" xfId="17944"/>
    <cellStyle name="Normal 4 2 2 4 2 7 4" xfId="28057"/>
    <cellStyle name="Normal 4 2 2 4 2 8" xfId="17945"/>
    <cellStyle name="Normal 4 2 2 4 2 8 2" xfId="17946"/>
    <cellStyle name="Normal 4 2 2 4 2 8 3" xfId="28058"/>
    <cellStyle name="Normal 4 2 2 4 2 9" xfId="17947"/>
    <cellStyle name="Normal 4 2 2 4 3" xfId="2023"/>
    <cellStyle name="Normal 4 2 2 4 3 10" xfId="28059"/>
    <cellStyle name="Normal 4 2 2 4 3 2" xfId="2024"/>
    <cellStyle name="Normal 4 2 2 4 3 2 2" xfId="17948"/>
    <cellStyle name="Normal 4 2 2 4 3 2 2 2" xfId="17949"/>
    <cellStyle name="Normal 4 2 2 4 3 2 2 2 2" xfId="17950"/>
    <cellStyle name="Normal 4 2 2 4 3 2 2 3" xfId="17951"/>
    <cellStyle name="Normal 4 2 2 4 3 2 2 4" xfId="17952"/>
    <cellStyle name="Normal 4 2 2 4 3 2 2 5" xfId="28060"/>
    <cellStyle name="Normal 4 2 2 4 3 2 3" xfId="17953"/>
    <cellStyle name="Normal 4 2 2 4 3 2 3 2" xfId="17954"/>
    <cellStyle name="Normal 4 2 2 4 3 2 4" xfId="17955"/>
    <cellStyle name="Normal 4 2 2 4 3 2 5" xfId="17956"/>
    <cellStyle name="Normal 4 2 2 4 3 2 6" xfId="28061"/>
    <cellStyle name="Normal 4 2 2 4 3 3" xfId="2025"/>
    <cellStyle name="Normal 4 2 2 4 3 3 2" xfId="17957"/>
    <cellStyle name="Normal 4 2 2 4 3 3 2 2" xfId="17958"/>
    <cellStyle name="Normal 4 2 2 4 3 3 2 2 2" xfId="17959"/>
    <cellStyle name="Normal 4 2 2 4 3 3 2 3" xfId="17960"/>
    <cellStyle name="Normal 4 2 2 4 3 3 2 4" xfId="17961"/>
    <cellStyle name="Normal 4 2 2 4 3 3 2 5" xfId="28062"/>
    <cellStyle name="Normal 4 2 2 4 3 3 3" xfId="17962"/>
    <cellStyle name="Normal 4 2 2 4 3 3 3 2" xfId="17963"/>
    <cellStyle name="Normal 4 2 2 4 3 3 4" xfId="17964"/>
    <cellStyle name="Normal 4 2 2 4 3 3 5" xfId="17965"/>
    <cellStyle name="Normal 4 2 2 4 3 3 6" xfId="28063"/>
    <cellStyle name="Normal 4 2 2 4 3 4" xfId="17966"/>
    <cellStyle name="Normal 4 2 2 4 3 4 2" xfId="17967"/>
    <cellStyle name="Normal 4 2 2 4 3 4 2 2" xfId="17968"/>
    <cellStyle name="Normal 4 2 2 4 3 4 3" xfId="17969"/>
    <cellStyle name="Normal 4 2 2 4 3 4 4" xfId="17970"/>
    <cellStyle name="Normal 4 2 2 4 3 4 5" xfId="28064"/>
    <cellStyle name="Normal 4 2 2 4 3 5" xfId="17971"/>
    <cellStyle name="Normal 4 2 2 4 3 5 2" xfId="17972"/>
    <cellStyle name="Normal 4 2 2 4 3 5 2 2" xfId="17973"/>
    <cellStyle name="Normal 4 2 2 4 3 5 3" xfId="17974"/>
    <cellStyle name="Normal 4 2 2 4 3 5 4" xfId="17975"/>
    <cellStyle name="Normal 4 2 2 4 3 5 5" xfId="28065"/>
    <cellStyle name="Normal 4 2 2 4 3 6" xfId="17976"/>
    <cellStyle name="Normal 4 2 2 4 3 6 2" xfId="17977"/>
    <cellStyle name="Normal 4 2 2 4 3 6 2 2" xfId="17978"/>
    <cellStyle name="Normal 4 2 2 4 3 6 3" xfId="17979"/>
    <cellStyle name="Normal 4 2 2 4 3 6 4" xfId="28066"/>
    <cellStyle name="Normal 4 2 2 4 3 7" xfId="17980"/>
    <cellStyle name="Normal 4 2 2 4 3 7 2" xfId="17981"/>
    <cellStyle name="Normal 4 2 2 4 3 7 3" xfId="28067"/>
    <cellStyle name="Normal 4 2 2 4 3 8" xfId="17982"/>
    <cellStyle name="Normal 4 2 2 4 3 9" xfId="17983"/>
    <cellStyle name="Normal 4 2 2 4 4" xfId="2026"/>
    <cellStyle name="Normal 4 2 2 4 4 2" xfId="17984"/>
    <cellStyle name="Normal 4 2 2 4 4 2 2" xfId="17985"/>
    <cellStyle name="Normal 4 2 2 4 4 2 2 2" xfId="17986"/>
    <cellStyle name="Normal 4 2 2 4 4 2 3" xfId="17987"/>
    <cellStyle name="Normal 4 2 2 4 4 2 4" xfId="17988"/>
    <cellStyle name="Normal 4 2 2 4 4 2 5" xfId="28068"/>
    <cellStyle name="Normal 4 2 2 4 4 3" xfId="17989"/>
    <cellStyle name="Normal 4 2 2 4 4 3 2" xfId="17990"/>
    <cellStyle name="Normal 4 2 2 4 4 3 2 2" xfId="17991"/>
    <cellStyle name="Normal 4 2 2 4 4 3 3" xfId="17992"/>
    <cellStyle name="Normal 4 2 2 4 4 3 4" xfId="17993"/>
    <cellStyle name="Normal 4 2 2 4 4 3 5" xfId="28069"/>
    <cellStyle name="Normal 4 2 2 4 4 4" xfId="17994"/>
    <cellStyle name="Normal 4 2 2 4 4 4 2" xfId="17995"/>
    <cellStyle name="Normal 4 2 2 4 4 5" xfId="17996"/>
    <cellStyle name="Normal 4 2 2 4 4 6" xfId="17997"/>
    <cellStyle name="Normal 4 2 2 4 4 7" xfId="28070"/>
    <cellStyle name="Normal 4 2 2 4 5" xfId="2027"/>
    <cellStyle name="Normal 4 2 2 4 5 2" xfId="17998"/>
    <cellStyle name="Normal 4 2 2 4 5 2 2" xfId="17999"/>
    <cellStyle name="Normal 4 2 2 4 5 2 2 2" xfId="18000"/>
    <cellStyle name="Normal 4 2 2 4 5 2 3" xfId="18001"/>
    <cellStyle name="Normal 4 2 2 4 5 2 4" xfId="18002"/>
    <cellStyle name="Normal 4 2 2 4 5 2 5" xfId="28071"/>
    <cellStyle name="Normal 4 2 2 4 5 3" xfId="18003"/>
    <cellStyle name="Normal 4 2 2 4 5 3 2" xfId="18004"/>
    <cellStyle name="Normal 4 2 2 4 5 4" xfId="18005"/>
    <cellStyle name="Normal 4 2 2 4 5 5" xfId="18006"/>
    <cellStyle name="Normal 4 2 2 4 5 6" xfId="28072"/>
    <cellStyle name="Normal 4 2 2 4 6" xfId="18007"/>
    <cellStyle name="Normal 4 2 2 4 6 2" xfId="18008"/>
    <cellStyle name="Normal 4 2 2 4 6 2 2" xfId="18009"/>
    <cellStyle name="Normal 4 2 2 4 6 3" xfId="18010"/>
    <cellStyle name="Normal 4 2 2 4 6 4" xfId="18011"/>
    <cellStyle name="Normal 4 2 2 4 6 5" xfId="28073"/>
    <cellStyle name="Normal 4 2 2 4 7" xfId="18012"/>
    <cellStyle name="Normal 4 2 2 4 7 2" xfId="18013"/>
    <cellStyle name="Normal 4 2 2 4 7 2 2" xfId="18014"/>
    <cellStyle name="Normal 4 2 2 4 7 3" xfId="18015"/>
    <cellStyle name="Normal 4 2 2 4 7 4" xfId="18016"/>
    <cellStyle name="Normal 4 2 2 4 7 5" xfId="28074"/>
    <cellStyle name="Normal 4 2 2 4 8" xfId="18017"/>
    <cellStyle name="Normal 4 2 2 4 8 2" xfId="18018"/>
    <cellStyle name="Normal 4 2 2 4 8 2 2" xfId="18019"/>
    <cellStyle name="Normal 4 2 2 4 8 3" xfId="18020"/>
    <cellStyle name="Normal 4 2 2 4 8 4" xfId="28075"/>
    <cellStyle name="Normal 4 2 2 4 9" xfId="18021"/>
    <cellStyle name="Normal 4 2 2 4 9 2" xfId="18022"/>
    <cellStyle name="Normal 4 2 2 4 9 3" xfId="28076"/>
    <cellStyle name="Normal 4 2 2 5" xfId="2028"/>
    <cellStyle name="Normal 4 2 2 5 10" xfId="18023"/>
    <cellStyle name="Normal 4 2 2 5 11" xfId="28077"/>
    <cellStyle name="Normal 4 2 2 5 2" xfId="2029"/>
    <cellStyle name="Normal 4 2 2 5 2 10" xfId="28078"/>
    <cellStyle name="Normal 4 2 2 5 2 2" xfId="2030"/>
    <cellStyle name="Normal 4 2 2 5 2 2 2" xfId="18024"/>
    <cellStyle name="Normal 4 2 2 5 2 2 2 2" xfId="18025"/>
    <cellStyle name="Normal 4 2 2 5 2 2 2 2 2" xfId="18026"/>
    <cellStyle name="Normal 4 2 2 5 2 2 2 3" xfId="18027"/>
    <cellStyle name="Normal 4 2 2 5 2 2 2 4" xfId="18028"/>
    <cellStyle name="Normal 4 2 2 5 2 2 2 5" xfId="28079"/>
    <cellStyle name="Normal 4 2 2 5 2 2 3" xfId="18029"/>
    <cellStyle name="Normal 4 2 2 5 2 2 3 2" xfId="18030"/>
    <cellStyle name="Normal 4 2 2 5 2 2 4" xfId="18031"/>
    <cellStyle name="Normal 4 2 2 5 2 2 5" xfId="18032"/>
    <cellStyle name="Normal 4 2 2 5 2 2 6" xfId="28080"/>
    <cellStyle name="Normal 4 2 2 5 2 3" xfId="2031"/>
    <cellStyle name="Normal 4 2 2 5 2 3 2" xfId="18033"/>
    <cellStyle name="Normal 4 2 2 5 2 3 2 2" xfId="18034"/>
    <cellStyle name="Normal 4 2 2 5 2 3 2 2 2" xfId="18035"/>
    <cellStyle name="Normal 4 2 2 5 2 3 2 3" xfId="18036"/>
    <cellStyle name="Normal 4 2 2 5 2 3 2 4" xfId="18037"/>
    <cellStyle name="Normal 4 2 2 5 2 3 2 5" xfId="28081"/>
    <cellStyle name="Normal 4 2 2 5 2 3 3" xfId="18038"/>
    <cellStyle name="Normal 4 2 2 5 2 3 3 2" xfId="18039"/>
    <cellStyle name="Normal 4 2 2 5 2 3 4" xfId="18040"/>
    <cellStyle name="Normal 4 2 2 5 2 3 5" xfId="18041"/>
    <cellStyle name="Normal 4 2 2 5 2 3 6" xfId="28082"/>
    <cellStyle name="Normal 4 2 2 5 2 4" xfId="18042"/>
    <cellStyle name="Normal 4 2 2 5 2 4 2" xfId="18043"/>
    <cellStyle name="Normal 4 2 2 5 2 4 2 2" xfId="18044"/>
    <cellStyle name="Normal 4 2 2 5 2 4 3" xfId="18045"/>
    <cellStyle name="Normal 4 2 2 5 2 4 4" xfId="18046"/>
    <cellStyle name="Normal 4 2 2 5 2 4 5" xfId="28083"/>
    <cellStyle name="Normal 4 2 2 5 2 5" xfId="18047"/>
    <cellStyle name="Normal 4 2 2 5 2 5 2" xfId="18048"/>
    <cellStyle name="Normal 4 2 2 5 2 5 2 2" xfId="18049"/>
    <cellStyle name="Normal 4 2 2 5 2 5 3" xfId="18050"/>
    <cellStyle name="Normal 4 2 2 5 2 5 4" xfId="18051"/>
    <cellStyle name="Normal 4 2 2 5 2 5 5" xfId="28084"/>
    <cellStyle name="Normal 4 2 2 5 2 6" xfId="18052"/>
    <cellStyle name="Normal 4 2 2 5 2 6 2" xfId="18053"/>
    <cellStyle name="Normal 4 2 2 5 2 6 2 2" xfId="18054"/>
    <cellStyle name="Normal 4 2 2 5 2 6 3" xfId="18055"/>
    <cellStyle name="Normal 4 2 2 5 2 6 4" xfId="28085"/>
    <cellStyle name="Normal 4 2 2 5 2 7" xfId="18056"/>
    <cellStyle name="Normal 4 2 2 5 2 7 2" xfId="18057"/>
    <cellStyle name="Normal 4 2 2 5 2 7 3" xfId="28086"/>
    <cellStyle name="Normal 4 2 2 5 2 8" xfId="18058"/>
    <cellStyle name="Normal 4 2 2 5 2 9" xfId="18059"/>
    <cellStyle name="Normal 4 2 2 5 3" xfId="2032"/>
    <cellStyle name="Normal 4 2 2 5 3 2" xfId="18060"/>
    <cellStyle name="Normal 4 2 2 5 3 2 2" xfId="18061"/>
    <cellStyle name="Normal 4 2 2 5 3 2 2 2" xfId="18062"/>
    <cellStyle name="Normal 4 2 2 5 3 2 3" xfId="18063"/>
    <cellStyle name="Normal 4 2 2 5 3 2 4" xfId="18064"/>
    <cellStyle name="Normal 4 2 2 5 3 2 5" xfId="28087"/>
    <cellStyle name="Normal 4 2 2 5 3 3" xfId="18065"/>
    <cellStyle name="Normal 4 2 2 5 3 3 2" xfId="18066"/>
    <cellStyle name="Normal 4 2 2 5 3 3 2 2" xfId="18067"/>
    <cellStyle name="Normal 4 2 2 5 3 3 3" xfId="18068"/>
    <cellStyle name="Normal 4 2 2 5 3 3 4" xfId="18069"/>
    <cellStyle name="Normal 4 2 2 5 3 3 5" xfId="28088"/>
    <cellStyle name="Normal 4 2 2 5 3 4" xfId="18070"/>
    <cellStyle name="Normal 4 2 2 5 3 4 2" xfId="18071"/>
    <cellStyle name="Normal 4 2 2 5 3 5" xfId="18072"/>
    <cellStyle name="Normal 4 2 2 5 3 6" xfId="18073"/>
    <cellStyle name="Normal 4 2 2 5 3 7" xfId="28089"/>
    <cellStyle name="Normal 4 2 2 5 4" xfId="2033"/>
    <cellStyle name="Normal 4 2 2 5 4 2" xfId="18074"/>
    <cellStyle name="Normal 4 2 2 5 4 2 2" xfId="18075"/>
    <cellStyle name="Normal 4 2 2 5 4 2 2 2" xfId="18076"/>
    <cellStyle name="Normal 4 2 2 5 4 2 3" xfId="18077"/>
    <cellStyle name="Normal 4 2 2 5 4 2 4" xfId="18078"/>
    <cellStyle name="Normal 4 2 2 5 4 2 5" xfId="28090"/>
    <cellStyle name="Normal 4 2 2 5 4 3" xfId="18079"/>
    <cellStyle name="Normal 4 2 2 5 4 3 2" xfId="18080"/>
    <cellStyle name="Normal 4 2 2 5 4 4" xfId="18081"/>
    <cellStyle name="Normal 4 2 2 5 4 5" xfId="18082"/>
    <cellStyle name="Normal 4 2 2 5 4 6" xfId="28091"/>
    <cellStyle name="Normal 4 2 2 5 5" xfId="18083"/>
    <cellStyle name="Normal 4 2 2 5 5 2" xfId="18084"/>
    <cellStyle name="Normal 4 2 2 5 5 2 2" xfId="18085"/>
    <cellStyle name="Normal 4 2 2 5 5 3" xfId="18086"/>
    <cellStyle name="Normal 4 2 2 5 5 4" xfId="18087"/>
    <cellStyle name="Normal 4 2 2 5 5 5" xfId="28092"/>
    <cellStyle name="Normal 4 2 2 5 6" xfId="18088"/>
    <cellStyle name="Normal 4 2 2 5 6 2" xfId="18089"/>
    <cellStyle name="Normal 4 2 2 5 6 2 2" xfId="18090"/>
    <cellStyle name="Normal 4 2 2 5 6 3" xfId="18091"/>
    <cellStyle name="Normal 4 2 2 5 6 4" xfId="18092"/>
    <cellStyle name="Normal 4 2 2 5 6 5" xfId="28093"/>
    <cellStyle name="Normal 4 2 2 5 7" xfId="18093"/>
    <cellStyle name="Normal 4 2 2 5 7 2" xfId="18094"/>
    <cellStyle name="Normal 4 2 2 5 7 2 2" xfId="18095"/>
    <cellStyle name="Normal 4 2 2 5 7 3" xfId="18096"/>
    <cellStyle name="Normal 4 2 2 5 7 4" xfId="28094"/>
    <cellStyle name="Normal 4 2 2 5 8" xfId="18097"/>
    <cellStyle name="Normal 4 2 2 5 8 2" xfId="18098"/>
    <cellStyle name="Normal 4 2 2 5 8 3" xfId="28095"/>
    <cellStyle name="Normal 4 2 2 5 9" xfId="18099"/>
    <cellStyle name="Normal 4 2 2 6" xfId="2034"/>
    <cellStyle name="Normal 4 2 2 6 10" xfId="28096"/>
    <cellStyle name="Normal 4 2 2 6 2" xfId="2035"/>
    <cellStyle name="Normal 4 2 2 6 2 2" xfId="18100"/>
    <cellStyle name="Normal 4 2 2 6 2 2 2" xfId="18101"/>
    <cellStyle name="Normal 4 2 2 6 2 2 2 2" xfId="18102"/>
    <cellStyle name="Normal 4 2 2 6 2 2 3" xfId="18103"/>
    <cellStyle name="Normal 4 2 2 6 2 2 4" xfId="18104"/>
    <cellStyle name="Normal 4 2 2 6 2 2 5" xfId="28097"/>
    <cellStyle name="Normal 4 2 2 6 2 3" xfId="18105"/>
    <cellStyle name="Normal 4 2 2 6 2 3 2" xfId="18106"/>
    <cellStyle name="Normal 4 2 2 6 2 4" xfId="18107"/>
    <cellStyle name="Normal 4 2 2 6 2 5" xfId="18108"/>
    <cellStyle name="Normal 4 2 2 6 2 6" xfId="28098"/>
    <cellStyle name="Normal 4 2 2 6 3" xfId="2036"/>
    <cellStyle name="Normal 4 2 2 6 3 2" xfId="18109"/>
    <cellStyle name="Normal 4 2 2 6 3 2 2" xfId="18110"/>
    <cellStyle name="Normal 4 2 2 6 3 2 2 2" xfId="18111"/>
    <cellStyle name="Normal 4 2 2 6 3 2 3" xfId="18112"/>
    <cellStyle name="Normal 4 2 2 6 3 2 4" xfId="18113"/>
    <cellStyle name="Normal 4 2 2 6 3 2 5" xfId="28099"/>
    <cellStyle name="Normal 4 2 2 6 3 3" xfId="18114"/>
    <cellStyle name="Normal 4 2 2 6 3 3 2" xfId="18115"/>
    <cellStyle name="Normal 4 2 2 6 3 4" xfId="18116"/>
    <cellStyle name="Normal 4 2 2 6 3 5" xfId="18117"/>
    <cellStyle name="Normal 4 2 2 6 3 6" xfId="28100"/>
    <cellStyle name="Normal 4 2 2 6 4" xfId="18118"/>
    <cellStyle name="Normal 4 2 2 6 4 2" xfId="18119"/>
    <cellStyle name="Normal 4 2 2 6 4 2 2" xfId="18120"/>
    <cellStyle name="Normal 4 2 2 6 4 3" xfId="18121"/>
    <cellStyle name="Normal 4 2 2 6 4 4" xfId="18122"/>
    <cellStyle name="Normal 4 2 2 6 4 5" xfId="28101"/>
    <cellStyle name="Normal 4 2 2 6 5" xfId="18123"/>
    <cellStyle name="Normal 4 2 2 6 5 2" xfId="18124"/>
    <cellStyle name="Normal 4 2 2 6 5 2 2" xfId="18125"/>
    <cellStyle name="Normal 4 2 2 6 5 3" xfId="18126"/>
    <cellStyle name="Normal 4 2 2 6 5 4" xfId="18127"/>
    <cellStyle name="Normal 4 2 2 6 5 5" xfId="28102"/>
    <cellStyle name="Normal 4 2 2 6 6" xfId="18128"/>
    <cellStyle name="Normal 4 2 2 6 6 2" xfId="18129"/>
    <cellStyle name="Normal 4 2 2 6 6 2 2" xfId="18130"/>
    <cellStyle name="Normal 4 2 2 6 6 3" xfId="18131"/>
    <cellStyle name="Normal 4 2 2 6 6 4" xfId="28103"/>
    <cellStyle name="Normal 4 2 2 6 7" xfId="18132"/>
    <cellStyle name="Normal 4 2 2 6 7 2" xfId="18133"/>
    <cellStyle name="Normal 4 2 2 6 7 3" xfId="28104"/>
    <cellStyle name="Normal 4 2 2 6 8" xfId="18134"/>
    <cellStyle name="Normal 4 2 2 6 9" xfId="18135"/>
    <cellStyle name="Normal 4 2 2 7" xfId="2037"/>
    <cellStyle name="Normal 4 2 2 7 2" xfId="18136"/>
    <cellStyle name="Normal 4 2 2 7 2 2" xfId="18137"/>
    <cellStyle name="Normal 4 2 2 7 2 2 2" xfId="18138"/>
    <cellStyle name="Normal 4 2 2 7 2 3" xfId="18139"/>
    <cellStyle name="Normal 4 2 2 7 2 4" xfId="18140"/>
    <cellStyle name="Normal 4 2 2 7 2 5" xfId="28105"/>
    <cellStyle name="Normal 4 2 2 7 3" xfId="18141"/>
    <cellStyle name="Normal 4 2 2 7 3 2" xfId="18142"/>
    <cellStyle name="Normal 4 2 2 7 3 2 2" xfId="18143"/>
    <cellStyle name="Normal 4 2 2 7 3 3" xfId="18144"/>
    <cellStyle name="Normal 4 2 2 7 3 4" xfId="18145"/>
    <cellStyle name="Normal 4 2 2 7 3 5" xfId="28106"/>
    <cellStyle name="Normal 4 2 2 7 4" xfId="18146"/>
    <cellStyle name="Normal 4 2 2 7 4 2" xfId="18147"/>
    <cellStyle name="Normal 4 2 2 7 5" xfId="18148"/>
    <cellStyle name="Normal 4 2 2 7 6" xfId="18149"/>
    <cellStyle name="Normal 4 2 2 7 7" xfId="28107"/>
    <cellStyle name="Normal 4 2 2 8" xfId="2038"/>
    <cellStyle name="Normal 4 2 2 8 2" xfId="18150"/>
    <cellStyle name="Normal 4 2 2 8 2 2" xfId="18151"/>
    <cellStyle name="Normal 4 2 2 8 2 2 2" xfId="18152"/>
    <cellStyle name="Normal 4 2 2 8 2 3" xfId="18153"/>
    <cellStyle name="Normal 4 2 2 8 2 4" xfId="18154"/>
    <cellStyle name="Normal 4 2 2 8 2 5" xfId="28108"/>
    <cellStyle name="Normal 4 2 2 8 3" xfId="18155"/>
    <cellStyle name="Normal 4 2 2 8 3 2" xfId="18156"/>
    <cellStyle name="Normal 4 2 2 8 4" xfId="18157"/>
    <cellStyle name="Normal 4 2 2 8 5" xfId="18158"/>
    <cellStyle name="Normal 4 2 2 8 6" xfId="28109"/>
    <cellStyle name="Normal 4 2 2 9" xfId="18159"/>
    <cellStyle name="Normal 4 2 2 9 2" xfId="18160"/>
    <cellStyle name="Normal 4 2 2 9 2 2" xfId="18161"/>
    <cellStyle name="Normal 4 2 2 9 3" xfId="18162"/>
    <cellStyle name="Normal 4 2 2 9 4" xfId="18163"/>
    <cellStyle name="Normal 4 2 2 9 5" xfId="28110"/>
    <cellStyle name="Normal 4 2 3" xfId="2039"/>
    <cellStyle name="Normal 4 2 3 10" xfId="18164"/>
    <cellStyle name="Normal 4 2 3 10 2" xfId="18165"/>
    <cellStyle name="Normal 4 2 3 10 2 2" xfId="18166"/>
    <cellStyle name="Normal 4 2 3 10 3" xfId="18167"/>
    <cellStyle name="Normal 4 2 3 10 4" xfId="28111"/>
    <cellStyle name="Normal 4 2 3 11" xfId="18168"/>
    <cellStyle name="Normal 4 2 3 11 2" xfId="18169"/>
    <cellStyle name="Normal 4 2 3 11 3" xfId="28112"/>
    <cellStyle name="Normal 4 2 3 12" xfId="18170"/>
    <cellStyle name="Normal 4 2 3 13" xfId="18171"/>
    <cellStyle name="Normal 4 2 3 14" xfId="28113"/>
    <cellStyle name="Normal 4 2 3 15" xfId="28114"/>
    <cellStyle name="Normal 4 2 3 16" xfId="31000"/>
    <cellStyle name="Normal 4 2 3 2" xfId="2040"/>
    <cellStyle name="Normal 4 2 3 2 10" xfId="18172"/>
    <cellStyle name="Normal 4 2 3 2 10 2" xfId="18173"/>
    <cellStyle name="Normal 4 2 3 2 10 3" xfId="28115"/>
    <cellStyle name="Normal 4 2 3 2 11" xfId="18174"/>
    <cellStyle name="Normal 4 2 3 2 12" xfId="18175"/>
    <cellStyle name="Normal 4 2 3 2 13" xfId="28116"/>
    <cellStyle name="Normal 4 2 3 2 2" xfId="2041"/>
    <cellStyle name="Normal 4 2 3 2 2 10" xfId="18176"/>
    <cellStyle name="Normal 4 2 3 2 2 11" xfId="18177"/>
    <cellStyle name="Normal 4 2 3 2 2 12" xfId="28117"/>
    <cellStyle name="Normal 4 2 3 2 2 2" xfId="2042"/>
    <cellStyle name="Normal 4 2 3 2 2 2 10" xfId="18178"/>
    <cellStyle name="Normal 4 2 3 2 2 2 11" xfId="28118"/>
    <cellStyle name="Normal 4 2 3 2 2 2 2" xfId="2043"/>
    <cellStyle name="Normal 4 2 3 2 2 2 2 10" xfId="28119"/>
    <cellStyle name="Normal 4 2 3 2 2 2 2 2" xfId="2044"/>
    <cellStyle name="Normal 4 2 3 2 2 2 2 2 2" xfId="18179"/>
    <cellStyle name="Normal 4 2 3 2 2 2 2 2 2 2" xfId="18180"/>
    <cellStyle name="Normal 4 2 3 2 2 2 2 2 2 2 2" xfId="18181"/>
    <cellStyle name="Normal 4 2 3 2 2 2 2 2 2 3" xfId="18182"/>
    <cellStyle name="Normal 4 2 3 2 2 2 2 2 2 4" xfId="18183"/>
    <cellStyle name="Normal 4 2 3 2 2 2 2 2 2 5" xfId="28120"/>
    <cellStyle name="Normal 4 2 3 2 2 2 2 2 3" xfId="18184"/>
    <cellStyle name="Normal 4 2 3 2 2 2 2 2 3 2" xfId="18185"/>
    <cellStyle name="Normal 4 2 3 2 2 2 2 2 4" xfId="18186"/>
    <cellStyle name="Normal 4 2 3 2 2 2 2 2 5" xfId="18187"/>
    <cellStyle name="Normal 4 2 3 2 2 2 2 2 6" xfId="28121"/>
    <cellStyle name="Normal 4 2 3 2 2 2 2 3" xfId="2045"/>
    <cellStyle name="Normal 4 2 3 2 2 2 2 3 2" xfId="18188"/>
    <cellStyle name="Normal 4 2 3 2 2 2 2 3 2 2" xfId="18189"/>
    <cellStyle name="Normal 4 2 3 2 2 2 2 3 2 2 2" xfId="18190"/>
    <cellStyle name="Normal 4 2 3 2 2 2 2 3 2 3" xfId="18191"/>
    <cellStyle name="Normal 4 2 3 2 2 2 2 3 2 4" xfId="18192"/>
    <cellStyle name="Normal 4 2 3 2 2 2 2 3 2 5" xfId="28122"/>
    <cellStyle name="Normal 4 2 3 2 2 2 2 3 3" xfId="18193"/>
    <cellStyle name="Normal 4 2 3 2 2 2 2 3 3 2" xfId="18194"/>
    <cellStyle name="Normal 4 2 3 2 2 2 2 3 4" xfId="18195"/>
    <cellStyle name="Normal 4 2 3 2 2 2 2 3 5" xfId="18196"/>
    <cellStyle name="Normal 4 2 3 2 2 2 2 3 6" xfId="28123"/>
    <cellStyle name="Normal 4 2 3 2 2 2 2 4" xfId="18197"/>
    <cellStyle name="Normal 4 2 3 2 2 2 2 4 2" xfId="18198"/>
    <cellStyle name="Normal 4 2 3 2 2 2 2 4 2 2" xfId="18199"/>
    <cellStyle name="Normal 4 2 3 2 2 2 2 4 3" xfId="18200"/>
    <cellStyle name="Normal 4 2 3 2 2 2 2 4 4" xfId="18201"/>
    <cellStyle name="Normal 4 2 3 2 2 2 2 4 5" xfId="28124"/>
    <cellStyle name="Normal 4 2 3 2 2 2 2 5" xfId="18202"/>
    <cellStyle name="Normal 4 2 3 2 2 2 2 5 2" xfId="18203"/>
    <cellStyle name="Normal 4 2 3 2 2 2 2 5 2 2" xfId="18204"/>
    <cellStyle name="Normal 4 2 3 2 2 2 2 5 3" xfId="18205"/>
    <cellStyle name="Normal 4 2 3 2 2 2 2 5 4" xfId="18206"/>
    <cellStyle name="Normal 4 2 3 2 2 2 2 5 5" xfId="28125"/>
    <cellStyle name="Normal 4 2 3 2 2 2 2 6" xfId="18207"/>
    <cellStyle name="Normal 4 2 3 2 2 2 2 6 2" xfId="18208"/>
    <cellStyle name="Normal 4 2 3 2 2 2 2 6 2 2" xfId="18209"/>
    <cellStyle name="Normal 4 2 3 2 2 2 2 6 3" xfId="18210"/>
    <cellStyle name="Normal 4 2 3 2 2 2 2 6 4" xfId="28126"/>
    <cellStyle name="Normal 4 2 3 2 2 2 2 7" xfId="18211"/>
    <cellStyle name="Normal 4 2 3 2 2 2 2 7 2" xfId="18212"/>
    <cellStyle name="Normal 4 2 3 2 2 2 2 7 3" xfId="28127"/>
    <cellStyle name="Normal 4 2 3 2 2 2 2 8" xfId="18213"/>
    <cellStyle name="Normal 4 2 3 2 2 2 2 9" xfId="18214"/>
    <cellStyle name="Normal 4 2 3 2 2 2 3" xfId="2046"/>
    <cellStyle name="Normal 4 2 3 2 2 2 3 2" xfId="18215"/>
    <cellStyle name="Normal 4 2 3 2 2 2 3 2 2" xfId="18216"/>
    <cellStyle name="Normal 4 2 3 2 2 2 3 2 2 2" xfId="18217"/>
    <cellStyle name="Normal 4 2 3 2 2 2 3 2 3" xfId="18218"/>
    <cellStyle name="Normal 4 2 3 2 2 2 3 2 4" xfId="18219"/>
    <cellStyle name="Normal 4 2 3 2 2 2 3 2 5" xfId="28128"/>
    <cellStyle name="Normal 4 2 3 2 2 2 3 3" xfId="18220"/>
    <cellStyle name="Normal 4 2 3 2 2 2 3 3 2" xfId="18221"/>
    <cellStyle name="Normal 4 2 3 2 2 2 3 3 2 2" xfId="18222"/>
    <cellStyle name="Normal 4 2 3 2 2 2 3 3 3" xfId="18223"/>
    <cellStyle name="Normal 4 2 3 2 2 2 3 3 4" xfId="18224"/>
    <cellStyle name="Normal 4 2 3 2 2 2 3 3 5" xfId="28129"/>
    <cellStyle name="Normal 4 2 3 2 2 2 3 4" xfId="18225"/>
    <cellStyle name="Normal 4 2 3 2 2 2 3 4 2" xfId="18226"/>
    <cellStyle name="Normal 4 2 3 2 2 2 3 5" xfId="18227"/>
    <cellStyle name="Normal 4 2 3 2 2 2 3 6" xfId="18228"/>
    <cellStyle name="Normal 4 2 3 2 2 2 3 7" xfId="28130"/>
    <cellStyle name="Normal 4 2 3 2 2 2 4" xfId="2047"/>
    <cellStyle name="Normal 4 2 3 2 2 2 4 2" xfId="18229"/>
    <cellStyle name="Normal 4 2 3 2 2 2 4 2 2" xfId="18230"/>
    <cellStyle name="Normal 4 2 3 2 2 2 4 2 2 2" xfId="18231"/>
    <cellStyle name="Normal 4 2 3 2 2 2 4 2 3" xfId="18232"/>
    <cellStyle name="Normal 4 2 3 2 2 2 4 2 4" xfId="18233"/>
    <cellStyle name="Normal 4 2 3 2 2 2 4 2 5" xfId="28131"/>
    <cellStyle name="Normal 4 2 3 2 2 2 4 3" xfId="18234"/>
    <cellStyle name="Normal 4 2 3 2 2 2 4 3 2" xfId="18235"/>
    <cellStyle name="Normal 4 2 3 2 2 2 4 4" xfId="18236"/>
    <cellStyle name="Normal 4 2 3 2 2 2 4 5" xfId="18237"/>
    <cellStyle name="Normal 4 2 3 2 2 2 4 6" xfId="28132"/>
    <cellStyle name="Normal 4 2 3 2 2 2 5" xfId="18238"/>
    <cellStyle name="Normal 4 2 3 2 2 2 5 2" xfId="18239"/>
    <cellStyle name="Normal 4 2 3 2 2 2 5 2 2" xfId="18240"/>
    <cellStyle name="Normal 4 2 3 2 2 2 5 3" xfId="18241"/>
    <cellStyle name="Normal 4 2 3 2 2 2 5 4" xfId="18242"/>
    <cellStyle name="Normal 4 2 3 2 2 2 5 5" xfId="28133"/>
    <cellStyle name="Normal 4 2 3 2 2 2 6" xfId="18243"/>
    <cellStyle name="Normal 4 2 3 2 2 2 6 2" xfId="18244"/>
    <cellStyle name="Normal 4 2 3 2 2 2 6 2 2" xfId="18245"/>
    <cellStyle name="Normal 4 2 3 2 2 2 6 3" xfId="18246"/>
    <cellStyle name="Normal 4 2 3 2 2 2 6 4" xfId="18247"/>
    <cellStyle name="Normal 4 2 3 2 2 2 6 5" xfId="28134"/>
    <cellStyle name="Normal 4 2 3 2 2 2 7" xfId="18248"/>
    <cellStyle name="Normal 4 2 3 2 2 2 7 2" xfId="18249"/>
    <cellStyle name="Normal 4 2 3 2 2 2 7 2 2" xfId="18250"/>
    <cellStyle name="Normal 4 2 3 2 2 2 7 3" xfId="18251"/>
    <cellStyle name="Normal 4 2 3 2 2 2 7 4" xfId="28135"/>
    <cellStyle name="Normal 4 2 3 2 2 2 8" xfId="18252"/>
    <cellStyle name="Normal 4 2 3 2 2 2 8 2" xfId="18253"/>
    <cellStyle name="Normal 4 2 3 2 2 2 8 3" xfId="28136"/>
    <cellStyle name="Normal 4 2 3 2 2 2 9" xfId="18254"/>
    <cellStyle name="Normal 4 2 3 2 2 3" xfId="2048"/>
    <cellStyle name="Normal 4 2 3 2 2 3 10" xfId="28137"/>
    <cellStyle name="Normal 4 2 3 2 2 3 2" xfId="2049"/>
    <cellStyle name="Normal 4 2 3 2 2 3 2 2" xfId="18255"/>
    <cellStyle name="Normal 4 2 3 2 2 3 2 2 2" xfId="18256"/>
    <cellStyle name="Normal 4 2 3 2 2 3 2 2 2 2" xfId="18257"/>
    <cellStyle name="Normal 4 2 3 2 2 3 2 2 3" xfId="18258"/>
    <cellStyle name="Normal 4 2 3 2 2 3 2 2 4" xfId="18259"/>
    <cellStyle name="Normal 4 2 3 2 2 3 2 2 5" xfId="28138"/>
    <cellStyle name="Normal 4 2 3 2 2 3 2 3" xfId="18260"/>
    <cellStyle name="Normal 4 2 3 2 2 3 2 3 2" xfId="18261"/>
    <cellStyle name="Normal 4 2 3 2 2 3 2 4" xfId="18262"/>
    <cellStyle name="Normal 4 2 3 2 2 3 2 5" xfId="18263"/>
    <cellStyle name="Normal 4 2 3 2 2 3 2 6" xfId="28139"/>
    <cellStyle name="Normal 4 2 3 2 2 3 3" xfId="2050"/>
    <cellStyle name="Normal 4 2 3 2 2 3 3 2" xfId="18264"/>
    <cellStyle name="Normal 4 2 3 2 2 3 3 2 2" xfId="18265"/>
    <cellStyle name="Normal 4 2 3 2 2 3 3 2 2 2" xfId="18266"/>
    <cellStyle name="Normal 4 2 3 2 2 3 3 2 3" xfId="18267"/>
    <cellStyle name="Normal 4 2 3 2 2 3 3 2 4" xfId="18268"/>
    <cellStyle name="Normal 4 2 3 2 2 3 3 2 5" xfId="28140"/>
    <cellStyle name="Normal 4 2 3 2 2 3 3 3" xfId="18269"/>
    <cellStyle name="Normal 4 2 3 2 2 3 3 3 2" xfId="18270"/>
    <cellStyle name="Normal 4 2 3 2 2 3 3 4" xfId="18271"/>
    <cellStyle name="Normal 4 2 3 2 2 3 3 5" xfId="18272"/>
    <cellStyle name="Normal 4 2 3 2 2 3 3 6" xfId="28141"/>
    <cellStyle name="Normal 4 2 3 2 2 3 4" xfId="18273"/>
    <cellStyle name="Normal 4 2 3 2 2 3 4 2" xfId="18274"/>
    <cellStyle name="Normal 4 2 3 2 2 3 4 2 2" xfId="18275"/>
    <cellStyle name="Normal 4 2 3 2 2 3 4 3" xfId="18276"/>
    <cellStyle name="Normal 4 2 3 2 2 3 4 4" xfId="18277"/>
    <cellStyle name="Normal 4 2 3 2 2 3 4 5" xfId="28142"/>
    <cellStyle name="Normal 4 2 3 2 2 3 5" xfId="18278"/>
    <cellStyle name="Normal 4 2 3 2 2 3 5 2" xfId="18279"/>
    <cellStyle name="Normal 4 2 3 2 2 3 5 2 2" xfId="18280"/>
    <cellStyle name="Normal 4 2 3 2 2 3 5 3" xfId="18281"/>
    <cellStyle name="Normal 4 2 3 2 2 3 5 4" xfId="18282"/>
    <cellStyle name="Normal 4 2 3 2 2 3 5 5" xfId="28143"/>
    <cellStyle name="Normal 4 2 3 2 2 3 6" xfId="18283"/>
    <cellStyle name="Normal 4 2 3 2 2 3 6 2" xfId="18284"/>
    <cellStyle name="Normal 4 2 3 2 2 3 6 2 2" xfId="18285"/>
    <cellStyle name="Normal 4 2 3 2 2 3 6 3" xfId="18286"/>
    <cellStyle name="Normal 4 2 3 2 2 3 6 4" xfId="28144"/>
    <cellStyle name="Normal 4 2 3 2 2 3 7" xfId="18287"/>
    <cellStyle name="Normal 4 2 3 2 2 3 7 2" xfId="18288"/>
    <cellStyle name="Normal 4 2 3 2 2 3 7 3" xfId="28145"/>
    <cellStyle name="Normal 4 2 3 2 2 3 8" xfId="18289"/>
    <cellStyle name="Normal 4 2 3 2 2 3 9" xfId="18290"/>
    <cellStyle name="Normal 4 2 3 2 2 4" xfId="2051"/>
    <cellStyle name="Normal 4 2 3 2 2 4 2" xfId="18291"/>
    <cellStyle name="Normal 4 2 3 2 2 4 2 2" xfId="18292"/>
    <cellStyle name="Normal 4 2 3 2 2 4 2 2 2" xfId="18293"/>
    <cellStyle name="Normal 4 2 3 2 2 4 2 3" xfId="18294"/>
    <cellStyle name="Normal 4 2 3 2 2 4 2 4" xfId="18295"/>
    <cellStyle name="Normal 4 2 3 2 2 4 2 5" xfId="28146"/>
    <cellStyle name="Normal 4 2 3 2 2 4 3" xfId="18296"/>
    <cellStyle name="Normal 4 2 3 2 2 4 3 2" xfId="18297"/>
    <cellStyle name="Normal 4 2 3 2 2 4 3 2 2" xfId="18298"/>
    <cellStyle name="Normal 4 2 3 2 2 4 3 3" xfId="18299"/>
    <cellStyle name="Normal 4 2 3 2 2 4 3 4" xfId="18300"/>
    <cellStyle name="Normal 4 2 3 2 2 4 3 5" xfId="28147"/>
    <cellStyle name="Normal 4 2 3 2 2 4 4" xfId="18301"/>
    <cellStyle name="Normal 4 2 3 2 2 4 4 2" xfId="18302"/>
    <cellStyle name="Normal 4 2 3 2 2 4 5" xfId="18303"/>
    <cellStyle name="Normal 4 2 3 2 2 4 6" xfId="18304"/>
    <cellStyle name="Normal 4 2 3 2 2 4 7" xfId="28148"/>
    <cellStyle name="Normal 4 2 3 2 2 5" xfId="2052"/>
    <cellStyle name="Normal 4 2 3 2 2 5 2" xfId="18305"/>
    <cellStyle name="Normal 4 2 3 2 2 5 2 2" xfId="18306"/>
    <cellStyle name="Normal 4 2 3 2 2 5 2 2 2" xfId="18307"/>
    <cellStyle name="Normal 4 2 3 2 2 5 2 3" xfId="18308"/>
    <cellStyle name="Normal 4 2 3 2 2 5 2 4" xfId="18309"/>
    <cellStyle name="Normal 4 2 3 2 2 5 2 5" xfId="28149"/>
    <cellStyle name="Normal 4 2 3 2 2 5 3" xfId="18310"/>
    <cellStyle name="Normal 4 2 3 2 2 5 3 2" xfId="18311"/>
    <cellStyle name="Normal 4 2 3 2 2 5 4" xfId="18312"/>
    <cellStyle name="Normal 4 2 3 2 2 5 5" xfId="18313"/>
    <cellStyle name="Normal 4 2 3 2 2 5 6" xfId="28150"/>
    <cellStyle name="Normal 4 2 3 2 2 6" xfId="18314"/>
    <cellStyle name="Normal 4 2 3 2 2 6 2" xfId="18315"/>
    <cellStyle name="Normal 4 2 3 2 2 6 2 2" xfId="18316"/>
    <cellStyle name="Normal 4 2 3 2 2 6 3" xfId="18317"/>
    <cellStyle name="Normal 4 2 3 2 2 6 4" xfId="18318"/>
    <cellStyle name="Normal 4 2 3 2 2 6 5" xfId="28151"/>
    <cellStyle name="Normal 4 2 3 2 2 7" xfId="18319"/>
    <cellStyle name="Normal 4 2 3 2 2 7 2" xfId="18320"/>
    <cellStyle name="Normal 4 2 3 2 2 7 2 2" xfId="18321"/>
    <cellStyle name="Normal 4 2 3 2 2 7 3" xfId="18322"/>
    <cellStyle name="Normal 4 2 3 2 2 7 4" xfId="18323"/>
    <cellStyle name="Normal 4 2 3 2 2 7 5" xfId="28152"/>
    <cellStyle name="Normal 4 2 3 2 2 8" xfId="18324"/>
    <cellStyle name="Normal 4 2 3 2 2 8 2" xfId="18325"/>
    <cellStyle name="Normal 4 2 3 2 2 8 2 2" xfId="18326"/>
    <cellStyle name="Normal 4 2 3 2 2 8 3" xfId="18327"/>
    <cellStyle name="Normal 4 2 3 2 2 8 4" xfId="28153"/>
    <cellStyle name="Normal 4 2 3 2 2 9" xfId="18328"/>
    <cellStyle name="Normal 4 2 3 2 2 9 2" xfId="18329"/>
    <cellStyle name="Normal 4 2 3 2 2 9 3" xfId="28154"/>
    <cellStyle name="Normal 4 2 3 2 3" xfId="2053"/>
    <cellStyle name="Normal 4 2 3 2 3 10" xfId="18330"/>
    <cellStyle name="Normal 4 2 3 2 3 11" xfId="28155"/>
    <cellStyle name="Normal 4 2 3 2 3 2" xfId="2054"/>
    <cellStyle name="Normal 4 2 3 2 3 2 10" xfId="28156"/>
    <cellStyle name="Normal 4 2 3 2 3 2 2" xfId="2055"/>
    <cellStyle name="Normal 4 2 3 2 3 2 2 2" xfId="18331"/>
    <cellStyle name="Normal 4 2 3 2 3 2 2 2 2" xfId="18332"/>
    <cellStyle name="Normal 4 2 3 2 3 2 2 2 2 2" xfId="18333"/>
    <cellStyle name="Normal 4 2 3 2 3 2 2 2 3" xfId="18334"/>
    <cellStyle name="Normal 4 2 3 2 3 2 2 2 4" xfId="18335"/>
    <cellStyle name="Normal 4 2 3 2 3 2 2 2 5" xfId="28157"/>
    <cellStyle name="Normal 4 2 3 2 3 2 2 3" xfId="18336"/>
    <cellStyle name="Normal 4 2 3 2 3 2 2 3 2" xfId="18337"/>
    <cellStyle name="Normal 4 2 3 2 3 2 2 4" xfId="18338"/>
    <cellStyle name="Normal 4 2 3 2 3 2 2 5" xfId="18339"/>
    <cellStyle name="Normal 4 2 3 2 3 2 2 6" xfId="28158"/>
    <cellStyle name="Normal 4 2 3 2 3 2 3" xfId="2056"/>
    <cellStyle name="Normal 4 2 3 2 3 2 3 2" xfId="18340"/>
    <cellStyle name="Normal 4 2 3 2 3 2 3 2 2" xfId="18341"/>
    <cellStyle name="Normal 4 2 3 2 3 2 3 2 2 2" xfId="18342"/>
    <cellStyle name="Normal 4 2 3 2 3 2 3 2 3" xfId="18343"/>
    <cellStyle name="Normal 4 2 3 2 3 2 3 2 4" xfId="18344"/>
    <cellStyle name="Normal 4 2 3 2 3 2 3 2 5" xfId="28159"/>
    <cellStyle name="Normal 4 2 3 2 3 2 3 3" xfId="18345"/>
    <cellStyle name="Normal 4 2 3 2 3 2 3 3 2" xfId="18346"/>
    <cellStyle name="Normal 4 2 3 2 3 2 3 4" xfId="18347"/>
    <cellStyle name="Normal 4 2 3 2 3 2 3 5" xfId="18348"/>
    <cellStyle name="Normal 4 2 3 2 3 2 3 6" xfId="28160"/>
    <cellStyle name="Normal 4 2 3 2 3 2 4" xfId="18349"/>
    <cellStyle name="Normal 4 2 3 2 3 2 4 2" xfId="18350"/>
    <cellStyle name="Normal 4 2 3 2 3 2 4 2 2" xfId="18351"/>
    <cellStyle name="Normal 4 2 3 2 3 2 4 3" xfId="18352"/>
    <cellStyle name="Normal 4 2 3 2 3 2 4 4" xfId="18353"/>
    <cellStyle name="Normal 4 2 3 2 3 2 4 5" xfId="28161"/>
    <cellStyle name="Normal 4 2 3 2 3 2 5" xfId="18354"/>
    <cellStyle name="Normal 4 2 3 2 3 2 5 2" xfId="18355"/>
    <cellStyle name="Normal 4 2 3 2 3 2 5 2 2" xfId="18356"/>
    <cellStyle name="Normal 4 2 3 2 3 2 5 3" xfId="18357"/>
    <cellStyle name="Normal 4 2 3 2 3 2 5 4" xfId="18358"/>
    <cellStyle name="Normal 4 2 3 2 3 2 5 5" xfId="28162"/>
    <cellStyle name="Normal 4 2 3 2 3 2 6" xfId="18359"/>
    <cellStyle name="Normal 4 2 3 2 3 2 6 2" xfId="18360"/>
    <cellStyle name="Normal 4 2 3 2 3 2 6 2 2" xfId="18361"/>
    <cellStyle name="Normal 4 2 3 2 3 2 6 3" xfId="18362"/>
    <cellStyle name="Normal 4 2 3 2 3 2 6 4" xfId="28163"/>
    <cellStyle name="Normal 4 2 3 2 3 2 7" xfId="18363"/>
    <cellStyle name="Normal 4 2 3 2 3 2 7 2" xfId="18364"/>
    <cellStyle name="Normal 4 2 3 2 3 2 7 3" xfId="28164"/>
    <cellStyle name="Normal 4 2 3 2 3 2 8" xfId="18365"/>
    <cellStyle name="Normal 4 2 3 2 3 2 9" xfId="18366"/>
    <cellStyle name="Normal 4 2 3 2 3 3" xfId="2057"/>
    <cellStyle name="Normal 4 2 3 2 3 3 2" xfId="18367"/>
    <cellStyle name="Normal 4 2 3 2 3 3 2 2" xfId="18368"/>
    <cellStyle name="Normal 4 2 3 2 3 3 2 2 2" xfId="18369"/>
    <cellStyle name="Normal 4 2 3 2 3 3 2 3" xfId="18370"/>
    <cellStyle name="Normal 4 2 3 2 3 3 2 4" xfId="18371"/>
    <cellStyle name="Normal 4 2 3 2 3 3 2 5" xfId="28165"/>
    <cellStyle name="Normal 4 2 3 2 3 3 3" xfId="18372"/>
    <cellStyle name="Normal 4 2 3 2 3 3 3 2" xfId="18373"/>
    <cellStyle name="Normal 4 2 3 2 3 3 3 2 2" xfId="18374"/>
    <cellStyle name="Normal 4 2 3 2 3 3 3 3" xfId="18375"/>
    <cellStyle name="Normal 4 2 3 2 3 3 3 4" xfId="18376"/>
    <cellStyle name="Normal 4 2 3 2 3 3 3 5" xfId="28166"/>
    <cellStyle name="Normal 4 2 3 2 3 3 4" xfId="18377"/>
    <cellStyle name="Normal 4 2 3 2 3 3 4 2" xfId="18378"/>
    <cellStyle name="Normal 4 2 3 2 3 3 5" xfId="18379"/>
    <cellStyle name="Normal 4 2 3 2 3 3 6" xfId="18380"/>
    <cellStyle name="Normal 4 2 3 2 3 3 7" xfId="28167"/>
    <cellStyle name="Normal 4 2 3 2 3 4" xfId="2058"/>
    <cellStyle name="Normal 4 2 3 2 3 4 2" xfId="18381"/>
    <cellStyle name="Normal 4 2 3 2 3 4 2 2" xfId="18382"/>
    <cellStyle name="Normal 4 2 3 2 3 4 2 2 2" xfId="18383"/>
    <cellStyle name="Normal 4 2 3 2 3 4 2 3" xfId="18384"/>
    <cellStyle name="Normal 4 2 3 2 3 4 2 4" xfId="18385"/>
    <cellStyle name="Normal 4 2 3 2 3 4 2 5" xfId="28168"/>
    <cellStyle name="Normal 4 2 3 2 3 4 3" xfId="18386"/>
    <cellStyle name="Normal 4 2 3 2 3 4 3 2" xfId="18387"/>
    <cellStyle name="Normal 4 2 3 2 3 4 4" xfId="18388"/>
    <cellStyle name="Normal 4 2 3 2 3 4 5" xfId="18389"/>
    <cellStyle name="Normal 4 2 3 2 3 4 6" xfId="28169"/>
    <cellStyle name="Normal 4 2 3 2 3 5" xfId="18390"/>
    <cellStyle name="Normal 4 2 3 2 3 5 2" xfId="18391"/>
    <cellStyle name="Normal 4 2 3 2 3 5 2 2" xfId="18392"/>
    <cellStyle name="Normal 4 2 3 2 3 5 3" xfId="18393"/>
    <cellStyle name="Normal 4 2 3 2 3 5 4" xfId="18394"/>
    <cellStyle name="Normal 4 2 3 2 3 5 5" xfId="28170"/>
    <cellStyle name="Normal 4 2 3 2 3 6" xfId="18395"/>
    <cellStyle name="Normal 4 2 3 2 3 6 2" xfId="18396"/>
    <cellStyle name="Normal 4 2 3 2 3 6 2 2" xfId="18397"/>
    <cellStyle name="Normal 4 2 3 2 3 6 3" xfId="18398"/>
    <cellStyle name="Normal 4 2 3 2 3 6 4" xfId="18399"/>
    <cellStyle name="Normal 4 2 3 2 3 6 5" xfId="28171"/>
    <cellStyle name="Normal 4 2 3 2 3 7" xfId="18400"/>
    <cellStyle name="Normal 4 2 3 2 3 7 2" xfId="18401"/>
    <cellStyle name="Normal 4 2 3 2 3 7 2 2" xfId="18402"/>
    <cellStyle name="Normal 4 2 3 2 3 7 3" xfId="18403"/>
    <cellStyle name="Normal 4 2 3 2 3 7 4" xfId="28172"/>
    <cellStyle name="Normal 4 2 3 2 3 8" xfId="18404"/>
    <cellStyle name="Normal 4 2 3 2 3 8 2" xfId="18405"/>
    <cellStyle name="Normal 4 2 3 2 3 8 3" xfId="28173"/>
    <cellStyle name="Normal 4 2 3 2 3 9" xfId="18406"/>
    <cellStyle name="Normal 4 2 3 2 4" xfId="2059"/>
    <cellStyle name="Normal 4 2 3 2 4 10" xfId="28174"/>
    <cellStyle name="Normal 4 2 3 2 4 2" xfId="2060"/>
    <cellStyle name="Normal 4 2 3 2 4 2 2" xfId="18407"/>
    <cellStyle name="Normal 4 2 3 2 4 2 2 2" xfId="18408"/>
    <cellStyle name="Normal 4 2 3 2 4 2 2 2 2" xfId="18409"/>
    <cellStyle name="Normal 4 2 3 2 4 2 2 3" xfId="18410"/>
    <cellStyle name="Normal 4 2 3 2 4 2 2 4" xfId="18411"/>
    <cellStyle name="Normal 4 2 3 2 4 2 2 5" xfId="28175"/>
    <cellStyle name="Normal 4 2 3 2 4 2 3" xfId="18412"/>
    <cellStyle name="Normal 4 2 3 2 4 2 3 2" xfId="18413"/>
    <cellStyle name="Normal 4 2 3 2 4 2 4" xfId="18414"/>
    <cellStyle name="Normal 4 2 3 2 4 2 5" xfId="18415"/>
    <cellStyle name="Normal 4 2 3 2 4 2 6" xfId="28176"/>
    <cellStyle name="Normal 4 2 3 2 4 3" xfId="2061"/>
    <cellStyle name="Normal 4 2 3 2 4 3 2" xfId="18416"/>
    <cellStyle name="Normal 4 2 3 2 4 3 2 2" xfId="18417"/>
    <cellStyle name="Normal 4 2 3 2 4 3 2 2 2" xfId="18418"/>
    <cellStyle name="Normal 4 2 3 2 4 3 2 3" xfId="18419"/>
    <cellStyle name="Normal 4 2 3 2 4 3 2 4" xfId="18420"/>
    <cellStyle name="Normal 4 2 3 2 4 3 2 5" xfId="28177"/>
    <cellStyle name="Normal 4 2 3 2 4 3 3" xfId="18421"/>
    <cellStyle name="Normal 4 2 3 2 4 3 3 2" xfId="18422"/>
    <cellStyle name="Normal 4 2 3 2 4 3 4" xfId="18423"/>
    <cellStyle name="Normal 4 2 3 2 4 3 5" xfId="18424"/>
    <cellStyle name="Normal 4 2 3 2 4 3 6" xfId="28178"/>
    <cellStyle name="Normal 4 2 3 2 4 4" xfId="18425"/>
    <cellStyle name="Normal 4 2 3 2 4 4 2" xfId="18426"/>
    <cellStyle name="Normal 4 2 3 2 4 4 2 2" xfId="18427"/>
    <cellStyle name="Normal 4 2 3 2 4 4 3" xfId="18428"/>
    <cellStyle name="Normal 4 2 3 2 4 4 4" xfId="18429"/>
    <cellStyle name="Normal 4 2 3 2 4 4 5" xfId="28179"/>
    <cellStyle name="Normal 4 2 3 2 4 5" xfId="18430"/>
    <cellStyle name="Normal 4 2 3 2 4 5 2" xfId="18431"/>
    <cellStyle name="Normal 4 2 3 2 4 5 2 2" xfId="18432"/>
    <cellStyle name="Normal 4 2 3 2 4 5 3" xfId="18433"/>
    <cellStyle name="Normal 4 2 3 2 4 5 4" xfId="18434"/>
    <cellStyle name="Normal 4 2 3 2 4 5 5" xfId="28180"/>
    <cellStyle name="Normal 4 2 3 2 4 6" xfId="18435"/>
    <cellStyle name="Normal 4 2 3 2 4 6 2" xfId="18436"/>
    <cellStyle name="Normal 4 2 3 2 4 6 2 2" xfId="18437"/>
    <cellStyle name="Normal 4 2 3 2 4 6 3" xfId="18438"/>
    <cellStyle name="Normal 4 2 3 2 4 6 4" xfId="28181"/>
    <cellStyle name="Normal 4 2 3 2 4 7" xfId="18439"/>
    <cellStyle name="Normal 4 2 3 2 4 7 2" xfId="18440"/>
    <cellStyle name="Normal 4 2 3 2 4 7 3" xfId="28182"/>
    <cellStyle name="Normal 4 2 3 2 4 8" xfId="18441"/>
    <cellStyle name="Normal 4 2 3 2 4 9" xfId="18442"/>
    <cellStyle name="Normal 4 2 3 2 5" xfId="2062"/>
    <cellStyle name="Normal 4 2 3 2 5 2" xfId="18443"/>
    <cellStyle name="Normal 4 2 3 2 5 2 2" xfId="18444"/>
    <cellStyle name="Normal 4 2 3 2 5 2 2 2" xfId="18445"/>
    <cellStyle name="Normal 4 2 3 2 5 2 3" xfId="18446"/>
    <cellStyle name="Normal 4 2 3 2 5 2 4" xfId="18447"/>
    <cellStyle name="Normal 4 2 3 2 5 2 5" xfId="28183"/>
    <cellStyle name="Normal 4 2 3 2 5 3" xfId="18448"/>
    <cellStyle name="Normal 4 2 3 2 5 3 2" xfId="18449"/>
    <cellStyle name="Normal 4 2 3 2 5 3 2 2" xfId="18450"/>
    <cellStyle name="Normal 4 2 3 2 5 3 3" xfId="18451"/>
    <cellStyle name="Normal 4 2 3 2 5 3 4" xfId="18452"/>
    <cellStyle name="Normal 4 2 3 2 5 3 5" xfId="28184"/>
    <cellStyle name="Normal 4 2 3 2 5 4" xfId="18453"/>
    <cellStyle name="Normal 4 2 3 2 5 4 2" xfId="18454"/>
    <cellStyle name="Normal 4 2 3 2 5 5" xfId="18455"/>
    <cellStyle name="Normal 4 2 3 2 5 6" xfId="18456"/>
    <cellStyle name="Normal 4 2 3 2 5 7" xfId="28185"/>
    <cellStyle name="Normal 4 2 3 2 6" xfId="2063"/>
    <cellStyle name="Normal 4 2 3 2 6 2" xfId="18457"/>
    <cellStyle name="Normal 4 2 3 2 6 2 2" xfId="18458"/>
    <cellStyle name="Normal 4 2 3 2 6 2 2 2" xfId="18459"/>
    <cellStyle name="Normal 4 2 3 2 6 2 3" xfId="18460"/>
    <cellStyle name="Normal 4 2 3 2 6 2 4" xfId="18461"/>
    <cellStyle name="Normal 4 2 3 2 6 2 5" xfId="28186"/>
    <cellStyle name="Normal 4 2 3 2 6 3" xfId="18462"/>
    <cellStyle name="Normal 4 2 3 2 6 3 2" xfId="18463"/>
    <cellStyle name="Normal 4 2 3 2 6 4" xfId="18464"/>
    <cellStyle name="Normal 4 2 3 2 6 5" xfId="18465"/>
    <cellStyle name="Normal 4 2 3 2 6 6" xfId="28187"/>
    <cellStyle name="Normal 4 2 3 2 7" xfId="18466"/>
    <cellStyle name="Normal 4 2 3 2 7 2" xfId="18467"/>
    <cellStyle name="Normal 4 2 3 2 7 2 2" xfId="18468"/>
    <cellStyle name="Normal 4 2 3 2 7 3" xfId="18469"/>
    <cellStyle name="Normal 4 2 3 2 7 4" xfId="18470"/>
    <cellStyle name="Normal 4 2 3 2 7 5" xfId="28188"/>
    <cellStyle name="Normal 4 2 3 2 8" xfId="18471"/>
    <cellStyle name="Normal 4 2 3 2 8 2" xfId="18472"/>
    <cellStyle name="Normal 4 2 3 2 8 2 2" xfId="18473"/>
    <cellStyle name="Normal 4 2 3 2 8 3" xfId="18474"/>
    <cellStyle name="Normal 4 2 3 2 8 4" xfId="18475"/>
    <cellStyle name="Normal 4 2 3 2 8 5" xfId="28189"/>
    <cellStyle name="Normal 4 2 3 2 9" xfId="18476"/>
    <cellStyle name="Normal 4 2 3 2 9 2" xfId="18477"/>
    <cellStyle name="Normal 4 2 3 2 9 2 2" xfId="18478"/>
    <cellStyle name="Normal 4 2 3 2 9 3" xfId="18479"/>
    <cellStyle name="Normal 4 2 3 2 9 4" xfId="28190"/>
    <cellStyle name="Normal 4 2 3 3" xfId="2064"/>
    <cellStyle name="Normal 4 2 3 3 10" xfId="18480"/>
    <cellStyle name="Normal 4 2 3 3 11" xfId="18481"/>
    <cellStyle name="Normal 4 2 3 3 12" xfId="28191"/>
    <cellStyle name="Normal 4 2 3 3 2" xfId="2065"/>
    <cellStyle name="Normal 4 2 3 3 2 10" xfId="18482"/>
    <cellStyle name="Normal 4 2 3 3 2 11" xfId="28192"/>
    <cellStyle name="Normal 4 2 3 3 2 2" xfId="2066"/>
    <cellStyle name="Normal 4 2 3 3 2 2 10" xfId="28193"/>
    <cellStyle name="Normal 4 2 3 3 2 2 2" xfId="2067"/>
    <cellStyle name="Normal 4 2 3 3 2 2 2 2" xfId="18483"/>
    <cellStyle name="Normal 4 2 3 3 2 2 2 2 2" xfId="18484"/>
    <cellStyle name="Normal 4 2 3 3 2 2 2 2 2 2" xfId="18485"/>
    <cellStyle name="Normal 4 2 3 3 2 2 2 2 3" xfId="18486"/>
    <cellStyle name="Normal 4 2 3 3 2 2 2 2 4" xfId="18487"/>
    <cellStyle name="Normal 4 2 3 3 2 2 2 2 5" xfId="28194"/>
    <cellStyle name="Normal 4 2 3 3 2 2 2 3" xfId="18488"/>
    <cellStyle name="Normal 4 2 3 3 2 2 2 3 2" xfId="18489"/>
    <cellStyle name="Normal 4 2 3 3 2 2 2 4" xfId="18490"/>
    <cellStyle name="Normal 4 2 3 3 2 2 2 5" xfId="18491"/>
    <cellStyle name="Normal 4 2 3 3 2 2 2 6" xfId="28195"/>
    <cellStyle name="Normal 4 2 3 3 2 2 3" xfId="2068"/>
    <cellStyle name="Normal 4 2 3 3 2 2 3 2" xfId="18492"/>
    <cellStyle name="Normal 4 2 3 3 2 2 3 2 2" xfId="18493"/>
    <cellStyle name="Normal 4 2 3 3 2 2 3 2 2 2" xfId="18494"/>
    <cellStyle name="Normal 4 2 3 3 2 2 3 2 3" xfId="18495"/>
    <cellStyle name="Normal 4 2 3 3 2 2 3 2 4" xfId="18496"/>
    <cellStyle name="Normal 4 2 3 3 2 2 3 2 5" xfId="28196"/>
    <cellStyle name="Normal 4 2 3 3 2 2 3 3" xfId="18497"/>
    <cellStyle name="Normal 4 2 3 3 2 2 3 3 2" xfId="18498"/>
    <cellStyle name="Normal 4 2 3 3 2 2 3 4" xfId="18499"/>
    <cellStyle name="Normal 4 2 3 3 2 2 3 5" xfId="18500"/>
    <cellStyle name="Normal 4 2 3 3 2 2 3 6" xfId="28197"/>
    <cellStyle name="Normal 4 2 3 3 2 2 4" xfId="18501"/>
    <cellStyle name="Normal 4 2 3 3 2 2 4 2" xfId="18502"/>
    <cellStyle name="Normal 4 2 3 3 2 2 4 2 2" xfId="18503"/>
    <cellStyle name="Normal 4 2 3 3 2 2 4 3" xfId="18504"/>
    <cellStyle name="Normal 4 2 3 3 2 2 4 4" xfId="18505"/>
    <cellStyle name="Normal 4 2 3 3 2 2 4 5" xfId="28198"/>
    <cellStyle name="Normal 4 2 3 3 2 2 5" xfId="18506"/>
    <cellStyle name="Normal 4 2 3 3 2 2 5 2" xfId="18507"/>
    <cellStyle name="Normal 4 2 3 3 2 2 5 2 2" xfId="18508"/>
    <cellStyle name="Normal 4 2 3 3 2 2 5 3" xfId="18509"/>
    <cellStyle name="Normal 4 2 3 3 2 2 5 4" xfId="18510"/>
    <cellStyle name="Normal 4 2 3 3 2 2 5 5" xfId="28199"/>
    <cellStyle name="Normal 4 2 3 3 2 2 6" xfId="18511"/>
    <cellStyle name="Normal 4 2 3 3 2 2 6 2" xfId="18512"/>
    <cellStyle name="Normal 4 2 3 3 2 2 6 2 2" xfId="18513"/>
    <cellStyle name="Normal 4 2 3 3 2 2 6 3" xfId="18514"/>
    <cellStyle name="Normal 4 2 3 3 2 2 6 4" xfId="28200"/>
    <cellStyle name="Normal 4 2 3 3 2 2 7" xfId="18515"/>
    <cellStyle name="Normal 4 2 3 3 2 2 7 2" xfId="18516"/>
    <cellStyle name="Normal 4 2 3 3 2 2 7 3" xfId="28201"/>
    <cellStyle name="Normal 4 2 3 3 2 2 8" xfId="18517"/>
    <cellStyle name="Normal 4 2 3 3 2 2 9" xfId="18518"/>
    <cellStyle name="Normal 4 2 3 3 2 3" xfId="2069"/>
    <cellStyle name="Normal 4 2 3 3 2 3 2" xfId="18519"/>
    <cellStyle name="Normal 4 2 3 3 2 3 2 2" xfId="18520"/>
    <cellStyle name="Normal 4 2 3 3 2 3 2 2 2" xfId="18521"/>
    <cellStyle name="Normal 4 2 3 3 2 3 2 3" xfId="18522"/>
    <cellStyle name="Normal 4 2 3 3 2 3 2 4" xfId="18523"/>
    <cellStyle name="Normal 4 2 3 3 2 3 2 5" xfId="28202"/>
    <cellStyle name="Normal 4 2 3 3 2 3 3" xfId="18524"/>
    <cellStyle name="Normal 4 2 3 3 2 3 3 2" xfId="18525"/>
    <cellStyle name="Normal 4 2 3 3 2 3 3 2 2" xfId="18526"/>
    <cellStyle name="Normal 4 2 3 3 2 3 3 3" xfId="18527"/>
    <cellStyle name="Normal 4 2 3 3 2 3 3 4" xfId="18528"/>
    <cellStyle name="Normal 4 2 3 3 2 3 3 5" xfId="28203"/>
    <cellStyle name="Normal 4 2 3 3 2 3 4" xfId="18529"/>
    <cellStyle name="Normal 4 2 3 3 2 3 4 2" xfId="18530"/>
    <cellStyle name="Normal 4 2 3 3 2 3 5" xfId="18531"/>
    <cellStyle name="Normal 4 2 3 3 2 3 6" xfId="18532"/>
    <cellStyle name="Normal 4 2 3 3 2 3 7" xfId="28204"/>
    <cellStyle name="Normal 4 2 3 3 2 4" xfId="2070"/>
    <cellStyle name="Normal 4 2 3 3 2 4 2" xfId="18533"/>
    <cellStyle name="Normal 4 2 3 3 2 4 2 2" xfId="18534"/>
    <cellStyle name="Normal 4 2 3 3 2 4 2 2 2" xfId="18535"/>
    <cellStyle name="Normal 4 2 3 3 2 4 2 3" xfId="18536"/>
    <cellStyle name="Normal 4 2 3 3 2 4 2 4" xfId="18537"/>
    <cellStyle name="Normal 4 2 3 3 2 4 2 5" xfId="28205"/>
    <cellStyle name="Normal 4 2 3 3 2 4 3" xfId="18538"/>
    <cellStyle name="Normal 4 2 3 3 2 4 3 2" xfId="18539"/>
    <cellStyle name="Normal 4 2 3 3 2 4 4" xfId="18540"/>
    <cellStyle name="Normal 4 2 3 3 2 4 5" xfId="18541"/>
    <cellStyle name="Normal 4 2 3 3 2 4 6" xfId="28206"/>
    <cellStyle name="Normal 4 2 3 3 2 5" xfId="18542"/>
    <cellStyle name="Normal 4 2 3 3 2 5 2" xfId="18543"/>
    <cellStyle name="Normal 4 2 3 3 2 5 2 2" xfId="18544"/>
    <cellStyle name="Normal 4 2 3 3 2 5 3" xfId="18545"/>
    <cellStyle name="Normal 4 2 3 3 2 5 4" xfId="18546"/>
    <cellStyle name="Normal 4 2 3 3 2 5 5" xfId="28207"/>
    <cellStyle name="Normal 4 2 3 3 2 6" xfId="18547"/>
    <cellStyle name="Normal 4 2 3 3 2 6 2" xfId="18548"/>
    <cellStyle name="Normal 4 2 3 3 2 6 2 2" xfId="18549"/>
    <cellStyle name="Normal 4 2 3 3 2 6 3" xfId="18550"/>
    <cellStyle name="Normal 4 2 3 3 2 6 4" xfId="18551"/>
    <cellStyle name="Normal 4 2 3 3 2 6 5" xfId="28208"/>
    <cellStyle name="Normal 4 2 3 3 2 7" xfId="18552"/>
    <cellStyle name="Normal 4 2 3 3 2 7 2" xfId="18553"/>
    <cellStyle name="Normal 4 2 3 3 2 7 2 2" xfId="18554"/>
    <cellStyle name="Normal 4 2 3 3 2 7 3" xfId="18555"/>
    <cellStyle name="Normal 4 2 3 3 2 7 4" xfId="28209"/>
    <cellStyle name="Normal 4 2 3 3 2 8" xfId="18556"/>
    <cellStyle name="Normal 4 2 3 3 2 8 2" xfId="18557"/>
    <cellStyle name="Normal 4 2 3 3 2 8 3" xfId="28210"/>
    <cellStyle name="Normal 4 2 3 3 2 9" xfId="18558"/>
    <cellStyle name="Normal 4 2 3 3 3" xfId="2071"/>
    <cellStyle name="Normal 4 2 3 3 3 10" xfId="28211"/>
    <cellStyle name="Normal 4 2 3 3 3 2" xfId="2072"/>
    <cellStyle name="Normal 4 2 3 3 3 2 2" xfId="18559"/>
    <cellStyle name="Normal 4 2 3 3 3 2 2 2" xfId="18560"/>
    <cellStyle name="Normal 4 2 3 3 3 2 2 2 2" xfId="18561"/>
    <cellStyle name="Normal 4 2 3 3 3 2 2 3" xfId="18562"/>
    <cellStyle name="Normal 4 2 3 3 3 2 2 4" xfId="18563"/>
    <cellStyle name="Normal 4 2 3 3 3 2 2 5" xfId="28212"/>
    <cellStyle name="Normal 4 2 3 3 3 2 3" xfId="18564"/>
    <cellStyle name="Normal 4 2 3 3 3 2 3 2" xfId="18565"/>
    <cellStyle name="Normal 4 2 3 3 3 2 4" xfId="18566"/>
    <cellStyle name="Normal 4 2 3 3 3 2 5" xfId="18567"/>
    <cellStyle name="Normal 4 2 3 3 3 2 6" xfId="28213"/>
    <cellStyle name="Normal 4 2 3 3 3 3" xfId="2073"/>
    <cellStyle name="Normal 4 2 3 3 3 3 2" xfId="18568"/>
    <cellStyle name="Normal 4 2 3 3 3 3 2 2" xfId="18569"/>
    <cellStyle name="Normal 4 2 3 3 3 3 2 2 2" xfId="18570"/>
    <cellStyle name="Normal 4 2 3 3 3 3 2 3" xfId="18571"/>
    <cellStyle name="Normal 4 2 3 3 3 3 2 4" xfId="18572"/>
    <cellStyle name="Normal 4 2 3 3 3 3 2 5" xfId="28214"/>
    <cellStyle name="Normal 4 2 3 3 3 3 3" xfId="18573"/>
    <cellStyle name="Normal 4 2 3 3 3 3 3 2" xfId="18574"/>
    <cellStyle name="Normal 4 2 3 3 3 3 4" xfId="18575"/>
    <cellStyle name="Normal 4 2 3 3 3 3 5" xfId="18576"/>
    <cellStyle name="Normal 4 2 3 3 3 3 6" xfId="28215"/>
    <cellStyle name="Normal 4 2 3 3 3 4" xfId="18577"/>
    <cellStyle name="Normal 4 2 3 3 3 4 2" xfId="18578"/>
    <cellStyle name="Normal 4 2 3 3 3 4 2 2" xfId="18579"/>
    <cellStyle name="Normal 4 2 3 3 3 4 3" xfId="18580"/>
    <cellStyle name="Normal 4 2 3 3 3 4 4" xfId="18581"/>
    <cellStyle name="Normal 4 2 3 3 3 4 5" xfId="28216"/>
    <cellStyle name="Normal 4 2 3 3 3 5" xfId="18582"/>
    <cellStyle name="Normal 4 2 3 3 3 5 2" xfId="18583"/>
    <cellStyle name="Normal 4 2 3 3 3 5 2 2" xfId="18584"/>
    <cellStyle name="Normal 4 2 3 3 3 5 3" xfId="18585"/>
    <cellStyle name="Normal 4 2 3 3 3 5 4" xfId="18586"/>
    <cellStyle name="Normal 4 2 3 3 3 5 5" xfId="28217"/>
    <cellStyle name="Normal 4 2 3 3 3 6" xfId="18587"/>
    <cellStyle name="Normal 4 2 3 3 3 6 2" xfId="18588"/>
    <cellStyle name="Normal 4 2 3 3 3 6 2 2" xfId="18589"/>
    <cellStyle name="Normal 4 2 3 3 3 6 3" xfId="18590"/>
    <cellStyle name="Normal 4 2 3 3 3 6 4" xfId="28218"/>
    <cellStyle name="Normal 4 2 3 3 3 7" xfId="18591"/>
    <cellStyle name="Normal 4 2 3 3 3 7 2" xfId="18592"/>
    <cellStyle name="Normal 4 2 3 3 3 7 3" xfId="28219"/>
    <cellStyle name="Normal 4 2 3 3 3 8" xfId="18593"/>
    <cellStyle name="Normal 4 2 3 3 3 9" xfId="18594"/>
    <cellStyle name="Normal 4 2 3 3 4" xfId="2074"/>
    <cellStyle name="Normal 4 2 3 3 4 2" xfId="18595"/>
    <cellStyle name="Normal 4 2 3 3 4 2 2" xfId="18596"/>
    <cellStyle name="Normal 4 2 3 3 4 2 2 2" xfId="18597"/>
    <cellStyle name="Normal 4 2 3 3 4 2 3" xfId="18598"/>
    <cellStyle name="Normal 4 2 3 3 4 2 4" xfId="18599"/>
    <cellStyle name="Normal 4 2 3 3 4 2 5" xfId="28220"/>
    <cellStyle name="Normal 4 2 3 3 4 3" xfId="18600"/>
    <cellStyle name="Normal 4 2 3 3 4 3 2" xfId="18601"/>
    <cellStyle name="Normal 4 2 3 3 4 3 2 2" xfId="18602"/>
    <cellStyle name="Normal 4 2 3 3 4 3 3" xfId="18603"/>
    <cellStyle name="Normal 4 2 3 3 4 3 4" xfId="18604"/>
    <cellStyle name="Normal 4 2 3 3 4 3 5" xfId="28221"/>
    <cellStyle name="Normal 4 2 3 3 4 4" xfId="18605"/>
    <cellStyle name="Normal 4 2 3 3 4 4 2" xfId="18606"/>
    <cellStyle name="Normal 4 2 3 3 4 5" xfId="18607"/>
    <cellStyle name="Normal 4 2 3 3 4 6" xfId="18608"/>
    <cellStyle name="Normal 4 2 3 3 4 7" xfId="28222"/>
    <cellStyle name="Normal 4 2 3 3 5" xfId="2075"/>
    <cellStyle name="Normal 4 2 3 3 5 2" xfId="18609"/>
    <cellStyle name="Normal 4 2 3 3 5 2 2" xfId="18610"/>
    <cellStyle name="Normal 4 2 3 3 5 2 2 2" xfId="18611"/>
    <cellStyle name="Normal 4 2 3 3 5 2 3" xfId="18612"/>
    <cellStyle name="Normal 4 2 3 3 5 2 4" xfId="18613"/>
    <cellStyle name="Normal 4 2 3 3 5 2 5" xfId="28223"/>
    <cellStyle name="Normal 4 2 3 3 5 3" xfId="18614"/>
    <cellStyle name="Normal 4 2 3 3 5 3 2" xfId="18615"/>
    <cellStyle name="Normal 4 2 3 3 5 4" xfId="18616"/>
    <cellStyle name="Normal 4 2 3 3 5 5" xfId="18617"/>
    <cellStyle name="Normal 4 2 3 3 5 6" xfId="28224"/>
    <cellStyle name="Normal 4 2 3 3 6" xfId="18618"/>
    <cellStyle name="Normal 4 2 3 3 6 2" xfId="18619"/>
    <cellStyle name="Normal 4 2 3 3 6 2 2" xfId="18620"/>
    <cellStyle name="Normal 4 2 3 3 6 3" xfId="18621"/>
    <cellStyle name="Normal 4 2 3 3 6 4" xfId="18622"/>
    <cellStyle name="Normal 4 2 3 3 6 5" xfId="28225"/>
    <cellStyle name="Normal 4 2 3 3 7" xfId="18623"/>
    <cellStyle name="Normal 4 2 3 3 7 2" xfId="18624"/>
    <cellStyle name="Normal 4 2 3 3 7 2 2" xfId="18625"/>
    <cellStyle name="Normal 4 2 3 3 7 3" xfId="18626"/>
    <cellStyle name="Normal 4 2 3 3 7 4" xfId="18627"/>
    <cellStyle name="Normal 4 2 3 3 7 5" xfId="28226"/>
    <cellStyle name="Normal 4 2 3 3 8" xfId="18628"/>
    <cellStyle name="Normal 4 2 3 3 8 2" xfId="18629"/>
    <cellStyle name="Normal 4 2 3 3 8 2 2" xfId="18630"/>
    <cellStyle name="Normal 4 2 3 3 8 3" xfId="18631"/>
    <cellStyle name="Normal 4 2 3 3 8 4" xfId="28227"/>
    <cellStyle name="Normal 4 2 3 3 9" xfId="18632"/>
    <cellStyle name="Normal 4 2 3 3 9 2" xfId="18633"/>
    <cellStyle name="Normal 4 2 3 3 9 3" xfId="28228"/>
    <cellStyle name="Normal 4 2 3 4" xfId="2076"/>
    <cellStyle name="Normal 4 2 3 4 10" xfId="18634"/>
    <cellStyle name="Normal 4 2 3 4 11" xfId="28229"/>
    <cellStyle name="Normal 4 2 3 4 2" xfId="2077"/>
    <cellStyle name="Normal 4 2 3 4 2 10" xfId="28230"/>
    <cellStyle name="Normal 4 2 3 4 2 2" xfId="2078"/>
    <cellStyle name="Normal 4 2 3 4 2 2 2" xfId="18635"/>
    <cellStyle name="Normal 4 2 3 4 2 2 2 2" xfId="18636"/>
    <cellStyle name="Normal 4 2 3 4 2 2 2 2 2" xfId="18637"/>
    <cellStyle name="Normal 4 2 3 4 2 2 2 3" xfId="18638"/>
    <cellStyle name="Normal 4 2 3 4 2 2 2 4" xfId="18639"/>
    <cellStyle name="Normal 4 2 3 4 2 2 2 5" xfId="28231"/>
    <cellStyle name="Normal 4 2 3 4 2 2 3" xfId="18640"/>
    <cellStyle name="Normal 4 2 3 4 2 2 3 2" xfId="18641"/>
    <cellStyle name="Normal 4 2 3 4 2 2 4" xfId="18642"/>
    <cellStyle name="Normal 4 2 3 4 2 2 5" xfId="18643"/>
    <cellStyle name="Normal 4 2 3 4 2 2 6" xfId="28232"/>
    <cellStyle name="Normal 4 2 3 4 2 3" xfId="2079"/>
    <cellStyle name="Normal 4 2 3 4 2 3 2" xfId="18644"/>
    <cellStyle name="Normal 4 2 3 4 2 3 2 2" xfId="18645"/>
    <cellStyle name="Normal 4 2 3 4 2 3 2 2 2" xfId="18646"/>
    <cellStyle name="Normal 4 2 3 4 2 3 2 3" xfId="18647"/>
    <cellStyle name="Normal 4 2 3 4 2 3 2 4" xfId="18648"/>
    <cellStyle name="Normal 4 2 3 4 2 3 2 5" xfId="28233"/>
    <cellStyle name="Normal 4 2 3 4 2 3 3" xfId="18649"/>
    <cellStyle name="Normal 4 2 3 4 2 3 3 2" xfId="18650"/>
    <cellStyle name="Normal 4 2 3 4 2 3 4" xfId="18651"/>
    <cellStyle name="Normal 4 2 3 4 2 3 5" xfId="18652"/>
    <cellStyle name="Normal 4 2 3 4 2 3 6" xfId="28234"/>
    <cellStyle name="Normal 4 2 3 4 2 4" xfId="18653"/>
    <cellStyle name="Normal 4 2 3 4 2 4 2" xfId="18654"/>
    <cellStyle name="Normal 4 2 3 4 2 4 2 2" xfId="18655"/>
    <cellStyle name="Normal 4 2 3 4 2 4 3" xfId="18656"/>
    <cellStyle name="Normal 4 2 3 4 2 4 4" xfId="18657"/>
    <cellStyle name="Normal 4 2 3 4 2 4 5" xfId="28235"/>
    <cellStyle name="Normal 4 2 3 4 2 5" xfId="18658"/>
    <cellStyle name="Normal 4 2 3 4 2 5 2" xfId="18659"/>
    <cellStyle name="Normal 4 2 3 4 2 5 2 2" xfId="18660"/>
    <cellStyle name="Normal 4 2 3 4 2 5 3" xfId="18661"/>
    <cellStyle name="Normal 4 2 3 4 2 5 4" xfId="18662"/>
    <cellStyle name="Normal 4 2 3 4 2 5 5" xfId="28236"/>
    <cellStyle name="Normal 4 2 3 4 2 6" xfId="18663"/>
    <cellStyle name="Normal 4 2 3 4 2 6 2" xfId="18664"/>
    <cellStyle name="Normal 4 2 3 4 2 6 2 2" xfId="18665"/>
    <cellStyle name="Normal 4 2 3 4 2 6 3" xfId="18666"/>
    <cellStyle name="Normal 4 2 3 4 2 6 4" xfId="28237"/>
    <cellStyle name="Normal 4 2 3 4 2 7" xfId="18667"/>
    <cellStyle name="Normal 4 2 3 4 2 7 2" xfId="18668"/>
    <cellStyle name="Normal 4 2 3 4 2 7 3" xfId="28238"/>
    <cellStyle name="Normal 4 2 3 4 2 8" xfId="18669"/>
    <cellStyle name="Normal 4 2 3 4 2 9" xfId="18670"/>
    <cellStyle name="Normal 4 2 3 4 3" xfId="2080"/>
    <cellStyle name="Normal 4 2 3 4 3 2" xfId="18671"/>
    <cellStyle name="Normal 4 2 3 4 3 2 2" xfId="18672"/>
    <cellStyle name="Normal 4 2 3 4 3 2 2 2" xfId="18673"/>
    <cellStyle name="Normal 4 2 3 4 3 2 3" xfId="18674"/>
    <cellStyle name="Normal 4 2 3 4 3 2 4" xfId="18675"/>
    <cellStyle name="Normal 4 2 3 4 3 2 5" xfId="28239"/>
    <cellStyle name="Normal 4 2 3 4 3 3" xfId="18676"/>
    <cellStyle name="Normal 4 2 3 4 3 3 2" xfId="18677"/>
    <cellStyle name="Normal 4 2 3 4 3 3 2 2" xfId="18678"/>
    <cellStyle name="Normal 4 2 3 4 3 3 3" xfId="18679"/>
    <cellStyle name="Normal 4 2 3 4 3 3 4" xfId="18680"/>
    <cellStyle name="Normal 4 2 3 4 3 3 5" xfId="28240"/>
    <cellStyle name="Normal 4 2 3 4 3 4" xfId="18681"/>
    <cellStyle name="Normal 4 2 3 4 3 4 2" xfId="18682"/>
    <cellStyle name="Normal 4 2 3 4 3 5" xfId="18683"/>
    <cellStyle name="Normal 4 2 3 4 3 6" xfId="18684"/>
    <cellStyle name="Normal 4 2 3 4 3 7" xfId="28241"/>
    <cellStyle name="Normal 4 2 3 4 4" xfId="2081"/>
    <cellStyle name="Normal 4 2 3 4 4 2" xfId="18685"/>
    <cellStyle name="Normal 4 2 3 4 4 2 2" xfId="18686"/>
    <cellStyle name="Normal 4 2 3 4 4 2 2 2" xfId="18687"/>
    <cellStyle name="Normal 4 2 3 4 4 2 3" xfId="18688"/>
    <cellStyle name="Normal 4 2 3 4 4 2 4" xfId="18689"/>
    <cellStyle name="Normal 4 2 3 4 4 2 5" xfId="28242"/>
    <cellStyle name="Normal 4 2 3 4 4 3" xfId="18690"/>
    <cellStyle name="Normal 4 2 3 4 4 3 2" xfId="18691"/>
    <cellStyle name="Normal 4 2 3 4 4 4" xfId="18692"/>
    <cellStyle name="Normal 4 2 3 4 4 5" xfId="18693"/>
    <cellStyle name="Normal 4 2 3 4 4 6" xfId="28243"/>
    <cellStyle name="Normal 4 2 3 4 5" xfId="18694"/>
    <cellStyle name="Normal 4 2 3 4 5 2" xfId="18695"/>
    <cellStyle name="Normal 4 2 3 4 5 2 2" xfId="18696"/>
    <cellStyle name="Normal 4 2 3 4 5 3" xfId="18697"/>
    <cellStyle name="Normal 4 2 3 4 5 4" xfId="18698"/>
    <cellStyle name="Normal 4 2 3 4 5 5" xfId="28244"/>
    <cellStyle name="Normal 4 2 3 4 6" xfId="18699"/>
    <cellStyle name="Normal 4 2 3 4 6 2" xfId="18700"/>
    <cellStyle name="Normal 4 2 3 4 6 2 2" xfId="18701"/>
    <cellStyle name="Normal 4 2 3 4 6 3" xfId="18702"/>
    <cellStyle name="Normal 4 2 3 4 6 4" xfId="18703"/>
    <cellStyle name="Normal 4 2 3 4 6 5" xfId="28245"/>
    <cellStyle name="Normal 4 2 3 4 7" xfId="18704"/>
    <cellStyle name="Normal 4 2 3 4 7 2" xfId="18705"/>
    <cellStyle name="Normal 4 2 3 4 7 2 2" xfId="18706"/>
    <cellStyle name="Normal 4 2 3 4 7 3" xfId="18707"/>
    <cellStyle name="Normal 4 2 3 4 7 4" xfId="28246"/>
    <cellStyle name="Normal 4 2 3 4 8" xfId="18708"/>
    <cellStyle name="Normal 4 2 3 4 8 2" xfId="18709"/>
    <cellStyle name="Normal 4 2 3 4 8 3" xfId="28247"/>
    <cellStyle name="Normal 4 2 3 4 9" xfId="18710"/>
    <cellStyle name="Normal 4 2 3 5" xfId="2082"/>
    <cellStyle name="Normal 4 2 3 5 10" xfId="28248"/>
    <cellStyle name="Normal 4 2 3 5 2" xfId="2083"/>
    <cellStyle name="Normal 4 2 3 5 2 2" xfId="18711"/>
    <cellStyle name="Normal 4 2 3 5 2 2 2" xfId="18712"/>
    <cellStyle name="Normal 4 2 3 5 2 2 2 2" xfId="18713"/>
    <cellStyle name="Normal 4 2 3 5 2 2 3" xfId="18714"/>
    <cellStyle name="Normal 4 2 3 5 2 2 4" xfId="18715"/>
    <cellStyle name="Normal 4 2 3 5 2 2 5" xfId="28249"/>
    <cellStyle name="Normal 4 2 3 5 2 3" xfId="18716"/>
    <cellStyle name="Normal 4 2 3 5 2 3 2" xfId="18717"/>
    <cellStyle name="Normal 4 2 3 5 2 4" xfId="18718"/>
    <cellStyle name="Normal 4 2 3 5 2 5" xfId="18719"/>
    <cellStyle name="Normal 4 2 3 5 2 6" xfId="28250"/>
    <cellStyle name="Normal 4 2 3 5 3" xfId="2084"/>
    <cellStyle name="Normal 4 2 3 5 3 2" xfId="18720"/>
    <cellStyle name="Normal 4 2 3 5 3 2 2" xfId="18721"/>
    <cellStyle name="Normal 4 2 3 5 3 2 2 2" xfId="18722"/>
    <cellStyle name="Normal 4 2 3 5 3 2 3" xfId="18723"/>
    <cellStyle name="Normal 4 2 3 5 3 2 4" xfId="18724"/>
    <cellStyle name="Normal 4 2 3 5 3 2 5" xfId="28251"/>
    <cellStyle name="Normal 4 2 3 5 3 3" xfId="18725"/>
    <cellStyle name="Normal 4 2 3 5 3 3 2" xfId="18726"/>
    <cellStyle name="Normal 4 2 3 5 3 4" xfId="18727"/>
    <cellStyle name="Normal 4 2 3 5 3 5" xfId="18728"/>
    <cellStyle name="Normal 4 2 3 5 3 6" xfId="28252"/>
    <cellStyle name="Normal 4 2 3 5 4" xfId="18729"/>
    <cellStyle name="Normal 4 2 3 5 4 2" xfId="18730"/>
    <cellStyle name="Normal 4 2 3 5 4 2 2" xfId="18731"/>
    <cellStyle name="Normal 4 2 3 5 4 3" xfId="18732"/>
    <cellStyle name="Normal 4 2 3 5 4 4" xfId="18733"/>
    <cellStyle name="Normal 4 2 3 5 4 5" xfId="28253"/>
    <cellStyle name="Normal 4 2 3 5 5" xfId="18734"/>
    <cellStyle name="Normal 4 2 3 5 5 2" xfId="18735"/>
    <cellStyle name="Normal 4 2 3 5 5 2 2" xfId="18736"/>
    <cellStyle name="Normal 4 2 3 5 5 3" xfId="18737"/>
    <cellStyle name="Normal 4 2 3 5 5 4" xfId="18738"/>
    <cellStyle name="Normal 4 2 3 5 5 5" xfId="28254"/>
    <cellStyle name="Normal 4 2 3 5 6" xfId="18739"/>
    <cellStyle name="Normal 4 2 3 5 6 2" xfId="18740"/>
    <cellStyle name="Normal 4 2 3 5 6 2 2" xfId="18741"/>
    <cellStyle name="Normal 4 2 3 5 6 3" xfId="18742"/>
    <cellStyle name="Normal 4 2 3 5 6 4" xfId="28255"/>
    <cellStyle name="Normal 4 2 3 5 7" xfId="18743"/>
    <cellStyle name="Normal 4 2 3 5 7 2" xfId="18744"/>
    <cellStyle name="Normal 4 2 3 5 7 3" xfId="28256"/>
    <cellStyle name="Normal 4 2 3 5 8" xfId="18745"/>
    <cellStyle name="Normal 4 2 3 5 9" xfId="18746"/>
    <cellStyle name="Normal 4 2 3 6" xfId="2085"/>
    <cellStyle name="Normal 4 2 3 6 2" xfId="18747"/>
    <cellStyle name="Normal 4 2 3 6 2 2" xfId="18748"/>
    <cellStyle name="Normal 4 2 3 6 2 2 2" xfId="18749"/>
    <cellStyle name="Normal 4 2 3 6 2 3" xfId="18750"/>
    <cellStyle name="Normal 4 2 3 6 2 4" xfId="18751"/>
    <cellStyle name="Normal 4 2 3 6 2 5" xfId="28257"/>
    <cellStyle name="Normal 4 2 3 6 3" xfId="18752"/>
    <cellStyle name="Normal 4 2 3 6 3 2" xfId="18753"/>
    <cellStyle name="Normal 4 2 3 6 3 2 2" xfId="18754"/>
    <cellStyle name="Normal 4 2 3 6 3 3" xfId="18755"/>
    <cellStyle name="Normal 4 2 3 6 3 4" xfId="18756"/>
    <cellStyle name="Normal 4 2 3 6 3 5" xfId="28258"/>
    <cellStyle name="Normal 4 2 3 6 4" xfId="18757"/>
    <cellStyle name="Normal 4 2 3 6 4 2" xfId="18758"/>
    <cellStyle name="Normal 4 2 3 6 5" xfId="18759"/>
    <cellStyle name="Normal 4 2 3 6 6" xfId="18760"/>
    <cellStyle name="Normal 4 2 3 6 7" xfId="28259"/>
    <cellStyle name="Normal 4 2 3 7" xfId="2086"/>
    <cellStyle name="Normal 4 2 3 7 2" xfId="18761"/>
    <cellStyle name="Normal 4 2 3 7 2 2" xfId="18762"/>
    <cellStyle name="Normal 4 2 3 7 2 2 2" xfId="18763"/>
    <cellStyle name="Normal 4 2 3 7 2 3" xfId="18764"/>
    <cellStyle name="Normal 4 2 3 7 2 4" xfId="18765"/>
    <cellStyle name="Normal 4 2 3 7 2 5" xfId="28260"/>
    <cellStyle name="Normal 4 2 3 7 3" xfId="18766"/>
    <cellStyle name="Normal 4 2 3 7 3 2" xfId="18767"/>
    <cellStyle name="Normal 4 2 3 7 4" xfId="18768"/>
    <cellStyle name="Normal 4 2 3 7 5" xfId="18769"/>
    <cellStyle name="Normal 4 2 3 7 6" xfId="28261"/>
    <cellStyle name="Normal 4 2 3 8" xfId="18770"/>
    <cellStyle name="Normal 4 2 3 8 2" xfId="18771"/>
    <cellStyle name="Normal 4 2 3 8 2 2" xfId="18772"/>
    <cellStyle name="Normal 4 2 3 8 3" xfId="18773"/>
    <cellStyle name="Normal 4 2 3 8 4" xfId="18774"/>
    <cellStyle name="Normal 4 2 3 8 5" xfId="28262"/>
    <cellStyle name="Normal 4 2 3 9" xfId="18775"/>
    <cellStyle name="Normal 4 2 3 9 2" xfId="18776"/>
    <cellStyle name="Normal 4 2 3 9 2 2" xfId="18777"/>
    <cellStyle name="Normal 4 2 3 9 3" xfId="18778"/>
    <cellStyle name="Normal 4 2 3 9 4" xfId="18779"/>
    <cellStyle name="Normal 4 2 3 9 5" xfId="28263"/>
    <cellStyle name="Normal 4 2 4" xfId="2087"/>
    <cellStyle name="Normal 4 2 4 10" xfId="18780"/>
    <cellStyle name="Normal 4 2 4 10 2" xfId="18781"/>
    <cellStyle name="Normal 4 2 4 10 3" xfId="28264"/>
    <cellStyle name="Normal 4 2 4 11" xfId="18782"/>
    <cellStyle name="Normal 4 2 4 12" xfId="18783"/>
    <cellStyle name="Normal 4 2 4 13" xfId="28265"/>
    <cellStyle name="Normal 4 2 4 14" xfId="28266"/>
    <cellStyle name="Normal 4 2 4 2" xfId="2088"/>
    <cellStyle name="Normal 4 2 4 2 10" xfId="18784"/>
    <cellStyle name="Normal 4 2 4 2 11" xfId="18785"/>
    <cellStyle name="Normal 4 2 4 2 12" xfId="28267"/>
    <cellStyle name="Normal 4 2 4 2 2" xfId="2089"/>
    <cellStyle name="Normal 4 2 4 2 2 10" xfId="18786"/>
    <cellStyle name="Normal 4 2 4 2 2 11" xfId="28268"/>
    <cellStyle name="Normal 4 2 4 2 2 2" xfId="2090"/>
    <cellStyle name="Normal 4 2 4 2 2 2 10" xfId="28269"/>
    <cellStyle name="Normal 4 2 4 2 2 2 2" xfId="2091"/>
    <cellStyle name="Normal 4 2 4 2 2 2 2 2" xfId="18787"/>
    <cellStyle name="Normal 4 2 4 2 2 2 2 2 2" xfId="18788"/>
    <cellStyle name="Normal 4 2 4 2 2 2 2 2 2 2" xfId="18789"/>
    <cellStyle name="Normal 4 2 4 2 2 2 2 2 3" xfId="18790"/>
    <cellStyle name="Normal 4 2 4 2 2 2 2 2 4" xfId="18791"/>
    <cellStyle name="Normal 4 2 4 2 2 2 2 2 5" xfId="28270"/>
    <cellStyle name="Normal 4 2 4 2 2 2 2 3" xfId="18792"/>
    <cellStyle name="Normal 4 2 4 2 2 2 2 3 2" xfId="18793"/>
    <cellStyle name="Normal 4 2 4 2 2 2 2 4" xfId="18794"/>
    <cellStyle name="Normal 4 2 4 2 2 2 2 5" xfId="18795"/>
    <cellStyle name="Normal 4 2 4 2 2 2 2 6" xfId="28271"/>
    <cellStyle name="Normal 4 2 4 2 2 2 3" xfId="2092"/>
    <cellStyle name="Normal 4 2 4 2 2 2 3 2" xfId="18796"/>
    <cellStyle name="Normal 4 2 4 2 2 2 3 2 2" xfId="18797"/>
    <cellStyle name="Normal 4 2 4 2 2 2 3 2 2 2" xfId="18798"/>
    <cellStyle name="Normal 4 2 4 2 2 2 3 2 3" xfId="18799"/>
    <cellStyle name="Normal 4 2 4 2 2 2 3 2 4" xfId="18800"/>
    <cellStyle name="Normal 4 2 4 2 2 2 3 2 5" xfId="28272"/>
    <cellStyle name="Normal 4 2 4 2 2 2 3 3" xfId="18801"/>
    <cellStyle name="Normal 4 2 4 2 2 2 3 3 2" xfId="18802"/>
    <cellStyle name="Normal 4 2 4 2 2 2 3 4" xfId="18803"/>
    <cellStyle name="Normal 4 2 4 2 2 2 3 5" xfId="18804"/>
    <cellStyle name="Normal 4 2 4 2 2 2 3 6" xfId="28273"/>
    <cellStyle name="Normal 4 2 4 2 2 2 4" xfId="18805"/>
    <cellStyle name="Normal 4 2 4 2 2 2 4 2" xfId="18806"/>
    <cellStyle name="Normal 4 2 4 2 2 2 4 2 2" xfId="18807"/>
    <cellStyle name="Normal 4 2 4 2 2 2 4 3" xfId="18808"/>
    <cellStyle name="Normal 4 2 4 2 2 2 4 4" xfId="18809"/>
    <cellStyle name="Normal 4 2 4 2 2 2 4 5" xfId="28274"/>
    <cellStyle name="Normal 4 2 4 2 2 2 5" xfId="18810"/>
    <cellStyle name="Normal 4 2 4 2 2 2 5 2" xfId="18811"/>
    <cellStyle name="Normal 4 2 4 2 2 2 5 2 2" xfId="18812"/>
    <cellStyle name="Normal 4 2 4 2 2 2 5 3" xfId="18813"/>
    <cellStyle name="Normal 4 2 4 2 2 2 5 4" xfId="18814"/>
    <cellStyle name="Normal 4 2 4 2 2 2 5 5" xfId="28275"/>
    <cellStyle name="Normal 4 2 4 2 2 2 6" xfId="18815"/>
    <cellStyle name="Normal 4 2 4 2 2 2 6 2" xfId="18816"/>
    <cellStyle name="Normal 4 2 4 2 2 2 6 2 2" xfId="18817"/>
    <cellStyle name="Normal 4 2 4 2 2 2 6 3" xfId="18818"/>
    <cellStyle name="Normal 4 2 4 2 2 2 6 4" xfId="28276"/>
    <cellStyle name="Normal 4 2 4 2 2 2 7" xfId="18819"/>
    <cellStyle name="Normal 4 2 4 2 2 2 7 2" xfId="18820"/>
    <cellStyle name="Normal 4 2 4 2 2 2 7 3" xfId="28277"/>
    <cellStyle name="Normal 4 2 4 2 2 2 8" xfId="18821"/>
    <cellStyle name="Normal 4 2 4 2 2 2 9" xfId="18822"/>
    <cellStyle name="Normal 4 2 4 2 2 3" xfId="2093"/>
    <cellStyle name="Normal 4 2 4 2 2 3 2" xfId="18823"/>
    <cellStyle name="Normal 4 2 4 2 2 3 2 2" xfId="18824"/>
    <cellStyle name="Normal 4 2 4 2 2 3 2 2 2" xfId="18825"/>
    <cellStyle name="Normal 4 2 4 2 2 3 2 3" xfId="18826"/>
    <cellStyle name="Normal 4 2 4 2 2 3 2 4" xfId="18827"/>
    <cellStyle name="Normal 4 2 4 2 2 3 2 5" xfId="28278"/>
    <cellStyle name="Normal 4 2 4 2 2 3 3" xfId="18828"/>
    <cellStyle name="Normal 4 2 4 2 2 3 3 2" xfId="18829"/>
    <cellStyle name="Normal 4 2 4 2 2 3 3 2 2" xfId="18830"/>
    <cellStyle name="Normal 4 2 4 2 2 3 3 3" xfId="18831"/>
    <cellStyle name="Normal 4 2 4 2 2 3 3 4" xfId="18832"/>
    <cellStyle name="Normal 4 2 4 2 2 3 3 5" xfId="28279"/>
    <cellStyle name="Normal 4 2 4 2 2 3 4" xfId="18833"/>
    <cellStyle name="Normal 4 2 4 2 2 3 4 2" xfId="18834"/>
    <cellStyle name="Normal 4 2 4 2 2 3 5" xfId="18835"/>
    <cellStyle name="Normal 4 2 4 2 2 3 6" xfId="18836"/>
    <cellStyle name="Normal 4 2 4 2 2 3 7" xfId="28280"/>
    <cellStyle name="Normal 4 2 4 2 2 4" xfId="2094"/>
    <cellStyle name="Normal 4 2 4 2 2 4 2" xfId="18837"/>
    <cellStyle name="Normal 4 2 4 2 2 4 2 2" xfId="18838"/>
    <cellStyle name="Normal 4 2 4 2 2 4 2 2 2" xfId="18839"/>
    <cellStyle name="Normal 4 2 4 2 2 4 2 3" xfId="18840"/>
    <cellStyle name="Normal 4 2 4 2 2 4 2 4" xfId="18841"/>
    <cellStyle name="Normal 4 2 4 2 2 4 2 5" xfId="28281"/>
    <cellStyle name="Normal 4 2 4 2 2 4 3" xfId="18842"/>
    <cellStyle name="Normal 4 2 4 2 2 4 3 2" xfId="18843"/>
    <cellStyle name="Normal 4 2 4 2 2 4 4" xfId="18844"/>
    <cellStyle name="Normal 4 2 4 2 2 4 5" xfId="18845"/>
    <cellStyle name="Normal 4 2 4 2 2 4 6" xfId="28282"/>
    <cellStyle name="Normal 4 2 4 2 2 5" xfId="18846"/>
    <cellStyle name="Normal 4 2 4 2 2 5 2" xfId="18847"/>
    <cellStyle name="Normal 4 2 4 2 2 5 2 2" xfId="18848"/>
    <cellStyle name="Normal 4 2 4 2 2 5 3" xfId="18849"/>
    <cellStyle name="Normal 4 2 4 2 2 5 4" xfId="18850"/>
    <cellStyle name="Normal 4 2 4 2 2 5 5" xfId="28283"/>
    <cellStyle name="Normal 4 2 4 2 2 6" xfId="18851"/>
    <cellStyle name="Normal 4 2 4 2 2 6 2" xfId="18852"/>
    <cellStyle name="Normal 4 2 4 2 2 6 2 2" xfId="18853"/>
    <cellStyle name="Normal 4 2 4 2 2 6 3" xfId="18854"/>
    <cellStyle name="Normal 4 2 4 2 2 6 4" xfId="18855"/>
    <cellStyle name="Normal 4 2 4 2 2 6 5" xfId="28284"/>
    <cellStyle name="Normal 4 2 4 2 2 7" xfId="18856"/>
    <cellStyle name="Normal 4 2 4 2 2 7 2" xfId="18857"/>
    <cellStyle name="Normal 4 2 4 2 2 7 2 2" xfId="18858"/>
    <cellStyle name="Normal 4 2 4 2 2 7 3" xfId="18859"/>
    <cellStyle name="Normal 4 2 4 2 2 7 4" xfId="28285"/>
    <cellStyle name="Normal 4 2 4 2 2 8" xfId="18860"/>
    <cellStyle name="Normal 4 2 4 2 2 8 2" xfId="18861"/>
    <cellStyle name="Normal 4 2 4 2 2 8 3" xfId="28286"/>
    <cellStyle name="Normal 4 2 4 2 2 9" xfId="18862"/>
    <cellStyle name="Normal 4 2 4 2 3" xfId="2095"/>
    <cellStyle name="Normal 4 2 4 2 3 10" xfId="28287"/>
    <cellStyle name="Normal 4 2 4 2 3 2" xfId="2096"/>
    <cellStyle name="Normal 4 2 4 2 3 2 2" xfId="18863"/>
    <cellStyle name="Normal 4 2 4 2 3 2 2 2" xfId="18864"/>
    <cellStyle name="Normal 4 2 4 2 3 2 2 2 2" xfId="18865"/>
    <cellStyle name="Normal 4 2 4 2 3 2 2 3" xfId="18866"/>
    <cellStyle name="Normal 4 2 4 2 3 2 2 4" xfId="18867"/>
    <cellStyle name="Normal 4 2 4 2 3 2 2 5" xfId="28288"/>
    <cellStyle name="Normal 4 2 4 2 3 2 3" xfId="18868"/>
    <cellStyle name="Normal 4 2 4 2 3 2 3 2" xfId="18869"/>
    <cellStyle name="Normal 4 2 4 2 3 2 4" xfId="18870"/>
    <cellStyle name="Normal 4 2 4 2 3 2 5" xfId="18871"/>
    <cellStyle name="Normal 4 2 4 2 3 2 6" xfId="28289"/>
    <cellStyle name="Normal 4 2 4 2 3 3" xfId="2097"/>
    <cellStyle name="Normal 4 2 4 2 3 3 2" xfId="18872"/>
    <cellStyle name="Normal 4 2 4 2 3 3 2 2" xfId="18873"/>
    <cellStyle name="Normal 4 2 4 2 3 3 2 2 2" xfId="18874"/>
    <cellStyle name="Normal 4 2 4 2 3 3 2 3" xfId="18875"/>
    <cellStyle name="Normal 4 2 4 2 3 3 2 4" xfId="18876"/>
    <cellStyle name="Normal 4 2 4 2 3 3 2 5" xfId="28290"/>
    <cellStyle name="Normal 4 2 4 2 3 3 3" xfId="18877"/>
    <cellStyle name="Normal 4 2 4 2 3 3 3 2" xfId="18878"/>
    <cellStyle name="Normal 4 2 4 2 3 3 4" xfId="18879"/>
    <cellStyle name="Normal 4 2 4 2 3 3 5" xfId="18880"/>
    <cellStyle name="Normal 4 2 4 2 3 3 6" xfId="28291"/>
    <cellStyle name="Normal 4 2 4 2 3 4" xfId="18881"/>
    <cellStyle name="Normal 4 2 4 2 3 4 2" xfId="18882"/>
    <cellStyle name="Normal 4 2 4 2 3 4 2 2" xfId="18883"/>
    <cellStyle name="Normal 4 2 4 2 3 4 3" xfId="18884"/>
    <cellStyle name="Normal 4 2 4 2 3 4 4" xfId="18885"/>
    <cellStyle name="Normal 4 2 4 2 3 4 5" xfId="28292"/>
    <cellStyle name="Normal 4 2 4 2 3 5" xfId="18886"/>
    <cellStyle name="Normal 4 2 4 2 3 5 2" xfId="18887"/>
    <cellStyle name="Normal 4 2 4 2 3 5 2 2" xfId="18888"/>
    <cellStyle name="Normal 4 2 4 2 3 5 3" xfId="18889"/>
    <cellStyle name="Normal 4 2 4 2 3 5 4" xfId="18890"/>
    <cellStyle name="Normal 4 2 4 2 3 5 5" xfId="28293"/>
    <cellStyle name="Normal 4 2 4 2 3 6" xfId="18891"/>
    <cellStyle name="Normal 4 2 4 2 3 6 2" xfId="18892"/>
    <cellStyle name="Normal 4 2 4 2 3 6 2 2" xfId="18893"/>
    <cellStyle name="Normal 4 2 4 2 3 6 3" xfId="18894"/>
    <cellStyle name="Normal 4 2 4 2 3 6 4" xfId="28294"/>
    <cellStyle name="Normal 4 2 4 2 3 7" xfId="18895"/>
    <cellStyle name="Normal 4 2 4 2 3 7 2" xfId="18896"/>
    <cellStyle name="Normal 4 2 4 2 3 7 3" xfId="28295"/>
    <cellStyle name="Normal 4 2 4 2 3 8" xfId="18897"/>
    <cellStyle name="Normal 4 2 4 2 3 9" xfId="18898"/>
    <cellStyle name="Normal 4 2 4 2 4" xfId="2098"/>
    <cellStyle name="Normal 4 2 4 2 4 2" xfId="18899"/>
    <cellStyle name="Normal 4 2 4 2 4 2 2" xfId="18900"/>
    <cellStyle name="Normal 4 2 4 2 4 2 2 2" xfId="18901"/>
    <cellStyle name="Normal 4 2 4 2 4 2 3" xfId="18902"/>
    <cellStyle name="Normal 4 2 4 2 4 2 4" xfId="18903"/>
    <cellStyle name="Normal 4 2 4 2 4 2 5" xfId="28296"/>
    <cellStyle name="Normal 4 2 4 2 4 3" xfId="18904"/>
    <cellStyle name="Normal 4 2 4 2 4 3 2" xfId="18905"/>
    <cellStyle name="Normal 4 2 4 2 4 3 2 2" xfId="18906"/>
    <cellStyle name="Normal 4 2 4 2 4 3 3" xfId="18907"/>
    <cellStyle name="Normal 4 2 4 2 4 3 4" xfId="18908"/>
    <cellStyle name="Normal 4 2 4 2 4 3 5" xfId="28297"/>
    <cellStyle name="Normal 4 2 4 2 4 4" xfId="18909"/>
    <cellStyle name="Normal 4 2 4 2 4 4 2" xfId="18910"/>
    <cellStyle name="Normal 4 2 4 2 4 5" xfId="18911"/>
    <cellStyle name="Normal 4 2 4 2 4 6" xfId="18912"/>
    <cellStyle name="Normal 4 2 4 2 4 7" xfId="28298"/>
    <cellStyle name="Normal 4 2 4 2 5" xfId="2099"/>
    <cellStyle name="Normal 4 2 4 2 5 2" xfId="18913"/>
    <cellStyle name="Normal 4 2 4 2 5 2 2" xfId="18914"/>
    <cellStyle name="Normal 4 2 4 2 5 2 2 2" xfId="18915"/>
    <cellStyle name="Normal 4 2 4 2 5 2 3" xfId="18916"/>
    <cellStyle name="Normal 4 2 4 2 5 2 4" xfId="18917"/>
    <cellStyle name="Normal 4 2 4 2 5 2 5" xfId="28299"/>
    <cellStyle name="Normal 4 2 4 2 5 3" xfId="18918"/>
    <cellStyle name="Normal 4 2 4 2 5 3 2" xfId="18919"/>
    <cellStyle name="Normal 4 2 4 2 5 4" xfId="18920"/>
    <cellStyle name="Normal 4 2 4 2 5 5" xfId="18921"/>
    <cellStyle name="Normal 4 2 4 2 5 6" xfId="28300"/>
    <cellStyle name="Normal 4 2 4 2 6" xfId="18922"/>
    <cellStyle name="Normal 4 2 4 2 6 2" xfId="18923"/>
    <cellStyle name="Normal 4 2 4 2 6 2 2" xfId="18924"/>
    <cellStyle name="Normal 4 2 4 2 6 3" xfId="18925"/>
    <cellStyle name="Normal 4 2 4 2 6 4" xfId="18926"/>
    <cellStyle name="Normal 4 2 4 2 6 5" xfId="28301"/>
    <cellStyle name="Normal 4 2 4 2 7" xfId="18927"/>
    <cellStyle name="Normal 4 2 4 2 7 2" xfId="18928"/>
    <cellStyle name="Normal 4 2 4 2 7 2 2" xfId="18929"/>
    <cellStyle name="Normal 4 2 4 2 7 3" xfId="18930"/>
    <cellStyle name="Normal 4 2 4 2 7 4" xfId="18931"/>
    <cellStyle name="Normal 4 2 4 2 7 5" xfId="28302"/>
    <cellStyle name="Normal 4 2 4 2 8" xfId="18932"/>
    <cellStyle name="Normal 4 2 4 2 8 2" xfId="18933"/>
    <cellStyle name="Normal 4 2 4 2 8 2 2" xfId="18934"/>
    <cellStyle name="Normal 4 2 4 2 8 3" xfId="18935"/>
    <cellStyle name="Normal 4 2 4 2 8 4" xfId="28303"/>
    <cellStyle name="Normal 4 2 4 2 9" xfId="18936"/>
    <cellStyle name="Normal 4 2 4 2 9 2" xfId="18937"/>
    <cellStyle name="Normal 4 2 4 2 9 3" xfId="28304"/>
    <cellStyle name="Normal 4 2 4 3" xfId="2100"/>
    <cellStyle name="Normal 4 2 4 3 10" xfId="18938"/>
    <cellStyle name="Normal 4 2 4 3 11" xfId="28305"/>
    <cellStyle name="Normal 4 2 4 3 2" xfId="2101"/>
    <cellStyle name="Normal 4 2 4 3 2 10" xfId="28306"/>
    <cellStyle name="Normal 4 2 4 3 2 2" xfId="2102"/>
    <cellStyle name="Normal 4 2 4 3 2 2 2" xfId="18939"/>
    <cellStyle name="Normal 4 2 4 3 2 2 2 2" xfId="18940"/>
    <cellStyle name="Normal 4 2 4 3 2 2 2 2 2" xfId="18941"/>
    <cellStyle name="Normal 4 2 4 3 2 2 2 3" xfId="18942"/>
    <cellStyle name="Normal 4 2 4 3 2 2 2 4" xfId="18943"/>
    <cellStyle name="Normal 4 2 4 3 2 2 2 5" xfId="28307"/>
    <cellStyle name="Normal 4 2 4 3 2 2 3" xfId="18944"/>
    <cellStyle name="Normal 4 2 4 3 2 2 3 2" xfId="18945"/>
    <cellStyle name="Normal 4 2 4 3 2 2 4" xfId="18946"/>
    <cellStyle name="Normal 4 2 4 3 2 2 5" xfId="18947"/>
    <cellStyle name="Normal 4 2 4 3 2 2 6" xfId="28308"/>
    <cellStyle name="Normal 4 2 4 3 2 3" xfId="2103"/>
    <cellStyle name="Normal 4 2 4 3 2 3 2" xfId="18948"/>
    <cellStyle name="Normal 4 2 4 3 2 3 2 2" xfId="18949"/>
    <cellStyle name="Normal 4 2 4 3 2 3 2 2 2" xfId="18950"/>
    <cellStyle name="Normal 4 2 4 3 2 3 2 3" xfId="18951"/>
    <cellStyle name="Normal 4 2 4 3 2 3 2 4" xfId="18952"/>
    <cellStyle name="Normal 4 2 4 3 2 3 2 5" xfId="28309"/>
    <cellStyle name="Normal 4 2 4 3 2 3 3" xfId="18953"/>
    <cellStyle name="Normal 4 2 4 3 2 3 3 2" xfId="18954"/>
    <cellStyle name="Normal 4 2 4 3 2 3 4" xfId="18955"/>
    <cellStyle name="Normal 4 2 4 3 2 3 5" xfId="18956"/>
    <cellStyle name="Normal 4 2 4 3 2 3 6" xfId="28310"/>
    <cellStyle name="Normal 4 2 4 3 2 4" xfId="18957"/>
    <cellStyle name="Normal 4 2 4 3 2 4 2" xfId="18958"/>
    <cellStyle name="Normal 4 2 4 3 2 4 2 2" xfId="18959"/>
    <cellStyle name="Normal 4 2 4 3 2 4 3" xfId="18960"/>
    <cellStyle name="Normal 4 2 4 3 2 4 4" xfId="18961"/>
    <cellStyle name="Normal 4 2 4 3 2 4 5" xfId="28311"/>
    <cellStyle name="Normal 4 2 4 3 2 5" xfId="18962"/>
    <cellStyle name="Normal 4 2 4 3 2 5 2" xfId="18963"/>
    <cellStyle name="Normal 4 2 4 3 2 5 2 2" xfId="18964"/>
    <cellStyle name="Normal 4 2 4 3 2 5 3" xfId="18965"/>
    <cellStyle name="Normal 4 2 4 3 2 5 4" xfId="18966"/>
    <cellStyle name="Normal 4 2 4 3 2 5 5" xfId="28312"/>
    <cellStyle name="Normal 4 2 4 3 2 6" xfId="18967"/>
    <cellStyle name="Normal 4 2 4 3 2 6 2" xfId="18968"/>
    <cellStyle name="Normal 4 2 4 3 2 6 2 2" xfId="18969"/>
    <cellStyle name="Normal 4 2 4 3 2 6 3" xfId="18970"/>
    <cellStyle name="Normal 4 2 4 3 2 6 4" xfId="28313"/>
    <cellStyle name="Normal 4 2 4 3 2 7" xfId="18971"/>
    <cellStyle name="Normal 4 2 4 3 2 7 2" xfId="18972"/>
    <cellStyle name="Normal 4 2 4 3 2 7 3" xfId="28314"/>
    <cellStyle name="Normal 4 2 4 3 2 8" xfId="18973"/>
    <cellStyle name="Normal 4 2 4 3 2 9" xfId="18974"/>
    <cellStyle name="Normal 4 2 4 3 3" xfId="2104"/>
    <cellStyle name="Normal 4 2 4 3 3 2" xfId="18975"/>
    <cellStyle name="Normal 4 2 4 3 3 2 2" xfId="18976"/>
    <cellStyle name="Normal 4 2 4 3 3 2 2 2" xfId="18977"/>
    <cellStyle name="Normal 4 2 4 3 3 2 3" xfId="18978"/>
    <cellStyle name="Normal 4 2 4 3 3 2 4" xfId="18979"/>
    <cellStyle name="Normal 4 2 4 3 3 2 5" xfId="28315"/>
    <cellStyle name="Normal 4 2 4 3 3 3" xfId="18980"/>
    <cellStyle name="Normal 4 2 4 3 3 3 2" xfId="18981"/>
    <cellStyle name="Normal 4 2 4 3 3 3 2 2" xfId="18982"/>
    <cellStyle name="Normal 4 2 4 3 3 3 3" xfId="18983"/>
    <cellStyle name="Normal 4 2 4 3 3 3 4" xfId="18984"/>
    <cellStyle name="Normal 4 2 4 3 3 3 5" xfId="28316"/>
    <cellStyle name="Normal 4 2 4 3 3 4" xfId="18985"/>
    <cellStyle name="Normal 4 2 4 3 3 4 2" xfId="18986"/>
    <cellStyle name="Normal 4 2 4 3 3 5" xfId="18987"/>
    <cellStyle name="Normal 4 2 4 3 3 6" xfId="18988"/>
    <cellStyle name="Normal 4 2 4 3 3 7" xfId="28317"/>
    <cellStyle name="Normal 4 2 4 3 4" xfId="2105"/>
    <cellStyle name="Normal 4 2 4 3 4 2" xfId="18989"/>
    <cellStyle name="Normal 4 2 4 3 4 2 2" xfId="18990"/>
    <cellStyle name="Normal 4 2 4 3 4 2 2 2" xfId="18991"/>
    <cellStyle name="Normal 4 2 4 3 4 2 3" xfId="18992"/>
    <cellStyle name="Normal 4 2 4 3 4 2 4" xfId="18993"/>
    <cellStyle name="Normal 4 2 4 3 4 2 5" xfId="28318"/>
    <cellStyle name="Normal 4 2 4 3 4 3" xfId="18994"/>
    <cellStyle name="Normal 4 2 4 3 4 3 2" xfId="18995"/>
    <cellStyle name="Normal 4 2 4 3 4 4" xfId="18996"/>
    <cellStyle name="Normal 4 2 4 3 4 5" xfId="18997"/>
    <cellStyle name="Normal 4 2 4 3 4 6" xfId="28319"/>
    <cellStyle name="Normal 4 2 4 3 5" xfId="18998"/>
    <cellStyle name="Normal 4 2 4 3 5 2" xfId="18999"/>
    <cellStyle name="Normal 4 2 4 3 5 2 2" xfId="19000"/>
    <cellStyle name="Normal 4 2 4 3 5 3" xfId="19001"/>
    <cellStyle name="Normal 4 2 4 3 5 4" xfId="19002"/>
    <cellStyle name="Normal 4 2 4 3 5 5" xfId="28320"/>
    <cellStyle name="Normal 4 2 4 3 6" xfId="19003"/>
    <cellStyle name="Normal 4 2 4 3 6 2" xfId="19004"/>
    <cellStyle name="Normal 4 2 4 3 6 2 2" xfId="19005"/>
    <cellStyle name="Normal 4 2 4 3 6 3" xfId="19006"/>
    <cellStyle name="Normal 4 2 4 3 6 4" xfId="19007"/>
    <cellStyle name="Normal 4 2 4 3 6 5" xfId="28321"/>
    <cellStyle name="Normal 4 2 4 3 7" xfId="19008"/>
    <cellStyle name="Normal 4 2 4 3 7 2" xfId="19009"/>
    <cellStyle name="Normal 4 2 4 3 7 2 2" xfId="19010"/>
    <cellStyle name="Normal 4 2 4 3 7 3" xfId="19011"/>
    <cellStyle name="Normal 4 2 4 3 7 4" xfId="28322"/>
    <cellStyle name="Normal 4 2 4 3 8" xfId="19012"/>
    <cellStyle name="Normal 4 2 4 3 8 2" xfId="19013"/>
    <cellStyle name="Normal 4 2 4 3 8 3" xfId="28323"/>
    <cellStyle name="Normal 4 2 4 3 9" xfId="19014"/>
    <cellStyle name="Normal 4 2 4 4" xfId="2106"/>
    <cellStyle name="Normal 4 2 4 4 10" xfId="28324"/>
    <cellStyle name="Normal 4 2 4 4 2" xfId="2107"/>
    <cellStyle name="Normal 4 2 4 4 2 2" xfId="19015"/>
    <cellStyle name="Normal 4 2 4 4 2 2 2" xfId="19016"/>
    <cellStyle name="Normal 4 2 4 4 2 2 2 2" xfId="19017"/>
    <cellStyle name="Normal 4 2 4 4 2 2 3" xfId="19018"/>
    <cellStyle name="Normal 4 2 4 4 2 2 4" xfId="19019"/>
    <cellStyle name="Normal 4 2 4 4 2 2 5" xfId="28325"/>
    <cellStyle name="Normal 4 2 4 4 2 3" xfId="19020"/>
    <cellStyle name="Normal 4 2 4 4 2 3 2" xfId="19021"/>
    <cellStyle name="Normal 4 2 4 4 2 4" xfId="19022"/>
    <cellStyle name="Normal 4 2 4 4 2 5" xfId="19023"/>
    <cellStyle name="Normal 4 2 4 4 2 6" xfId="28326"/>
    <cellStyle name="Normal 4 2 4 4 3" xfId="2108"/>
    <cellStyle name="Normal 4 2 4 4 3 2" xfId="19024"/>
    <cellStyle name="Normal 4 2 4 4 3 2 2" xfId="19025"/>
    <cellStyle name="Normal 4 2 4 4 3 2 2 2" xfId="19026"/>
    <cellStyle name="Normal 4 2 4 4 3 2 3" xfId="19027"/>
    <cellStyle name="Normal 4 2 4 4 3 2 4" xfId="19028"/>
    <cellStyle name="Normal 4 2 4 4 3 2 5" xfId="28327"/>
    <cellStyle name="Normal 4 2 4 4 3 3" xfId="19029"/>
    <cellStyle name="Normal 4 2 4 4 3 3 2" xfId="19030"/>
    <cellStyle name="Normal 4 2 4 4 3 4" xfId="19031"/>
    <cellStyle name="Normal 4 2 4 4 3 5" xfId="19032"/>
    <cellStyle name="Normal 4 2 4 4 3 6" xfId="28328"/>
    <cellStyle name="Normal 4 2 4 4 4" xfId="19033"/>
    <cellStyle name="Normal 4 2 4 4 4 2" xfId="19034"/>
    <cellStyle name="Normal 4 2 4 4 4 2 2" xfId="19035"/>
    <cellStyle name="Normal 4 2 4 4 4 3" xfId="19036"/>
    <cellStyle name="Normal 4 2 4 4 4 4" xfId="19037"/>
    <cellStyle name="Normal 4 2 4 4 4 5" xfId="28329"/>
    <cellStyle name="Normal 4 2 4 4 5" xfId="19038"/>
    <cellStyle name="Normal 4 2 4 4 5 2" xfId="19039"/>
    <cellStyle name="Normal 4 2 4 4 5 2 2" xfId="19040"/>
    <cellStyle name="Normal 4 2 4 4 5 3" xfId="19041"/>
    <cellStyle name="Normal 4 2 4 4 5 4" xfId="19042"/>
    <cellStyle name="Normal 4 2 4 4 5 5" xfId="28330"/>
    <cellStyle name="Normal 4 2 4 4 6" xfId="19043"/>
    <cellStyle name="Normal 4 2 4 4 6 2" xfId="19044"/>
    <cellStyle name="Normal 4 2 4 4 6 2 2" xfId="19045"/>
    <cellStyle name="Normal 4 2 4 4 6 3" xfId="19046"/>
    <cellStyle name="Normal 4 2 4 4 6 4" xfId="28331"/>
    <cellStyle name="Normal 4 2 4 4 7" xfId="19047"/>
    <cellStyle name="Normal 4 2 4 4 7 2" xfId="19048"/>
    <cellStyle name="Normal 4 2 4 4 7 3" xfId="28332"/>
    <cellStyle name="Normal 4 2 4 4 8" xfId="19049"/>
    <cellStyle name="Normal 4 2 4 4 9" xfId="19050"/>
    <cellStyle name="Normal 4 2 4 5" xfId="2109"/>
    <cellStyle name="Normal 4 2 4 5 2" xfId="19051"/>
    <cellStyle name="Normal 4 2 4 5 2 2" xfId="19052"/>
    <cellStyle name="Normal 4 2 4 5 2 2 2" xfId="19053"/>
    <cellStyle name="Normal 4 2 4 5 2 3" xfId="19054"/>
    <cellStyle name="Normal 4 2 4 5 2 4" xfId="19055"/>
    <cellStyle name="Normal 4 2 4 5 2 5" xfId="28333"/>
    <cellStyle name="Normal 4 2 4 5 3" xfId="19056"/>
    <cellStyle name="Normal 4 2 4 5 3 2" xfId="19057"/>
    <cellStyle name="Normal 4 2 4 5 3 2 2" xfId="19058"/>
    <cellStyle name="Normal 4 2 4 5 3 3" xfId="19059"/>
    <cellStyle name="Normal 4 2 4 5 3 4" xfId="19060"/>
    <cellStyle name="Normal 4 2 4 5 3 5" xfId="28334"/>
    <cellStyle name="Normal 4 2 4 5 4" xfId="19061"/>
    <cellStyle name="Normal 4 2 4 5 4 2" xfId="19062"/>
    <cellStyle name="Normal 4 2 4 5 5" xfId="19063"/>
    <cellStyle name="Normal 4 2 4 5 6" xfId="19064"/>
    <cellStyle name="Normal 4 2 4 5 7" xfId="28335"/>
    <cellStyle name="Normal 4 2 4 6" xfId="2110"/>
    <cellStyle name="Normal 4 2 4 6 2" xfId="19065"/>
    <cellStyle name="Normal 4 2 4 6 2 2" xfId="19066"/>
    <cellStyle name="Normal 4 2 4 6 2 2 2" xfId="19067"/>
    <cellStyle name="Normal 4 2 4 6 2 3" xfId="19068"/>
    <cellStyle name="Normal 4 2 4 6 2 4" xfId="19069"/>
    <cellStyle name="Normal 4 2 4 6 2 5" xfId="28336"/>
    <cellStyle name="Normal 4 2 4 6 3" xfId="19070"/>
    <cellStyle name="Normal 4 2 4 6 3 2" xfId="19071"/>
    <cellStyle name="Normal 4 2 4 6 4" xfId="19072"/>
    <cellStyle name="Normal 4 2 4 6 5" xfId="19073"/>
    <cellStyle name="Normal 4 2 4 6 6" xfId="28337"/>
    <cellStyle name="Normal 4 2 4 7" xfId="19074"/>
    <cellStyle name="Normal 4 2 4 7 2" xfId="19075"/>
    <cellStyle name="Normal 4 2 4 7 2 2" xfId="19076"/>
    <cellStyle name="Normal 4 2 4 7 3" xfId="19077"/>
    <cellStyle name="Normal 4 2 4 7 4" xfId="19078"/>
    <cellStyle name="Normal 4 2 4 7 5" xfId="28338"/>
    <cellStyle name="Normal 4 2 4 8" xfId="19079"/>
    <cellStyle name="Normal 4 2 4 8 2" xfId="19080"/>
    <cellStyle name="Normal 4 2 4 8 2 2" xfId="19081"/>
    <cellStyle name="Normal 4 2 4 8 3" xfId="19082"/>
    <cellStyle name="Normal 4 2 4 8 4" xfId="19083"/>
    <cellStyle name="Normal 4 2 4 8 5" xfId="28339"/>
    <cellStyle name="Normal 4 2 4 9" xfId="19084"/>
    <cellStyle name="Normal 4 2 4 9 2" xfId="19085"/>
    <cellStyle name="Normal 4 2 4 9 2 2" xfId="19086"/>
    <cellStyle name="Normal 4 2 4 9 3" xfId="19087"/>
    <cellStyle name="Normal 4 2 4 9 4" xfId="28340"/>
    <cellStyle name="Normal 4 2 5" xfId="2111"/>
    <cellStyle name="Normal 4 2 5 10" xfId="19088"/>
    <cellStyle name="Normal 4 2 5 11" xfId="19089"/>
    <cellStyle name="Normal 4 2 5 12" xfId="28341"/>
    <cellStyle name="Normal 4 2 5 13" xfId="28342"/>
    <cellStyle name="Normal 4 2 5 2" xfId="2112"/>
    <cellStyle name="Normal 4 2 5 2 10" xfId="19090"/>
    <cellStyle name="Normal 4 2 5 2 11" xfId="28343"/>
    <cellStyle name="Normal 4 2 5 2 2" xfId="2113"/>
    <cellStyle name="Normal 4 2 5 2 2 10" xfId="28344"/>
    <cellStyle name="Normal 4 2 5 2 2 2" xfId="2114"/>
    <cellStyle name="Normal 4 2 5 2 2 2 2" xfId="19091"/>
    <cellStyle name="Normal 4 2 5 2 2 2 2 2" xfId="19092"/>
    <cellStyle name="Normal 4 2 5 2 2 2 2 2 2" xfId="19093"/>
    <cellStyle name="Normal 4 2 5 2 2 2 2 3" xfId="19094"/>
    <cellStyle name="Normal 4 2 5 2 2 2 2 4" xfId="19095"/>
    <cellStyle name="Normal 4 2 5 2 2 2 2 5" xfId="28345"/>
    <cellStyle name="Normal 4 2 5 2 2 2 3" xfId="19096"/>
    <cellStyle name="Normal 4 2 5 2 2 2 3 2" xfId="19097"/>
    <cellStyle name="Normal 4 2 5 2 2 2 4" xfId="19098"/>
    <cellStyle name="Normal 4 2 5 2 2 2 5" xfId="19099"/>
    <cellStyle name="Normal 4 2 5 2 2 2 6" xfId="28346"/>
    <cellStyle name="Normal 4 2 5 2 2 3" xfId="2115"/>
    <cellStyle name="Normal 4 2 5 2 2 3 2" xfId="19100"/>
    <cellStyle name="Normal 4 2 5 2 2 3 2 2" xfId="19101"/>
    <cellStyle name="Normal 4 2 5 2 2 3 2 2 2" xfId="19102"/>
    <cellStyle name="Normal 4 2 5 2 2 3 2 3" xfId="19103"/>
    <cellStyle name="Normal 4 2 5 2 2 3 2 4" xfId="19104"/>
    <cellStyle name="Normal 4 2 5 2 2 3 2 5" xfId="28347"/>
    <cellStyle name="Normal 4 2 5 2 2 3 3" xfId="19105"/>
    <cellStyle name="Normal 4 2 5 2 2 3 3 2" xfId="19106"/>
    <cellStyle name="Normal 4 2 5 2 2 3 4" xfId="19107"/>
    <cellStyle name="Normal 4 2 5 2 2 3 5" xfId="19108"/>
    <cellStyle name="Normal 4 2 5 2 2 3 6" xfId="28348"/>
    <cellStyle name="Normal 4 2 5 2 2 4" xfId="19109"/>
    <cellStyle name="Normal 4 2 5 2 2 4 2" xfId="19110"/>
    <cellStyle name="Normal 4 2 5 2 2 4 2 2" xfId="19111"/>
    <cellStyle name="Normal 4 2 5 2 2 4 3" xfId="19112"/>
    <cellStyle name="Normal 4 2 5 2 2 4 4" xfId="19113"/>
    <cellStyle name="Normal 4 2 5 2 2 4 5" xfId="28349"/>
    <cellStyle name="Normal 4 2 5 2 2 5" xfId="19114"/>
    <cellStyle name="Normal 4 2 5 2 2 5 2" xfId="19115"/>
    <cellStyle name="Normal 4 2 5 2 2 5 2 2" xfId="19116"/>
    <cellStyle name="Normal 4 2 5 2 2 5 3" xfId="19117"/>
    <cellStyle name="Normal 4 2 5 2 2 5 4" xfId="19118"/>
    <cellStyle name="Normal 4 2 5 2 2 5 5" xfId="28350"/>
    <cellStyle name="Normal 4 2 5 2 2 6" xfId="19119"/>
    <cellStyle name="Normal 4 2 5 2 2 6 2" xfId="19120"/>
    <cellStyle name="Normal 4 2 5 2 2 6 2 2" xfId="19121"/>
    <cellStyle name="Normal 4 2 5 2 2 6 3" xfId="19122"/>
    <cellStyle name="Normal 4 2 5 2 2 6 4" xfId="28351"/>
    <cellStyle name="Normal 4 2 5 2 2 7" xfId="19123"/>
    <cellStyle name="Normal 4 2 5 2 2 7 2" xfId="19124"/>
    <cellStyle name="Normal 4 2 5 2 2 7 3" xfId="28352"/>
    <cellStyle name="Normal 4 2 5 2 2 8" xfId="19125"/>
    <cellStyle name="Normal 4 2 5 2 2 9" xfId="19126"/>
    <cellStyle name="Normal 4 2 5 2 3" xfId="2116"/>
    <cellStyle name="Normal 4 2 5 2 3 2" xfId="19127"/>
    <cellStyle name="Normal 4 2 5 2 3 2 2" xfId="19128"/>
    <cellStyle name="Normal 4 2 5 2 3 2 2 2" xfId="19129"/>
    <cellStyle name="Normal 4 2 5 2 3 2 3" xfId="19130"/>
    <cellStyle name="Normal 4 2 5 2 3 2 4" xfId="19131"/>
    <cellStyle name="Normal 4 2 5 2 3 2 5" xfId="28353"/>
    <cellStyle name="Normal 4 2 5 2 3 3" xfId="19132"/>
    <cellStyle name="Normal 4 2 5 2 3 3 2" xfId="19133"/>
    <cellStyle name="Normal 4 2 5 2 3 3 2 2" xfId="19134"/>
    <cellStyle name="Normal 4 2 5 2 3 3 3" xfId="19135"/>
    <cellStyle name="Normal 4 2 5 2 3 3 4" xfId="19136"/>
    <cellStyle name="Normal 4 2 5 2 3 3 5" xfId="28354"/>
    <cellStyle name="Normal 4 2 5 2 3 4" xfId="19137"/>
    <cellStyle name="Normal 4 2 5 2 3 4 2" xfId="19138"/>
    <cellStyle name="Normal 4 2 5 2 3 5" xfId="19139"/>
    <cellStyle name="Normal 4 2 5 2 3 6" xfId="19140"/>
    <cellStyle name="Normal 4 2 5 2 3 7" xfId="28355"/>
    <cellStyle name="Normal 4 2 5 2 4" xfId="2117"/>
    <cellStyle name="Normal 4 2 5 2 4 2" xfId="19141"/>
    <cellStyle name="Normal 4 2 5 2 4 2 2" xfId="19142"/>
    <cellStyle name="Normal 4 2 5 2 4 2 2 2" xfId="19143"/>
    <cellStyle name="Normal 4 2 5 2 4 2 3" xfId="19144"/>
    <cellStyle name="Normal 4 2 5 2 4 2 4" xfId="19145"/>
    <cellStyle name="Normal 4 2 5 2 4 2 5" xfId="28356"/>
    <cellStyle name="Normal 4 2 5 2 4 3" xfId="19146"/>
    <cellStyle name="Normal 4 2 5 2 4 3 2" xfId="19147"/>
    <cellStyle name="Normal 4 2 5 2 4 4" xfId="19148"/>
    <cellStyle name="Normal 4 2 5 2 4 5" xfId="19149"/>
    <cellStyle name="Normal 4 2 5 2 4 6" xfId="28357"/>
    <cellStyle name="Normal 4 2 5 2 5" xfId="19150"/>
    <cellStyle name="Normal 4 2 5 2 5 2" xfId="19151"/>
    <cellStyle name="Normal 4 2 5 2 5 2 2" xfId="19152"/>
    <cellStyle name="Normal 4 2 5 2 5 3" xfId="19153"/>
    <cellStyle name="Normal 4 2 5 2 5 4" xfId="19154"/>
    <cellStyle name="Normal 4 2 5 2 5 5" xfId="28358"/>
    <cellStyle name="Normal 4 2 5 2 6" xfId="19155"/>
    <cellStyle name="Normal 4 2 5 2 6 2" xfId="19156"/>
    <cellStyle name="Normal 4 2 5 2 6 2 2" xfId="19157"/>
    <cellStyle name="Normal 4 2 5 2 6 3" xfId="19158"/>
    <cellStyle name="Normal 4 2 5 2 6 4" xfId="19159"/>
    <cellStyle name="Normal 4 2 5 2 6 5" xfId="28359"/>
    <cellStyle name="Normal 4 2 5 2 7" xfId="19160"/>
    <cellStyle name="Normal 4 2 5 2 7 2" xfId="19161"/>
    <cellStyle name="Normal 4 2 5 2 7 2 2" xfId="19162"/>
    <cellStyle name="Normal 4 2 5 2 7 3" xfId="19163"/>
    <cellStyle name="Normal 4 2 5 2 7 4" xfId="28360"/>
    <cellStyle name="Normal 4 2 5 2 8" xfId="19164"/>
    <cellStyle name="Normal 4 2 5 2 8 2" xfId="19165"/>
    <cellStyle name="Normal 4 2 5 2 8 3" xfId="28361"/>
    <cellStyle name="Normal 4 2 5 2 9" xfId="19166"/>
    <cellStyle name="Normal 4 2 5 3" xfId="2118"/>
    <cellStyle name="Normal 4 2 5 3 10" xfId="28362"/>
    <cellStyle name="Normal 4 2 5 3 2" xfId="2119"/>
    <cellStyle name="Normal 4 2 5 3 2 2" xfId="19167"/>
    <cellStyle name="Normal 4 2 5 3 2 2 2" xfId="19168"/>
    <cellStyle name="Normal 4 2 5 3 2 2 2 2" xfId="19169"/>
    <cellStyle name="Normal 4 2 5 3 2 2 3" xfId="19170"/>
    <cellStyle name="Normal 4 2 5 3 2 2 4" xfId="19171"/>
    <cellStyle name="Normal 4 2 5 3 2 2 5" xfId="28363"/>
    <cellStyle name="Normal 4 2 5 3 2 3" xfId="19172"/>
    <cellStyle name="Normal 4 2 5 3 2 3 2" xfId="19173"/>
    <cellStyle name="Normal 4 2 5 3 2 4" xfId="19174"/>
    <cellStyle name="Normal 4 2 5 3 2 5" xfId="19175"/>
    <cellStyle name="Normal 4 2 5 3 2 6" xfId="28364"/>
    <cellStyle name="Normal 4 2 5 3 3" xfId="2120"/>
    <cellStyle name="Normal 4 2 5 3 3 2" xfId="19176"/>
    <cellStyle name="Normal 4 2 5 3 3 2 2" xfId="19177"/>
    <cellStyle name="Normal 4 2 5 3 3 2 2 2" xfId="19178"/>
    <cellStyle name="Normal 4 2 5 3 3 2 3" xfId="19179"/>
    <cellStyle name="Normal 4 2 5 3 3 2 4" xfId="19180"/>
    <cellStyle name="Normal 4 2 5 3 3 2 5" xfId="28365"/>
    <cellStyle name="Normal 4 2 5 3 3 3" xfId="19181"/>
    <cellStyle name="Normal 4 2 5 3 3 3 2" xfId="19182"/>
    <cellStyle name="Normal 4 2 5 3 3 4" xfId="19183"/>
    <cellStyle name="Normal 4 2 5 3 3 5" xfId="19184"/>
    <cellStyle name="Normal 4 2 5 3 3 6" xfId="28366"/>
    <cellStyle name="Normal 4 2 5 3 4" xfId="19185"/>
    <cellStyle name="Normal 4 2 5 3 4 2" xfId="19186"/>
    <cellStyle name="Normal 4 2 5 3 4 2 2" xfId="19187"/>
    <cellStyle name="Normal 4 2 5 3 4 3" xfId="19188"/>
    <cellStyle name="Normal 4 2 5 3 4 4" xfId="19189"/>
    <cellStyle name="Normal 4 2 5 3 4 5" xfId="28367"/>
    <cellStyle name="Normal 4 2 5 3 5" xfId="19190"/>
    <cellStyle name="Normal 4 2 5 3 5 2" xfId="19191"/>
    <cellStyle name="Normal 4 2 5 3 5 2 2" xfId="19192"/>
    <cellStyle name="Normal 4 2 5 3 5 3" xfId="19193"/>
    <cellStyle name="Normal 4 2 5 3 5 4" xfId="19194"/>
    <cellStyle name="Normal 4 2 5 3 5 5" xfId="28368"/>
    <cellStyle name="Normal 4 2 5 3 6" xfId="19195"/>
    <cellStyle name="Normal 4 2 5 3 6 2" xfId="19196"/>
    <cellStyle name="Normal 4 2 5 3 6 2 2" xfId="19197"/>
    <cellStyle name="Normal 4 2 5 3 6 3" xfId="19198"/>
    <cellStyle name="Normal 4 2 5 3 6 4" xfId="28369"/>
    <cellStyle name="Normal 4 2 5 3 7" xfId="19199"/>
    <cellStyle name="Normal 4 2 5 3 7 2" xfId="19200"/>
    <cellStyle name="Normal 4 2 5 3 7 3" xfId="28370"/>
    <cellStyle name="Normal 4 2 5 3 8" xfId="19201"/>
    <cellStyle name="Normal 4 2 5 3 9" xfId="19202"/>
    <cellStyle name="Normal 4 2 5 4" xfId="2121"/>
    <cellStyle name="Normal 4 2 5 4 2" xfId="19203"/>
    <cellStyle name="Normal 4 2 5 4 2 2" xfId="19204"/>
    <cellStyle name="Normal 4 2 5 4 2 2 2" xfId="19205"/>
    <cellStyle name="Normal 4 2 5 4 2 3" xfId="19206"/>
    <cellStyle name="Normal 4 2 5 4 2 4" xfId="19207"/>
    <cellStyle name="Normal 4 2 5 4 2 5" xfId="28371"/>
    <cellStyle name="Normal 4 2 5 4 3" xfId="19208"/>
    <cellStyle name="Normal 4 2 5 4 3 2" xfId="19209"/>
    <cellStyle name="Normal 4 2 5 4 3 2 2" xfId="19210"/>
    <cellStyle name="Normal 4 2 5 4 3 3" xfId="19211"/>
    <cellStyle name="Normal 4 2 5 4 3 4" xfId="19212"/>
    <cellStyle name="Normal 4 2 5 4 3 5" xfId="28372"/>
    <cellStyle name="Normal 4 2 5 4 4" xfId="19213"/>
    <cellStyle name="Normal 4 2 5 4 4 2" xfId="19214"/>
    <cellStyle name="Normal 4 2 5 4 5" xfId="19215"/>
    <cellStyle name="Normal 4 2 5 4 6" xfId="19216"/>
    <cellStyle name="Normal 4 2 5 4 7" xfId="28373"/>
    <cellStyle name="Normal 4 2 5 5" xfId="2122"/>
    <cellStyle name="Normal 4 2 5 5 2" xfId="19217"/>
    <cellStyle name="Normal 4 2 5 5 2 2" xfId="19218"/>
    <cellStyle name="Normal 4 2 5 5 2 2 2" xfId="19219"/>
    <cellStyle name="Normal 4 2 5 5 2 3" xfId="19220"/>
    <cellStyle name="Normal 4 2 5 5 2 4" xfId="19221"/>
    <cellStyle name="Normal 4 2 5 5 2 5" xfId="28374"/>
    <cellStyle name="Normal 4 2 5 5 3" xfId="19222"/>
    <cellStyle name="Normal 4 2 5 5 3 2" xfId="19223"/>
    <cellStyle name="Normal 4 2 5 5 4" xfId="19224"/>
    <cellStyle name="Normal 4 2 5 5 5" xfId="19225"/>
    <cellStyle name="Normal 4 2 5 5 6" xfId="28375"/>
    <cellStyle name="Normal 4 2 5 6" xfId="19226"/>
    <cellStyle name="Normal 4 2 5 6 2" xfId="19227"/>
    <cellStyle name="Normal 4 2 5 6 2 2" xfId="19228"/>
    <cellStyle name="Normal 4 2 5 6 3" xfId="19229"/>
    <cellStyle name="Normal 4 2 5 6 4" xfId="19230"/>
    <cellStyle name="Normal 4 2 5 6 5" xfId="28376"/>
    <cellStyle name="Normal 4 2 5 7" xfId="19231"/>
    <cellStyle name="Normal 4 2 5 7 2" xfId="19232"/>
    <cellStyle name="Normal 4 2 5 7 2 2" xfId="19233"/>
    <cellStyle name="Normal 4 2 5 7 3" xfId="19234"/>
    <cellStyle name="Normal 4 2 5 7 4" xfId="19235"/>
    <cellStyle name="Normal 4 2 5 7 5" xfId="28377"/>
    <cellStyle name="Normal 4 2 5 8" xfId="19236"/>
    <cellStyle name="Normal 4 2 5 8 2" xfId="19237"/>
    <cellStyle name="Normal 4 2 5 8 2 2" xfId="19238"/>
    <cellStyle name="Normal 4 2 5 8 3" xfId="19239"/>
    <cellStyle name="Normal 4 2 5 8 4" xfId="28378"/>
    <cellStyle name="Normal 4 2 5 9" xfId="19240"/>
    <cellStyle name="Normal 4 2 5 9 2" xfId="19241"/>
    <cellStyle name="Normal 4 2 5 9 3" xfId="28379"/>
    <cellStyle name="Normal 4 2 6" xfId="2123"/>
    <cellStyle name="Normal 4 2 6 10" xfId="19242"/>
    <cellStyle name="Normal 4 2 6 11" xfId="28380"/>
    <cellStyle name="Normal 4 2 6 2" xfId="2124"/>
    <cellStyle name="Normal 4 2 6 2 10" xfId="28381"/>
    <cellStyle name="Normal 4 2 6 2 2" xfId="2125"/>
    <cellStyle name="Normal 4 2 6 2 2 2" xfId="19243"/>
    <cellStyle name="Normal 4 2 6 2 2 2 2" xfId="19244"/>
    <cellStyle name="Normal 4 2 6 2 2 2 2 2" xfId="19245"/>
    <cellStyle name="Normal 4 2 6 2 2 2 3" xfId="19246"/>
    <cellStyle name="Normal 4 2 6 2 2 2 4" xfId="19247"/>
    <cellStyle name="Normal 4 2 6 2 2 2 5" xfId="28382"/>
    <cellStyle name="Normal 4 2 6 2 2 3" xfId="19248"/>
    <cellStyle name="Normal 4 2 6 2 2 3 2" xfId="19249"/>
    <cellStyle name="Normal 4 2 6 2 2 4" xfId="19250"/>
    <cellStyle name="Normal 4 2 6 2 2 5" xfId="19251"/>
    <cellStyle name="Normal 4 2 6 2 2 6" xfId="28383"/>
    <cellStyle name="Normal 4 2 6 2 3" xfId="2126"/>
    <cellStyle name="Normal 4 2 6 2 3 2" xfId="19252"/>
    <cellStyle name="Normal 4 2 6 2 3 2 2" xfId="19253"/>
    <cellStyle name="Normal 4 2 6 2 3 2 2 2" xfId="19254"/>
    <cellStyle name="Normal 4 2 6 2 3 2 3" xfId="19255"/>
    <cellStyle name="Normal 4 2 6 2 3 2 4" xfId="19256"/>
    <cellStyle name="Normal 4 2 6 2 3 2 5" xfId="28384"/>
    <cellStyle name="Normal 4 2 6 2 3 3" xfId="19257"/>
    <cellStyle name="Normal 4 2 6 2 3 3 2" xfId="19258"/>
    <cellStyle name="Normal 4 2 6 2 3 4" xfId="19259"/>
    <cellStyle name="Normal 4 2 6 2 3 5" xfId="19260"/>
    <cellStyle name="Normal 4 2 6 2 3 6" xfId="28385"/>
    <cellStyle name="Normal 4 2 6 2 4" xfId="19261"/>
    <cellStyle name="Normal 4 2 6 2 4 2" xfId="19262"/>
    <cellStyle name="Normal 4 2 6 2 4 2 2" xfId="19263"/>
    <cellStyle name="Normal 4 2 6 2 4 3" xfId="19264"/>
    <cellStyle name="Normal 4 2 6 2 4 4" xfId="19265"/>
    <cellStyle name="Normal 4 2 6 2 4 5" xfId="28386"/>
    <cellStyle name="Normal 4 2 6 2 5" xfId="19266"/>
    <cellStyle name="Normal 4 2 6 2 5 2" xfId="19267"/>
    <cellStyle name="Normal 4 2 6 2 5 2 2" xfId="19268"/>
    <cellStyle name="Normal 4 2 6 2 5 3" xfId="19269"/>
    <cellStyle name="Normal 4 2 6 2 5 4" xfId="19270"/>
    <cellStyle name="Normal 4 2 6 2 5 5" xfId="28387"/>
    <cellStyle name="Normal 4 2 6 2 6" xfId="19271"/>
    <cellStyle name="Normal 4 2 6 2 6 2" xfId="19272"/>
    <cellStyle name="Normal 4 2 6 2 6 2 2" xfId="19273"/>
    <cellStyle name="Normal 4 2 6 2 6 3" xfId="19274"/>
    <cellStyle name="Normal 4 2 6 2 6 4" xfId="28388"/>
    <cellStyle name="Normal 4 2 6 2 7" xfId="19275"/>
    <cellStyle name="Normal 4 2 6 2 7 2" xfId="19276"/>
    <cellStyle name="Normal 4 2 6 2 7 3" xfId="28389"/>
    <cellStyle name="Normal 4 2 6 2 8" xfId="19277"/>
    <cellStyle name="Normal 4 2 6 2 9" xfId="19278"/>
    <cellStyle name="Normal 4 2 6 3" xfId="2127"/>
    <cellStyle name="Normal 4 2 6 3 2" xfId="19279"/>
    <cellStyle name="Normal 4 2 6 3 2 2" xfId="19280"/>
    <cellStyle name="Normal 4 2 6 3 2 2 2" xfId="19281"/>
    <cellStyle name="Normal 4 2 6 3 2 3" xfId="19282"/>
    <cellStyle name="Normal 4 2 6 3 2 4" xfId="19283"/>
    <cellStyle name="Normal 4 2 6 3 2 5" xfId="28390"/>
    <cellStyle name="Normal 4 2 6 3 3" xfId="19284"/>
    <cellStyle name="Normal 4 2 6 3 3 2" xfId="19285"/>
    <cellStyle name="Normal 4 2 6 3 3 2 2" xfId="19286"/>
    <cellStyle name="Normal 4 2 6 3 3 3" xfId="19287"/>
    <cellStyle name="Normal 4 2 6 3 3 4" xfId="19288"/>
    <cellStyle name="Normal 4 2 6 3 3 5" xfId="28391"/>
    <cellStyle name="Normal 4 2 6 3 4" xfId="19289"/>
    <cellStyle name="Normal 4 2 6 3 4 2" xfId="19290"/>
    <cellStyle name="Normal 4 2 6 3 5" xfId="19291"/>
    <cellStyle name="Normal 4 2 6 3 6" xfId="19292"/>
    <cellStyle name="Normal 4 2 6 3 7" xfId="28392"/>
    <cellStyle name="Normal 4 2 6 4" xfId="2128"/>
    <cellStyle name="Normal 4 2 6 4 2" xfId="19293"/>
    <cellStyle name="Normal 4 2 6 4 2 2" xfId="19294"/>
    <cellStyle name="Normal 4 2 6 4 2 2 2" xfId="19295"/>
    <cellStyle name="Normal 4 2 6 4 2 3" xfId="19296"/>
    <cellStyle name="Normal 4 2 6 4 2 4" xfId="19297"/>
    <cellStyle name="Normal 4 2 6 4 2 5" xfId="28393"/>
    <cellStyle name="Normal 4 2 6 4 3" xfId="19298"/>
    <cellStyle name="Normal 4 2 6 4 3 2" xfId="19299"/>
    <cellStyle name="Normal 4 2 6 4 4" xfId="19300"/>
    <cellStyle name="Normal 4 2 6 4 5" xfId="19301"/>
    <cellStyle name="Normal 4 2 6 4 6" xfId="28394"/>
    <cellStyle name="Normal 4 2 6 5" xfId="19302"/>
    <cellStyle name="Normal 4 2 6 5 2" xfId="19303"/>
    <cellStyle name="Normal 4 2 6 5 2 2" xfId="19304"/>
    <cellStyle name="Normal 4 2 6 5 3" xfId="19305"/>
    <cellStyle name="Normal 4 2 6 5 4" xfId="19306"/>
    <cellStyle name="Normal 4 2 6 5 5" xfId="28395"/>
    <cellStyle name="Normal 4 2 6 6" xfId="19307"/>
    <cellStyle name="Normal 4 2 6 6 2" xfId="19308"/>
    <cellStyle name="Normal 4 2 6 6 2 2" xfId="19309"/>
    <cellStyle name="Normal 4 2 6 6 3" xfId="19310"/>
    <cellStyle name="Normal 4 2 6 6 4" xfId="19311"/>
    <cellStyle name="Normal 4 2 6 6 5" xfId="28396"/>
    <cellStyle name="Normal 4 2 6 7" xfId="19312"/>
    <cellStyle name="Normal 4 2 6 7 2" xfId="19313"/>
    <cellStyle name="Normal 4 2 6 7 2 2" xfId="19314"/>
    <cellStyle name="Normal 4 2 6 7 3" xfId="19315"/>
    <cellStyle name="Normal 4 2 6 7 4" xfId="28397"/>
    <cellStyle name="Normal 4 2 6 8" xfId="19316"/>
    <cellStyle name="Normal 4 2 6 8 2" xfId="19317"/>
    <cellStyle name="Normal 4 2 6 8 3" xfId="28398"/>
    <cellStyle name="Normal 4 2 6 9" xfId="19318"/>
    <cellStyle name="Normal 4 2 7" xfId="2129"/>
    <cellStyle name="Normal 4 2 7 10" xfId="28399"/>
    <cellStyle name="Normal 4 2 7 2" xfId="2130"/>
    <cellStyle name="Normal 4 2 7 2 2" xfId="19319"/>
    <cellStyle name="Normal 4 2 7 2 2 2" xfId="19320"/>
    <cellStyle name="Normal 4 2 7 2 2 2 2" xfId="19321"/>
    <cellStyle name="Normal 4 2 7 2 2 3" xfId="19322"/>
    <cellStyle name="Normal 4 2 7 2 2 4" xfId="19323"/>
    <cellStyle name="Normal 4 2 7 2 2 5" xfId="28400"/>
    <cellStyle name="Normal 4 2 7 2 3" xfId="19324"/>
    <cellStyle name="Normal 4 2 7 2 3 2" xfId="19325"/>
    <cellStyle name="Normal 4 2 7 2 4" xfId="19326"/>
    <cellStyle name="Normal 4 2 7 2 5" xfId="19327"/>
    <cellStyle name="Normal 4 2 7 2 6" xfId="28401"/>
    <cellStyle name="Normal 4 2 7 3" xfId="2131"/>
    <cellStyle name="Normal 4 2 7 3 2" xfId="19328"/>
    <cellStyle name="Normal 4 2 7 3 2 2" xfId="19329"/>
    <cellStyle name="Normal 4 2 7 3 2 2 2" xfId="19330"/>
    <cellStyle name="Normal 4 2 7 3 2 3" xfId="19331"/>
    <cellStyle name="Normal 4 2 7 3 2 4" xfId="19332"/>
    <cellStyle name="Normal 4 2 7 3 2 5" xfId="28402"/>
    <cellStyle name="Normal 4 2 7 3 3" xfId="19333"/>
    <cellStyle name="Normal 4 2 7 3 3 2" xfId="19334"/>
    <cellStyle name="Normal 4 2 7 3 4" xfId="19335"/>
    <cellStyle name="Normal 4 2 7 3 5" xfId="19336"/>
    <cellStyle name="Normal 4 2 7 3 6" xfId="28403"/>
    <cellStyle name="Normal 4 2 7 4" xfId="19337"/>
    <cellStyle name="Normal 4 2 7 4 2" xfId="19338"/>
    <cellStyle name="Normal 4 2 7 4 2 2" xfId="19339"/>
    <cellStyle name="Normal 4 2 7 4 3" xfId="19340"/>
    <cellStyle name="Normal 4 2 7 4 4" xfId="19341"/>
    <cellStyle name="Normal 4 2 7 4 5" xfId="28404"/>
    <cellStyle name="Normal 4 2 7 5" xfId="19342"/>
    <cellStyle name="Normal 4 2 7 5 2" xfId="19343"/>
    <cellStyle name="Normal 4 2 7 5 2 2" xfId="19344"/>
    <cellStyle name="Normal 4 2 7 5 3" xfId="19345"/>
    <cellStyle name="Normal 4 2 7 5 4" xfId="19346"/>
    <cellStyle name="Normal 4 2 7 5 5" xfId="28405"/>
    <cellStyle name="Normal 4 2 7 6" xfId="19347"/>
    <cellStyle name="Normal 4 2 7 6 2" xfId="19348"/>
    <cellStyle name="Normal 4 2 7 6 2 2" xfId="19349"/>
    <cellStyle name="Normal 4 2 7 6 3" xfId="19350"/>
    <cellStyle name="Normal 4 2 7 6 4" xfId="28406"/>
    <cellStyle name="Normal 4 2 7 7" xfId="19351"/>
    <cellStyle name="Normal 4 2 7 7 2" xfId="19352"/>
    <cellStyle name="Normal 4 2 7 7 3" xfId="28407"/>
    <cellStyle name="Normal 4 2 7 8" xfId="19353"/>
    <cellStyle name="Normal 4 2 7 9" xfId="19354"/>
    <cellStyle name="Normal 4 2 8" xfId="2132"/>
    <cellStyle name="Normal 4 2 8 2" xfId="19355"/>
    <cellStyle name="Normal 4 2 8 2 2" xfId="19356"/>
    <cellStyle name="Normal 4 2 8 2 2 2" xfId="19357"/>
    <cellStyle name="Normal 4 2 8 2 3" xfId="19358"/>
    <cellStyle name="Normal 4 2 8 2 4" xfId="19359"/>
    <cellStyle name="Normal 4 2 8 2 5" xfId="28408"/>
    <cellStyle name="Normal 4 2 8 3" xfId="19360"/>
    <cellStyle name="Normal 4 2 8 3 2" xfId="19361"/>
    <cellStyle name="Normal 4 2 8 3 2 2" xfId="19362"/>
    <cellStyle name="Normal 4 2 8 3 3" xfId="19363"/>
    <cellStyle name="Normal 4 2 8 3 4" xfId="19364"/>
    <cellStyle name="Normal 4 2 8 3 5" xfId="28409"/>
    <cellStyle name="Normal 4 2 8 4" xfId="19365"/>
    <cellStyle name="Normal 4 2 8 4 2" xfId="19366"/>
    <cellStyle name="Normal 4 2 8 5" xfId="19367"/>
    <cellStyle name="Normal 4 2 8 6" xfId="19368"/>
    <cellStyle name="Normal 4 2 8 7" xfId="28410"/>
    <cellStyle name="Normal 4 2 9" xfId="2133"/>
    <cellStyle name="Normal 4 2 9 2" xfId="19369"/>
    <cellStyle name="Normal 4 2 9 2 2" xfId="19370"/>
    <cellStyle name="Normal 4 2 9 2 2 2" xfId="19371"/>
    <cellStyle name="Normal 4 2 9 2 3" xfId="19372"/>
    <cellStyle name="Normal 4 2 9 2 4" xfId="19373"/>
    <cellStyle name="Normal 4 2 9 2 5" xfId="28411"/>
    <cellStyle name="Normal 4 2 9 3" xfId="19374"/>
    <cellStyle name="Normal 4 2 9 3 2" xfId="19375"/>
    <cellStyle name="Normal 4 2 9 4" xfId="19376"/>
    <cellStyle name="Normal 4 2 9 5" xfId="19377"/>
    <cellStyle name="Normal 4 2 9 6" xfId="28412"/>
    <cellStyle name="Normal 4 20" xfId="29929"/>
    <cellStyle name="Normal 4 21" xfId="31336"/>
    <cellStyle name="Normal 4 22" xfId="31681"/>
    <cellStyle name="Normal 4 3" xfId="609"/>
    <cellStyle name="Normal 4 3 10" xfId="19378"/>
    <cellStyle name="Normal 4 3 10 2" xfId="19379"/>
    <cellStyle name="Normal 4 3 10 2 2" xfId="19380"/>
    <cellStyle name="Normal 4 3 10 3" xfId="19381"/>
    <cellStyle name="Normal 4 3 10 4" xfId="19382"/>
    <cellStyle name="Normal 4 3 10 5" xfId="28413"/>
    <cellStyle name="Normal 4 3 11" xfId="19383"/>
    <cellStyle name="Normal 4 3 11 2" xfId="19384"/>
    <cellStyle name="Normal 4 3 11 2 2" xfId="19385"/>
    <cellStyle name="Normal 4 3 11 3" xfId="19386"/>
    <cellStyle name="Normal 4 3 11 4" xfId="28414"/>
    <cellStyle name="Normal 4 3 12" xfId="19387"/>
    <cellStyle name="Normal 4 3 12 2" xfId="19388"/>
    <cellStyle name="Normal 4 3 12 3" xfId="28415"/>
    <cellStyle name="Normal 4 3 13" xfId="19389"/>
    <cellStyle name="Normal 4 3 14" xfId="19390"/>
    <cellStyle name="Normal 4 3 15" xfId="28416"/>
    <cellStyle name="Normal 4 3 16" xfId="28417"/>
    <cellStyle name="Normal 4 3 17" xfId="30784"/>
    <cellStyle name="Normal 4 3 18" xfId="31577"/>
    <cellStyle name="Normal 4 3 2" xfId="2134"/>
    <cellStyle name="Normal 4 3 2 10" xfId="19391"/>
    <cellStyle name="Normal 4 3 2 10 2" xfId="19392"/>
    <cellStyle name="Normal 4 3 2 10 2 2" xfId="19393"/>
    <cellStyle name="Normal 4 3 2 10 3" xfId="19394"/>
    <cellStyle name="Normal 4 3 2 10 4" xfId="28418"/>
    <cellStyle name="Normal 4 3 2 11" xfId="19395"/>
    <cellStyle name="Normal 4 3 2 11 2" xfId="19396"/>
    <cellStyle name="Normal 4 3 2 11 3" xfId="28419"/>
    <cellStyle name="Normal 4 3 2 12" xfId="19397"/>
    <cellStyle name="Normal 4 3 2 13" xfId="19398"/>
    <cellStyle name="Normal 4 3 2 14" xfId="28420"/>
    <cellStyle name="Normal 4 3 2 15" xfId="30919"/>
    <cellStyle name="Normal 4 3 2 2" xfId="2135"/>
    <cellStyle name="Normal 4 3 2 2 10" xfId="19399"/>
    <cellStyle name="Normal 4 3 2 2 10 2" xfId="19400"/>
    <cellStyle name="Normal 4 3 2 2 10 3" xfId="28421"/>
    <cellStyle name="Normal 4 3 2 2 11" xfId="19401"/>
    <cellStyle name="Normal 4 3 2 2 12" xfId="19402"/>
    <cellStyle name="Normal 4 3 2 2 13" xfId="28422"/>
    <cellStyle name="Normal 4 3 2 2 14" xfId="31274"/>
    <cellStyle name="Normal 4 3 2 2 2" xfId="2136"/>
    <cellStyle name="Normal 4 3 2 2 2 10" xfId="19403"/>
    <cellStyle name="Normal 4 3 2 2 2 11" xfId="19404"/>
    <cellStyle name="Normal 4 3 2 2 2 12" xfId="28423"/>
    <cellStyle name="Normal 4 3 2 2 2 2" xfId="2137"/>
    <cellStyle name="Normal 4 3 2 2 2 2 10" xfId="19405"/>
    <cellStyle name="Normal 4 3 2 2 2 2 11" xfId="28424"/>
    <cellStyle name="Normal 4 3 2 2 2 2 2" xfId="2138"/>
    <cellStyle name="Normal 4 3 2 2 2 2 2 10" xfId="28425"/>
    <cellStyle name="Normal 4 3 2 2 2 2 2 2" xfId="2139"/>
    <cellStyle name="Normal 4 3 2 2 2 2 2 2 2" xfId="19406"/>
    <cellStyle name="Normal 4 3 2 2 2 2 2 2 2 2" xfId="19407"/>
    <cellStyle name="Normal 4 3 2 2 2 2 2 2 2 2 2" xfId="19408"/>
    <cellStyle name="Normal 4 3 2 2 2 2 2 2 2 3" xfId="19409"/>
    <cellStyle name="Normal 4 3 2 2 2 2 2 2 2 4" xfId="19410"/>
    <cellStyle name="Normal 4 3 2 2 2 2 2 2 2 5" xfId="28426"/>
    <cellStyle name="Normal 4 3 2 2 2 2 2 2 3" xfId="19411"/>
    <cellStyle name="Normal 4 3 2 2 2 2 2 2 3 2" xfId="19412"/>
    <cellStyle name="Normal 4 3 2 2 2 2 2 2 4" xfId="19413"/>
    <cellStyle name="Normal 4 3 2 2 2 2 2 2 5" xfId="19414"/>
    <cellStyle name="Normal 4 3 2 2 2 2 2 2 6" xfId="28427"/>
    <cellStyle name="Normal 4 3 2 2 2 2 2 3" xfId="2140"/>
    <cellStyle name="Normal 4 3 2 2 2 2 2 3 2" xfId="19415"/>
    <cellStyle name="Normal 4 3 2 2 2 2 2 3 2 2" xfId="19416"/>
    <cellStyle name="Normal 4 3 2 2 2 2 2 3 2 2 2" xfId="19417"/>
    <cellStyle name="Normal 4 3 2 2 2 2 2 3 2 3" xfId="19418"/>
    <cellStyle name="Normal 4 3 2 2 2 2 2 3 2 4" xfId="19419"/>
    <cellStyle name="Normal 4 3 2 2 2 2 2 3 2 5" xfId="28428"/>
    <cellStyle name="Normal 4 3 2 2 2 2 2 3 3" xfId="19420"/>
    <cellStyle name="Normal 4 3 2 2 2 2 2 3 3 2" xfId="19421"/>
    <cellStyle name="Normal 4 3 2 2 2 2 2 3 4" xfId="19422"/>
    <cellStyle name="Normal 4 3 2 2 2 2 2 3 5" xfId="19423"/>
    <cellStyle name="Normal 4 3 2 2 2 2 2 3 6" xfId="28429"/>
    <cellStyle name="Normal 4 3 2 2 2 2 2 4" xfId="19424"/>
    <cellStyle name="Normal 4 3 2 2 2 2 2 4 2" xfId="19425"/>
    <cellStyle name="Normal 4 3 2 2 2 2 2 4 2 2" xfId="19426"/>
    <cellStyle name="Normal 4 3 2 2 2 2 2 4 3" xfId="19427"/>
    <cellStyle name="Normal 4 3 2 2 2 2 2 4 4" xfId="19428"/>
    <cellStyle name="Normal 4 3 2 2 2 2 2 4 5" xfId="28430"/>
    <cellStyle name="Normal 4 3 2 2 2 2 2 5" xfId="19429"/>
    <cellStyle name="Normal 4 3 2 2 2 2 2 5 2" xfId="19430"/>
    <cellStyle name="Normal 4 3 2 2 2 2 2 5 2 2" xfId="19431"/>
    <cellStyle name="Normal 4 3 2 2 2 2 2 5 3" xfId="19432"/>
    <cellStyle name="Normal 4 3 2 2 2 2 2 5 4" xfId="19433"/>
    <cellStyle name="Normal 4 3 2 2 2 2 2 5 5" xfId="28431"/>
    <cellStyle name="Normal 4 3 2 2 2 2 2 6" xfId="19434"/>
    <cellStyle name="Normal 4 3 2 2 2 2 2 6 2" xfId="19435"/>
    <cellStyle name="Normal 4 3 2 2 2 2 2 6 2 2" xfId="19436"/>
    <cellStyle name="Normal 4 3 2 2 2 2 2 6 3" xfId="19437"/>
    <cellStyle name="Normal 4 3 2 2 2 2 2 6 4" xfId="28432"/>
    <cellStyle name="Normal 4 3 2 2 2 2 2 7" xfId="19438"/>
    <cellStyle name="Normal 4 3 2 2 2 2 2 7 2" xfId="19439"/>
    <cellStyle name="Normal 4 3 2 2 2 2 2 7 3" xfId="28433"/>
    <cellStyle name="Normal 4 3 2 2 2 2 2 8" xfId="19440"/>
    <cellStyle name="Normal 4 3 2 2 2 2 2 9" xfId="19441"/>
    <cellStyle name="Normal 4 3 2 2 2 2 3" xfId="2141"/>
    <cellStyle name="Normal 4 3 2 2 2 2 3 2" xfId="19442"/>
    <cellStyle name="Normal 4 3 2 2 2 2 3 2 2" xfId="19443"/>
    <cellStyle name="Normal 4 3 2 2 2 2 3 2 2 2" xfId="19444"/>
    <cellStyle name="Normal 4 3 2 2 2 2 3 2 3" xfId="19445"/>
    <cellStyle name="Normal 4 3 2 2 2 2 3 2 4" xfId="19446"/>
    <cellStyle name="Normal 4 3 2 2 2 2 3 2 5" xfId="28434"/>
    <cellStyle name="Normal 4 3 2 2 2 2 3 3" xfId="19447"/>
    <cellStyle name="Normal 4 3 2 2 2 2 3 3 2" xfId="19448"/>
    <cellStyle name="Normal 4 3 2 2 2 2 3 3 2 2" xfId="19449"/>
    <cellStyle name="Normal 4 3 2 2 2 2 3 3 3" xfId="19450"/>
    <cellStyle name="Normal 4 3 2 2 2 2 3 3 4" xfId="19451"/>
    <cellStyle name="Normal 4 3 2 2 2 2 3 3 5" xfId="28435"/>
    <cellStyle name="Normal 4 3 2 2 2 2 3 4" xfId="19452"/>
    <cellStyle name="Normal 4 3 2 2 2 2 3 4 2" xfId="19453"/>
    <cellStyle name="Normal 4 3 2 2 2 2 3 5" xfId="19454"/>
    <cellStyle name="Normal 4 3 2 2 2 2 3 6" xfId="19455"/>
    <cellStyle name="Normal 4 3 2 2 2 2 3 7" xfId="28436"/>
    <cellStyle name="Normal 4 3 2 2 2 2 4" xfId="2142"/>
    <cellStyle name="Normal 4 3 2 2 2 2 4 2" xfId="19456"/>
    <cellStyle name="Normal 4 3 2 2 2 2 4 2 2" xfId="19457"/>
    <cellStyle name="Normal 4 3 2 2 2 2 4 2 2 2" xfId="19458"/>
    <cellStyle name="Normal 4 3 2 2 2 2 4 2 3" xfId="19459"/>
    <cellStyle name="Normal 4 3 2 2 2 2 4 2 4" xfId="19460"/>
    <cellStyle name="Normal 4 3 2 2 2 2 4 2 5" xfId="28437"/>
    <cellStyle name="Normal 4 3 2 2 2 2 4 3" xfId="19461"/>
    <cellStyle name="Normal 4 3 2 2 2 2 4 3 2" xfId="19462"/>
    <cellStyle name="Normal 4 3 2 2 2 2 4 4" xfId="19463"/>
    <cellStyle name="Normal 4 3 2 2 2 2 4 5" xfId="19464"/>
    <cellStyle name="Normal 4 3 2 2 2 2 4 6" xfId="28438"/>
    <cellStyle name="Normal 4 3 2 2 2 2 5" xfId="19465"/>
    <cellStyle name="Normal 4 3 2 2 2 2 5 2" xfId="19466"/>
    <cellStyle name="Normal 4 3 2 2 2 2 5 2 2" xfId="19467"/>
    <cellStyle name="Normal 4 3 2 2 2 2 5 3" xfId="19468"/>
    <cellStyle name="Normal 4 3 2 2 2 2 5 4" xfId="19469"/>
    <cellStyle name="Normal 4 3 2 2 2 2 5 5" xfId="28439"/>
    <cellStyle name="Normal 4 3 2 2 2 2 6" xfId="19470"/>
    <cellStyle name="Normal 4 3 2 2 2 2 6 2" xfId="19471"/>
    <cellStyle name="Normal 4 3 2 2 2 2 6 2 2" xfId="19472"/>
    <cellStyle name="Normal 4 3 2 2 2 2 6 3" xfId="19473"/>
    <cellStyle name="Normal 4 3 2 2 2 2 6 4" xfId="19474"/>
    <cellStyle name="Normal 4 3 2 2 2 2 6 5" xfId="28440"/>
    <cellStyle name="Normal 4 3 2 2 2 2 7" xfId="19475"/>
    <cellStyle name="Normal 4 3 2 2 2 2 7 2" xfId="19476"/>
    <cellStyle name="Normal 4 3 2 2 2 2 7 2 2" xfId="19477"/>
    <cellStyle name="Normal 4 3 2 2 2 2 7 3" xfId="19478"/>
    <cellStyle name="Normal 4 3 2 2 2 2 7 4" xfId="28441"/>
    <cellStyle name="Normal 4 3 2 2 2 2 8" xfId="19479"/>
    <cellStyle name="Normal 4 3 2 2 2 2 8 2" xfId="19480"/>
    <cellStyle name="Normal 4 3 2 2 2 2 8 3" xfId="28442"/>
    <cellStyle name="Normal 4 3 2 2 2 2 9" xfId="19481"/>
    <cellStyle name="Normal 4 3 2 2 2 3" xfId="2143"/>
    <cellStyle name="Normal 4 3 2 2 2 3 10" xfId="28443"/>
    <cellStyle name="Normal 4 3 2 2 2 3 2" xfId="2144"/>
    <cellStyle name="Normal 4 3 2 2 2 3 2 2" xfId="19482"/>
    <cellStyle name="Normal 4 3 2 2 2 3 2 2 2" xfId="19483"/>
    <cellStyle name="Normal 4 3 2 2 2 3 2 2 2 2" xfId="19484"/>
    <cellStyle name="Normal 4 3 2 2 2 3 2 2 3" xfId="19485"/>
    <cellStyle name="Normal 4 3 2 2 2 3 2 2 4" xfId="19486"/>
    <cellStyle name="Normal 4 3 2 2 2 3 2 2 5" xfId="28444"/>
    <cellStyle name="Normal 4 3 2 2 2 3 2 3" xfId="19487"/>
    <cellStyle name="Normal 4 3 2 2 2 3 2 3 2" xfId="19488"/>
    <cellStyle name="Normal 4 3 2 2 2 3 2 4" xfId="19489"/>
    <cellStyle name="Normal 4 3 2 2 2 3 2 5" xfId="19490"/>
    <cellStyle name="Normal 4 3 2 2 2 3 2 6" xfId="28445"/>
    <cellStyle name="Normal 4 3 2 2 2 3 3" xfId="2145"/>
    <cellStyle name="Normal 4 3 2 2 2 3 3 2" xfId="19491"/>
    <cellStyle name="Normal 4 3 2 2 2 3 3 2 2" xfId="19492"/>
    <cellStyle name="Normal 4 3 2 2 2 3 3 2 2 2" xfId="19493"/>
    <cellStyle name="Normal 4 3 2 2 2 3 3 2 3" xfId="19494"/>
    <cellStyle name="Normal 4 3 2 2 2 3 3 2 4" xfId="19495"/>
    <cellStyle name="Normal 4 3 2 2 2 3 3 2 5" xfId="28446"/>
    <cellStyle name="Normal 4 3 2 2 2 3 3 3" xfId="19496"/>
    <cellStyle name="Normal 4 3 2 2 2 3 3 3 2" xfId="19497"/>
    <cellStyle name="Normal 4 3 2 2 2 3 3 4" xfId="19498"/>
    <cellStyle name="Normal 4 3 2 2 2 3 3 5" xfId="19499"/>
    <cellStyle name="Normal 4 3 2 2 2 3 3 6" xfId="28447"/>
    <cellStyle name="Normal 4 3 2 2 2 3 4" xfId="19500"/>
    <cellStyle name="Normal 4 3 2 2 2 3 4 2" xfId="19501"/>
    <cellStyle name="Normal 4 3 2 2 2 3 4 2 2" xfId="19502"/>
    <cellStyle name="Normal 4 3 2 2 2 3 4 3" xfId="19503"/>
    <cellStyle name="Normal 4 3 2 2 2 3 4 4" xfId="19504"/>
    <cellStyle name="Normal 4 3 2 2 2 3 4 5" xfId="28448"/>
    <cellStyle name="Normal 4 3 2 2 2 3 5" xfId="19505"/>
    <cellStyle name="Normal 4 3 2 2 2 3 5 2" xfId="19506"/>
    <cellStyle name="Normal 4 3 2 2 2 3 5 2 2" xfId="19507"/>
    <cellStyle name="Normal 4 3 2 2 2 3 5 3" xfId="19508"/>
    <cellStyle name="Normal 4 3 2 2 2 3 5 4" xfId="19509"/>
    <cellStyle name="Normal 4 3 2 2 2 3 5 5" xfId="28449"/>
    <cellStyle name="Normal 4 3 2 2 2 3 6" xfId="19510"/>
    <cellStyle name="Normal 4 3 2 2 2 3 6 2" xfId="19511"/>
    <cellStyle name="Normal 4 3 2 2 2 3 6 2 2" xfId="19512"/>
    <cellStyle name="Normal 4 3 2 2 2 3 6 3" xfId="19513"/>
    <cellStyle name="Normal 4 3 2 2 2 3 6 4" xfId="28450"/>
    <cellStyle name="Normal 4 3 2 2 2 3 7" xfId="19514"/>
    <cellStyle name="Normal 4 3 2 2 2 3 7 2" xfId="19515"/>
    <cellStyle name="Normal 4 3 2 2 2 3 7 3" xfId="28451"/>
    <cellStyle name="Normal 4 3 2 2 2 3 8" xfId="19516"/>
    <cellStyle name="Normal 4 3 2 2 2 3 9" xfId="19517"/>
    <cellStyle name="Normal 4 3 2 2 2 4" xfId="2146"/>
    <cellStyle name="Normal 4 3 2 2 2 4 2" xfId="19518"/>
    <cellStyle name="Normal 4 3 2 2 2 4 2 2" xfId="19519"/>
    <cellStyle name="Normal 4 3 2 2 2 4 2 2 2" xfId="19520"/>
    <cellStyle name="Normal 4 3 2 2 2 4 2 3" xfId="19521"/>
    <cellStyle name="Normal 4 3 2 2 2 4 2 4" xfId="19522"/>
    <cellStyle name="Normal 4 3 2 2 2 4 2 5" xfId="28452"/>
    <cellStyle name="Normal 4 3 2 2 2 4 3" xfId="19523"/>
    <cellStyle name="Normal 4 3 2 2 2 4 3 2" xfId="19524"/>
    <cellStyle name="Normal 4 3 2 2 2 4 3 2 2" xfId="19525"/>
    <cellStyle name="Normal 4 3 2 2 2 4 3 3" xfId="19526"/>
    <cellStyle name="Normal 4 3 2 2 2 4 3 4" xfId="19527"/>
    <cellStyle name="Normal 4 3 2 2 2 4 3 5" xfId="28453"/>
    <cellStyle name="Normal 4 3 2 2 2 4 4" xfId="19528"/>
    <cellStyle name="Normal 4 3 2 2 2 4 4 2" xfId="19529"/>
    <cellStyle name="Normal 4 3 2 2 2 4 5" xfId="19530"/>
    <cellStyle name="Normal 4 3 2 2 2 4 6" xfId="19531"/>
    <cellStyle name="Normal 4 3 2 2 2 4 7" xfId="28454"/>
    <cellStyle name="Normal 4 3 2 2 2 5" xfId="2147"/>
    <cellStyle name="Normal 4 3 2 2 2 5 2" xfId="19532"/>
    <cellStyle name="Normal 4 3 2 2 2 5 2 2" xfId="19533"/>
    <cellStyle name="Normal 4 3 2 2 2 5 2 2 2" xfId="19534"/>
    <cellStyle name="Normal 4 3 2 2 2 5 2 3" xfId="19535"/>
    <cellStyle name="Normal 4 3 2 2 2 5 2 4" xfId="19536"/>
    <cellStyle name="Normal 4 3 2 2 2 5 2 5" xfId="28455"/>
    <cellStyle name="Normal 4 3 2 2 2 5 3" xfId="19537"/>
    <cellStyle name="Normal 4 3 2 2 2 5 3 2" xfId="19538"/>
    <cellStyle name="Normal 4 3 2 2 2 5 4" xfId="19539"/>
    <cellStyle name="Normal 4 3 2 2 2 5 5" xfId="19540"/>
    <cellStyle name="Normal 4 3 2 2 2 5 6" xfId="28456"/>
    <cellStyle name="Normal 4 3 2 2 2 6" xfId="19541"/>
    <cellStyle name="Normal 4 3 2 2 2 6 2" xfId="19542"/>
    <cellStyle name="Normal 4 3 2 2 2 6 2 2" xfId="19543"/>
    <cellStyle name="Normal 4 3 2 2 2 6 3" xfId="19544"/>
    <cellStyle name="Normal 4 3 2 2 2 6 4" xfId="19545"/>
    <cellStyle name="Normal 4 3 2 2 2 6 5" xfId="28457"/>
    <cellStyle name="Normal 4 3 2 2 2 7" xfId="19546"/>
    <cellStyle name="Normal 4 3 2 2 2 7 2" xfId="19547"/>
    <cellStyle name="Normal 4 3 2 2 2 7 2 2" xfId="19548"/>
    <cellStyle name="Normal 4 3 2 2 2 7 3" xfId="19549"/>
    <cellStyle name="Normal 4 3 2 2 2 7 4" xfId="19550"/>
    <cellStyle name="Normal 4 3 2 2 2 7 5" xfId="28458"/>
    <cellStyle name="Normal 4 3 2 2 2 8" xfId="19551"/>
    <cellStyle name="Normal 4 3 2 2 2 8 2" xfId="19552"/>
    <cellStyle name="Normal 4 3 2 2 2 8 2 2" xfId="19553"/>
    <cellStyle name="Normal 4 3 2 2 2 8 3" xfId="19554"/>
    <cellStyle name="Normal 4 3 2 2 2 8 4" xfId="28459"/>
    <cellStyle name="Normal 4 3 2 2 2 9" xfId="19555"/>
    <cellStyle name="Normal 4 3 2 2 2 9 2" xfId="19556"/>
    <cellStyle name="Normal 4 3 2 2 2 9 3" xfId="28460"/>
    <cellStyle name="Normal 4 3 2 2 3" xfId="2148"/>
    <cellStyle name="Normal 4 3 2 2 3 10" xfId="19557"/>
    <cellStyle name="Normal 4 3 2 2 3 11" xfId="28461"/>
    <cellStyle name="Normal 4 3 2 2 3 2" xfId="2149"/>
    <cellStyle name="Normal 4 3 2 2 3 2 10" xfId="28462"/>
    <cellStyle name="Normal 4 3 2 2 3 2 2" xfId="2150"/>
    <cellStyle name="Normal 4 3 2 2 3 2 2 2" xfId="19558"/>
    <cellStyle name="Normal 4 3 2 2 3 2 2 2 2" xfId="19559"/>
    <cellStyle name="Normal 4 3 2 2 3 2 2 2 2 2" xfId="19560"/>
    <cellStyle name="Normal 4 3 2 2 3 2 2 2 3" xfId="19561"/>
    <cellStyle name="Normal 4 3 2 2 3 2 2 2 4" xfId="19562"/>
    <cellStyle name="Normal 4 3 2 2 3 2 2 2 5" xfId="28463"/>
    <cellStyle name="Normal 4 3 2 2 3 2 2 3" xfId="19563"/>
    <cellStyle name="Normal 4 3 2 2 3 2 2 3 2" xfId="19564"/>
    <cellStyle name="Normal 4 3 2 2 3 2 2 4" xfId="19565"/>
    <cellStyle name="Normal 4 3 2 2 3 2 2 5" xfId="19566"/>
    <cellStyle name="Normal 4 3 2 2 3 2 2 6" xfId="28464"/>
    <cellStyle name="Normal 4 3 2 2 3 2 3" xfId="2151"/>
    <cellStyle name="Normal 4 3 2 2 3 2 3 2" xfId="19567"/>
    <cellStyle name="Normal 4 3 2 2 3 2 3 2 2" xfId="19568"/>
    <cellStyle name="Normal 4 3 2 2 3 2 3 2 2 2" xfId="19569"/>
    <cellStyle name="Normal 4 3 2 2 3 2 3 2 3" xfId="19570"/>
    <cellStyle name="Normal 4 3 2 2 3 2 3 2 4" xfId="19571"/>
    <cellStyle name="Normal 4 3 2 2 3 2 3 2 5" xfId="28465"/>
    <cellStyle name="Normal 4 3 2 2 3 2 3 3" xfId="19572"/>
    <cellStyle name="Normal 4 3 2 2 3 2 3 3 2" xfId="19573"/>
    <cellStyle name="Normal 4 3 2 2 3 2 3 4" xfId="19574"/>
    <cellStyle name="Normal 4 3 2 2 3 2 3 5" xfId="19575"/>
    <cellStyle name="Normal 4 3 2 2 3 2 3 6" xfId="28466"/>
    <cellStyle name="Normal 4 3 2 2 3 2 4" xfId="19576"/>
    <cellStyle name="Normal 4 3 2 2 3 2 4 2" xfId="19577"/>
    <cellStyle name="Normal 4 3 2 2 3 2 4 2 2" xfId="19578"/>
    <cellStyle name="Normal 4 3 2 2 3 2 4 3" xfId="19579"/>
    <cellStyle name="Normal 4 3 2 2 3 2 4 4" xfId="19580"/>
    <cellStyle name="Normal 4 3 2 2 3 2 4 5" xfId="28467"/>
    <cellStyle name="Normal 4 3 2 2 3 2 5" xfId="19581"/>
    <cellStyle name="Normal 4 3 2 2 3 2 5 2" xfId="19582"/>
    <cellStyle name="Normal 4 3 2 2 3 2 5 2 2" xfId="19583"/>
    <cellStyle name="Normal 4 3 2 2 3 2 5 3" xfId="19584"/>
    <cellStyle name="Normal 4 3 2 2 3 2 5 4" xfId="19585"/>
    <cellStyle name="Normal 4 3 2 2 3 2 5 5" xfId="28468"/>
    <cellStyle name="Normal 4 3 2 2 3 2 6" xfId="19586"/>
    <cellStyle name="Normal 4 3 2 2 3 2 6 2" xfId="19587"/>
    <cellStyle name="Normal 4 3 2 2 3 2 6 2 2" xfId="19588"/>
    <cellStyle name="Normal 4 3 2 2 3 2 6 3" xfId="19589"/>
    <cellStyle name="Normal 4 3 2 2 3 2 6 4" xfId="28469"/>
    <cellStyle name="Normal 4 3 2 2 3 2 7" xfId="19590"/>
    <cellStyle name="Normal 4 3 2 2 3 2 7 2" xfId="19591"/>
    <cellStyle name="Normal 4 3 2 2 3 2 7 3" xfId="28470"/>
    <cellStyle name="Normal 4 3 2 2 3 2 8" xfId="19592"/>
    <cellStyle name="Normal 4 3 2 2 3 2 9" xfId="19593"/>
    <cellStyle name="Normal 4 3 2 2 3 3" xfId="2152"/>
    <cellStyle name="Normal 4 3 2 2 3 3 2" xfId="19594"/>
    <cellStyle name="Normal 4 3 2 2 3 3 2 2" xfId="19595"/>
    <cellStyle name="Normal 4 3 2 2 3 3 2 2 2" xfId="19596"/>
    <cellStyle name="Normal 4 3 2 2 3 3 2 3" xfId="19597"/>
    <cellStyle name="Normal 4 3 2 2 3 3 2 4" xfId="19598"/>
    <cellStyle name="Normal 4 3 2 2 3 3 2 5" xfId="28471"/>
    <cellStyle name="Normal 4 3 2 2 3 3 3" xfId="19599"/>
    <cellStyle name="Normal 4 3 2 2 3 3 3 2" xfId="19600"/>
    <cellStyle name="Normal 4 3 2 2 3 3 3 2 2" xfId="19601"/>
    <cellStyle name="Normal 4 3 2 2 3 3 3 3" xfId="19602"/>
    <cellStyle name="Normal 4 3 2 2 3 3 3 4" xfId="19603"/>
    <cellStyle name="Normal 4 3 2 2 3 3 3 5" xfId="28472"/>
    <cellStyle name="Normal 4 3 2 2 3 3 4" xfId="19604"/>
    <cellStyle name="Normal 4 3 2 2 3 3 4 2" xfId="19605"/>
    <cellStyle name="Normal 4 3 2 2 3 3 5" xfId="19606"/>
    <cellStyle name="Normal 4 3 2 2 3 3 6" xfId="19607"/>
    <cellStyle name="Normal 4 3 2 2 3 3 7" xfId="28473"/>
    <cellStyle name="Normal 4 3 2 2 3 4" xfId="2153"/>
    <cellStyle name="Normal 4 3 2 2 3 4 2" xfId="19608"/>
    <cellStyle name="Normal 4 3 2 2 3 4 2 2" xfId="19609"/>
    <cellStyle name="Normal 4 3 2 2 3 4 2 2 2" xfId="19610"/>
    <cellStyle name="Normal 4 3 2 2 3 4 2 3" xfId="19611"/>
    <cellStyle name="Normal 4 3 2 2 3 4 2 4" xfId="19612"/>
    <cellStyle name="Normal 4 3 2 2 3 4 2 5" xfId="28474"/>
    <cellStyle name="Normal 4 3 2 2 3 4 3" xfId="19613"/>
    <cellStyle name="Normal 4 3 2 2 3 4 3 2" xfId="19614"/>
    <cellStyle name="Normal 4 3 2 2 3 4 4" xfId="19615"/>
    <cellStyle name="Normal 4 3 2 2 3 4 5" xfId="19616"/>
    <cellStyle name="Normal 4 3 2 2 3 4 6" xfId="28475"/>
    <cellStyle name="Normal 4 3 2 2 3 5" xfId="19617"/>
    <cellStyle name="Normal 4 3 2 2 3 5 2" xfId="19618"/>
    <cellStyle name="Normal 4 3 2 2 3 5 2 2" xfId="19619"/>
    <cellStyle name="Normal 4 3 2 2 3 5 3" xfId="19620"/>
    <cellStyle name="Normal 4 3 2 2 3 5 4" xfId="19621"/>
    <cellStyle name="Normal 4 3 2 2 3 5 5" xfId="28476"/>
    <cellStyle name="Normal 4 3 2 2 3 6" xfId="19622"/>
    <cellStyle name="Normal 4 3 2 2 3 6 2" xfId="19623"/>
    <cellStyle name="Normal 4 3 2 2 3 6 2 2" xfId="19624"/>
    <cellStyle name="Normal 4 3 2 2 3 6 3" xfId="19625"/>
    <cellStyle name="Normal 4 3 2 2 3 6 4" xfId="19626"/>
    <cellStyle name="Normal 4 3 2 2 3 6 5" xfId="28477"/>
    <cellStyle name="Normal 4 3 2 2 3 7" xfId="19627"/>
    <cellStyle name="Normal 4 3 2 2 3 7 2" xfId="19628"/>
    <cellStyle name="Normal 4 3 2 2 3 7 2 2" xfId="19629"/>
    <cellStyle name="Normal 4 3 2 2 3 7 3" xfId="19630"/>
    <cellStyle name="Normal 4 3 2 2 3 7 4" xfId="28478"/>
    <cellStyle name="Normal 4 3 2 2 3 8" xfId="19631"/>
    <cellStyle name="Normal 4 3 2 2 3 8 2" xfId="19632"/>
    <cellStyle name="Normal 4 3 2 2 3 8 3" xfId="28479"/>
    <cellStyle name="Normal 4 3 2 2 3 9" xfId="19633"/>
    <cellStyle name="Normal 4 3 2 2 4" xfId="2154"/>
    <cellStyle name="Normal 4 3 2 2 4 10" xfId="28480"/>
    <cellStyle name="Normal 4 3 2 2 4 2" xfId="2155"/>
    <cellStyle name="Normal 4 3 2 2 4 2 2" xfId="19634"/>
    <cellStyle name="Normal 4 3 2 2 4 2 2 2" xfId="19635"/>
    <cellStyle name="Normal 4 3 2 2 4 2 2 2 2" xfId="19636"/>
    <cellStyle name="Normal 4 3 2 2 4 2 2 3" xfId="19637"/>
    <cellStyle name="Normal 4 3 2 2 4 2 2 4" xfId="19638"/>
    <cellStyle name="Normal 4 3 2 2 4 2 2 5" xfId="28481"/>
    <cellStyle name="Normal 4 3 2 2 4 2 3" xfId="19639"/>
    <cellStyle name="Normal 4 3 2 2 4 2 3 2" xfId="19640"/>
    <cellStyle name="Normal 4 3 2 2 4 2 4" xfId="19641"/>
    <cellStyle name="Normal 4 3 2 2 4 2 5" xfId="19642"/>
    <cellStyle name="Normal 4 3 2 2 4 2 6" xfId="28482"/>
    <cellStyle name="Normal 4 3 2 2 4 3" xfId="2156"/>
    <cellStyle name="Normal 4 3 2 2 4 3 2" xfId="19643"/>
    <cellStyle name="Normal 4 3 2 2 4 3 2 2" xfId="19644"/>
    <cellStyle name="Normal 4 3 2 2 4 3 2 2 2" xfId="19645"/>
    <cellStyle name="Normal 4 3 2 2 4 3 2 3" xfId="19646"/>
    <cellStyle name="Normal 4 3 2 2 4 3 2 4" xfId="19647"/>
    <cellStyle name="Normal 4 3 2 2 4 3 2 5" xfId="28483"/>
    <cellStyle name="Normal 4 3 2 2 4 3 3" xfId="19648"/>
    <cellStyle name="Normal 4 3 2 2 4 3 3 2" xfId="19649"/>
    <cellStyle name="Normal 4 3 2 2 4 3 4" xfId="19650"/>
    <cellStyle name="Normal 4 3 2 2 4 3 5" xfId="19651"/>
    <cellStyle name="Normal 4 3 2 2 4 3 6" xfId="28484"/>
    <cellStyle name="Normal 4 3 2 2 4 4" xfId="19652"/>
    <cellStyle name="Normal 4 3 2 2 4 4 2" xfId="19653"/>
    <cellStyle name="Normal 4 3 2 2 4 4 2 2" xfId="19654"/>
    <cellStyle name="Normal 4 3 2 2 4 4 3" xfId="19655"/>
    <cellStyle name="Normal 4 3 2 2 4 4 4" xfId="19656"/>
    <cellStyle name="Normal 4 3 2 2 4 4 5" xfId="28485"/>
    <cellStyle name="Normal 4 3 2 2 4 5" xfId="19657"/>
    <cellStyle name="Normal 4 3 2 2 4 5 2" xfId="19658"/>
    <cellStyle name="Normal 4 3 2 2 4 5 2 2" xfId="19659"/>
    <cellStyle name="Normal 4 3 2 2 4 5 3" xfId="19660"/>
    <cellStyle name="Normal 4 3 2 2 4 5 4" xfId="19661"/>
    <cellStyle name="Normal 4 3 2 2 4 5 5" xfId="28486"/>
    <cellStyle name="Normal 4 3 2 2 4 6" xfId="19662"/>
    <cellStyle name="Normal 4 3 2 2 4 6 2" xfId="19663"/>
    <cellStyle name="Normal 4 3 2 2 4 6 2 2" xfId="19664"/>
    <cellStyle name="Normal 4 3 2 2 4 6 3" xfId="19665"/>
    <cellStyle name="Normal 4 3 2 2 4 6 4" xfId="28487"/>
    <cellStyle name="Normal 4 3 2 2 4 7" xfId="19666"/>
    <cellStyle name="Normal 4 3 2 2 4 7 2" xfId="19667"/>
    <cellStyle name="Normal 4 3 2 2 4 7 3" xfId="28488"/>
    <cellStyle name="Normal 4 3 2 2 4 8" xfId="19668"/>
    <cellStyle name="Normal 4 3 2 2 4 9" xfId="19669"/>
    <cellStyle name="Normal 4 3 2 2 5" xfId="2157"/>
    <cellStyle name="Normal 4 3 2 2 5 2" xfId="19670"/>
    <cellStyle name="Normal 4 3 2 2 5 2 2" xfId="19671"/>
    <cellStyle name="Normal 4 3 2 2 5 2 2 2" xfId="19672"/>
    <cellStyle name="Normal 4 3 2 2 5 2 3" xfId="19673"/>
    <cellStyle name="Normal 4 3 2 2 5 2 4" xfId="19674"/>
    <cellStyle name="Normal 4 3 2 2 5 2 5" xfId="28489"/>
    <cellStyle name="Normal 4 3 2 2 5 3" xfId="19675"/>
    <cellStyle name="Normal 4 3 2 2 5 3 2" xfId="19676"/>
    <cellStyle name="Normal 4 3 2 2 5 3 2 2" xfId="19677"/>
    <cellStyle name="Normal 4 3 2 2 5 3 3" xfId="19678"/>
    <cellStyle name="Normal 4 3 2 2 5 3 4" xfId="19679"/>
    <cellStyle name="Normal 4 3 2 2 5 3 5" xfId="28490"/>
    <cellStyle name="Normal 4 3 2 2 5 4" xfId="19680"/>
    <cellStyle name="Normal 4 3 2 2 5 4 2" xfId="19681"/>
    <cellStyle name="Normal 4 3 2 2 5 5" xfId="19682"/>
    <cellStyle name="Normal 4 3 2 2 5 6" xfId="19683"/>
    <cellStyle name="Normal 4 3 2 2 5 7" xfId="28491"/>
    <cellStyle name="Normal 4 3 2 2 6" xfId="2158"/>
    <cellStyle name="Normal 4 3 2 2 6 2" xfId="19684"/>
    <cellStyle name="Normal 4 3 2 2 6 2 2" xfId="19685"/>
    <cellStyle name="Normal 4 3 2 2 6 2 2 2" xfId="19686"/>
    <cellStyle name="Normal 4 3 2 2 6 2 3" xfId="19687"/>
    <cellStyle name="Normal 4 3 2 2 6 2 4" xfId="19688"/>
    <cellStyle name="Normal 4 3 2 2 6 2 5" xfId="28492"/>
    <cellStyle name="Normal 4 3 2 2 6 3" xfId="19689"/>
    <cellStyle name="Normal 4 3 2 2 6 3 2" xfId="19690"/>
    <cellStyle name="Normal 4 3 2 2 6 4" xfId="19691"/>
    <cellStyle name="Normal 4 3 2 2 6 5" xfId="19692"/>
    <cellStyle name="Normal 4 3 2 2 6 6" xfId="28493"/>
    <cellStyle name="Normal 4 3 2 2 7" xfId="19693"/>
    <cellStyle name="Normal 4 3 2 2 7 2" xfId="19694"/>
    <cellStyle name="Normal 4 3 2 2 7 2 2" xfId="19695"/>
    <cellStyle name="Normal 4 3 2 2 7 3" xfId="19696"/>
    <cellStyle name="Normal 4 3 2 2 7 4" xfId="19697"/>
    <cellStyle name="Normal 4 3 2 2 7 5" xfId="28494"/>
    <cellStyle name="Normal 4 3 2 2 8" xfId="19698"/>
    <cellStyle name="Normal 4 3 2 2 8 2" xfId="19699"/>
    <cellStyle name="Normal 4 3 2 2 8 2 2" xfId="19700"/>
    <cellStyle name="Normal 4 3 2 2 8 3" xfId="19701"/>
    <cellStyle name="Normal 4 3 2 2 8 4" xfId="19702"/>
    <cellStyle name="Normal 4 3 2 2 8 5" xfId="28495"/>
    <cellStyle name="Normal 4 3 2 2 9" xfId="19703"/>
    <cellStyle name="Normal 4 3 2 2 9 2" xfId="19704"/>
    <cellStyle name="Normal 4 3 2 2 9 2 2" xfId="19705"/>
    <cellStyle name="Normal 4 3 2 2 9 3" xfId="19706"/>
    <cellStyle name="Normal 4 3 2 2 9 4" xfId="28496"/>
    <cellStyle name="Normal 4 3 2 3" xfId="2159"/>
    <cellStyle name="Normal 4 3 2 3 10" xfId="19707"/>
    <cellStyle name="Normal 4 3 2 3 11" xfId="19708"/>
    <cellStyle name="Normal 4 3 2 3 12" xfId="28497"/>
    <cellStyle name="Normal 4 3 2 3 2" xfId="2160"/>
    <cellStyle name="Normal 4 3 2 3 2 10" xfId="19709"/>
    <cellStyle name="Normal 4 3 2 3 2 11" xfId="28498"/>
    <cellStyle name="Normal 4 3 2 3 2 2" xfId="2161"/>
    <cellStyle name="Normal 4 3 2 3 2 2 10" xfId="28499"/>
    <cellStyle name="Normal 4 3 2 3 2 2 2" xfId="2162"/>
    <cellStyle name="Normal 4 3 2 3 2 2 2 2" xfId="19710"/>
    <cellStyle name="Normal 4 3 2 3 2 2 2 2 2" xfId="19711"/>
    <cellStyle name="Normal 4 3 2 3 2 2 2 2 2 2" xfId="19712"/>
    <cellStyle name="Normal 4 3 2 3 2 2 2 2 3" xfId="19713"/>
    <cellStyle name="Normal 4 3 2 3 2 2 2 2 4" xfId="19714"/>
    <cellStyle name="Normal 4 3 2 3 2 2 2 2 5" xfId="28500"/>
    <cellStyle name="Normal 4 3 2 3 2 2 2 3" xfId="19715"/>
    <cellStyle name="Normal 4 3 2 3 2 2 2 3 2" xfId="19716"/>
    <cellStyle name="Normal 4 3 2 3 2 2 2 4" xfId="19717"/>
    <cellStyle name="Normal 4 3 2 3 2 2 2 5" xfId="19718"/>
    <cellStyle name="Normal 4 3 2 3 2 2 2 6" xfId="28501"/>
    <cellStyle name="Normal 4 3 2 3 2 2 3" xfId="2163"/>
    <cellStyle name="Normal 4 3 2 3 2 2 3 2" xfId="19719"/>
    <cellStyle name="Normal 4 3 2 3 2 2 3 2 2" xfId="19720"/>
    <cellStyle name="Normal 4 3 2 3 2 2 3 2 2 2" xfId="19721"/>
    <cellStyle name="Normal 4 3 2 3 2 2 3 2 3" xfId="19722"/>
    <cellStyle name="Normal 4 3 2 3 2 2 3 2 4" xfId="19723"/>
    <cellStyle name="Normal 4 3 2 3 2 2 3 2 5" xfId="28502"/>
    <cellStyle name="Normal 4 3 2 3 2 2 3 3" xfId="19724"/>
    <cellStyle name="Normal 4 3 2 3 2 2 3 3 2" xfId="19725"/>
    <cellStyle name="Normal 4 3 2 3 2 2 3 4" xfId="19726"/>
    <cellStyle name="Normal 4 3 2 3 2 2 3 5" xfId="19727"/>
    <cellStyle name="Normal 4 3 2 3 2 2 3 6" xfId="28503"/>
    <cellStyle name="Normal 4 3 2 3 2 2 4" xfId="19728"/>
    <cellStyle name="Normal 4 3 2 3 2 2 4 2" xfId="19729"/>
    <cellStyle name="Normal 4 3 2 3 2 2 4 2 2" xfId="19730"/>
    <cellStyle name="Normal 4 3 2 3 2 2 4 3" xfId="19731"/>
    <cellStyle name="Normal 4 3 2 3 2 2 4 4" xfId="19732"/>
    <cellStyle name="Normal 4 3 2 3 2 2 4 5" xfId="28504"/>
    <cellStyle name="Normal 4 3 2 3 2 2 5" xfId="19733"/>
    <cellStyle name="Normal 4 3 2 3 2 2 5 2" xfId="19734"/>
    <cellStyle name="Normal 4 3 2 3 2 2 5 2 2" xfId="19735"/>
    <cellStyle name="Normal 4 3 2 3 2 2 5 3" xfId="19736"/>
    <cellStyle name="Normal 4 3 2 3 2 2 5 4" xfId="19737"/>
    <cellStyle name="Normal 4 3 2 3 2 2 5 5" xfId="28505"/>
    <cellStyle name="Normal 4 3 2 3 2 2 6" xfId="19738"/>
    <cellStyle name="Normal 4 3 2 3 2 2 6 2" xfId="19739"/>
    <cellStyle name="Normal 4 3 2 3 2 2 6 2 2" xfId="19740"/>
    <cellStyle name="Normal 4 3 2 3 2 2 6 3" xfId="19741"/>
    <cellStyle name="Normal 4 3 2 3 2 2 6 4" xfId="28506"/>
    <cellStyle name="Normal 4 3 2 3 2 2 7" xfId="19742"/>
    <cellStyle name="Normal 4 3 2 3 2 2 7 2" xfId="19743"/>
    <cellStyle name="Normal 4 3 2 3 2 2 7 3" xfId="28507"/>
    <cellStyle name="Normal 4 3 2 3 2 2 8" xfId="19744"/>
    <cellStyle name="Normal 4 3 2 3 2 2 9" xfId="19745"/>
    <cellStyle name="Normal 4 3 2 3 2 3" xfId="2164"/>
    <cellStyle name="Normal 4 3 2 3 2 3 2" xfId="19746"/>
    <cellStyle name="Normal 4 3 2 3 2 3 2 2" xfId="19747"/>
    <cellStyle name="Normal 4 3 2 3 2 3 2 2 2" xfId="19748"/>
    <cellStyle name="Normal 4 3 2 3 2 3 2 3" xfId="19749"/>
    <cellStyle name="Normal 4 3 2 3 2 3 2 4" xfId="19750"/>
    <cellStyle name="Normal 4 3 2 3 2 3 2 5" xfId="28508"/>
    <cellStyle name="Normal 4 3 2 3 2 3 3" xfId="19751"/>
    <cellStyle name="Normal 4 3 2 3 2 3 3 2" xfId="19752"/>
    <cellStyle name="Normal 4 3 2 3 2 3 3 2 2" xfId="19753"/>
    <cellStyle name="Normal 4 3 2 3 2 3 3 3" xfId="19754"/>
    <cellStyle name="Normal 4 3 2 3 2 3 3 4" xfId="19755"/>
    <cellStyle name="Normal 4 3 2 3 2 3 3 5" xfId="28509"/>
    <cellStyle name="Normal 4 3 2 3 2 3 4" xfId="19756"/>
    <cellStyle name="Normal 4 3 2 3 2 3 4 2" xfId="19757"/>
    <cellStyle name="Normal 4 3 2 3 2 3 5" xfId="19758"/>
    <cellStyle name="Normal 4 3 2 3 2 3 6" xfId="19759"/>
    <cellStyle name="Normal 4 3 2 3 2 3 7" xfId="28510"/>
    <cellStyle name="Normal 4 3 2 3 2 4" xfId="2165"/>
    <cellStyle name="Normal 4 3 2 3 2 4 2" xfId="19760"/>
    <cellStyle name="Normal 4 3 2 3 2 4 2 2" xfId="19761"/>
    <cellStyle name="Normal 4 3 2 3 2 4 2 2 2" xfId="19762"/>
    <cellStyle name="Normal 4 3 2 3 2 4 2 3" xfId="19763"/>
    <cellStyle name="Normal 4 3 2 3 2 4 2 4" xfId="19764"/>
    <cellStyle name="Normal 4 3 2 3 2 4 2 5" xfId="28511"/>
    <cellStyle name="Normal 4 3 2 3 2 4 3" xfId="19765"/>
    <cellStyle name="Normal 4 3 2 3 2 4 3 2" xfId="19766"/>
    <cellStyle name="Normal 4 3 2 3 2 4 4" xfId="19767"/>
    <cellStyle name="Normal 4 3 2 3 2 4 5" xfId="19768"/>
    <cellStyle name="Normal 4 3 2 3 2 4 6" xfId="28512"/>
    <cellStyle name="Normal 4 3 2 3 2 5" xfId="19769"/>
    <cellStyle name="Normal 4 3 2 3 2 5 2" xfId="19770"/>
    <cellStyle name="Normal 4 3 2 3 2 5 2 2" xfId="19771"/>
    <cellStyle name="Normal 4 3 2 3 2 5 3" xfId="19772"/>
    <cellStyle name="Normal 4 3 2 3 2 5 4" xfId="19773"/>
    <cellStyle name="Normal 4 3 2 3 2 5 5" xfId="28513"/>
    <cellStyle name="Normal 4 3 2 3 2 6" xfId="19774"/>
    <cellStyle name="Normal 4 3 2 3 2 6 2" xfId="19775"/>
    <cellStyle name="Normal 4 3 2 3 2 6 2 2" xfId="19776"/>
    <cellStyle name="Normal 4 3 2 3 2 6 3" xfId="19777"/>
    <cellStyle name="Normal 4 3 2 3 2 6 4" xfId="19778"/>
    <cellStyle name="Normal 4 3 2 3 2 6 5" xfId="28514"/>
    <cellStyle name="Normal 4 3 2 3 2 7" xfId="19779"/>
    <cellStyle name="Normal 4 3 2 3 2 7 2" xfId="19780"/>
    <cellStyle name="Normal 4 3 2 3 2 7 2 2" xfId="19781"/>
    <cellStyle name="Normal 4 3 2 3 2 7 3" xfId="19782"/>
    <cellStyle name="Normal 4 3 2 3 2 7 4" xfId="28515"/>
    <cellStyle name="Normal 4 3 2 3 2 8" xfId="19783"/>
    <cellStyle name="Normal 4 3 2 3 2 8 2" xfId="19784"/>
    <cellStyle name="Normal 4 3 2 3 2 8 3" xfId="28516"/>
    <cellStyle name="Normal 4 3 2 3 2 9" xfId="19785"/>
    <cellStyle name="Normal 4 3 2 3 3" xfId="2166"/>
    <cellStyle name="Normal 4 3 2 3 3 10" xfId="28517"/>
    <cellStyle name="Normal 4 3 2 3 3 2" xfId="2167"/>
    <cellStyle name="Normal 4 3 2 3 3 2 2" xfId="19786"/>
    <cellStyle name="Normal 4 3 2 3 3 2 2 2" xfId="19787"/>
    <cellStyle name="Normal 4 3 2 3 3 2 2 2 2" xfId="19788"/>
    <cellStyle name="Normal 4 3 2 3 3 2 2 3" xfId="19789"/>
    <cellStyle name="Normal 4 3 2 3 3 2 2 4" xfId="19790"/>
    <cellStyle name="Normal 4 3 2 3 3 2 2 5" xfId="28518"/>
    <cellStyle name="Normal 4 3 2 3 3 2 3" xfId="19791"/>
    <cellStyle name="Normal 4 3 2 3 3 2 3 2" xfId="19792"/>
    <cellStyle name="Normal 4 3 2 3 3 2 4" xfId="19793"/>
    <cellStyle name="Normal 4 3 2 3 3 2 5" xfId="19794"/>
    <cellStyle name="Normal 4 3 2 3 3 2 6" xfId="28519"/>
    <cellStyle name="Normal 4 3 2 3 3 3" xfId="2168"/>
    <cellStyle name="Normal 4 3 2 3 3 3 2" xfId="19795"/>
    <cellStyle name="Normal 4 3 2 3 3 3 2 2" xfId="19796"/>
    <cellStyle name="Normal 4 3 2 3 3 3 2 2 2" xfId="19797"/>
    <cellStyle name="Normal 4 3 2 3 3 3 2 3" xfId="19798"/>
    <cellStyle name="Normal 4 3 2 3 3 3 2 4" xfId="19799"/>
    <cellStyle name="Normal 4 3 2 3 3 3 2 5" xfId="28520"/>
    <cellStyle name="Normal 4 3 2 3 3 3 3" xfId="19800"/>
    <cellStyle name="Normal 4 3 2 3 3 3 3 2" xfId="19801"/>
    <cellStyle name="Normal 4 3 2 3 3 3 4" xfId="19802"/>
    <cellStyle name="Normal 4 3 2 3 3 3 5" xfId="19803"/>
    <cellStyle name="Normal 4 3 2 3 3 3 6" xfId="28521"/>
    <cellStyle name="Normal 4 3 2 3 3 4" xfId="19804"/>
    <cellStyle name="Normal 4 3 2 3 3 4 2" xfId="19805"/>
    <cellStyle name="Normal 4 3 2 3 3 4 2 2" xfId="19806"/>
    <cellStyle name="Normal 4 3 2 3 3 4 3" xfId="19807"/>
    <cellStyle name="Normal 4 3 2 3 3 4 4" xfId="19808"/>
    <cellStyle name="Normal 4 3 2 3 3 4 5" xfId="28522"/>
    <cellStyle name="Normal 4 3 2 3 3 5" xfId="19809"/>
    <cellStyle name="Normal 4 3 2 3 3 5 2" xfId="19810"/>
    <cellStyle name="Normal 4 3 2 3 3 5 2 2" xfId="19811"/>
    <cellStyle name="Normal 4 3 2 3 3 5 3" xfId="19812"/>
    <cellStyle name="Normal 4 3 2 3 3 5 4" xfId="19813"/>
    <cellStyle name="Normal 4 3 2 3 3 5 5" xfId="28523"/>
    <cellStyle name="Normal 4 3 2 3 3 6" xfId="19814"/>
    <cellStyle name="Normal 4 3 2 3 3 6 2" xfId="19815"/>
    <cellStyle name="Normal 4 3 2 3 3 6 2 2" xfId="19816"/>
    <cellStyle name="Normal 4 3 2 3 3 6 3" xfId="19817"/>
    <cellStyle name="Normal 4 3 2 3 3 6 4" xfId="28524"/>
    <cellStyle name="Normal 4 3 2 3 3 7" xfId="19818"/>
    <cellStyle name="Normal 4 3 2 3 3 7 2" xfId="19819"/>
    <cellStyle name="Normal 4 3 2 3 3 7 3" xfId="28525"/>
    <cellStyle name="Normal 4 3 2 3 3 8" xfId="19820"/>
    <cellStyle name="Normal 4 3 2 3 3 9" xfId="19821"/>
    <cellStyle name="Normal 4 3 2 3 4" xfId="2169"/>
    <cellStyle name="Normal 4 3 2 3 4 2" xfId="19822"/>
    <cellStyle name="Normal 4 3 2 3 4 2 2" xfId="19823"/>
    <cellStyle name="Normal 4 3 2 3 4 2 2 2" xfId="19824"/>
    <cellStyle name="Normal 4 3 2 3 4 2 3" xfId="19825"/>
    <cellStyle name="Normal 4 3 2 3 4 2 4" xfId="19826"/>
    <cellStyle name="Normal 4 3 2 3 4 2 5" xfId="28526"/>
    <cellStyle name="Normal 4 3 2 3 4 3" xfId="19827"/>
    <cellStyle name="Normal 4 3 2 3 4 3 2" xfId="19828"/>
    <cellStyle name="Normal 4 3 2 3 4 3 2 2" xfId="19829"/>
    <cellStyle name="Normal 4 3 2 3 4 3 3" xfId="19830"/>
    <cellStyle name="Normal 4 3 2 3 4 3 4" xfId="19831"/>
    <cellStyle name="Normal 4 3 2 3 4 3 5" xfId="28527"/>
    <cellStyle name="Normal 4 3 2 3 4 4" xfId="19832"/>
    <cellStyle name="Normal 4 3 2 3 4 4 2" xfId="19833"/>
    <cellStyle name="Normal 4 3 2 3 4 5" xfId="19834"/>
    <cellStyle name="Normal 4 3 2 3 4 6" xfId="19835"/>
    <cellStyle name="Normal 4 3 2 3 4 7" xfId="28528"/>
    <cellStyle name="Normal 4 3 2 3 5" xfId="2170"/>
    <cellStyle name="Normal 4 3 2 3 5 2" xfId="19836"/>
    <cellStyle name="Normal 4 3 2 3 5 2 2" xfId="19837"/>
    <cellStyle name="Normal 4 3 2 3 5 2 2 2" xfId="19838"/>
    <cellStyle name="Normal 4 3 2 3 5 2 3" xfId="19839"/>
    <cellStyle name="Normal 4 3 2 3 5 2 4" xfId="19840"/>
    <cellStyle name="Normal 4 3 2 3 5 2 5" xfId="28529"/>
    <cellStyle name="Normal 4 3 2 3 5 3" xfId="19841"/>
    <cellStyle name="Normal 4 3 2 3 5 3 2" xfId="19842"/>
    <cellStyle name="Normal 4 3 2 3 5 4" xfId="19843"/>
    <cellStyle name="Normal 4 3 2 3 5 5" xfId="19844"/>
    <cellStyle name="Normal 4 3 2 3 5 6" xfId="28530"/>
    <cellStyle name="Normal 4 3 2 3 6" xfId="19845"/>
    <cellStyle name="Normal 4 3 2 3 6 2" xfId="19846"/>
    <cellStyle name="Normal 4 3 2 3 6 2 2" xfId="19847"/>
    <cellStyle name="Normal 4 3 2 3 6 3" xfId="19848"/>
    <cellStyle name="Normal 4 3 2 3 6 4" xfId="19849"/>
    <cellStyle name="Normal 4 3 2 3 6 5" xfId="28531"/>
    <cellStyle name="Normal 4 3 2 3 7" xfId="19850"/>
    <cellStyle name="Normal 4 3 2 3 7 2" xfId="19851"/>
    <cellStyle name="Normal 4 3 2 3 7 2 2" xfId="19852"/>
    <cellStyle name="Normal 4 3 2 3 7 3" xfId="19853"/>
    <cellStyle name="Normal 4 3 2 3 7 4" xfId="19854"/>
    <cellStyle name="Normal 4 3 2 3 7 5" xfId="28532"/>
    <cellStyle name="Normal 4 3 2 3 8" xfId="19855"/>
    <cellStyle name="Normal 4 3 2 3 8 2" xfId="19856"/>
    <cellStyle name="Normal 4 3 2 3 8 2 2" xfId="19857"/>
    <cellStyle name="Normal 4 3 2 3 8 3" xfId="19858"/>
    <cellStyle name="Normal 4 3 2 3 8 4" xfId="28533"/>
    <cellStyle name="Normal 4 3 2 3 9" xfId="19859"/>
    <cellStyle name="Normal 4 3 2 3 9 2" xfId="19860"/>
    <cellStyle name="Normal 4 3 2 3 9 3" xfId="28534"/>
    <cellStyle name="Normal 4 3 2 4" xfId="2171"/>
    <cellStyle name="Normal 4 3 2 4 10" xfId="19861"/>
    <cellStyle name="Normal 4 3 2 4 11" xfId="28535"/>
    <cellStyle name="Normal 4 3 2 4 2" xfId="2172"/>
    <cellStyle name="Normal 4 3 2 4 2 10" xfId="28536"/>
    <cellStyle name="Normal 4 3 2 4 2 2" xfId="2173"/>
    <cellStyle name="Normal 4 3 2 4 2 2 2" xfId="19862"/>
    <cellStyle name="Normal 4 3 2 4 2 2 2 2" xfId="19863"/>
    <cellStyle name="Normal 4 3 2 4 2 2 2 2 2" xfId="19864"/>
    <cellStyle name="Normal 4 3 2 4 2 2 2 3" xfId="19865"/>
    <cellStyle name="Normal 4 3 2 4 2 2 2 4" xfId="19866"/>
    <cellStyle name="Normal 4 3 2 4 2 2 2 5" xfId="28537"/>
    <cellStyle name="Normal 4 3 2 4 2 2 3" xfId="19867"/>
    <cellStyle name="Normal 4 3 2 4 2 2 3 2" xfId="19868"/>
    <cellStyle name="Normal 4 3 2 4 2 2 4" xfId="19869"/>
    <cellStyle name="Normal 4 3 2 4 2 2 5" xfId="19870"/>
    <cellStyle name="Normal 4 3 2 4 2 2 6" xfId="28538"/>
    <cellStyle name="Normal 4 3 2 4 2 3" xfId="2174"/>
    <cellStyle name="Normal 4 3 2 4 2 3 2" xfId="19871"/>
    <cellStyle name="Normal 4 3 2 4 2 3 2 2" xfId="19872"/>
    <cellStyle name="Normal 4 3 2 4 2 3 2 2 2" xfId="19873"/>
    <cellStyle name="Normal 4 3 2 4 2 3 2 3" xfId="19874"/>
    <cellStyle name="Normal 4 3 2 4 2 3 2 4" xfId="19875"/>
    <cellStyle name="Normal 4 3 2 4 2 3 2 5" xfId="28539"/>
    <cellStyle name="Normal 4 3 2 4 2 3 3" xfId="19876"/>
    <cellStyle name="Normal 4 3 2 4 2 3 3 2" xfId="19877"/>
    <cellStyle name="Normal 4 3 2 4 2 3 4" xfId="19878"/>
    <cellStyle name="Normal 4 3 2 4 2 3 5" xfId="19879"/>
    <cellStyle name="Normal 4 3 2 4 2 3 6" xfId="28540"/>
    <cellStyle name="Normal 4 3 2 4 2 4" xfId="19880"/>
    <cellStyle name="Normal 4 3 2 4 2 4 2" xfId="19881"/>
    <cellStyle name="Normal 4 3 2 4 2 4 2 2" xfId="19882"/>
    <cellStyle name="Normal 4 3 2 4 2 4 3" xfId="19883"/>
    <cellStyle name="Normal 4 3 2 4 2 4 4" xfId="19884"/>
    <cellStyle name="Normal 4 3 2 4 2 4 5" xfId="28541"/>
    <cellStyle name="Normal 4 3 2 4 2 5" xfId="19885"/>
    <cellStyle name="Normal 4 3 2 4 2 5 2" xfId="19886"/>
    <cellStyle name="Normal 4 3 2 4 2 5 2 2" xfId="19887"/>
    <cellStyle name="Normal 4 3 2 4 2 5 3" xfId="19888"/>
    <cellStyle name="Normal 4 3 2 4 2 5 4" xfId="19889"/>
    <cellStyle name="Normal 4 3 2 4 2 5 5" xfId="28542"/>
    <cellStyle name="Normal 4 3 2 4 2 6" xfId="19890"/>
    <cellStyle name="Normal 4 3 2 4 2 6 2" xfId="19891"/>
    <cellStyle name="Normal 4 3 2 4 2 6 2 2" xfId="19892"/>
    <cellStyle name="Normal 4 3 2 4 2 6 3" xfId="19893"/>
    <cellStyle name="Normal 4 3 2 4 2 6 4" xfId="28543"/>
    <cellStyle name="Normal 4 3 2 4 2 7" xfId="19894"/>
    <cellStyle name="Normal 4 3 2 4 2 7 2" xfId="19895"/>
    <cellStyle name="Normal 4 3 2 4 2 7 3" xfId="28544"/>
    <cellStyle name="Normal 4 3 2 4 2 8" xfId="19896"/>
    <cellStyle name="Normal 4 3 2 4 2 9" xfId="19897"/>
    <cellStyle name="Normal 4 3 2 4 3" xfId="2175"/>
    <cellStyle name="Normal 4 3 2 4 3 2" xfId="19898"/>
    <cellStyle name="Normal 4 3 2 4 3 2 2" xfId="19899"/>
    <cellStyle name="Normal 4 3 2 4 3 2 2 2" xfId="19900"/>
    <cellStyle name="Normal 4 3 2 4 3 2 3" xfId="19901"/>
    <cellStyle name="Normal 4 3 2 4 3 2 4" xfId="19902"/>
    <cellStyle name="Normal 4 3 2 4 3 2 5" xfId="28545"/>
    <cellStyle name="Normal 4 3 2 4 3 3" xfId="19903"/>
    <cellStyle name="Normal 4 3 2 4 3 3 2" xfId="19904"/>
    <cellStyle name="Normal 4 3 2 4 3 3 2 2" xfId="19905"/>
    <cellStyle name="Normal 4 3 2 4 3 3 3" xfId="19906"/>
    <cellStyle name="Normal 4 3 2 4 3 3 4" xfId="19907"/>
    <cellStyle name="Normal 4 3 2 4 3 3 5" xfId="28546"/>
    <cellStyle name="Normal 4 3 2 4 3 4" xfId="19908"/>
    <cellStyle name="Normal 4 3 2 4 3 4 2" xfId="19909"/>
    <cellStyle name="Normal 4 3 2 4 3 5" xfId="19910"/>
    <cellStyle name="Normal 4 3 2 4 3 6" xfId="19911"/>
    <cellStyle name="Normal 4 3 2 4 3 7" xfId="28547"/>
    <cellStyle name="Normal 4 3 2 4 4" xfId="2176"/>
    <cellStyle name="Normal 4 3 2 4 4 2" xfId="19912"/>
    <cellStyle name="Normal 4 3 2 4 4 2 2" xfId="19913"/>
    <cellStyle name="Normal 4 3 2 4 4 2 2 2" xfId="19914"/>
    <cellStyle name="Normal 4 3 2 4 4 2 3" xfId="19915"/>
    <cellStyle name="Normal 4 3 2 4 4 2 4" xfId="19916"/>
    <cellStyle name="Normal 4 3 2 4 4 2 5" xfId="28548"/>
    <cellStyle name="Normal 4 3 2 4 4 3" xfId="19917"/>
    <cellStyle name="Normal 4 3 2 4 4 3 2" xfId="19918"/>
    <cellStyle name="Normal 4 3 2 4 4 4" xfId="19919"/>
    <cellStyle name="Normal 4 3 2 4 4 5" xfId="19920"/>
    <cellStyle name="Normal 4 3 2 4 4 6" xfId="28549"/>
    <cellStyle name="Normal 4 3 2 4 5" xfId="19921"/>
    <cellStyle name="Normal 4 3 2 4 5 2" xfId="19922"/>
    <cellStyle name="Normal 4 3 2 4 5 2 2" xfId="19923"/>
    <cellStyle name="Normal 4 3 2 4 5 3" xfId="19924"/>
    <cellStyle name="Normal 4 3 2 4 5 4" xfId="19925"/>
    <cellStyle name="Normal 4 3 2 4 5 5" xfId="28550"/>
    <cellStyle name="Normal 4 3 2 4 6" xfId="19926"/>
    <cellStyle name="Normal 4 3 2 4 6 2" xfId="19927"/>
    <cellStyle name="Normal 4 3 2 4 6 2 2" xfId="19928"/>
    <cellStyle name="Normal 4 3 2 4 6 3" xfId="19929"/>
    <cellStyle name="Normal 4 3 2 4 6 4" xfId="19930"/>
    <cellStyle name="Normal 4 3 2 4 6 5" xfId="28551"/>
    <cellStyle name="Normal 4 3 2 4 7" xfId="19931"/>
    <cellStyle name="Normal 4 3 2 4 7 2" xfId="19932"/>
    <cellStyle name="Normal 4 3 2 4 7 2 2" xfId="19933"/>
    <cellStyle name="Normal 4 3 2 4 7 3" xfId="19934"/>
    <cellStyle name="Normal 4 3 2 4 7 4" xfId="28552"/>
    <cellStyle name="Normal 4 3 2 4 8" xfId="19935"/>
    <cellStyle name="Normal 4 3 2 4 8 2" xfId="19936"/>
    <cellStyle name="Normal 4 3 2 4 8 3" xfId="28553"/>
    <cellStyle name="Normal 4 3 2 4 9" xfId="19937"/>
    <cellStyle name="Normal 4 3 2 5" xfId="2177"/>
    <cellStyle name="Normal 4 3 2 5 10" xfId="28554"/>
    <cellStyle name="Normal 4 3 2 5 2" xfId="2178"/>
    <cellStyle name="Normal 4 3 2 5 2 2" xfId="19938"/>
    <cellStyle name="Normal 4 3 2 5 2 2 2" xfId="19939"/>
    <cellStyle name="Normal 4 3 2 5 2 2 2 2" xfId="19940"/>
    <cellStyle name="Normal 4 3 2 5 2 2 3" xfId="19941"/>
    <cellStyle name="Normal 4 3 2 5 2 2 4" xfId="19942"/>
    <cellStyle name="Normal 4 3 2 5 2 2 5" xfId="28555"/>
    <cellStyle name="Normal 4 3 2 5 2 3" xfId="19943"/>
    <cellStyle name="Normal 4 3 2 5 2 3 2" xfId="19944"/>
    <cellStyle name="Normal 4 3 2 5 2 4" xfId="19945"/>
    <cellStyle name="Normal 4 3 2 5 2 5" xfId="19946"/>
    <cellStyle name="Normal 4 3 2 5 2 6" xfId="28556"/>
    <cellStyle name="Normal 4 3 2 5 3" xfId="2179"/>
    <cellStyle name="Normal 4 3 2 5 3 2" xfId="19947"/>
    <cellStyle name="Normal 4 3 2 5 3 2 2" xfId="19948"/>
    <cellStyle name="Normal 4 3 2 5 3 2 2 2" xfId="19949"/>
    <cellStyle name="Normal 4 3 2 5 3 2 3" xfId="19950"/>
    <cellStyle name="Normal 4 3 2 5 3 2 4" xfId="19951"/>
    <cellStyle name="Normal 4 3 2 5 3 2 5" xfId="28557"/>
    <cellStyle name="Normal 4 3 2 5 3 3" xfId="19952"/>
    <cellStyle name="Normal 4 3 2 5 3 3 2" xfId="19953"/>
    <cellStyle name="Normal 4 3 2 5 3 4" xfId="19954"/>
    <cellStyle name="Normal 4 3 2 5 3 5" xfId="19955"/>
    <cellStyle name="Normal 4 3 2 5 3 6" xfId="28558"/>
    <cellStyle name="Normal 4 3 2 5 4" xfId="19956"/>
    <cellStyle name="Normal 4 3 2 5 4 2" xfId="19957"/>
    <cellStyle name="Normal 4 3 2 5 4 2 2" xfId="19958"/>
    <cellStyle name="Normal 4 3 2 5 4 3" xfId="19959"/>
    <cellStyle name="Normal 4 3 2 5 4 4" xfId="19960"/>
    <cellStyle name="Normal 4 3 2 5 4 5" xfId="28559"/>
    <cellStyle name="Normal 4 3 2 5 5" xfId="19961"/>
    <cellStyle name="Normal 4 3 2 5 5 2" xfId="19962"/>
    <cellStyle name="Normal 4 3 2 5 5 2 2" xfId="19963"/>
    <cellStyle name="Normal 4 3 2 5 5 3" xfId="19964"/>
    <cellStyle name="Normal 4 3 2 5 5 4" xfId="19965"/>
    <cellStyle name="Normal 4 3 2 5 5 5" xfId="28560"/>
    <cellStyle name="Normal 4 3 2 5 6" xfId="19966"/>
    <cellStyle name="Normal 4 3 2 5 6 2" xfId="19967"/>
    <cellStyle name="Normal 4 3 2 5 6 2 2" xfId="19968"/>
    <cellStyle name="Normal 4 3 2 5 6 3" xfId="19969"/>
    <cellStyle name="Normal 4 3 2 5 6 4" xfId="28561"/>
    <cellStyle name="Normal 4 3 2 5 7" xfId="19970"/>
    <cellStyle name="Normal 4 3 2 5 7 2" xfId="19971"/>
    <cellStyle name="Normal 4 3 2 5 7 3" xfId="28562"/>
    <cellStyle name="Normal 4 3 2 5 8" xfId="19972"/>
    <cellStyle name="Normal 4 3 2 5 9" xfId="19973"/>
    <cellStyle name="Normal 4 3 2 6" xfId="2180"/>
    <cellStyle name="Normal 4 3 2 6 2" xfId="19974"/>
    <cellStyle name="Normal 4 3 2 6 2 2" xfId="19975"/>
    <cellStyle name="Normal 4 3 2 6 2 2 2" xfId="19976"/>
    <cellStyle name="Normal 4 3 2 6 2 3" xfId="19977"/>
    <cellStyle name="Normal 4 3 2 6 2 4" xfId="19978"/>
    <cellStyle name="Normal 4 3 2 6 2 5" xfId="28563"/>
    <cellStyle name="Normal 4 3 2 6 3" xfId="19979"/>
    <cellStyle name="Normal 4 3 2 6 3 2" xfId="19980"/>
    <cellStyle name="Normal 4 3 2 6 3 2 2" xfId="19981"/>
    <cellStyle name="Normal 4 3 2 6 3 3" xfId="19982"/>
    <cellStyle name="Normal 4 3 2 6 3 4" xfId="19983"/>
    <cellStyle name="Normal 4 3 2 6 3 5" xfId="28564"/>
    <cellStyle name="Normal 4 3 2 6 4" xfId="19984"/>
    <cellStyle name="Normal 4 3 2 6 4 2" xfId="19985"/>
    <cellStyle name="Normal 4 3 2 6 5" xfId="19986"/>
    <cellStyle name="Normal 4 3 2 6 6" xfId="19987"/>
    <cellStyle name="Normal 4 3 2 6 7" xfId="28565"/>
    <cellStyle name="Normal 4 3 2 7" xfId="2181"/>
    <cellStyle name="Normal 4 3 2 7 2" xfId="19988"/>
    <cellStyle name="Normal 4 3 2 7 2 2" xfId="19989"/>
    <cellStyle name="Normal 4 3 2 7 2 2 2" xfId="19990"/>
    <cellStyle name="Normal 4 3 2 7 2 3" xfId="19991"/>
    <cellStyle name="Normal 4 3 2 7 2 4" xfId="19992"/>
    <cellStyle name="Normal 4 3 2 7 2 5" xfId="28566"/>
    <cellStyle name="Normal 4 3 2 7 3" xfId="19993"/>
    <cellStyle name="Normal 4 3 2 7 3 2" xfId="19994"/>
    <cellStyle name="Normal 4 3 2 7 4" xfId="19995"/>
    <cellStyle name="Normal 4 3 2 7 5" xfId="19996"/>
    <cellStyle name="Normal 4 3 2 7 6" xfId="28567"/>
    <cellStyle name="Normal 4 3 2 8" xfId="19997"/>
    <cellStyle name="Normal 4 3 2 8 2" xfId="19998"/>
    <cellStyle name="Normal 4 3 2 8 2 2" xfId="19999"/>
    <cellStyle name="Normal 4 3 2 8 3" xfId="20000"/>
    <cellStyle name="Normal 4 3 2 8 4" xfId="20001"/>
    <cellStyle name="Normal 4 3 2 8 5" xfId="28568"/>
    <cellStyle name="Normal 4 3 2 9" xfId="20002"/>
    <cellStyle name="Normal 4 3 2 9 2" xfId="20003"/>
    <cellStyle name="Normal 4 3 2 9 2 2" xfId="20004"/>
    <cellStyle name="Normal 4 3 2 9 3" xfId="20005"/>
    <cellStyle name="Normal 4 3 2 9 4" xfId="20006"/>
    <cellStyle name="Normal 4 3 2 9 5" xfId="28569"/>
    <cellStyle name="Normal 4 3 3" xfId="2182"/>
    <cellStyle name="Normal 4 3 3 10" xfId="20007"/>
    <cellStyle name="Normal 4 3 3 10 2" xfId="20008"/>
    <cellStyle name="Normal 4 3 3 10 3" xfId="28570"/>
    <cellStyle name="Normal 4 3 3 11" xfId="20009"/>
    <cellStyle name="Normal 4 3 3 12" xfId="20010"/>
    <cellStyle name="Normal 4 3 3 13" xfId="28571"/>
    <cellStyle name="Normal 4 3 3 14" xfId="31047"/>
    <cellStyle name="Normal 4 3 3 2" xfId="2183"/>
    <cellStyle name="Normal 4 3 3 2 10" xfId="20011"/>
    <cellStyle name="Normal 4 3 3 2 11" xfId="20012"/>
    <cellStyle name="Normal 4 3 3 2 12" xfId="28572"/>
    <cellStyle name="Normal 4 3 3 2 2" xfId="2184"/>
    <cellStyle name="Normal 4 3 3 2 2 10" xfId="20013"/>
    <cellStyle name="Normal 4 3 3 2 2 11" xfId="28573"/>
    <cellStyle name="Normal 4 3 3 2 2 2" xfId="2185"/>
    <cellStyle name="Normal 4 3 3 2 2 2 10" xfId="28574"/>
    <cellStyle name="Normal 4 3 3 2 2 2 2" xfId="2186"/>
    <cellStyle name="Normal 4 3 3 2 2 2 2 2" xfId="20014"/>
    <cellStyle name="Normal 4 3 3 2 2 2 2 2 2" xfId="20015"/>
    <cellStyle name="Normal 4 3 3 2 2 2 2 2 2 2" xfId="20016"/>
    <cellStyle name="Normal 4 3 3 2 2 2 2 2 3" xfId="20017"/>
    <cellStyle name="Normal 4 3 3 2 2 2 2 2 4" xfId="20018"/>
    <cellStyle name="Normal 4 3 3 2 2 2 2 2 5" xfId="28575"/>
    <cellStyle name="Normal 4 3 3 2 2 2 2 3" xfId="20019"/>
    <cellStyle name="Normal 4 3 3 2 2 2 2 3 2" xfId="20020"/>
    <cellStyle name="Normal 4 3 3 2 2 2 2 4" xfId="20021"/>
    <cellStyle name="Normal 4 3 3 2 2 2 2 5" xfId="20022"/>
    <cellStyle name="Normal 4 3 3 2 2 2 2 6" xfId="28576"/>
    <cellStyle name="Normal 4 3 3 2 2 2 3" xfId="2187"/>
    <cellStyle name="Normal 4 3 3 2 2 2 3 2" xfId="20023"/>
    <cellStyle name="Normal 4 3 3 2 2 2 3 2 2" xfId="20024"/>
    <cellStyle name="Normal 4 3 3 2 2 2 3 2 2 2" xfId="20025"/>
    <cellStyle name="Normal 4 3 3 2 2 2 3 2 3" xfId="20026"/>
    <cellStyle name="Normal 4 3 3 2 2 2 3 2 4" xfId="20027"/>
    <cellStyle name="Normal 4 3 3 2 2 2 3 2 5" xfId="28577"/>
    <cellStyle name="Normal 4 3 3 2 2 2 3 3" xfId="20028"/>
    <cellStyle name="Normal 4 3 3 2 2 2 3 3 2" xfId="20029"/>
    <cellStyle name="Normal 4 3 3 2 2 2 3 4" xfId="20030"/>
    <cellStyle name="Normal 4 3 3 2 2 2 3 5" xfId="20031"/>
    <cellStyle name="Normal 4 3 3 2 2 2 3 6" xfId="28578"/>
    <cellStyle name="Normal 4 3 3 2 2 2 4" xfId="20032"/>
    <cellStyle name="Normal 4 3 3 2 2 2 4 2" xfId="20033"/>
    <cellStyle name="Normal 4 3 3 2 2 2 4 2 2" xfId="20034"/>
    <cellStyle name="Normal 4 3 3 2 2 2 4 3" xfId="20035"/>
    <cellStyle name="Normal 4 3 3 2 2 2 4 4" xfId="20036"/>
    <cellStyle name="Normal 4 3 3 2 2 2 4 5" xfId="28579"/>
    <cellStyle name="Normal 4 3 3 2 2 2 5" xfId="20037"/>
    <cellStyle name="Normal 4 3 3 2 2 2 5 2" xfId="20038"/>
    <cellStyle name="Normal 4 3 3 2 2 2 5 2 2" xfId="20039"/>
    <cellStyle name="Normal 4 3 3 2 2 2 5 3" xfId="20040"/>
    <cellStyle name="Normal 4 3 3 2 2 2 5 4" xfId="20041"/>
    <cellStyle name="Normal 4 3 3 2 2 2 5 5" xfId="28580"/>
    <cellStyle name="Normal 4 3 3 2 2 2 6" xfId="20042"/>
    <cellStyle name="Normal 4 3 3 2 2 2 6 2" xfId="20043"/>
    <cellStyle name="Normal 4 3 3 2 2 2 6 2 2" xfId="20044"/>
    <cellStyle name="Normal 4 3 3 2 2 2 6 3" xfId="20045"/>
    <cellStyle name="Normal 4 3 3 2 2 2 6 4" xfId="28581"/>
    <cellStyle name="Normal 4 3 3 2 2 2 7" xfId="20046"/>
    <cellStyle name="Normal 4 3 3 2 2 2 7 2" xfId="20047"/>
    <cellStyle name="Normal 4 3 3 2 2 2 7 3" xfId="28582"/>
    <cellStyle name="Normal 4 3 3 2 2 2 8" xfId="20048"/>
    <cellStyle name="Normal 4 3 3 2 2 2 9" xfId="20049"/>
    <cellStyle name="Normal 4 3 3 2 2 3" xfId="2188"/>
    <cellStyle name="Normal 4 3 3 2 2 3 2" xfId="20050"/>
    <cellStyle name="Normal 4 3 3 2 2 3 2 2" xfId="20051"/>
    <cellStyle name="Normal 4 3 3 2 2 3 2 2 2" xfId="20052"/>
    <cellStyle name="Normal 4 3 3 2 2 3 2 3" xfId="20053"/>
    <cellStyle name="Normal 4 3 3 2 2 3 2 4" xfId="20054"/>
    <cellStyle name="Normal 4 3 3 2 2 3 2 5" xfId="28583"/>
    <cellStyle name="Normal 4 3 3 2 2 3 3" xfId="20055"/>
    <cellStyle name="Normal 4 3 3 2 2 3 3 2" xfId="20056"/>
    <cellStyle name="Normal 4 3 3 2 2 3 3 2 2" xfId="20057"/>
    <cellStyle name="Normal 4 3 3 2 2 3 3 3" xfId="20058"/>
    <cellStyle name="Normal 4 3 3 2 2 3 3 4" xfId="20059"/>
    <cellStyle name="Normal 4 3 3 2 2 3 3 5" xfId="28584"/>
    <cellStyle name="Normal 4 3 3 2 2 3 4" xfId="20060"/>
    <cellStyle name="Normal 4 3 3 2 2 3 4 2" xfId="20061"/>
    <cellStyle name="Normal 4 3 3 2 2 3 5" xfId="20062"/>
    <cellStyle name="Normal 4 3 3 2 2 3 6" xfId="20063"/>
    <cellStyle name="Normal 4 3 3 2 2 3 7" xfId="28585"/>
    <cellStyle name="Normal 4 3 3 2 2 4" xfId="2189"/>
    <cellStyle name="Normal 4 3 3 2 2 4 2" xfId="20064"/>
    <cellStyle name="Normal 4 3 3 2 2 4 2 2" xfId="20065"/>
    <cellStyle name="Normal 4 3 3 2 2 4 2 2 2" xfId="20066"/>
    <cellStyle name="Normal 4 3 3 2 2 4 2 3" xfId="20067"/>
    <cellStyle name="Normal 4 3 3 2 2 4 2 4" xfId="20068"/>
    <cellStyle name="Normal 4 3 3 2 2 4 2 5" xfId="28586"/>
    <cellStyle name="Normal 4 3 3 2 2 4 3" xfId="20069"/>
    <cellStyle name="Normal 4 3 3 2 2 4 3 2" xfId="20070"/>
    <cellStyle name="Normal 4 3 3 2 2 4 4" xfId="20071"/>
    <cellStyle name="Normal 4 3 3 2 2 4 5" xfId="20072"/>
    <cellStyle name="Normal 4 3 3 2 2 4 6" xfId="28587"/>
    <cellStyle name="Normal 4 3 3 2 2 5" xfId="20073"/>
    <cellStyle name="Normal 4 3 3 2 2 5 2" xfId="20074"/>
    <cellStyle name="Normal 4 3 3 2 2 5 2 2" xfId="20075"/>
    <cellStyle name="Normal 4 3 3 2 2 5 3" xfId="20076"/>
    <cellStyle name="Normal 4 3 3 2 2 5 4" xfId="20077"/>
    <cellStyle name="Normal 4 3 3 2 2 5 5" xfId="28588"/>
    <cellStyle name="Normal 4 3 3 2 2 6" xfId="20078"/>
    <cellStyle name="Normal 4 3 3 2 2 6 2" xfId="20079"/>
    <cellStyle name="Normal 4 3 3 2 2 6 2 2" xfId="20080"/>
    <cellStyle name="Normal 4 3 3 2 2 6 3" xfId="20081"/>
    <cellStyle name="Normal 4 3 3 2 2 6 4" xfId="20082"/>
    <cellStyle name="Normal 4 3 3 2 2 6 5" xfId="28589"/>
    <cellStyle name="Normal 4 3 3 2 2 7" xfId="20083"/>
    <cellStyle name="Normal 4 3 3 2 2 7 2" xfId="20084"/>
    <cellStyle name="Normal 4 3 3 2 2 7 2 2" xfId="20085"/>
    <cellStyle name="Normal 4 3 3 2 2 7 3" xfId="20086"/>
    <cellStyle name="Normal 4 3 3 2 2 7 4" xfId="28590"/>
    <cellStyle name="Normal 4 3 3 2 2 8" xfId="20087"/>
    <cellStyle name="Normal 4 3 3 2 2 8 2" xfId="20088"/>
    <cellStyle name="Normal 4 3 3 2 2 8 3" xfId="28591"/>
    <cellStyle name="Normal 4 3 3 2 2 9" xfId="20089"/>
    <cellStyle name="Normal 4 3 3 2 3" xfId="2190"/>
    <cellStyle name="Normal 4 3 3 2 3 10" xfId="28592"/>
    <cellStyle name="Normal 4 3 3 2 3 2" xfId="2191"/>
    <cellStyle name="Normal 4 3 3 2 3 2 2" xfId="20090"/>
    <cellStyle name="Normal 4 3 3 2 3 2 2 2" xfId="20091"/>
    <cellStyle name="Normal 4 3 3 2 3 2 2 2 2" xfId="20092"/>
    <cellStyle name="Normal 4 3 3 2 3 2 2 3" xfId="20093"/>
    <cellStyle name="Normal 4 3 3 2 3 2 2 4" xfId="20094"/>
    <cellStyle name="Normal 4 3 3 2 3 2 2 5" xfId="28593"/>
    <cellStyle name="Normal 4 3 3 2 3 2 3" xfId="20095"/>
    <cellStyle name="Normal 4 3 3 2 3 2 3 2" xfId="20096"/>
    <cellStyle name="Normal 4 3 3 2 3 2 4" xfId="20097"/>
    <cellStyle name="Normal 4 3 3 2 3 2 5" xfId="20098"/>
    <cellStyle name="Normal 4 3 3 2 3 2 6" xfId="28594"/>
    <cellStyle name="Normal 4 3 3 2 3 3" xfId="2192"/>
    <cellStyle name="Normal 4 3 3 2 3 3 2" xfId="20099"/>
    <cellStyle name="Normal 4 3 3 2 3 3 2 2" xfId="20100"/>
    <cellStyle name="Normal 4 3 3 2 3 3 2 2 2" xfId="20101"/>
    <cellStyle name="Normal 4 3 3 2 3 3 2 3" xfId="20102"/>
    <cellStyle name="Normal 4 3 3 2 3 3 2 4" xfId="20103"/>
    <cellStyle name="Normal 4 3 3 2 3 3 2 5" xfId="28595"/>
    <cellStyle name="Normal 4 3 3 2 3 3 3" xfId="20104"/>
    <cellStyle name="Normal 4 3 3 2 3 3 3 2" xfId="20105"/>
    <cellStyle name="Normal 4 3 3 2 3 3 4" xfId="20106"/>
    <cellStyle name="Normal 4 3 3 2 3 3 5" xfId="20107"/>
    <cellStyle name="Normal 4 3 3 2 3 3 6" xfId="28596"/>
    <cellStyle name="Normal 4 3 3 2 3 4" xfId="20108"/>
    <cellStyle name="Normal 4 3 3 2 3 4 2" xfId="20109"/>
    <cellStyle name="Normal 4 3 3 2 3 4 2 2" xfId="20110"/>
    <cellStyle name="Normal 4 3 3 2 3 4 3" xfId="20111"/>
    <cellStyle name="Normal 4 3 3 2 3 4 4" xfId="20112"/>
    <cellStyle name="Normal 4 3 3 2 3 4 5" xfId="28597"/>
    <cellStyle name="Normal 4 3 3 2 3 5" xfId="20113"/>
    <cellStyle name="Normal 4 3 3 2 3 5 2" xfId="20114"/>
    <cellStyle name="Normal 4 3 3 2 3 5 2 2" xfId="20115"/>
    <cellStyle name="Normal 4 3 3 2 3 5 3" xfId="20116"/>
    <cellStyle name="Normal 4 3 3 2 3 5 4" xfId="20117"/>
    <cellStyle name="Normal 4 3 3 2 3 5 5" xfId="28598"/>
    <cellStyle name="Normal 4 3 3 2 3 6" xfId="20118"/>
    <cellStyle name="Normal 4 3 3 2 3 6 2" xfId="20119"/>
    <cellStyle name="Normal 4 3 3 2 3 6 2 2" xfId="20120"/>
    <cellStyle name="Normal 4 3 3 2 3 6 3" xfId="20121"/>
    <cellStyle name="Normal 4 3 3 2 3 6 4" xfId="28599"/>
    <cellStyle name="Normal 4 3 3 2 3 7" xfId="20122"/>
    <cellStyle name="Normal 4 3 3 2 3 7 2" xfId="20123"/>
    <cellStyle name="Normal 4 3 3 2 3 7 3" xfId="28600"/>
    <cellStyle name="Normal 4 3 3 2 3 8" xfId="20124"/>
    <cellStyle name="Normal 4 3 3 2 3 9" xfId="20125"/>
    <cellStyle name="Normal 4 3 3 2 4" xfId="2193"/>
    <cellStyle name="Normal 4 3 3 2 4 2" xfId="20126"/>
    <cellStyle name="Normal 4 3 3 2 4 2 2" xfId="20127"/>
    <cellStyle name="Normal 4 3 3 2 4 2 2 2" xfId="20128"/>
    <cellStyle name="Normal 4 3 3 2 4 2 3" xfId="20129"/>
    <cellStyle name="Normal 4 3 3 2 4 2 4" xfId="20130"/>
    <cellStyle name="Normal 4 3 3 2 4 2 5" xfId="28601"/>
    <cellStyle name="Normal 4 3 3 2 4 3" xfId="20131"/>
    <cellStyle name="Normal 4 3 3 2 4 3 2" xfId="20132"/>
    <cellStyle name="Normal 4 3 3 2 4 3 2 2" xfId="20133"/>
    <cellStyle name="Normal 4 3 3 2 4 3 3" xfId="20134"/>
    <cellStyle name="Normal 4 3 3 2 4 3 4" xfId="20135"/>
    <cellStyle name="Normal 4 3 3 2 4 3 5" xfId="28602"/>
    <cellStyle name="Normal 4 3 3 2 4 4" xfId="20136"/>
    <cellStyle name="Normal 4 3 3 2 4 4 2" xfId="20137"/>
    <cellStyle name="Normal 4 3 3 2 4 5" xfId="20138"/>
    <cellStyle name="Normal 4 3 3 2 4 6" xfId="20139"/>
    <cellStyle name="Normal 4 3 3 2 4 7" xfId="28603"/>
    <cellStyle name="Normal 4 3 3 2 5" xfId="2194"/>
    <cellStyle name="Normal 4 3 3 2 5 2" xfId="20140"/>
    <cellStyle name="Normal 4 3 3 2 5 2 2" xfId="20141"/>
    <cellStyle name="Normal 4 3 3 2 5 2 2 2" xfId="20142"/>
    <cellStyle name="Normal 4 3 3 2 5 2 3" xfId="20143"/>
    <cellStyle name="Normal 4 3 3 2 5 2 4" xfId="20144"/>
    <cellStyle name="Normal 4 3 3 2 5 2 5" xfId="28604"/>
    <cellStyle name="Normal 4 3 3 2 5 3" xfId="20145"/>
    <cellStyle name="Normal 4 3 3 2 5 3 2" xfId="20146"/>
    <cellStyle name="Normal 4 3 3 2 5 4" xfId="20147"/>
    <cellStyle name="Normal 4 3 3 2 5 5" xfId="20148"/>
    <cellStyle name="Normal 4 3 3 2 5 6" xfId="28605"/>
    <cellStyle name="Normal 4 3 3 2 6" xfId="20149"/>
    <cellStyle name="Normal 4 3 3 2 6 2" xfId="20150"/>
    <cellStyle name="Normal 4 3 3 2 6 2 2" xfId="20151"/>
    <cellStyle name="Normal 4 3 3 2 6 3" xfId="20152"/>
    <cellStyle name="Normal 4 3 3 2 6 4" xfId="20153"/>
    <cellStyle name="Normal 4 3 3 2 6 5" xfId="28606"/>
    <cellStyle name="Normal 4 3 3 2 7" xfId="20154"/>
    <cellStyle name="Normal 4 3 3 2 7 2" xfId="20155"/>
    <cellStyle name="Normal 4 3 3 2 7 2 2" xfId="20156"/>
    <cellStyle name="Normal 4 3 3 2 7 3" xfId="20157"/>
    <cellStyle name="Normal 4 3 3 2 7 4" xfId="20158"/>
    <cellStyle name="Normal 4 3 3 2 7 5" xfId="28607"/>
    <cellStyle name="Normal 4 3 3 2 8" xfId="20159"/>
    <cellStyle name="Normal 4 3 3 2 8 2" xfId="20160"/>
    <cellStyle name="Normal 4 3 3 2 8 2 2" xfId="20161"/>
    <cellStyle name="Normal 4 3 3 2 8 3" xfId="20162"/>
    <cellStyle name="Normal 4 3 3 2 8 4" xfId="28608"/>
    <cellStyle name="Normal 4 3 3 2 9" xfId="20163"/>
    <cellStyle name="Normal 4 3 3 2 9 2" xfId="20164"/>
    <cellStyle name="Normal 4 3 3 2 9 3" xfId="28609"/>
    <cellStyle name="Normal 4 3 3 3" xfId="2195"/>
    <cellStyle name="Normal 4 3 3 3 10" xfId="20165"/>
    <cellStyle name="Normal 4 3 3 3 11" xfId="28610"/>
    <cellStyle name="Normal 4 3 3 3 2" xfId="2196"/>
    <cellStyle name="Normal 4 3 3 3 2 10" xfId="28611"/>
    <cellStyle name="Normal 4 3 3 3 2 2" xfId="2197"/>
    <cellStyle name="Normal 4 3 3 3 2 2 2" xfId="20166"/>
    <cellStyle name="Normal 4 3 3 3 2 2 2 2" xfId="20167"/>
    <cellStyle name="Normal 4 3 3 3 2 2 2 2 2" xfId="20168"/>
    <cellStyle name="Normal 4 3 3 3 2 2 2 3" xfId="20169"/>
    <cellStyle name="Normal 4 3 3 3 2 2 2 4" xfId="20170"/>
    <cellStyle name="Normal 4 3 3 3 2 2 2 5" xfId="28612"/>
    <cellStyle name="Normal 4 3 3 3 2 2 3" xfId="20171"/>
    <cellStyle name="Normal 4 3 3 3 2 2 3 2" xfId="20172"/>
    <cellStyle name="Normal 4 3 3 3 2 2 4" xfId="20173"/>
    <cellStyle name="Normal 4 3 3 3 2 2 5" xfId="20174"/>
    <cellStyle name="Normal 4 3 3 3 2 2 6" xfId="28613"/>
    <cellStyle name="Normal 4 3 3 3 2 3" xfId="2198"/>
    <cellStyle name="Normal 4 3 3 3 2 3 2" xfId="20175"/>
    <cellStyle name="Normal 4 3 3 3 2 3 2 2" xfId="20176"/>
    <cellStyle name="Normal 4 3 3 3 2 3 2 2 2" xfId="20177"/>
    <cellStyle name="Normal 4 3 3 3 2 3 2 3" xfId="20178"/>
    <cellStyle name="Normal 4 3 3 3 2 3 2 4" xfId="20179"/>
    <cellStyle name="Normal 4 3 3 3 2 3 2 5" xfId="28614"/>
    <cellStyle name="Normal 4 3 3 3 2 3 3" xfId="20180"/>
    <cellStyle name="Normal 4 3 3 3 2 3 3 2" xfId="20181"/>
    <cellStyle name="Normal 4 3 3 3 2 3 4" xfId="20182"/>
    <cellStyle name="Normal 4 3 3 3 2 3 5" xfId="20183"/>
    <cellStyle name="Normal 4 3 3 3 2 3 6" xfId="28615"/>
    <cellStyle name="Normal 4 3 3 3 2 4" xfId="20184"/>
    <cellStyle name="Normal 4 3 3 3 2 4 2" xfId="20185"/>
    <cellStyle name="Normal 4 3 3 3 2 4 2 2" xfId="20186"/>
    <cellStyle name="Normal 4 3 3 3 2 4 3" xfId="20187"/>
    <cellStyle name="Normal 4 3 3 3 2 4 4" xfId="20188"/>
    <cellStyle name="Normal 4 3 3 3 2 4 5" xfId="28616"/>
    <cellStyle name="Normal 4 3 3 3 2 5" xfId="20189"/>
    <cellStyle name="Normal 4 3 3 3 2 5 2" xfId="20190"/>
    <cellStyle name="Normal 4 3 3 3 2 5 2 2" xfId="20191"/>
    <cellStyle name="Normal 4 3 3 3 2 5 3" xfId="20192"/>
    <cellStyle name="Normal 4 3 3 3 2 5 4" xfId="20193"/>
    <cellStyle name="Normal 4 3 3 3 2 5 5" xfId="28617"/>
    <cellStyle name="Normal 4 3 3 3 2 6" xfId="20194"/>
    <cellStyle name="Normal 4 3 3 3 2 6 2" xfId="20195"/>
    <cellStyle name="Normal 4 3 3 3 2 6 2 2" xfId="20196"/>
    <cellStyle name="Normal 4 3 3 3 2 6 3" xfId="20197"/>
    <cellStyle name="Normal 4 3 3 3 2 6 4" xfId="28618"/>
    <cellStyle name="Normal 4 3 3 3 2 7" xfId="20198"/>
    <cellStyle name="Normal 4 3 3 3 2 7 2" xfId="20199"/>
    <cellStyle name="Normal 4 3 3 3 2 7 3" xfId="28619"/>
    <cellStyle name="Normal 4 3 3 3 2 8" xfId="20200"/>
    <cellStyle name="Normal 4 3 3 3 2 9" xfId="20201"/>
    <cellStyle name="Normal 4 3 3 3 3" xfId="2199"/>
    <cellStyle name="Normal 4 3 3 3 3 2" xfId="20202"/>
    <cellStyle name="Normal 4 3 3 3 3 2 2" xfId="20203"/>
    <cellStyle name="Normal 4 3 3 3 3 2 2 2" xfId="20204"/>
    <cellStyle name="Normal 4 3 3 3 3 2 3" xfId="20205"/>
    <cellStyle name="Normal 4 3 3 3 3 2 4" xfId="20206"/>
    <cellStyle name="Normal 4 3 3 3 3 2 5" xfId="28620"/>
    <cellStyle name="Normal 4 3 3 3 3 3" xfId="20207"/>
    <cellStyle name="Normal 4 3 3 3 3 3 2" xfId="20208"/>
    <cellStyle name="Normal 4 3 3 3 3 3 2 2" xfId="20209"/>
    <cellStyle name="Normal 4 3 3 3 3 3 3" xfId="20210"/>
    <cellStyle name="Normal 4 3 3 3 3 3 4" xfId="20211"/>
    <cellStyle name="Normal 4 3 3 3 3 3 5" xfId="28621"/>
    <cellStyle name="Normal 4 3 3 3 3 4" xfId="20212"/>
    <cellStyle name="Normal 4 3 3 3 3 4 2" xfId="20213"/>
    <cellStyle name="Normal 4 3 3 3 3 5" xfId="20214"/>
    <cellStyle name="Normal 4 3 3 3 3 6" xfId="20215"/>
    <cellStyle name="Normal 4 3 3 3 3 7" xfId="28622"/>
    <cellStyle name="Normal 4 3 3 3 4" xfId="2200"/>
    <cellStyle name="Normal 4 3 3 3 4 2" xfId="20216"/>
    <cellStyle name="Normal 4 3 3 3 4 2 2" xfId="20217"/>
    <cellStyle name="Normal 4 3 3 3 4 2 2 2" xfId="20218"/>
    <cellStyle name="Normal 4 3 3 3 4 2 3" xfId="20219"/>
    <cellStyle name="Normal 4 3 3 3 4 2 4" xfId="20220"/>
    <cellStyle name="Normal 4 3 3 3 4 2 5" xfId="28623"/>
    <cellStyle name="Normal 4 3 3 3 4 3" xfId="20221"/>
    <cellStyle name="Normal 4 3 3 3 4 3 2" xfId="20222"/>
    <cellStyle name="Normal 4 3 3 3 4 4" xfId="20223"/>
    <cellStyle name="Normal 4 3 3 3 4 5" xfId="20224"/>
    <cellStyle name="Normal 4 3 3 3 4 6" xfId="28624"/>
    <cellStyle name="Normal 4 3 3 3 5" xfId="20225"/>
    <cellStyle name="Normal 4 3 3 3 5 2" xfId="20226"/>
    <cellStyle name="Normal 4 3 3 3 5 2 2" xfId="20227"/>
    <cellStyle name="Normal 4 3 3 3 5 3" xfId="20228"/>
    <cellStyle name="Normal 4 3 3 3 5 4" xfId="20229"/>
    <cellStyle name="Normal 4 3 3 3 5 5" xfId="28625"/>
    <cellStyle name="Normal 4 3 3 3 6" xfId="20230"/>
    <cellStyle name="Normal 4 3 3 3 6 2" xfId="20231"/>
    <cellStyle name="Normal 4 3 3 3 6 2 2" xfId="20232"/>
    <cellStyle name="Normal 4 3 3 3 6 3" xfId="20233"/>
    <cellStyle name="Normal 4 3 3 3 6 4" xfId="20234"/>
    <cellStyle name="Normal 4 3 3 3 6 5" xfId="28626"/>
    <cellStyle name="Normal 4 3 3 3 7" xfId="20235"/>
    <cellStyle name="Normal 4 3 3 3 7 2" xfId="20236"/>
    <cellStyle name="Normal 4 3 3 3 7 2 2" xfId="20237"/>
    <cellStyle name="Normal 4 3 3 3 7 3" xfId="20238"/>
    <cellStyle name="Normal 4 3 3 3 7 4" xfId="28627"/>
    <cellStyle name="Normal 4 3 3 3 8" xfId="20239"/>
    <cellStyle name="Normal 4 3 3 3 8 2" xfId="20240"/>
    <cellStyle name="Normal 4 3 3 3 8 3" xfId="28628"/>
    <cellStyle name="Normal 4 3 3 3 9" xfId="20241"/>
    <cellStyle name="Normal 4 3 3 4" xfId="2201"/>
    <cellStyle name="Normal 4 3 3 4 10" xfId="28629"/>
    <cellStyle name="Normal 4 3 3 4 2" xfId="2202"/>
    <cellStyle name="Normal 4 3 3 4 2 2" xfId="20242"/>
    <cellStyle name="Normal 4 3 3 4 2 2 2" xfId="20243"/>
    <cellStyle name="Normal 4 3 3 4 2 2 2 2" xfId="20244"/>
    <cellStyle name="Normal 4 3 3 4 2 2 3" xfId="20245"/>
    <cellStyle name="Normal 4 3 3 4 2 2 4" xfId="20246"/>
    <cellStyle name="Normal 4 3 3 4 2 2 5" xfId="28630"/>
    <cellStyle name="Normal 4 3 3 4 2 3" xfId="20247"/>
    <cellStyle name="Normal 4 3 3 4 2 3 2" xfId="20248"/>
    <cellStyle name="Normal 4 3 3 4 2 4" xfId="20249"/>
    <cellStyle name="Normal 4 3 3 4 2 5" xfId="20250"/>
    <cellStyle name="Normal 4 3 3 4 2 6" xfId="28631"/>
    <cellStyle name="Normal 4 3 3 4 3" xfId="2203"/>
    <cellStyle name="Normal 4 3 3 4 3 2" xfId="20251"/>
    <cellStyle name="Normal 4 3 3 4 3 2 2" xfId="20252"/>
    <cellStyle name="Normal 4 3 3 4 3 2 2 2" xfId="20253"/>
    <cellStyle name="Normal 4 3 3 4 3 2 3" xfId="20254"/>
    <cellStyle name="Normal 4 3 3 4 3 2 4" xfId="20255"/>
    <cellStyle name="Normal 4 3 3 4 3 2 5" xfId="28632"/>
    <cellStyle name="Normal 4 3 3 4 3 3" xfId="20256"/>
    <cellStyle name="Normal 4 3 3 4 3 3 2" xfId="20257"/>
    <cellStyle name="Normal 4 3 3 4 3 4" xfId="20258"/>
    <cellStyle name="Normal 4 3 3 4 3 5" xfId="20259"/>
    <cellStyle name="Normal 4 3 3 4 3 6" xfId="28633"/>
    <cellStyle name="Normal 4 3 3 4 4" xfId="20260"/>
    <cellStyle name="Normal 4 3 3 4 4 2" xfId="20261"/>
    <cellStyle name="Normal 4 3 3 4 4 2 2" xfId="20262"/>
    <cellStyle name="Normal 4 3 3 4 4 3" xfId="20263"/>
    <cellStyle name="Normal 4 3 3 4 4 4" xfId="20264"/>
    <cellStyle name="Normal 4 3 3 4 4 5" xfId="28634"/>
    <cellStyle name="Normal 4 3 3 4 5" xfId="20265"/>
    <cellStyle name="Normal 4 3 3 4 5 2" xfId="20266"/>
    <cellStyle name="Normal 4 3 3 4 5 2 2" xfId="20267"/>
    <cellStyle name="Normal 4 3 3 4 5 3" xfId="20268"/>
    <cellStyle name="Normal 4 3 3 4 5 4" xfId="20269"/>
    <cellStyle name="Normal 4 3 3 4 5 5" xfId="28635"/>
    <cellStyle name="Normal 4 3 3 4 6" xfId="20270"/>
    <cellStyle name="Normal 4 3 3 4 6 2" xfId="20271"/>
    <cellStyle name="Normal 4 3 3 4 6 2 2" xfId="20272"/>
    <cellStyle name="Normal 4 3 3 4 6 3" xfId="20273"/>
    <cellStyle name="Normal 4 3 3 4 6 4" xfId="28636"/>
    <cellStyle name="Normal 4 3 3 4 7" xfId="20274"/>
    <cellStyle name="Normal 4 3 3 4 7 2" xfId="20275"/>
    <cellStyle name="Normal 4 3 3 4 7 3" xfId="28637"/>
    <cellStyle name="Normal 4 3 3 4 8" xfId="20276"/>
    <cellStyle name="Normal 4 3 3 4 9" xfId="20277"/>
    <cellStyle name="Normal 4 3 3 5" xfId="2204"/>
    <cellStyle name="Normal 4 3 3 5 2" xfId="20278"/>
    <cellStyle name="Normal 4 3 3 5 2 2" xfId="20279"/>
    <cellStyle name="Normal 4 3 3 5 2 2 2" xfId="20280"/>
    <cellStyle name="Normal 4 3 3 5 2 3" xfId="20281"/>
    <cellStyle name="Normal 4 3 3 5 2 4" xfId="20282"/>
    <cellStyle name="Normal 4 3 3 5 2 5" xfId="28638"/>
    <cellStyle name="Normal 4 3 3 5 3" xfId="20283"/>
    <cellStyle name="Normal 4 3 3 5 3 2" xfId="20284"/>
    <cellStyle name="Normal 4 3 3 5 3 2 2" xfId="20285"/>
    <cellStyle name="Normal 4 3 3 5 3 3" xfId="20286"/>
    <cellStyle name="Normal 4 3 3 5 3 4" xfId="20287"/>
    <cellStyle name="Normal 4 3 3 5 3 5" xfId="28639"/>
    <cellStyle name="Normal 4 3 3 5 4" xfId="20288"/>
    <cellStyle name="Normal 4 3 3 5 4 2" xfId="20289"/>
    <cellStyle name="Normal 4 3 3 5 5" xfId="20290"/>
    <cellStyle name="Normal 4 3 3 5 6" xfId="20291"/>
    <cellStyle name="Normal 4 3 3 5 7" xfId="28640"/>
    <cellStyle name="Normal 4 3 3 6" xfId="2205"/>
    <cellStyle name="Normal 4 3 3 6 2" xfId="20292"/>
    <cellStyle name="Normal 4 3 3 6 2 2" xfId="20293"/>
    <cellStyle name="Normal 4 3 3 6 2 2 2" xfId="20294"/>
    <cellStyle name="Normal 4 3 3 6 2 3" xfId="20295"/>
    <cellStyle name="Normal 4 3 3 6 2 4" xfId="20296"/>
    <cellStyle name="Normal 4 3 3 6 2 5" xfId="28641"/>
    <cellStyle name="Normal 4 3 3 6 3" xfId="20297"/>
    <cellStyle name="Normal 4 3 3 6 3 2" xfId="20298"/>
    <cellStyle name="Normal 4 3 3 6 4" xfId="20299"/>
    <cellStyle name="Normal 4 3 3 6 5" xfId="20300"/>
    <cellStyle name="Normal 4 3 3 6 6" xfId="28642"/>
    <cellStyle name="Normal 4 3 3 7" xfId="20301"/>
    <cellStyle name="Normal 4 3 3 7 2" xfId="20302"/>
    <cellStyle name="Normal 4 3 3 7 2 2" xfId="20303"/>
    <cellStyle name="Normal 4 3 3 7 3" xfId="20304"/>
    <cellStyle name="Normal 4 3 3 7 4" xfId="20305"/>
    <cellStyle name="Normal 4 3 3 7 5" xfId="28643"/>
    <cellStyle name="Normal 4 3 3 8" xfId="20306"/>
    <cellStyle name="Normal 4 3 3 8 2" xfId="20307"/>
    <cellStyle name="Normal 4 3 3 8 2 2" xfId="20308"/>
    <cellStyle name="Normal 4 3 3 8 3" xfId="20309"/>
    <cellStyle name="Normal 4 3 3 8 4" xfId="20310"/>
    <cellStyle name="Normal 4 3 3 8 5" xfId="28644"/>
    <cellStyle name="Normal 4 3 3 9" xfId="20311"/>
    <cellStyle name="Normal 4 3 3 9 2" xfId="20312"/>
    <cellStyle name="Normal 4 3 3 9 2 2" xfId="20313"/>
    <cellStyle name="Normal 4 3 3 9 3" xfId="20314"/>
    <cellStyle name="Normal 4 3 3 9 4" xfId="28645"/>
    <cellStyle name="Normal 4 3 4" xfId="2206"/>
    <cellStyle name="Normal 4 3 4 10" xfId="20315"/>
    <cellStyle name="Normal 4 3 4 11" xfId="20316"/>
    <cellStyle name="Normal 4 3 4 12" xfId="28646"/>
    <cellStyle name="Normal 4 3 4 2" xfId="2207"/>
    <cellStyle name="Normal 4 3 4 2 10" xfId="20317"/>
    <cellStyle name="Normal 4 3 4 2 11" xfId="28647"/>
    <cellStyle name="Normal 4 3 4 2 2" xfId="2208"/>
    <cellStyle name="Normal 4 3 4 2 2 10" xfId="28648"/>
    <cellStyle name="Normal 4 3 4 2 2 2" xfId="2209"/>
    <cellStyle name="Normal 4 3 4 2 2 2 2" xfId="20318"/>
    <cellStyle name="Normal 4 3 4 2 2 2 2 2" xfId="20319"/>
    <cellStyle name="Normal 4 3 4 2 2 2 2 2 2" xfId="20320"/>
    <cellStyle name="Normal 4 3 4 2 2 2 2 3" xfId="20321"/>
    <cellStyle name="Normal 4 3 4 2 2 2 2 4" xfId="20322"/>
    <cellStyle name="Normal 4 3 4 2 2 2 2 5" xfId="28649"/>
    <cellStyle name="Normal 4 3 4 2 2 2 3" xfId="20323"/>
    <cellStyle name="Normal 4 3 4 2 2 2 3 2" xfId="20324"/>
    <cellStyle name="Normal 4 3 4 2 2 2 4" xfId="20325"/>
    <cellStyle name="Normal 4 3 4 2 2 2 5" xfId="20326"/>
    <cellStyle name="Normal 4 3 4 2 2 2 6" xfId="28650"/>
    <cellStyle name="Normal 4 3 4 2 2 3" xfId="2210"/>
    <cellStyle name="Normal 4 3 4 2 2 3 2" xfId="20327"/>
    <cellStyle name="Normal 4 3 4 2 2 3 2 2" xfId="20328"/>
    <cellStyle name="Normal 4 3 4 2 2 3 2 2 2" xfId="20329"/>
    <cellStyle name="Normal 4 3 4 2 2 3 2 3" xfId="20330"/>
    <cellStyle name="Normal 4 3 4 2 2 3 2 4" xfId="20331"/>
    <cellStyle name="Normal 4 3 4 2 2 3 2 5" xfId="28651"/>
    <cellStyle name="Normal 4 3 4 2 2 3 3" xfId="20332"/>
    <cellStyle name="Normal 4 3 4 2 2 3 3 2" xfId="20333"/>
    <cellStyle name="Normal 4 3 4 2 2 3 4" xfId="20334"/>
    <cellStyle name="Normal 4 3 4 2 2 3 5" xfId="20335"/>
    <cellStyle name="Normal 4 3 4 2 2 3 6" xfId="28652"/>
    <cellStyle name="Normal 4 3 4 2 2 4" xfId="20336"/>
    <cellStyle name="Normal 4 3 4 2 2 4 2" xfId="20337"/>
    <cellStyle name="Normal 4 3 4 2 2 4 2 2" xfId="20338"/>
    <cellStyle name="Normal 4 3 4 2 2 4 3" xfId="20339"/>
    <cellStyle name="Normal 4 3 4 2 2 4 4" xfId="20340"/>
    <cellStyle name="Normal 4 3 4 2 2 4 5" xfId="28653"/>
    <cellStyle name="Normal 4 3 4 2 2 5" xfId="20341"/>
    <cellStyle name="Normal 4 3 4 2 2 5 2" xfId="20342"/>
    <cellStyle name="Normal 4 3 4 2 2 5 2 2" xfId="20343"/>
    <cellStyle name="Normal 4 3 4 2 2 5 3" xfId="20344"/>
    <cellStyle name="Normal 4 3 4 2 2 5 4" xfId="20345"/>
    <cellStyle name="Normal 4 3 4 2 2 5 5" xfId="28654"/>
    <cellStyle name="Normal 4 3 4 2 2 6" xfId="20346"/>
    <cellStyle name="Normal 4 3 4 2 2 6 2" xfId="20347"/>
    <cellStyle name="Normal 4 3 4 2 2 6 2 2" xfId="20348"/>
    <cellStyle name="Normal 4 3 4 2 2 6 3" xfId="20349"/>
    <cellStyle name="Normal 4 3 4 2 2 6 4" xfId="28655"/>
    <cellStyle name="Normal 4 3 4 2 2 7" xfId="20350"/>
    <cellStyle name="Normal 4 3 4 2 2 7 2" xfId="20351"/>
    <cellStyle name="Normal 4 3 4 2 2 7 3" xfId="28656"/>
    <cellStyle name="Normal 4 3 4 2 2 8" xfId="20352"/>
    <cellStyle name="Normal 4 3 4 2 2 9" xfId="20353"/>
    <cellStyle name="Normal 4 3 4 2 3" xfId="2211"/>
    <cellStyle name="Normal 4 3 4 2 3 2" xfId="20354"/>
    <cellStyle name="Normal 4 3 4 2 3 2 2" xfId="20355"/>
    <cellStyle name="Normal 4 3 4 2 3 2 2 2" xfId="20356"/>
    <cellStyle name="Normal 4 3 4 2 3 2 3" xfId="20357"/>
    <cellStyle name="Normal 4 3 4 2 3 2 4" xfId="20358"/>
    <cellStyle name="Normal 4 3 4 2 3 2 5" xfId="28657"/>
    <cellStyle name="Normal 4 3 4 2 3 3" xfId="20359"/>
    <cellStyle name="Normal 4 3 4 2 3 3 2" xfId="20360"/>
    <cellStyle name="Normal 4 3 4 2 3 3 2 2" xfId="20361"/>
    <cellStyle name="Normal 4 3 4 2 3 3 3" xfId="20362"/>
    <cellStyle name="Normal 4 3 4 2 3 3 4" xfId="20363"/>
    <cellStyle name="Normal 4 3 4 2 3 3 5" xfId="28658"/>
    <cellStyle name="Normal 4 3 4 2 3 4" xfId="20364"/>
    <cellStyle name="Normal 4 3 4 2 3 4 2" xfId="20365"/>
    <cellStyle name="Normal 4 3 4 2 3 5" xfId="20366"/>
    <cellStyle name="Normal 4 3 4 2 3 6" xfId="20367"/>
    <cellStyle name="Normal 4 3 4 2 3 7" xfId="28659"/>
    <cellStyle name="Normal 4 3 4 2 4" xfId="2212"/>
    <cellStyle name="Normal 4 3 4 2 4 2" xfId="20368"/>
    <cellStyle name="Normal 4 3 4 2 4 2 2" xfId="20369"/>
    <cellStyle name="Normal 4 3 4 2 4 2 2 2" xfId="20370"/>
    <cellStyle name="Normal 4 3 4 2 4 2 3" xfId="20371"/>
    <cellStyle name="Normal 4 3 4 2 4 2 4" xfId="20372"/>
    <cellStyle name="Normal 4 3 4 2 4 2 5" xfId="28660"/>
    <cellStyle name="Normal 4 3 4 2 4 3" xfId="20373"/>
    <cellStyle name="Normal 4 3 4 2 4 3 2" xfId="20374"/>
    <cellStyle name="Normal 4 3 4 2 4 4" xfId="20375"/>
    <cellStyle name="Normal 4 3 4 2 4 5" xfId="20376"/>
    <cellStyle name="Normal 4 3 4 2 4 6" xfId="28661"/>
    <cellStyle name="Normal 4 3 4 2 5" xfId="20377"/>
    <cellStyle name="Normal 4 3 4 2 5 2" xfId="20378"/>
    <cellStyle name="Normal 4 3 4 2 5 2 2" xfId="20379"/>
    <cellStyle name="Normal 4 3 4 2 5 3" xfId="20380"/>
    <cellStyle name="Normal 4 3 4 2 5 4" xfId="20381"/>
    <cellStyle name="Normal 4 3 4 2 5 5" xfId="28662"/>
    <cellStyle name="Normal 4 3 4 2 6" xfId="20382"/>
    <cellStyle name="Normal 4 3 4 2 6 2" xfId="20383"/>
    <cellStyle name="Normal 4 3 4 2 6 2 2" xfId="20384"/>
    <cellStyle name="Normal 4 3 4 2 6 3" xfId="20385"/>
    <cellStyle name="Normal 4 3 4 2 6 4" xfId="20386"/>
    <cellStyle name="Normal 4 3 4 2 6 5" xfId="28663"/>
    <cellStyle name="Normal 4 3 4 2 7" xfId="20387"/>
    <cellStyle name="Normal 4 3 4 2 7 2" xfId="20388"/>
    <cellStyle name="Normal 4 3 4 2 7 2 2" xfId="20389"/>
    <cellStyle name="Normal 4 3 4 2 7 3" xfId="20390"/>
    <cellStyle name="Normal 4 3 4 2 7 4" xfId="28664"/>
    <cellStyle name="Normal 4 3 4 2 8" xfId="20391"/>
    <cellStyle name="Normal 4 3 4 2 8 2" xfId="20392"/>
    <cellStyle name="Normal 4 3 4 2 8 3" xfId="28665"/>
    <cellStyle name="Normal 4 3 4 2 9" xfId="20393"/>
    <cellStyle name="Normal 4 3 4 3" xfId="2213"/>
    <cellStyle name="Normal 4 3 4 3 10" xfId="28666"/>
    <cellStyle name="Normal 4 3 4 3 2" xfId="2214"/>
    <cellStyle name="Normal 4 3 4 3 2 2" xfId="20394"/>
    <cellStyle name="Normal 4 3 4 3 2 2 2" xfId="20395"/>
    <cellStyle name="Normal 4 3 4 3 2 2 2 2" xfId="20396"/>
    <cellStyle name="Normal 4 3 4 3 2 2 3" xfId="20397"/>
    <cellStyle name="Normal 4 3 4 3 2 2 4" xfId="20398"/>
    <cellStyle name="Normal 4 3 4 3 2 2 5" xfId="28667"/>
    <cellStyle name="Normal 4 3 4 3 2 3" xfId="20399"/>
    <cellStyle name="Normal 4 3 4 3 2 3 2" xfId="20400"/>
    <cellStyle name="Normal 4 3 4 3 2 4" xfId="20401"/>
    <cellStyle name="Normal 4 3 4 3 2 5" xfId="20402"/>
    <cellStyle name="Normal 4 3 4 3 2 6" xfId="28668"/>
    <cellStyle name="Normal 4 3 4 3 3" xfId="2215"/>
    <cellStyle name="Normal 4 3 4 3 3 2" xfId="20403"/>
    <cellStyle name="Normal 4 3 4 3 3 2 2" xfId="20404"/>
    <cellStyle name="Normal 4 3 4 3 3 2 2 2" xfId="20405"/>
    <cellStyle name="Normal 4 3 4 3 3 2 3" xfId="20406"/>
    <cellStyle name="Normal 4 3 4 3 3 2 4" xfId="20407"/>
    <cellStyle name="Normal 4 3 4 3 3 2 5" xfId="28669"/>
    <cellStyle name="Normal 4 3 4 3 3 3" xfId="20408"/>
    <cellStyle name="Normal 4 3 4 3 3 3 2" xfId="20409"/>
    <cellStyle name="Normal 4 3 4 3 3 4" xfId="20410"/>
    <cellStyle name="Normal 4 3 4 3 3 5" xfId="20411"/>
    <cellStyle name="Normal 4 3 4 3 3 6" xfId="28670"/>
    <cellStyle name="Normal 4 3 4 3 4" xfId="20412"/>
    <cellStyle name="Normal 4 3 4 3 4 2" xfId="20413"/>
    <cellStyle name="Normal 4 3 4 3 4 2 2" xfId="20414"/>
    <cellStyle name="Normal 4 3 4 3 4 3" xfId="20415"/>
    <cellStyle name="Normal 4 3 4 3 4 4" xfId="20416"/>
    <cellStyle name="Normal 4 3 4 3 4 5" xfId="28671"/>
    <cellStyle name="Normal 4 3 4 3 5" xfId="20417"/>
    <cellStyle name="Normal 4 3 4 3 5 2" xfId="20418"/>
    <cellStyle name="Normal 4 3 4 3 5 2 2" xfId="20419"/>
    <cellStyle name="Normal 4 3 4 3 5 3" xfId="20420"/>
    <cellStyle name="Normal 4 3 4 3 5 4" xfId="20421"/>
    <cellStyle name="Normal 4 3 4 3 5 5" xfId="28672"/>
    <cellStyle name="Normal 4 3 4 3 6" xfId="20422"/>
    <cellStyle name="Normal 4 3 4 3 6 2" xfId="20423"/>
    <cellStyle name="Normal 4 3 4 3 6 2 2" xfId="20424"/>
    <cellStyle name="Normal 4 3 4 3 6 3" xfId="20425"/>
    <cellStyle name="Normal 4 3 4 3 6 4" xfId="28673"/>
    <cellStyle name="Normal 4 3 4 3 7" xfId="20426"/>
    <cellStyle name="Normal 4 3 4 3 7 2" xfId="20427"/>
    <cellStyle name="Normal 4 3 4 3 7 3" xfId="28674"/>
    <cellStyle name="Normal 4 3 4 3 8" xfId="20428"/>
    <cellStyle name="Normal 4 3 4 3 9" xfId="20429"/>
    <cellStyle name="Normal 4 3 4 4" xfId="2216"/>
    <cellStyle name="Normal 4 3 4 4 2" xfId="20430"/>
    <cellStyle name="Normal 4 3 4 4 2 2" xfId="20431"/>
    <cellStyle name="Normal 4 3 4 4 2 2 2" xfId="20432"/>
    <cellStyle name="Normal 4 3 4 4 2 3" xfId="20433"/>
    <cellStyle name="Normal 4 3 4 4 2 4" xfId="20434"/>
    <cellStyle name="Normal 4 3 4 4 2 5" xfId="28675"/>
    <cellStyle name="Normal 4 3 4 4 3" xfId="20435"/>
    <cellStyle name="Normal 4 3 4 4 3 2" xfId="20436"/>
    <cellStyle name="Normal 4 3 4 4 3 2 2" xfId="20437"/>
    <cellStyle name="Normal 4 3 4 4 3 3" xfId="20438"/>
    <cellStyle name="Normal 4 3 4 4 3 4" xfId="20439"/>
    <cellStyle name="Normal 4 3 4 4 3 5" xfId="28676"/>
    <cellStyle name="Normal 4 3 4 4 4" xfId="20440"/>
    <cellStyle name="Normal 4 3 4 4 4 2" xfId="20441"/>
    <cellStyle name="Normal 4 3 4 4 5" xfId="20442"/>
    <cellStyle name="Normal 4 3 4 4 6" xfId="20443"/>
    <cellStyle name="Normal 4 3 4 4 7" xfId="28677"/>
    <cellStyle name="Normal 4 3 4 5" xfId="2217"/>
    <cellStyle name="Normal 4 3 4 5 2" xfId="20444"/>
    <cellStyle name="Normal 4 3 4 5 2 2" xfId="20445"/>
    <cellStyle name="Normal 4 3 4 5 2 2 2" xfId="20446"/>
    <cellStyle name="Normal 4 3 4 5 2 3" xfId="20447"/>
    <cellStyle name="Normal 4 3 4 5 2 4" xfId="20448"/>
    <cellStyle name="Normal 4 3 4 5 2 5" xfId="28678"/>
    <cellStyle name="Normal 4 3 4 5 3" xfId="20449"/>
    <cellStyle name="Normal 4 3 4 5 3 2" xfId="20450"/>
    <cellStyle name="Normal 4 3 4 5 4" xfId="20451"/>
    <cellStyle name="Normal 4 3 4 5 5" xfId="20452"/>
    <cellStyle name="Normal 4 3 4 5 6" xfId="28679"/>
    <cellStyle name="Normal 4 3 4 6" xfId="20453"/>
    <cellStyle name="Normal 4 3 4 6 2" xfId="20454"/>
    <cellStyle name="Normal 4 3 4 6 2 2" xfId="20455"/>
    <cellStyle name="Normal 4 3 4 6 3" xfId="20456"/>
    <cellStyle name="Normal 4 3 4 6 4" xfId="20457"/>
    <cellStyle name="Normal 4 3 4 6 5" xfId="28680"/>
    <cellStyle name="Normal 4 3 4 7" xfId="20458"/>
    <cellStyle name="Normal 4 3 4 7 2" xfId="20459"/>
    <cellStyle name="Normal 4 3 4 7 2 2" xfId="20460"/>
    <cellStyle name="Normal 4 3 4 7 3" xfId="20461"/>
    <cellStyle name="Normal 4 3 4 7 4" xfId="20462"/>
    <cellStyle name="Normal 4 3 4 7 5" xfId="28681"/>
    <cellStyle name="Normal 4 3 4 8" xfId="20463"/>
    <cellStyle name="Normal 4 3 4 8 2" xfId="20464"/>
    <cellStyle name="Normal 4 3 4 8 2 2" xfId="20465"/>
    <cellStyle name="Normal 4 3 4 8 3" xfId="20466"/>
    <cellStyle name="Normal 4 3 4 8 4" xfId="28682"/>
    <cellStyle name="Normal 4 3 4 9" xfId="20467"/>
    <cellStyle name="Normal 4 3 4 9 2" xfId="20468"/>
    <cellStyle name="Normal 4 3 4 9 3" xfId="28683"/>
    <cellStyle name="Normal 4 3 5" xfId="2218"/>
    <cellStyle name="Normal 4 3 5 10" xfId="20469"/>
    <cellStyle name="Normal 4 3 5 11" xfId="28684"/>
    <cellStyle name="Normal 4 3 5 2" xfId="2219"/>
    <cellStyle name="Normal 4 3 5 2 10" xfId="28685"/>
    <cellStyle name="Normal 4 3 5 2 2" xfId="2220"/>
    <cellStyle name="Normal 4 3 5 2 2 2" xfId="20470"/>
    <cellStyle name="Normal 4 3 5 2 2 2 2" xfId="20471"/>
    <cellStyle name="Normal 4 3 5 2 2 2 2 2" xfId="20472"/>
    <cellStyle name="Normal 4 3 5 2 2 2 3" xfId="20473"/>
    <cellStyle name="Normal 4 3 5 2 2 2 4" xfId="20474"/>
    <cellStyle name="Normal 4 3 5 2 2 2 5" xfId="28686"/>
    <cellStyle name="Normal 4 3 5 2 2 3" xfId="20475"/>
    <cellStyle name="Normal 4 3 5 2 2 3 2" xfId="20476"/>
    <cellStyle name="Normal 4 3 5 2 2 4" xfId="20477"/>
    <cellStyle name="Normal 4 3 5 2 2 5" xfId="20478"/>
    <cellStyle name="Normal 4 3 5 2 2 6" xfId="28687"/>
    <cellStyle name="Normal 4 3 5 2 3" xfId="2221"/>
    <cellStyle name="Normal 4 3 5 2 3 2" xfId="20479"/>
    <cellStyle name="Normal 4 3 5 2 3 2 2" xfId="20480"/>
    <cellStyle name="Normal 4 3 5 2 3 2 2 2" xfId="20481"/>
    <cellStyle name="Normal 4 3 5 2 3 2 3" xfId="20482"/>
    <cellStyle name="Normal 4 3 5 2 3 2 4" xfId="20483"/>
    <cellStyle name="Normal 4 3 5 2 3 2 5" xfId="28688"/>
    <cellStyle name="Normal 4 3 5 2 3 3" xfId="20484"/>
    <cellStyle name="Normal 4 3 5 2 3 3 2" xfId="20485"/>
    <cellStyle name="Normal 4 3 5 2 3 4" xfId="20486"/>
    <cellStyle name="Normal 4 3 5 2 3 5" xfId="20487"/>
    <cellStyle name="Normal 4 3 5 2 3 6" xfId="28689"/>
    <cellStyle name="Normal 4 3 5 2 4" xfId="20488"/>
    <cellStyle name="Normal 4 3 5 2 4 2" xfId="20489"/>
    <cellStyle name="Normal 4 3 5 2 4 2 2" xfId="20490"/>
    <cellStyle name="Normal 4 3 5 2 4 3" xfId="20491"/>
    <cellStyle name="Normal 4 3 5 2 4 4" xfId="20492"/>
    <cellStyle name="Normal 4 3 5 2 4 5" xfId="28690"/>
    <cellStyle name="Normal 4 3 5 2 5" xfId="20493"/>
    <cellStyle name="Normal 4 3 5 2 5 2" xfId="20494"/>
    <cellStyle name="Normal 4 3 5 2 5 2 2" xfId="20495"/>
    <cellStyle name="Normal 4 3 5 2 5 3" xfId="20496"/>
    <cellStyle name="Normal 4 3 5 2 5 4" xfId="20497"/>
    <cellStyle name="Normal 4 3 5 2 5 5" xfId="28691"/>
    <cellStyle name="Normal 4 3 5 2 6" xfId="20498"/>
    <cellStyle name="Normal 4 3 5 2 6 2" xfId="20499"/>
    <cellStyle name="Normal 4 3 5 2 6 2 2" xfId="20500"/>
    <cellStyle name="Normal 4 3 5 2 6 3" xfId="20501"/>
    <cellStyle name="Normal 4 3 5 2 6 4" xfId="28692"/>
    <cellStyle name="Normal 4 3 5 2 7" xfId="20502"/>
    <cellStyle name="Normal 4 3 5 2 7 2" xfId="20503"/>
    <cellStyle name="Normal 4 3 5 2 7 3" xfId="28693"/>
    <cellStyle name="Normal 4 3 5 2 8" xfId="20504"/>
    <cellStyle name="Normal 4 3 5 2 9" xfId="20505"/>
    <cellStyle name="Normal 4 3 5 3" xfId="2222"/>
    <cellStyle name="Normal 4 3 5 3 2" xfId="20506"/>
    <cellStyle name="Normal 4 3 5 3 2 2" xfId="20507"/>
    <cellStyle name="Normal 4 3 5 3 2 2 2" xfId="20508"/>
    <cellStyle name="Normal 4 3 5 3 2 3" xfId="20509"/>
    <cellStyle name="Normal 4 3 5 3 2 4" xfId="20510"/>
    <cellStyle name="Normal 4 3 5 3 2 5" xfId="28694"/>
    <cellStyle name="Normal 4 3 5 3 3" xfId="20511"/>
    <cellStyle name="Normal 4 3 5 3 3 2" xfId="20512"/>
    <cellStyle name="Normal 4 3 5 3 3 2 2" xfId="20513"/>
    <cellStyle name="Normal 4 3 5 3 3 3" xfId="20514"/>
    <cellStyle name="Normal 4 3 5 3 3 4" xfId="20515"/>
    <cellStyle name="Normal 4 3 5 3 3 5" xfId="28695"/>
    <cellStyle name="Normal 4 3 5 3 4" xfId="20516"/>
    <cellStyle name="Normal 4 3 5 3 4 2" xfId="20517"/>
    <cellStyle name="Normal 4 3 5 3 5" xfId="20518"/>
    <cellStyle name="Normal 4 3 5 3 6" xfId="20519"/>
    <cellStyle name="Normal 4 3 5 3 7" xfId="28696"/>
    <cellStyle name="Normal 4 3 5 4" xfId="2223"/>
    <cellStyle name="Normal 4 3 5 4 2" xfId="20520"/>
    <cellStyle name="Normal 4 3 5 4 2 2" xfId="20521"/>
    <cellStyle name="Normal 4 3 5 4 2 2 2" xfId="20522"/>
    <cellStyle name="Normal 4 3 5 4 2 3" xfId="20523"/>
    <cellStyle name="Normal 4 3 5 4 2 4" xfId="20524"/>
    <cellStyle name="Normal 4 3 5 4 2 5" xfId="28697"/>
    <cellStyle name="Normal 4 3 5 4 3" xfId="20525"/>
    <cellStyle name="Normal 4 3 5 4 3 2" xfId="20526"/>
    <cellStyle name="Normal 4 3 5 4 4" xfId="20527"/>
    <cellStyle name="Normal 4 3 5 4 5" xfId="20528"/>
    <cellStyle name="Normal 4 3 5 4 6" xfId="28698"/>
    <cellStyle name="Normal 4 3 5 5" xfId="20529"/>
    <cellStyle name="Normal 4 3 5 5 2" xfId="20530"/>
    <cellStyle name="Normal 4 3 5 5 2 2" xfId="20531"/>
    <cellStyle name="Normal 4 3 5 5 3" xfId="20532"/>
    <cellStyle name="Normal 4 3 5 5 4" xfId="20533"/>
    <cellStyle name="Normal 4 3 5 5 5" xfId="28699"/>
    <cellStyle name="Normal 4 3 5 6" xfId="20534"/>
    <cellStyle name="Normal 4 3 5 6 2" xfId="20535"/>
    <cellStyle name="Normal 4 3 5 6 2 2" xfId="20536"/>
    <cellStyle name="Normal 4 3 5 6 3" xfId="20537"/>
    <cellStyle name="Normal 4 3 5 6 4" xfId="20538"/>
    <cellStyle name="Normal 4 3 5 6 5" xfId="28700"/>
    <cellStyle name="Normal 4 3 5 7" xfId="20539"/>
    <cellStyle name="Normal 4 3 5 7 2" xfId="20540"/>
    <cellStyle name="Normal 4 3 5 7 2 2" xfId="20541"/>
    <cellStyle name="Normal 4 3 5 7 3" xfId="20542"/>
    <cellStyle name="Normal 4 3 5 7 4" xfId="28701"/>
    <cellStyle name="Normal 4 3 5 8" xfId="20543"/>
    <cellStyle name="Normal 4 3 5 8 2" xfId="20544"/>
    <cellStyle name="Normal 4 3 5 8 3" xfId="28702"/>
    <cellStyle name="Normal 4 3 5 9" xfId="20545"/>
    <cellStyle name="Normal 4 3 6" xfId="2224"/>
    <cellStyle name="Normal 4 3 6 10" xfId="28703"/>
    <cellStyle name="Normal 4 3 6 2" xfId="2225"/>
    <cellStyle name="Normal 4 3 6 2 2" xfId="20546"/>
    <cellStyle name="Normal 4 3 6 2 2 2" xfId="20547"/>
    <cellStyle name="Normal 4 3 6 2 2 2 2" xfId="20548"/>
    <cellStyle name="Normal 4 3 6 2 2 3" xfId="20549"/>
    <cellStyle name="Normal 4 3 6 2 2 4" xfId="20550"/>
    <cellStyle name="Normal 4 3 6 2 2 5" xfId="28704"/>
    <cellStyle name="Normal 4 3 6 2 3" xfId="20551"/>
    <cellStyle name="Normal 4 3 6 2 3 2" xfId="20552"/>
    <cellStyle name="Normal 4 3 6 2 4" xfId="20553"/>
    <cellStyle name="Normal 4 3 6 2 5" xfId="20554"/>
    <cellStyle name="Normal 4 3 6 2 6" xfId="28705"/>
    <cellStyle name="Normal 4 3 6 3" xfId="2226"/>
    <cellStyle name="Normal 4 3 6 3 2" xfId="20555"/>
    <cellStyle name="Normal 4 3 6 3 2 2" xfId="20556"/>
    <cellStyle name="Normal 4 3 6 3 2 2 2" xfId="20557"/>
    <cellStyle name="Normal 4 3 6 3 2 3" xfId="20558"/>
    <cellStyle name="Normal 4 3 6 3 2 4" xfId="20559"/>
    <cellStyle name="Normal 4 3 6 3 2 5" xfId="28706"/>
    <cellStyle name="Normal 4 3 6 3 3" xfId="20560"/>
    <cellStyle name="Normal 4 3 6 3 3 2" xfId="20561"/>
    <cellStyle name="Normal 4 3 6 3 4" xfId="20562"/>
    <cellStyle name="Normal 4 3 6 3 5" xfId="20563"/>
    <cellStyle name="Normal 4 3 6 3 6" xfId="28707"/>
    <cellStyle name="Normal 4 3 6 4" xfId="20564"/>
    <cellStyle name="Normal 4 3 6 4 2" xfId="20565"/>
    <cellStyle name="Normal 4 3 6 4 2 2" xfId="20566"/>
    <cellStyle name="Normal 4 3 6 4 3" xfId="20567"/>
    <cellStyle name="Normal 4 3 6 4 4" xfId="20568"/>
    <cellStyle name="Normal 4 3 6 4 5" xfId="28708"/>
    <cellStyle name="Normal 4 3 6 5" xfId="20569"/>
    <cellStyle name="Normal 4 3 6 5 2" xfId="20570"/>
    <cellStyle name="Normal 4 3 6 5 2 2" xfId="20571"/>
    <cellStyle name="Normal 4 3 6 5 3" xfId="20572"/>
    <cellStyle name="Normal 4 3 6 5 4" xfId="20573"/>
    <cellStyle name="Normal 4 3 6 5 5" xfId="28709"/>
    <cellStyle name="Normal 4 3 6 6" xfId="20574"/>
    <cellStyle name="Normal 4 3 6 6 2" xfId="20575"/>
    <cellStyle name="Normal 4 3 6 6 2 2" xfId="20576"/>
    <cellStyle name="Normal 4 3 6 6 3" xfId="20577"/>
    <cellStyle name="Normal 4 3 6 6 4" xfId="28710"/>
    <cellStyle name="Normal 4 3 6 7" xfId="20578"/>
    <cellStyle name="Normal 4 3 6 7 2" xfId="20579"/>
    <cellStyle name="Normal 4 3 6 7 3" xfId="28711"/>
    <cellStyle name="Normal 4 3 6 8" xfId="20580"/>
    <cellStyle name="Normal 4 3 6 9" xfId="20581"/>
    <cellStyle name="Normal 4 3 7" xfId="2227"/>
    <cellStyle name="Normal 4 3 7 2" xfId="20582"/>
    <cellStyle name="Normal 4 3 7 2 2" xfId="20583"/>
    <cellStyle name="Normal 4 3 7 2 2 2" xfId="20584"/>
    <cellStyle name="Normal 4 3 7 2 3" xfId="20585"/>
    <cellStyle name="Normal 4 3 7 2 4" xfId="20586"/>
    <cellStyle name="Normal 4 3 7 2 5" xfId="28712"/>
    <cellStyle name="Normal 4 3 7 3" xfId="20587"/>
    <cellStyle name="Normal 4 3 7 3 2" xfId="20588"/>
    <cellStyle name="Normal 4 3 7 3 2 2" xfId="20589"/>
    <cellStyle name="Normal 4 3 7 3 3" xfId="20590"/>
    <cellStyle name="Normal 4 3 7 3 4" xfId="20591"/>
    <cellStyle name="Normal 4 3 7 3 5" xfId="28713"/>
    <cellStyle name="Normal 4 3 7 4" xfId="20592"/>
    <cellStyle name="Normal 4 3 7 4 2" xfId="20593"/>
    <cellStyle name="Normal 4 3 7 5" xfId="20594"/>
    <cellStyle name="Normal 4 3 7 6" xfId="20595"/>
    <cellStyle name="Normal 4 3 7 7" xfId="28714"/>
    <cellStyle name="Normal 4 3 8" xfId="2228"/>
    <cellStyle name="Normal 4 3 8 2" xfId="20596"/>
    <cellStyle name="Normal 4 3 8 2 2" xfId="20597"/>
    <cellStyle name="Normal 4 3 8 2 2 2" xfId="20598"/>
    <cellStyle name="Normal 4 3 8 2 3" xfId="20599"/>
    <cellStyle name="Normal 4 3 8 2 4" xfId="20600"/>
    <cellStyle name="Normal 4 3 8 2 5" xfId="28715"/>
    <cellStyle name="Normal 4 3 8 3" xfId="20601"/>
    <cellStyle name="Normal 4 3 8 3 2" xfId="20602"/>
    <cellStyle name="Normal 4 3 8 4" xfId="20603"/>
    <cellStyle name="Normal 4 3 8 5" xfId="20604"/>
    <cellStyle name="Normal 4 3 8 6" xfId="28716"/>
    <cellStyle name="Normal 4 3 9" xfId="2873"/>
    <cellStyle name="Normal 4 3 9 2" xfId="20605"/>
    <cellStyle name="Normal 4 3 9 2 2" xfId="20606"/>
    <cellStyle name="Normal 4 3 9 3" xfId="20607"/>
    <cellStyle name="Normal 4 3 9 4" xfId="20608"/>
    <cellStyle name="Normal 4 3 9 5" xfId="28717"/>
    <cellStyle name="Normal 4 4" xfId="2229"/>
    <cellStyle name="Normal 4 4 10" xfId="20609"/>
    <cellStyle name="Normal 4 4 10 2" xfId="20610"/>
    <cellStyle name="Normal 4 4 10 2 2" xfId="20611"/>
    <cellStyle name="Normal 4 4 10 3" xfId="20612"/>
    <cellStyle name="Normal 4 4 10 4" xfId="20613"/>
    <cellStyle name="Normal 4 4 10 5" xfId="28718"/>
    <cellStyle name="Normal 4 4 11" xfId="20614"/>
    <cellStyle name="Normal 4 4 11 2" xfId="20615"/>
    <cellStyle name="Normal 4 4 11 2 2" xfId="20616"/>
    <cellStyle name="Normal 4 4 11 3" xfId="20617"/>
    <cellStyle name="Normal 4 4 11 4" xfId="28719"/>
    <cellStyle name="Normal 4 4 12" xfId="20618"/>
    <cellStyle name="Normal 4 4 12 2" xfId="20619"/>
    <cellStyle name="Normal 4 4 12 3" xfId="28720"/>
    <cellStyle name="Normal 4 4 13" xfId="20620"/>
    <cellStyle name="Normal 4 4 14" xfId="20621"/>
    <cellStyle name="Normal 4 4 15" xfId="28721"/>
    <cellStyle name="Normal 4 4 16" xfId="28722"/>
    <cellStyle name="Normal 4 4 17" xfId="30837"/>
    <cellStyle name="Normal 4 4 2" xfId="2230"/>
    <cellStyle name="Normal 4 4 2 10" xfId="20622"/>
    <cellStyle name="Normal 4 4 2 10 2" xfId="20623"/>
    <cellStyle name="Normal 4 4 2 10 2 2" xfId="20624"/>
    <cellStyle name="Normal 4 4 2 10 3" xfId="20625"/>
    <cellStyle name="Normal 4 4 2 10 4" xfId="28723"/>
    <cellStyle name="Normal 4 4 2 11" xfId="20626"/>
    <cellStyle name="Normal 4 4 2 11 2" xfId="20627"/>
    <cellStyle name="Normal 4 4 2 11 3" xfId="28724"/>
    <cellStyle name="Normal 4 4 2 12" xfId="20628"/>
    <cellStyle name="Normal 4 4 2 13" xfId="20629"/>
    <cellStyle name="Normal 4 4 2 14" xfId="28725"/>
    <cellStyle name="Normal 4 4 2 15" xfId="28726"/>
    <cellStyle name="Normal 4 4 2 16" xfId="30966"/>
    <cellStyle name="Normal 4 4 2 2" xfId="2231"/>
    <cellStyle name="Normal 4 4 2 2 10" xfId="20630"/>
    <cellStyle name="Normal 4 4 2 2 10 2" xfId="20631"/>
    <cellStyle name="Normal 4 4 2 2 10 3" xfId="28727"/>
    <cellStyle name="Normal 4 4 2 2 11" xfId="20632"/>
    <cellStyle name="Normal 4 4 2 2 12" xfId="20633"/>
    <cellStyle name="Normal 4 4 2 2 13" xfId="28728"/>
    <cellStyle name="Normal 4 4 2 2 14" xfId="31268"/>
    <cellStyle name="Normal 4 4 2 2 2" xfId="2232"/>
    <cellStyle name="Normal 4 4 2 2 2 10" xfId="20634"/>
    <cellStyle name="Normal 4 4 2 2 2 11" xfId="20635"/>
    <cellStyle name="Normal 4 4 2 2 2 12" xfId="28729"/>
    <cellStyle name="Normal 4 4 2 2 2 2" xfId="2233"/>
    <cellStyle name="Normal 4 4 2 2 2 2 10" xfId="20636"/>
    <cellStyle name="Normal 4 4 2 2 2 2 11" xfId="28730"/>
    <cellStyle name="Normal 4 4 2 2 2 2 2" xfId="2234"/>
    <cellStyle name="Normal 4 4 2 2 2 2 2 10" xfId="28731"/>
    <cellStyle name="Normal 4 4 2 2 2 2 2 2" xfId="2235"/>
    <cellStyle name="Normal 4 4 2 2 2 2 2 2 2" xfId="20637"/>
    <cellStyle name="Normal 4 4 2 2 2 2 2 2 2 2" xfId="20638"/>
    <cellStyle name="Normal 4 4 2 2 2 2 2 2 2 2 2" xfId="20639"/>
    <cellStyle name="Normal 4 4 2 2 2 2 2 2 2 3" xfId="20640"/>
    <cellStyle name="Normal 4 4 2 2 2 2 2 2 2 4" xfId="20641"/>
    <cellStyle name="Normal 4 4 2 2 2 2 2 2 2 5" xfId="28732"/>
    <cellStyle name="Normal 4 4 2 2 2 2 2 2 3" xfId="20642"/>
    <cellStyle name="Normal 4 4 2 2 2 2 2 2 3 2" xfId="20643"/>
    <cellStyle name="Normal 4 4 2 2 2 2 2 2 4" xfId="20644"/>
    <cellStyle name="Normal 4 4 2 2 2 2 2 2 5" xfId="20645"/>
    <cellStyle name="Normal 4 4 2 2 2 2 2 2 6" xfId="28733"/>
    <cellStyle name="Normal 4 4 2 2 2 2 2 3" xfId="2236"/>
    <cellStyle name="Normal 4 4 2 2 2 2 2 3 2" xfId="20646"/>
    <cellStyle name="Normal 4 4 2 2 2 2 2 3 2 2" xfId="20647"/>
    <cellStyle name="Normal 4 4 2 2 2 2 2 3 2 2 2" xfId="20648"/>
    <cellStyle name="Normal 4 4 2 2 2 2 2 3 2 3" xfId="20649"/>
    <cellStyle name="Normal 4 4 2 2 2 2 2 3 2 4" xfId="20650"/>
    <cellStyle name="Normal 4 4 2 2 2 2 2 3 2 5" xfId="28734"/>
    <cellStyle name="Normal 4 4 2 2 2 2 2 3 3" xfId="20651"/>
    <cellStyle name="Normal 4 4 2 2 2 2 2 3 3 2" xfId="20652"/>
    <cellStyle name="Normal 4 4 2 2 2 2 2 3 4" xfId="20653"/>
    <cellStyle name="Normal 4 4 2 2 2 2 2 3 5" xfId="20654"/>
    <cellStyle name="Normal 4 4 2 2 2 2 2 3 6" xfId="28735"/>
    <cellStyle name="Normal 4 4 2 2 2 2 2 4" xfId="20655"/>
    <cellStyle name="Normal 4 4 2 2 2 2 2 4 2" xfId="20656"/>
    <cellStyle name="Normal 4 4 2 2 2 2 2 4 2 2" xfId="20657"/>
    <cellStyle name="Normal 4 4 2 2 2 2 2 4 3" xfId="20658"/>
    <cellStyle name="Normal 4 4 2 2 2 2 2 4 4" xfId="20659"/>
    <cellStyle name="Normal 4 4 2 2 2 2 2 4 5" xfId="28736"/>
    <cellStyle name="Normal 4 4 2 2 2 2 2 5" xfId="20660"/>
    <cellStyle name="Normal 4 4 2 2 2 2 2 5 2" xfId="20661"/>
    <cellStyle name="Normal 4 4 2 2 2 2 2 5 2 2" xfId="20662"/>
    <cellStyle name="Normal 4 4 2 2 2 2 2 5 3" xfId="20663"/>
    <cellStyle name="Normal 4 4 2 2 2 2 2 5 4" xfId="20664"/>
    <cellStyle name="Normal 4 4 2 2 2 2 2 5 5" xfId="28737"/>
    <cellStyle name="Normal 4 4 2 2 2 2 2 6" xfId="20665"/>
    <cellStyle name="Normal 4 4 2 2 2 2 2 6 2" xfId="20666"/>
    <cellStyle name="Normal 4 4 2 2 2 2 2 6 2 2" xfId="20667"/>
    <cellStyle name="Normal 4 4 2 2 2 2 2 6 3" xfId="20668"/>
    <cellStyle name="Normal 4 4 2 2 2 2 2 6 4" xfId="28738"/>
    <cellStyle name="Normal 4 4 2 2 2 2 2 7" xfId="20669"/>
    <cellStyle name="Normal 4 4 2 2 2 2 2 7 2" xfId="20670"/>
    <cellStyle name="Normal 4 4 2 2 2 2 2 7 3" xfId="28739"/>
    <cellStyle name="Normal 4 4 2 2 2 2 2 8" xfId="20671"/>
    <cellStyle name="Normal 4 4 2 2 2 2 2 9" xfId="20672"/>
    <cellStyle name="Normal 4 4 2 2 2 2 3" xfId="2237"/>
    <cellStyle name="Normal 4 4 2 2 2 2 3 2" xfId="20673"/>
    <cellStyle name="Normal 4 4 2 2 2 2 3 2 2" xfId="20674"/>
    <cellStyle name="Normal 4 4 2 2 2 2 3 2 2 2" xfId="20675"/>
    <cellStyle name="Normal 4 4 2 2 2 2 3 2 3" xfId="20676"/>
    <cellStyle name="Normal 4 4 2 2 2 2 3 2 4" xfId="20677"/>
    <cellStyle name="Normal 4 4 2 2 2 2 3 2 5" xfId="28740"/>
    <cellStyle name="Normal 4 4 2 2 2 2 3 3" xfId="20678"/>
    <cellStyle name="Normal 4 4 2 2 2 2 3 3 2" xfId="20679"/>
    <cellStyle name="Normal 4 4 2 2 2 2 3 3 2 2" xfId="20680"/>
    <cellStyle name="Normal 4 4 2 2 2 2 3 3 3" xfId="20681"/>
    <cellStyle name="Normal 4 4 2 2 2 2 3 3 4" xfId="20682"/>
    <cellStyle name="Normal 4 4 2 2 2 2 3 3 5" xfId="28741"/>
    <cellStyle name="Normal 4 4 2 2 2 2 3 4" xfId="20683"/>
    <cellStyle name="Normal 4 4 2 2 2 2 3 4 2" xfId="20684"/>
    <cellStyle name="Normal 4 4 2 2 2 2 3 5" xfId="20685"/>
    <cellStyle name="Normal 4 4 2 2 2 2 3 6" xfId="20686"/>
    <cellStyle name="Normal 4 4 2 2 2 2 3 7" xfId="28742"/>
    <cellStyle name="Normal 4 4 2 2 2 2 4" xfId="2238"/>
    <cellStyle name="Normal 4 4 2 2 2 2 4 2" xfId="20687"/>
    <cellStyle name="Normal 4 4 2 2 2 2 4 2 2" xfId="20688"/>
    <cellStyle name="Normal 4 4 2 2 2 2 4 2 2 2" xfId="20689"/>
    <cellStyle name="Normal 4 4 2 2 2 2 4 2 3" xfId="20690"/>
    <cellStyle name="Normal 4 4 2 2 2 2 4 2 4" xfId="20691"/>
    <cellStyle name="Normal 4 4 2 2 2 2 4 2 5" xfId="28743"/>
    <cellStyle name="Normal 4 4 2 2 2 2 4 3" xfId="20692"/>
    <cellStyle name="Normal 4 4 2 2 2 2 4 3 2" xfId="20693"/>
    <cellStyle name="Normal 4 4 2 2 2 2 4 4" xfId="20694"/>
    <cellStyle name="Normal 4 4 2 2 2 2 4 5" xfId="20695"/>
    <cellStyle name="Normal 4 4 2 2 2 2 4 6" xfId="28744"/>
    <cellStyle name="Normal 4 4 2 2 2 2 5" xfId="20696"/>
    <cellStyle name="Normal 4 4 2 2 2 2 5 2" xfId="20697"/>
    <cellStyle name="Normal 4 4 2 2 2 2 5 2 2" xfId="20698"/>
    <cellStyle name="Normal 4 4 2 2 2 2 5 3" xfId="20699"/>
    <cellStyle name="Normal 4 4 2 2 2 2 5 4" xfId="20700"/>
    <cellStyle name="Normal 4 4 2 2 2 2 5 5" xfId="28745"/>
    <cellStyle name="Normal 4 4 2 2 2 2 6" xfId="20701"/>
    <cellStyle name="Normal 4 4 2 2 2 2 6 2" xfId="20702"/>
    <cellStyle name="Normal 4 4 2 2 2 2 6 2 2" xfId="20703"/>
    <cellStyle name="Normal 4 4 2 2 2 2 6 3" xfId="20704"/>
    <cellStyle name="Normal 4 4 2 2 2 2 6 4" xfId="20705"/>
    <cellStyle name="Normal 4 4 2 2 2 2 6 5" xfId="28746"/>
    <cellStyle name="Normal 4 4 2 2 2 2 7" xfId="20706"/>
    <cellStyle name="Normal 4 4 2 2 2 2 7 2" xfId="20707"/>
    <cellStyle name="Normal 4 4 2 2 2 2 7 2 2" xfId="20708"/>
    <cellStyle name="Normal 4 4 2 2 2 2 7 3" xfId="20709"/>
    <cellStyle name="Normal 4 4 2 2 2 2 7 4" xfId="28747"/>
    <cellStyle name="Normal 4 4 2 2 2 2 8" xfId="20710"/>
    <cellStyle name="Normal 4 4 2 2 2 2 8 2" xfId="20711"/>
    <cellStyle name="Normal 4 4 2 2 2 2 8 3" xfId="28748"/>
    <cellStyle name="Normal 4 4 2 2 2 2 9" xfId="20712"/>
    <cellStyle name="Normal 4 4 2 2 2 3" xfId="2239"/>
    <cellStyle name="Normal 4 4 2 2 2 3 10" xfId="28749"/>
    <cellStyle name="Normal 4 4 2 2 2 3 2" xfId="2240"/>
    <cellStyle name="Normal 4 4 2 2 2 3 2 2" xfId="20713"/>
    <cellStyle name="Normal 4 4 2 2 2 3 2 2 2" xfId="20714"/>
    <cellStyle name="Normal 4 4 2 2 2 3 2 2 2 2" xfId="20715"/>
    <cellStyle name="Normal 4 4 2 2 2 3 2 2 3" xfId="20716"/>
    <cellStyle name="Normal 4 4 2 2 2 3 2 2 4" xfId="20717"/>
    <cellStyle name="Normal 4 4 2 2 2 3 2 2 5" xfId="28750"/>
    <cellStyle name="Normal 4 4 2 2 2 3 2 3" xfId="20718"/>
    <cellStyle name="Normal 4 4 2 2 2 3 2 3 2" xfId="20719"/>
    <cellStyle name="Normal 4 4 2 2 2 3 2 4" xfId="20720"/>
    <cellStyle name="Normal 4 4 2 2 2 3 2 5" xfId="20721"/>
    <cellStyle name="Normal 4 4 2 2 2 3 2 6" xfId="28751"/>
    <cellStyle name="Normal 4 4 2 2 2 3 3" xfId="2241"/>
    <cellStyle name="Normal 4 4 2 2 2 3 3 2" xfId="20722"/>
    <cellStyle name="Normal 4 4 2 2 2 3 3 2 2" xfId="20723"/>
    <cellStyle name="Normal 4 4 2 2 2 3 3 2 2 2" xfId="20724"/>
    <cellStyle name="Normal 4 4 2 2 2 3 3 2 3" xfId="20725"/>
    <cellStyle name="Normal 4 4 2 2 2 3 3 2 4" xfId="20726"/>
    <cellStyle name="Normal 4 4 2 2 2 3 3 2 5" xfId="28752"/>
    <cellStyle name="Normal 4 4 2 2 2 3 3 3" xfId="20727"/>
    <cellStyle name="Normal 4 4 2 2 2 3 3 3 2" xfId="20728"/>
    <cellStyle name="Normal 4 4 2 2 2 3 3 4" xfId="20729"/>
    <cellStyle name="Normal 4 4 2 2 2 3 3 5" xfId="20730"/>
    <cellStyle name="Normal 4 4 2 2 2 3 3 6" xfId="28753"/>
    <cellStyle name="Normal 4 4 2 2 2 3 4" xfId="20731"/>
    <cellStyle name="Normal 4 4 2 2 2 3 4 2" xfId="20732"/>
    <cellStyle name="Normal 4 4 2 2 2 3 4 2 2" xfId="20733"/>
    <cellStyle name="Normal 4 4 2 2 2 3 4 3" xfId="20734"/>
    <cellStyle name="Normal 4 4 2 2 2 3 4 4" xfId="20735"/>
    <cellStyle name="Normal 4 4 2 2 2 3 4 5" xfId="28754"/>
    <cellStyle name="Normal 4 4 2 2 2 3 5" xfId="20736"/>
    <cellStyle name="Normal 4 4 2 2 2 3 5 2" xfId="20737"/>
    <cellStyle name="Normal 4 4 2 2 2 3 5 2 2" xfId="20738"/>
    <cellStyle name="Normal 4 4 2 2 2 3 5 3" xfId="20739"/>
    <cellStyle name="Normal 4 4 2 2 2 3 5 4" xfId="20740"/>
    <cellStyle name="Normal 4 4 2 2 2 3 5 5" xfId="28755"/>
    <cellStyle name="Normal 4 4 2 2 2 3 6" xfId="20741"/>
    <cellStyle name="Normal 4 4 2 2 2 3 6 2" xfId="20742"/>
    <cellStyle name="Normal 4 4 2 2 2 3 6 2 2" xfId="20743"/>
    <cellStyle name="Normal 4 4 2 2 2 3 6 3" xfId="20744"/>
    <cellStyle name="Normal 4 4 2 2 2 3 6 4" xfId="28756"/>
    <cellStyle name="Normal 4 4 2 2 2 3 7" xfId="20745"/>
    <cellStyle name="Normal 4 4 2 2 2 3 7 2" xfId="20746"/>
    <cellStyle name="Normal 4 4 2 2 2 3 7 3" xfId="28757"/>
    <cellStyle name="Normal 4 4 2 2 2 3 8" xfId="20747"/>
    <cellStyle name="Normal 4 4 2 2 2 3 9" xfId="20748"/>
    <cellStyle name="Normal 4 4 2 2 2 4" xfId="2242"/>
    <cellStyle name="Normal 4 4 2 2 2 4 2" xfId="20749"/>
    <cellStyle name="Normal 4 4 2 2 2 4 2 2" xfId="20750"/>
    <cellStyle name="Normal 4 4 2 2 2 4 2 2 2" xfId="20751"/>
    <cellStyle name="Normal 4 4 2 2 2 4 2 3" xfId="20752"/>
    <cellStyle name="Normal 4 4 2 2 2 4 2 4" xfId="20753"/>
    <cellStyle name="Normal 4 4 2 2 2 4 2 5" xfId="28758"/>
    <cellStyle name="Normal 4 4 2 2 2 4 3" xfId="20754"/>
    <cellStyle name="Normal 4 4 2 2 2 4 3 2" xfId="20755"/>
    <cellStyle name="Normal 4 4 2 2 2 4 3 2 2" xfId="20756"/>
    <cellStyle name="Normal 4 4 2 2 2 4 3 3" xfId="20757"/>
    <cellStyle name="Normal 4 4 2 2 2 4 3 4" xfId="20758"/>
    <cellStyle name="Normal 4 4 2 2 2 4 3 5" xfId="28759"/>
    <cellStyle name="Normal 4 4 2 2 2 4 4" xfId="20759"/>
    <cellStyle name="Normal 4 4 2 2 2 4 4 2" xfId="20760"/>
    <cellStyle name="Normal 4 4 2 2 2 4 5" xfId="20761"/>
    <cellStyle name="Normal 4 4 2 2 2 4 6" xfId="20762"/>
    <cellStyle name="Normal 4 4 2 2 2 4 7" xfId="28760"/>
    <cellStyle name="Normal 4 4 2 2 2 5" xfId="2243"/>
    <cellStyle name="Normal 4 4 2 2 2 5 2" xfId="20763"/>
    <cellStyle name="Normal 4 4 2 2 2 5 2 2" xfId="20764"/>
    <cellStyle name="Normal 4 4 2 2 2 5 2 2 2" xfId="20765"/>
    <cellStyle name="Normal 4 4 2 2 2 5 2 3" xfId="20766"/>
    <cellStyle name="Normal 4 4 2 2 2 5 2 4" xfId="20767"/>
    <cellStyle name="Normal 4 4 2 2 2 5 2 5" xfId="28761"/>
    <cellStyle name="Normal 4 4 2 2 2 5 3" xfId="20768"/>
    <cellStyle name="Normal 4 4 2 2 2 5 3 2" xfId="20769"/>
    <cellStyle name="Normal 4 4 2 2 2 5 4" xfId="20770"/>
    <cellStyle name="Normal 4 4 2 2 2 5 5" xfId="20771"/>
    <cellStyle name="Normal 4 4 2 2 2 5 6" xfId="28762"/>
    <cellStyle name="Normal 4 4 2 2 2 6" xfId="20772"/>
    <cellStyle name="Normal 4 4 2 2 2 6 2" xfId="20773"/>
    <cellStyle name="Normal 4 4 2 2 2 6 2 2" xfId="20774"/>
    <cellStyle name="Normal 4 4 2 2 2 6 3" xfId="20775"/>
    <cellStyle name="Normal 4 4 2 2 2 6 4" xfId="20776"/>
    <cellStyle name="Normal 4 4 2 2 2 6 5" xfId="28763"/>
    <cellStyle name="Normal 4 4 2 2 2 7" xfId="20777"/>
    <cellStyle name="Normal 4 4 2 2 2 7 2" xfId="20778"/>
    <cellStyle name="Normal 4 4 2 2 2 7 2 2" xfId="20779"/>
    <cellStyle name="Normal 4 4 2 2 2 7 3" xfId="20780"/>
    <cellStyle name="Normal 4 4 2 2 2 7 4" xfId="20781"/>
    <cellStyle name="Normal 4 4 2 2 2 7 5" xfId="28764"/>
    <cellStyle name="Normal 4 4 2 2 2 8" xfId="20782"/>
    <cellStyle name="Normal 4 4 2 2 2 8 2" xfId="20783"/>
    <cellStyle name="Normal 4 4 2 2 2 8 2 2" xfId="20784"/>
    <cellStyle name="Normal 4 4 2 2 2 8 3" xfId="20785"/>
    <cellStyle name="Normal 4 4 2 2 2 8 4" xfId="28765"/>
    <cellStyle name="Normal 4 4 2 2 2 9" xfId="20786"/>
    <cellStyle name="Normal 4 4 2 2 2 9 2" xfId="20787"/>
    <cellStyle name="Normal 4 4 2 2 2 9 3" xfId="28766"/>
    <cellStyle name="Normal 4 4 2 2 3" xfId="2244"/>
    <cellStyle name="Normal 4 4 2 2 3 10" xfId="20788"/>
    <cellStyle name="Normal 4 4 2 2 3 11" xfId="28767"/>
    <cellStyle name="Normal 4 4 2 2 3 2" xfId="2245"/>
    <cellStyle name="Normal 4 4 2 2 3 2 10" xfId="28768"/>
    <cellStyle name="Normal 4 4 2 2 3 2 2" xfId="2246"/>
    <cellStyle name="Normal 4 4 2 2 3 2 2 2" xfId="20789"/>
    <cellStyle name="Normal 4 4 2 2 3 2 2 2 2" xfId="20790"/>
    <cellStyle name="Normal 4 4 2 2 3 2 2 2 2 2" xfId="20791"/>
    <cellStyle name="Normal 4 4 2 2 3 2 2 2 3" xfId="20792"/>
    <cellStyle name="Normal 4 4 2 2 3 2 2 2 4" xfId="20793"/>
    <cellStyle name="Normal 4 4 2 2 3 2 2 2 5" xfId="28769"/>
    <cellStyle name="Normal 4 4 2 2 3 2 2 3" xfId="20794"/>
    <cellStyle name="Normal 4 4 2 2 3 2 2 3 2" xfId="20795"/>
    <cellStyle name="Normal 4 4 2 2 3 2 2 4" xfId="20796"/>
    <cellStyle name="Normal 4 4 2 2 3 2 2 5" xfId="20797"/>
    <cellStyle name="Normal 4 4 2 2 3 2 2 6" xfId="28770"/>
    <cellStyle name="Normal 4 4 2 2 3 2 3" xfId="2247"/>
    <cellStyle name="Normal 4 4 2 2 3 2 3 2" xfId="20798"/>
    <cellStyle name="Normal 4 4 2 2 3 2 3 2 2" xfId="20799"/>
    <cellStyle name="Normal 4 4 2 2 3 2 3 2 2 2" xfId="20800"/>
    <cellStyle name="Normal 4 4 2 2 3 2 3 2 3" xfId="20801"/>
    <cellStyle name="Normal 4 4 2 2 3 2 3 2 4" xfId="20802"/>
    <cellStyle name="Normal 4 4 2 2 3 2 3 2 5" xfId="28771"/>
    <cellStyle name="Normal 4 4 2 2 3 2 3 3" xfId="20803"/>
    <cellStyle name="Normal 4 4 2 2 3 2 3 3 2" xfId="20804"/>
    <cellStyle name="Normal 4 4 2 2 3 2 3 4" xfId="20805"/>
    <cellStyle name="Normal 4 4 2 2 3 2 3 5" xfId="20806"/>
    <cellStyle name="Normal 4 4 2 2 3 2 3 6" xfId="28772"/>
    <cellStyle name="Normal 4 4 2 2 3 2 4" xfId="20807"/>
    <cellStyle name="Normal 4 4 2 2 3 2 4 2" xfId="20808"/>
    <cellStyle name="Normal 4 4 2 2 3 2 4 2 2" xfId="20809"/>
    <cellStyle name="Normal 4 4 2 2 3 2 4 3" xfId="20810"/>
    <cellStyle name="Normal 4 4 2 2 3 2 4 4" xfId="20811"/>
    <cellStyle name="Normal 4 4 2 2 3 2 4 5" xfId="28773"/>
    <cellStyle name="Normal 4 4 2 2 3 2 5" xfId="20812"/>
    <cellStyle name="Normal 4 4 2 2 3 2 5 2" xfId="20813"/>
    <cellStyle name="Normal 4 4 2 2 3 2 5 2 2" xfId="20814"/>
    <cellStyle name="Normal 4 4 2 2 3 2 5 3" xfId="20815"/>
    <cellStyle name="Normal 4 4 2 2 3 2 5 4" xfId="20816"/>
    <cellStyle name="Normal 4 4 2 2 3 2 5 5" xfId="28774"/>
    <cellStyle name="Normal 4 4 2 2 3 2 6" xfId="20817"/>
    <cellStyle name="Normal 4 4 2 2 3 2 6 2" xfId="20818"/>
    <cellStyle name="Normal 4 4 2 2 3 2 6 2 2" xfId="20819"/>
    <cellStyle name="Normal 4 4 2 2 3 2 6 3" xfId="20820"/>
    <cellStyle name="Normal 4 4 2 2 3 2 6 4" xfId="28775"/>
    <cellStyle name="Normal 4 4 2 2 3 2 7" xfId="20821"/>
    <cellStyle name="Normal 4 4 2 2 3 2 7 2" xfId="20822"/>
    <cellStyle name="Normal 4 4 2 2 3 2 7 3" xfId="28776"/>
    <cellStyle name="Normal 4 4 2 2 3 2 8" xfId="20823"/>
    <cellStyle name="Normal 4 4 2 2 3 2 9" xfId="20824"/>
    <cellStyle name="Normal 4 4 2 2 3 3" xfId="2248"/>
    <cellStyle name="Normal 4 4 2 2 3 3 2" xfId="20825"/>
    <cellStyle name="Normal 4 4 2 2 3 3 2 2" xfId="20826"/>
    <cellStyle name="Normal 4 4 2 2 3 3 2 2 2" xfId="20827"/>
    <cellStyle name="Normal 4 4 2 2 3 3 2 3" xfId="20828"/>
    <cellStyle name="Normal 4 4 2 2 3 3 2 4" xfId="20829"/>
    <cellStyle name="Normal 4 4 2 2 3 3 2 5" xfId="28777"/>
    <cellStyle name="Normal 4 4 2 2 3 3 3" xfId="20830"/>
    <cellStyle name="Normal 4 4 2 2 3 3 3 2" xfId="20831"/>
    <cellStyle name="Normal 4 4 2 2 3 3 3 2 2" xfId="20832"/>
    <cellStyle name="Normal 4 4 2 2 3 3 3 3" xfId="20833"/>
    <cellStyle name="Normal 4 4 2 2 3 3 3 4" xfId="20834"/>
    <cellStyle name="Normal 4 4 2 2 3 3 3 5" xfId="28778"/>
    <cellStyle name="Normal 4 4 2 2 3 3 4" xfId="20835"/>
    <cellStyle name="Normal 4 4 2 2 3 3 4 2" xfId="20836"/>
    <cellStyle name="Normal 4 4 2 2 3 3 5" xfId="20837"/>
    <cellStyle name="Normal 4 4 2 2 3 3 6" xfId="20838"/>
    <cellStyle name="Normal 4 4 2 2 3 3 7" xfId="28779"/>
    <cellStyle name="Normal 4 4 2 2 3 4" xfId="2249"/>
    <cellStyle name="Normal 4 4 2 2 3 4 2" xfId="20839"/>
    <cellStyle name="Normal 4 4 2 2 3 4 2 2" xfId="20840"/>
    <cellStyle name="Normal 4 4 2 2 3 4 2 2 2" xfId="20841"/>
    <cellStyle name="Normal 4 4 2 2 3 4 2 3" xfId="20842"/>
    <cellStyle name="Normal 4 4 2 2 3 4 2 4" xfId="20843"/>
    <cellStyle name="Normal 4 4 2 2 3 4 2 5" xfId="28780"/>
    <cellStyle name="Normal 4 4 2 2 3 4 3" xfId="20844"/>
    <cellStyle name="Normal 4 4 2 2 3 4 3 2" xfId="20845"/>
    <cellStyle name="Normal 4 4 2 2 3 4 4" xfId="20846"/>
    <cellStyle name="Normal 4 4 2 2 3 4 5" xfId="20847"/>
    <cellStyle name="Normal 4 4 2 2 3 4 6" xfId="28781"/>
    <cellStyle name="Normal 4 4 2 2 3 5" xfId="20848"/>
    <cellStyle name="Normal 4 4 2 2 3 5 2" xfId="20849"/>
    <cellStyle name="Normal 4 4 2 2 3 5 2 2" xfId="20850"/>
    <cellStyle name="Normal 4 4 2 2 3 5 3" xfId="20851"/>
    <cellStyle name="Normal 4 4 2 2 3 5 4" xfId="20852"/>
    <cellStyle name="Normal 4 4 2 2 3 5 5" xfId="28782"/>
    <cellStyle name="Normal 4 4 2 2 3 6" xfId="20853"/>
    <cellStyle name="Normal 4 4 2 2 3 6 2" xfId="20854"/>
    <cellStyle name="Normal 4 4 2 2 3 6 2 2" xfId="20855"/>
    <cellStyle name="Normal 4 4 2 2 3 6 3" xfId="20856"/>
    <cellStyle name="Normal 4 4 2 2 3 6 4" xfId="20857"/>
    <cellStyle name="Normal 4 4 2 2 3 6 5" xfId="28783"/>
    <cellStyle name="Normal 4 4 2 2 3 7" xfId="20858"/>
    <cellStyle name="Normal 4 4 2 2 3 7 2" xfId="20859"/>
    <cellStyle name="Normal 4 4 2 2 3 7 2 2" xfId="20860"/>
    <cellStyle name="Normal 4 4 2 2 3 7 3" xfId="20861"/>
    <cellStyle name="Normal 4 4 2 2 3 7 4" xfId="28784"/>
    <cellStyle name="Normal 4 4 2 2 3 8" xfId="20862"/>
    <cellStyle name="Normal 4 4 2 2 3 8 2" xfId="20863"/>
    <cellStyle name="Normal 4 4 2 2 3 8 3" xfId="28785"/>
    <cellStyle name="Normal 4 4 2 2 3 9" xfId="20864"/>
    <cellStyle name="Normal 4 4 2 2 4" xfId="2250"/>
    <cellStyle name="Normal 4 4 2 2 4 10" xfId="28786"/>
    <cellStyle name="Normal 4 4 2 2 4 2" xfId="2251"/>
    <cellStyle name="Normal 4 4 2 2 4 2 2" xfId="20865"/>
    <cellStyle name="Normal 4 4 2 2 4 2 2 2" xfId="20866"/>
    <cellStyle name="Normal 4 4 2 2 4 2 2 2 2" xfId="20867"/>
    <cellStyle name="Normal 4 4 2 2 4 2 2 3" xfId="20868"/>
    <cellStyle name="Normal 4 4 2 2 4 2 2 4" xfId="20869"/>
    <cellStyle name="Normal 4 4 2 2 4 2 2 5" xfId="28787"/>
    <cellStyle name="Normal 4 4 2 2 4 2 3" xfId="20870"/>
    <cellStyle name="Normal 4 4 2 2 4 2 3 2" xfId="20871"/>
    <cellStyle name="Normal 4 4 2 2 4 2 4" xfId="20872"/>
    <cellStyle name="Normal 4 4 2 2 4 2 5" xfId="20873"/>
    <cellStyle name="Normal 4 4 2 2 4 2 6" xfId="28788"/>
    <cellStyle name="Normal 4 4 2 2 4 3" xfId="2252"/>
    <cellStyle name="Normal 4 4 2 2 4 3 2" xfId="20874"/>
    <cellStyle name="Normal 4 4 2 2 4 3 2 2" xfId="20875"/>
    <cellStyle name="Normal 4 4 2 2 4 3 2 2 2" xfId="20876"/>
    <cellStyle name="Normal 4 4 2 2 4 3 2 3" xfId="20877"/>
    <cellStyle name="Normal 4 4 2 2 4 3 2 4" xfId="20878"/>
    <cellStyle name="Normal 4 4 2 2 4 3 2 5" xfId="28789"/>
    <cellStyle name="Normal 4 4 2 2 4 3 3" xfId="20879"/>
    <cellStyle name="Normal 4 4 2 2 4 3 3 2" xfId="20880"/>
    <cellStyle name="Normal 4 4 2 2 4 3 4" xfId="20881"/>
    <cellStyle name="Normal 4 4 2 2 4 3 5" xfId="20882"/>
    <cellStyle name="Normal 4 4 2 2 4 3 6" xfId="28790"/>
    <cellStyle name="Normal 4 4 2 2 4 4" xfId="20883"/>
    <cellStyle name="Normal 4 4 2 2 4 4 2" xfId="20884"/>
    <cellStyle name="Normal 4 4 2 2 4 4 2 2" xfId="20885"/>
    <cellStyle name="Normal 4 4 2 2 4 4 3" xfId="20886"/>
    <cellStyle name="Normal 4 4 2 2 4 4 4" xfId="20887"/>
    <cellStyle name="Normal 4 4 2 2 4 4 5" xfId="28791"/>
    <cellStyle name="Normal 4 4 2 2 4 5" xfId="20888"/>
    <cellStyle name="Normal 4 4 2 2 4 5 2" xfId="20889"/>
    <cellStyle name="Normal 4 4 2 2 4 5 2 2" xfId="20890"/>
    <cellStyle name="Normal 4 4 2 2 4 5 3" xfId="20891"/>
    <cellStyle name="Normal 4 4 2 2 4 5 4" xfId="20892"/>
    <cellStyle name="Normal 4 4 2 2 4 5 5" xfId="28792"/>
    <cellStyle name="Normal 4 4 2 2 4 6" xfId="20893"/>
    <cellStyle name="Normal 4 4 2 2 4 6 2" xfId="20894"/>
    <cellStyle name="Normal 4 4 2 2 4 6 2 2" xfId="20895"/>
    <cellStyle name="Normal 4 4 2 2 4 6 3" xfId="20896"/>
    <cellStyle name="Normal 4 4 2 2 4 6 4" xfId="28793"/>
    <cellStyle name="Normal 4 4 2 2 4 7" xfId="20897"/>
    <cellStyle name="Normal 4 4 2 2 4 7 2" xfId="20898"/>
    <cellStyle name="Normal 4 4 2 2 4 7 3" xfId="28794"/>
    <cellStyle name="Normal 4 4 2 2 4 8" xfId="20899"/>
    <cellStyle name="Normal 4 4 2 2 4 9" xfId="20900"/>
    <cellStyle name="Normal 4 4 2 2 5" xfId="2253"/>
    <cellStyle name="Normal 4 4 2 2 5 2" xfId="20901"/>
    <cellStyle name="Normal 4 4 2 2 5 2 2" xfId="20902"/>
    <cellStyle name="Normal 4 4 2 2 5 2 2 2" xfId="20903"/>
    <cellStyle name="Normal 4 4 2 2 5 2 3" xfId="20904"/>
    <cellStyle name="Normal 4 4 2 2 5 2 4" xfId="20905"/>
    <cellStyle name="Normal 4 4 2 2 5 2 5" xfId="28795"/>
    <cellStyle name="Normal 4 4 2 2 5 3" xfId="20906"/>
    <cellStyle name="Normal 4 4 2 2 5 3 2" xfId="20907"/>
    <cellStyle name="Normal 4 4 2 2 5 3 2 2" xfId="20908"/>
    <cellStyle name="Normal 4 4 2 2 5 3 3" xfId="20909"/>
    <cellStyle name="Normal 4 4 2 2 5 3 4" xfId="20910"/>
    <cellStyle name="Normal 4 4 2 2 5 3 5" xfId="28796"/>
    <cellStyle name="Normal 4 4 2 2 5 4" xfId="20911"/>
    <cellStyle name="Normal 4 4 2 2 5 4 2" xfId="20912"/>
    <cellStyle name="Normal 4 4 2 2 5 5" xfId="20913"/>
    <cellStyle name="Normal 4 4 2 2 5 6" xfId="20914"/>
    <cellStyle name="Normal 4 4 2 2 5 7" xfId="28797"/>
    <cellStyle name="Normal 4 4 2 2 6" xfId="2254"/>
    <cellStyle name="Normal 4 4 2 2 6 2" xfId="20915"/>
    <cellStyle name="Normal 4 4 2 2 6 2 2" xfId="20916"/>
    <cellStyle name="Normal 4 4 2 2 6 2 2 2" xfId="20917"/>
    <cellStyle name="Normal 4 4 2 2 6 2 3" xfId="20918"/>
    <cellStyle name="Normal 4 4 2 2 6 2 4" xfId="20919"/>
    <cellStyle name="Normal 4 4 2 2 6 2 5" xfId="28798"/>
    <cellStyle name="Normal 4 4 2 2 6 3" xfId="20920"/>
    <cellStyle name="Normal 4 4 2 2 6 3 2" xfId="20921"/>
    <cellStyle name="Normal 4 4 2 2 6 4" xfId="20922"/>
    <cellStyle name="Normal 4 4 2 2 6 5" xfId="20923"/>
    <cellStyle name="Normal 4 4 2 2 6 6" xfId="28799"/>
    <cellStyle name="Normal 4 4 2 2 7" xfId="20924"/>
    <cellStyle name="Normal 4 4 2 2 7 2" xfId="20925"/>
    <cellStyle name="Normal 4 4 2 2 7 2 2" xfId="20926"/>
    <cellStyle name="Normal 4 4 2 2 7 3" xfId="20927"/>
    <cellStyle name="Normal 4 4 2 2 7 4" xfId="20928"/>
    <cellStyle name="Normal 4 4 2 2 7 5" xfId="28800"/>
    <cellStyle name="Normal 4 4 2 2 8" xfId="20929"/>
    <cellStyle name="Normal 4 4 2 2 8 2" xfId="20930"/>
    <cellStyle name="Normal 4 4 2 2 8 2 2" xfId="20931"/>
    <cellStyle name="Normal 4 4 2 2 8 3" xfId="20932"/>
    <cellStyle name="Normal 4 4 2 2 8 4" xfId="20933"/>
    <cellStyle name="Normal 4 4 2 2 8 5" xfId="28801"/>
    <cellStyle name="Normal 4 4 2 2 9" xfId="20934"/>
    <cellStyle name="Normal 4 4 2 2 9 2" xfId="20935"/>
    <cellStyle name="Normal 4 4 2 2 9 2 2" xfId="20936"/>
    <cellStyle name="Normal 4 4 2 2 9 3" xfId="20937"/>
    <cellStyle name="Normal 4 4 2 2 9 4" xfId="28802"/>
    <cellStyle name="Normal 4 4 2 3" xfId="2255"/>
    <cellStyle name="Normal 4 4 2 3 10" xfId="20938"/>
    <cellStyle name="Normal 4 4 2 3 11" xfId="20939"/>
    <cellStyle name="Normal 4 4 2 3 12" xfId="28803"/>
    <cellStyle name="Normal 4 4 2 3 2" xfId="2256"/>
    <cellStyle name="Normal 4 4 2 3 2 10" xfId="20940"/>
    <cellStyle name="Normal 4 4 2 3 2 11" xfId="28804"/>
    <cellStyle name="Normal 4 4 2 3 2 2" xfId="2257"/>
    <cellStyle name="Normal 4 4 2 3 2 2 10" xfId="28805"/>
    <cellStyle name="Normal 4 4 2 3 2 2 2" xfId="2258"/>
    <cellStyle name="Normal 4 4 2 3 2 2 2 2" xfId="20941"/>
    <cellStyle name="Normal 4 4 2 3 2 2 2 2 2" xfId="20942"/>
    <cellStyle name="Normal 4 4 2 3 2 2 2 2 2 2" xfId="20943"/>
    <cellStyle name="Normal 4 4 2 3 2 2 2 2 3" xfId="20944"/>
    <cellStyle name="Normal 4 4 2 3 2 2 2 2 4" xfId="20945"/>
    <cellStyle name="Normal 4 4 2 3 2 2 2 2 5" xfId="28806"/>
    <cellStyle name="Normal 4 4 2 3 2 2 2 3" xfId="20946"/>
    <cellStyle name="Normal 4 4 2 3 2 2 2 3 2" xfId="20947"/>
    <cellStyle name="Normal 4 4 2 3 2 2 2 4" xfId="20948"/>
    <cellStyle name="Normal 4 4 2 3 2 2 2 5" xfId="20949"/>
    <cellStyle name="Normal 4 4 2 3 2 2 2 6" xfId="28807"/>
    <cellStyle name="Normal 4 4 2 3 2 2 3" xfId="2259"/>
    <cellStyle name="Normal 4 4 2 3 2 2 3 2" xfId="20950"/>
    <cellStyle name="Normal 4 4 2 3 2 2 3 2 2" xfId="20951"/>
    <cellStyle name="Normal 4 4 2 3 2 2 3 2 2 2" xfId="20952"/>
    <cellStyle name="Normal 4 4 2 3 2 2 3 2 3" xfId="20953"/>
    <cellStyle name="Normal 4 4 2 3 2 2 3 2 4" xfId="20954"/>
    <cellStyle name="Normal 4 4 2 3 2 2 3 2 5" xfId="28808"/>
    <cellStyle name="Normal 4 4 2 3 2 2 3 3" xfId="20955"/>
    <cellStyle name="Normal 4 4 2 3 2 2 3 3 2" xfId="20956"/>
    <cellStyle name="Normal 4 4 2 3 2 2 3 4" xfId="20957"/>
    <cellStyle name="Normal 4 4 2 3 2 2 3 5" xfId="20958"/>
    <cellStyle name="Normal 4 4 2 3 2 2 3 6" xfId="28809"/>
    <cellStyle name="Normal 4 4 2 3 2 2 4" xfId="20959"/>
    <cellStyle name="Normal 4 4 2 3 2 2 4 2" xfId="20960"/>
    <cellStyle name="Normal 4 4 2 3 2 2 4 2 2" xfId="20961"/>
    <cellStyle name="Normal 4 4 2 3 2 2 4 3" xfId="20962"/>
    <cellStyle name="Normal 4 4 2 3 2 2 4 4" xfId="20963"/>
    <cellStyle name="Normal 4 4 2 3 2 2 4 5" xfId="28810"/>
    <cellStyle name="Normal 4 4 2 3 2 2 5" xfId="20964"/>
    <cellStyle name="Normal 4 4 2 3 2 2 5 2" xfId="20965"/>
    <cellStyle name="Normal 4 4 2 3 2 2 5 2 2" xfId="20966"/>
    <cellStyle name="Normal 4 4 2 3 2 2 5 3" xfId="20967"/>
    <cellStyle name="Normal 4 4 2 3 2 2 5 4" xfId="20968"/>
    <cellStyle name="Normal 4 4 2 3 2 2 5 5" xfId="28811"/>
    <cellStyle name="Normal 4 4 2 3 2 2 6" xfId="20969"/>
    <cellStyle name="Normal 4 4 2 3 2 2 6 2" xfId="20970"/>
    <cellStyle name="Normal 4 4 2 3 2 2 6 2 2" xfId="20971"/>
    <cellStyle name="Normal 4 4 2 3 2 2 6 3" xfId="20972"/>
    <cellStyle name="Normal 4 4 2 3 2 2 6 4" xfId="28812"/>
    <cellStyle name="Normal 4 4 2 3 2 2 7" xfId="20973"/>
    <cellStyle name="Normal 4 4 2 3 2 2 7 2" xfId="20974"/>
    <cellStyle name="Normal 4 4 2 3 2 2 7 3" xfId="28813"/>
    <cellStyle name="Normal 4 4 2 3 2 2 8" xfId="20975"/>
    <cellStyle name="Normal 4 4 2 3 2 2 9" xfId="20976"/>
    <cellStyle name="Normal 4 4 2 3 2 3" xfId="2260"/>
    <cellStyle name="Normal 4 4 2 3 2 3 2" xfId="20977"/>
    <cellStyle name="Normal 4 4 2 3 2 3 2 2" xfId="20978"/>
    <cellStyle name="Normal 4 4 2 3 2 3 2 2 2" xfId="20979"/>
    <cellStyle name="Normal 4 4 2 3 2 3 2 3" xfId="20980"/>
    <cellStyle name="Normal 4 4 2 3 2 3 2 4" xfId="20981"/>
    <cellStyle name="Normal 4 4 2 3 2 3 2 5" xfId="28814"/>
    <cellStyle name="Normal 4 4 2 3 2 3 3" xfId="20982"/>
    <cellStyle name="Normal 4 4 2 3 2 3 3 2" xfId="20983"/>
    <cellStyle name="Normal 4 4 2 3 2 3 3 2 2" xfId="20984"/>
    <cellStyle name="Normal 4 4 2 3 2 3 3 3" xfId="20985"/>
    <cellStyle name="Normal 4 4 2 3 2 3 3 4" xfId="20986"/>
    <cellStyle name="Normal 4 4 2 3 2 3 3 5" xfId="28815"/>
    <cellStyle name="Normal 4 4 2 3 2 3 4" xfId="20987"/>
    <cellStyle name="Normal 4 4 2 3 2 3 4 2" xfId="20988"/>
    <cellStyle name="Normal 4 4 2 3 2 3 5" xfId="20989"/>
    <cellStyle name="Normal 4 4 2 3 2 3 6" xfId="20990"/>
    <cellStyle name="Normal 4 4 2 3 2 3 7" xfId="28816"/>
    <cellStyle name="Normal 4 4 2 3 2 4" xfId="2261"/>
    <cellStyle name="Normal 4 4 2 3 2 4 2" xfId="20991"/>
    <cellStyle name="Normal 4 4 2 3 2 4 2 2" xfId="20992"/>
    <cellStyle name="Normal 4 4 2 3 2 4 2 2 2" xfId="20993"/>
    <cellStyle name="Normal 4 4 2 3 2 4 2 3" xfId="20994"/>
    <cellStyle name="Normal 4 4 2 3 2 4 2 4" xfId="20995"/>
    <cellStyle name="Normal 4 4 2 3 2 4 2 5" xfId="28817"/>
    <cellStyle name="Normal 4 4 2 3 2 4 3" xfId="20996"/>
    <cellStyle name="Normal 4 4 2 3 2 4 3 2" xfId="20997"/>
    <cellStyle name="Normal 4 4 2 3 2 4 4" xfId="20998"/>
    <cellStyle name="Normal 4 4 2 3 2 4 5" xfId="20999"/>
    <cellStyle name="Normal 4 4 2 3 2 4 6" xfId="28818"/>
    <cellStyle name="Normal 4 4 2 3 2 5" xfId="21000"/>
    <cellStyle name="Normal 4 4 2 3 2 5 2" xfId="21001"/>
    <cellStyle name="Normal 4 4 2 3 2 5 2 2" xfId="21002"/>
    <cellStyle name="Normal 4 4 2 3 2 5 3" xfId="21003"/>
    <cellStyle name="Normal 4 4 2 3 2 5 4" xfId="21004"/>
    <cellStyle name="Normal 4 4 2 3 2 5 5" xfId="28819"/>
    <cellStyle name="Normal 4 4 2 3 2 6" xfId="21005"/>
    <cellStyle name="Normal 4 4 2 3 2 6 2" xfId="21006"/>
    <cellStyle name="Normal 4 4 2 3 2 6 2 2" xfId="21007"/>
    <cellStyle name="Normal 4 4 2 3 2 6 3" xfId="21008"/>
    <cellStyle name="Normal 4 4 2 3 2 6 4" xfId="21009"/>
    <cellStyle name="Normal 4 4 2 3 2 6 5" xfId="28820"/>
    <cellStyle name="Normal 4 4 2 3 2 7" xfId="21010"/>
    <cellStyle name="Normal 4 4 2 3 2 7 2" xfId="21011"/>
    <cellStyle name="Normal 4 4 2 3 2 7 2 2" xfId="21012"/>
    <cellStyle name="Normal 4 4 2 3 2 7 3" xfId="21013"/>
    <cellStyle name="Normal 4 4 2 3 2 7 4" xfId="28821"/>
    <cellStyle name="Normal 4 4 2 3 2 8" xfId="21014"/>
    <cellStyle name="Normal 4 4 2 3 2 8 2" xfId="21015"/>
    <cellStyle name="Normal 4 4 2 3 2 8 3" xfId="28822"/>
    <cellStyle name="Normal 4 4 2 3 2 9" xfId="21016"/>
    <cellStyle name="Normal 4 4 2 3 3" xfId="2262"/>
    <cellStyle name="Normal 4 4 2 3 3 10" xfId="28823"/>
    <cellStyle name="Normal 4 4 2 3 3 2" xfId="2263"/>
    <cellStyle name="Normal 4 4 2 3 3 2 2" xfId="21017"/>
    <cellStyle name="Normal 4 4 2 3 3 2 2 2" xfId="21018"/>
    <cellStyle name="Normal 4 4 2 3 3 2 2 2 2" xfId="21019"/>
    <cellStyle name="Normal 4 4 2 3 3 2 2 3" xfId="21020"/>
    <cellStyle name="Normal 4 4 2 3 3 2 2 4" xfId="21021"/>
    <cellStyle name="Normal 4 4 2 3 3 2 2 5" xfId="28824"/>
    <cellStyle name="Normal 4 4 2 3 3 2 3" xfId="21022"/>
    <cellStyle name="Normal 4 4 2 3 3 2 3 2" xfId="21023"/>
    <cellStyle name="Normal 4 4 2 3 3 2 4" xfId="21024"/>
    <cellStyle name="Normal 4 4 2 3 3 2 5" xfId="21025"/>
    <cellStyle name="Normal 4 4 2 3 3 2 6" xfId="28825"/>
    <cellStyle name="Normal 4 4 2 3 3 3" xfId="2264"/>
    <cellStyle name="Normal 4 4 2 3 3 3 2" xfId="21026"/>
    <cellStyle name="Normal 4 4 2 3 3 3 2 2" xfId="21027"/>
    <cellStyle name="Normal 4 4 2 3 3 3 2 2 2" xfId="21028"/>
    <cellStyle name="Normal 4 4 2 3 3 3 2 3" xfId="21029"/>
    <cellStyle name="Normal 4 4 2 3 3 3 2 4" xfId="21030"/>
    <cellStyle name="Normal 4 4 2 3 3 3 2 5" xfId="28826"/>
    <cellStyle name="Normal 4 4 2 3 3 3 3" xfId="21031"/>
    <cellStyle name="Normal 4 4 2 3 3 3 3 2" xfId="21032"/>
    <cellStyle name="Normal 4 4 2 3 3 3 4" xfId="21033"/>
    <cellStyle name="Normal 4 4 2 3 3 3 5" xfId="21034"/>
    <cellStyle name="Normal 4 4 2 3 3 3 6" xfId="28827"/>
    <cellStyle name="Normal 4 4 2 3 3 4" xfId="21035"/>
    <cellStyle name="Normal 4 4 2 3 3 4 2" xfId="21036"/>
    <cellStyle name="Normal 4 4 2 3 3 4 2 2" xfId="21037"/>
    <cellStyle name="Normal 4 4 2 3 3 4 3" xfId="21038"/>
    <cellStyle name="Normal 4 4 2 3 3 4 4" xfId="21039"/>
    <cellStyle name="Normal 4 4 2 3 3 4 5" xfId="28828"/>
    <cellStyle name="Normal 4 4 2 3 3 5" xfId="21040"/>
    <cellStyle name="Normal 4 4 2 3 3 5 2" xfId="21041"/>
    <cellStyle name="Normal 4 4 2 3 3 5 2 2" xfId="21042"/>
    <cellStyle name="Normal 4 4 2 3 3 5 3" xfId="21043"/>
    <cellStyle name="Normal 4 4 2 3 3 5 4" xfId="21044"/>
    <cellStyle name="Normal 4 4 2 3 3 5 5" xfId="28829"/>
    <cellStyle name="Normal 4 4 2 3 3 6" xfId="21045"/>
    <cellStyle name="Normal 4 4 2 3 3 6 2" xfId="21046"/>
    <cellStyle name="Normal 4 4 2 3 3 6 2 2" xfId="21047"/>
    <cellStyle name="Normal 4 4 2 3 3 6 3" xfId="21048"/>
    <cellStyle name="Normal 4 4 2 3 3 6 4" xfId="28830"/>
    <cellStyle name="Normal 4 4 2 3 3 7" xfId="21049"/>
    <cellStyle name="Normal 4 4 2 3 3 7 2" xfId="21050"/>
    <cellStyle name="Normal 4 4 2 3 3 7 3" xfId="28831"/>
    <cellStyle name="Normal 4 4 2 3 3 8" xfId="21051"/>
    <cellStyle name="Normal 4 4 2 3 3 9" xfId="21052"/>
    <cellStyle name="Normal 4 4 2 3 4" xfId="2265"/>
    <cellStyle name="Normal 4 4 2 3 4 2" xfId="21053"/>
    <cellStyle name="Normal 4 4 2 3 4 2 2" xfId="21054"/>
    <cellStyle name="Normal 4 4 2 3 4 2 2 2" xfId="21055"/>
    <cellStyle name="Normal 4 4 2 3 4 2 3" xfId="21056"/>
    <cellStyle name="Normal 4 4 2 3 4 2 4" xfId="21057"/>
    <cellStyle name="Normal 4 4 2 3 4 2 5" xfId="28832"/>
    <cellStyle name="Normal 4 4 2 3 4 3" xfId="21058"/>
    <cellStyle name="Normal 4 4 2 3 4 3 2" xfId="21059"/>
    <cellStyle name="Normal 4 4 2 3 4 3 2 2" xfId="21060"/>
    <cellStyle name="Normal 4 4 2 3 4 3 3" xfId="21061"/>
    <cellStyle name="Normal 4 4 2 3 4 3 4" xfId="21062"/>
    <cellStyle name="Normal 4 4 2 3 4 3 5" xfId="28833"/>
    <cellStyle name="Normal 4 4 2 3 4 4" xfId="21063"/>
    <cellStyle name="Normal 4 4 2 3 4 4 2" xfId="21064"/>
    <cellStyle name="Normal 4 4 2 3 4 5" xfId="21065"/>
    <cellStyle name="Normal 4 4 2 3 4 6" xfId="21066"/>
    <cellStyle name="Normal 4 4 2 3 4 7" xfId="28834"/>
    <cellStyle name="Normal 4 4 2 3 5" xfId="2266"/>
    <cellStyle name="Normal 4 4 2 3 5 2" xfId="21067"/>
    <cellStyle name="Normal 4 4 2 3 5 2 2" xfId="21068"/>
    <cellStyle name="Normal 4 4 2 3 5 2 2 2" xfId="21069"/>
    <cellStyle name="Normal 4 4 2 3 5 2 3" xfId="21070"/>
    <cellStyle name="Normal 4 4 2 3 5 2 4" xfId="21071"/>
    <cellStyle name="Normal 4 4 2 3 5 2 5" xfId="28835"/>
    <cellStyle name="Normal 4 4 2 3 5 3" xfId="21072"/>
    <cellStyle name="Normal 4 4 2 3 5 3 2" xfId="21073"/>
    <cellStyle name="Normal 4 4 2 3 5 4" xfId="21074"/>
    <cellStyle name="Normal 4 4 2 3 5 5" xfId="21075"/>
    <cellStyle name="Normal 4 4 2 3 5 6" xfId="28836"/>
    <cellStyle name="Normal 4 4 2 3 6" xfId="21076"/>
    <cellStyle name="Normal 4 4 2 3 6 2" xfId="21077"/>
    <cellStyle name="Normal 4 4 2 3 6 2 2" xfId="21078"/>
    <cellStyle name="Normal 4 4 2 3 6 3" xfId="21079"/>
    <cellStyle name="Normal 4 4 2 3 6 4" xfId="21080"/>
    <cellStyle name="Normal 4 4 2 3 6 5" xfId="28837"/>
    <cellStyle name="Normal 4 4 2 3 7" xfId="21081"/>
    <cellStyle name="Normal 4 4 2 3 7 2" xfId="21082"/>
    <cellStyle name="Normal 4 4 2 3 7 2 2" xfId="21083"/>
    <cellStyle name="Normal 4 4 2 3 7 3" xfId="21084"/>
    <cellStyle name="Normal 4 4 2 3 7 4" xfId="21085"/>
    <cellStyle name="Normal 4 4 2 3 7 5" xfId="28838"/>
    <cellStyle name="Normal 4 4 2 3 8" xfId="21086"/>
    <cellStyle name="Normal 4 4 2 3 8 2" xfId="21087"/>
    <cellStyle name="Normal 4 4 2 3 8 2 2" xfId="21088"/>
    <cellStyle name="Normal 4 4 2 3 8 3" xfId="21089"/>
    <cellStyle name="Normal 4 4 2 3 8 4" xfId="28839"/>
    <cellStyle name="Normal 4 4 2 3 9" xfId="21090"/>
    <cellStyle name="Normal 4 4 2 3 9 2" xfId="21091"/>
    <cellStyle name="Normal 4 4 2 3 9 3" xfId="28840"/>
    <cellStyle name="Normal 4 4 2 4" xfId="2267"/>
    <cellStyle name="Normal 4 4 2 4 10" xfId="21092"/>
    <cellStyle name="Normal 4 4 2 4 11" xfId="28841"/>
    <cellStyle name="Normal 4 4 2 4 2" xfId="2268"/>
    <cellStyle name="Normal 4 4 2 4 2 10" xfId="28842"/>
    <cellStyle name="Normal 4 4 2 4 2 2" xfId="2269"/>
    <cellStyle name="Normal 4 4 2 4 2 2 2" xfId="21093"/>
    <cellStyle name="Normal 4 4 2 4 2 2 2 2" xfId="21094"/>
    <cellStyle name="Normal 4 4 2 4 2 2 2 2 2" xfId="21095"/>
    <cellStyle name="Normal 4 4 2 4 2 2 2 3" xfId="21096"/>
    <cellStyle name="Normal 4 4 2 4 2 2 2 4" xfId="21097"/>
    <cellStyle name="Normal 4 4 2 4 2 2 2 5" xfId="28843"/>
    <cellStyle name="Normal 4 4 2 4 2 2 3" xfId="21098"/>
    <cellStyle name="Normal 4 4 2 4 2 2 3 2" xfId="21099"/>
    <cellStyle name="Normal 4 4 2 4 2 2 4" xfId="21100"/>
    <cellStyle name="Normal 4 4 2 4 2 2 5" xfId="21101"/>
    <cellStyle name="Normal 4 4 2 4 2 2 6" xfId="28844"/>
    <cellStyle name="Normal 4 4 2 4 2 3" xfId="2270"/>
    <cellStyle name="Normal 4 4 2 4 2 3 2" xfId="21102"/>
    <cellStyle name="Normal 4 4 2 4 2 3 2 2" xfId="21103"/>
    <cellStyle name="Normal 4 4 2 4 2 3 2 2 2" xfId="21104"/>
    <cellStyle name="Normal 4 4 2 4 2 3 2 3" xfId="21105"/>
    <cellStyle name="Normal 4 4 2 4 2 3 2 4" xfId="21106"/>
    <cellStyle name="Normal 4 4 2 4 2 3 2 5" xfId="28845"/>
    <cellStyle name="Normal 4 4 2 4 2 3 3" xfId="21107"/>
    <cellStyle name="Normal 4 4 2 4 2 3 3 2" xfId="21108"/>
    <cellStyle name="Normal 4 4 2 4 2 3 4" xfId="21109"/>
    <cellStyle name="Normal 4 4 2 4 2 3 5" xfId="21110"/>
    <cellStyle name="Normal 4 4 2 4 2 3 6" xfId="28846"/>
    <cellStyle name="Normal 4 4 2 4 2 4" xfId="21111"/>
    <cellStyle name="Normal 4 4 2 4 2 4 2" xfId="21112"/>
    <cellStyle name="Normal 4 4 2 4 2 4 2 2" xfId="21113"/>
    <cellStyle name="Normal 4 4 2 4 2 4 3" xfId="21114"/>
    <cellStyle name="Normal 4 4 2 4 2 4 4" xfId="21115"/>
    <cellStyle name="Normal 4 4 2 4 2 4 5" xfId="28847"/>
    <cellStyle name="Normal 4 4 2 4 2 5" xfId="21116"/>
    <cellStyle name="Normal 4 4 2 4 2 5 2" xfId="21117"/>
    <cellStyle name="Normal 4 4 2 4 2 5 2 2" xfId="21118"/>
    <cellStyle name="Normal 4 4 2 4 2 5 3" xfId="21119"/>
    <cellStyle name="Normal 4 4 2 4 2 5 4" xfId="21120"/>
    <cellStyle name="Normal 4 4 2 4 2 5 5" xfId="28848"/>
    <cellStyle name="Normal 4 4 2 4 2 6" xfId="21121"/>
    <cellStyle name="Normal 4 4 2 4 2 6 2" xfId="21122"/>
    <cellStyle name="Normal 4 4 2 4 2 6 2 2" xfId="21123"/>
    <cellStyle name="Normal 4 4 2 4 2 6 3" xfId="21124"/>
    <cellStyle name="Normal 4 4 2 4 2 6 4" xfId="28849"/>
    <cellStyle name="Normal 4 4 2 4 2 7" xfId="21125"/>
    <cellStyle name="Normal 4 4 2 4 2 7 2" xfId="21126"/>
    <cellStyle name="Normal 4 4 2 4 2 7 3" xfId="28850"/>
    <cellStyle name="Normal 4 4 2 4 2 8" xfId="21127"/>
    <cellStyle name="Normal 4 4 2 4 2 9" xfId="21128"/>
    <cellStyle name="Normal 4 4 2 4 3" xfId="2271"/>
    <cellStyle name="Normal 4 4 2 4 3 2" xfId="21129"/>
    <cellStyle name="Normal 4 4 2 4 3 2 2" xfId="21130"/>
    <cellStyle name="Normal 4 4 2 4 3 2 2 2" xfId="21131"/>
    <cellStyle name="Normal 4 4 2 4 3 2 3" xfId="21132"/>
    <cellStyle name="Normal 4 4 2 4 3 2 4" xfId="21133"/>
    <cellStyle name="Normal 4 4 2 4 3 2 5" xfId="28851"/>
    <cellStyle name="Normal 4 4 2 4 3 3" xfId="21134"/>
    <cellStyle name="Normal 4 4 2 4 3 3 2" xfId="21135"/>
    <cellStyle name="Normal 4 4 2 4 3 3 2 2" xfId="21136"/>
    <cellStyle name="Normal 4 4 2 4 3 3 3" xfId="21137"/>
    <cellStyle name="Normal 4 4 2 4 3 3 4" xfId="21138"/>
    <cellStyle name="Normal 4 4 2 4 3 3 5" xfId="28852"/>
    <cellStyle name="Normal 4 4 2 4 3 4" xfId="21139"/>
    <cellStyle name="Normal 4 4 2 4 3 4 2" xfId="21140"/>
    <cellStyle name="Normal 4 4 2 4 3 5" xfId="21141"/>
    <cellStyle name="Normal 4 4 2 4 3 6" xfId="21142"/>
    <cellStyle name="Normal 4 4 2 4 3 7" xfId="28853"/>
    <cellStyle name="Normal 4 4 2 4 4" xfId="2272"/>
    <cellStyle name="Normal 4 4 2 4 4 2" xfId="21143"/>
    <cellStyle name="Normal 4 4 2 4 4 2 2" xfId="21144"/>
    <cellStyle name="Normal 4 4 2 4 4 2 2 2" xfId="21145"/>
    <cellStyle name="Normal 4 4 2 4 4 2 3" xfId="21146"/>
    <cellStyle name="Normal 4 4 2 4 4 2 4" xfId="21147"/>
    <cellStyle name="Normal 4 4 2 4 4 2 5" xfId="28854"/>
    <cellStyle name="Normal 4 4 2 4 4 3" xfId="21148"/>
    <cellStyle name="Normal 4 4 2 4 4 3 2" xfId="21149"/>
    <cellStyle name="Normal 4 4 2 4 4 4" xfId="21150"/>
    <cellStyle name="Normal 4 4 2 4 4 5" xfId="21151"/>
    <cellStyle name="Normal 4 4 2 4 4 6" xfId="28855"/>
    <cellStyle name="Normal 4 4 2 4 5" xfId="21152"/>
    <cellStyle name="Normal 4 4 2 4 5 2" xfId="21153"/>
    <cellStyle name="Normal 4 4 2 4 5 2 2" xfId="21154"/>
    <cellStyle name="Normal 4 4 2 4 5 3" xfId="21155"/>
    <cellStyle name="Normal 4 4 2 4 5 4" xfId="21156"/>
    <cellStyle name="Normal 4 4 2 4 5 5" xfId="28856"/>
    <cellStyle name="Normal 4 4 2 4 6" xfId="21157"/>
    <cellStyle name="Normal 4 4 2 4 6 2" xfId="21158"/>
    <cellStyle name="Normal 4 4 2 4 6 2 2" xfId="21159"/>
    <cellStyle name="Normal 4 4 2 4 6 3" xfId="21160"/>
    <cellStyle name="Normal 4 4 2 4 6 4" xfId="21161"/>
    <cellStyle name="Normal 4 4 2 4 6 5" xfId="28857"/>
    <cellStyle name="Normal 4 4 2 4 7" xfId="21162"/>
    <cellStyle name="Normal 4 4 2 4 7 2" xfId="21163"/>
    <cellStyle name="Normal 4 4 2 4 7 2 2" xfId="21164"/>
    <cellStyle name="Normal 4 4 2 4 7 3" xfId="21165"/>
    <cellStyle name="Normal 4 4 2 4 7 4" xfId="28858"/>
    <cellStyle name="Normal 4 4 2 4 8" xfId="21166"/>
    <cellStyle name="Normal 4 4 2 4 8 2" xfId="21167"/>
    <cellStyle name="Normal 4 4 2 4 8 3" xfId="28859"/>
    <cellStyle name="Normal 4 4 2 4 9" xfId="21168"/>
    <cellStyle name="Normal 4 4 2 5" xfId="2273"/>
    <cellStyle name="Normal 4 4 2 5 10" xfId="28860"/>
    <cellStyle name="Normal 4 4 2 5 2" xfId="2274"/>
    <cellStyle name="Normal 4 4 2 5 2 2" xfId="21169"/>
    <cellStyle name="Normal 4 4 2 5 2 2 2" xfId="21170"/>
    <cellStyle name="Normal 4 4 2 5 2 2 2 2" xfId="21171"/>
    <cellStyle name="Normal 4 4 2 5 2 2 3" xfId="21172"/>
    <cellStyle name="Normal 4 4 2 5 2 2 4" xfId="21173"/>
    <cellStyle name="Normal 4 4 2 5 2 2 5" xfId="28861"/>
    <cellStyle name="Normal 4 4 2 5 2 3" xfId="21174"/>
    <cellStyle name="Normal 4 4 2 5 2 3 2" xfId="21175"/>
    <cellStyle name="Normal 4 4 2 5 2 4" xfId="21176"/>
    <cellStyle name="Normal 4 4 2 5 2 5" xfId="21177"/>
    <cellStyle name="Normal 4 4 2 5 2 6" xfId="28862"/>
    <cellStyle name="Normal 4 4 2 5 3" xfId="2275"/>
    <cellStyle name="Normal 4 4 2 5 3 2" xfId="21178"/>
    <cellStyle name="Normal 4 4 2 5 3 2 2" xfId="21179"/>
    <cellStyle name="Normal 4 4 2 5 3 2 2 2" xfId="21180"/>
    <cellStyle name="Normal 4 4 2 5 3 2 3" xfId="21181"/>
    <cellStyle name="Normal 4 4 2 5 3 2 4" xfId="21182"/>
    <cellStyle name="Normal 4 4 2 5 3 2 5" xfId="28863"/>
    <cellStyle name="Normal 4 4 2 5 3 3" xfId="21183"/>
    <cellStyle name="Normal 4 4 2 5 3 3 2" xfId="21184"/>
    <cellStyle name="Normal 4 4 2 5 3 4" xfId="21185"/>
    <cellStyle name="Normal 4 4 2 5 3 5" xfId="21186"/>
    <cellStyle name="Normal 4 4 2 5 3 6" xfId="28864"/>
    <cellStyle name="Normal 4 4 2 5 4" xfId="21187"/>
    <cellStyle name="Normal 4 4 2 5 4 2" xfId="21188"/>
    <cellStyle name="Normal 4 4 2 5 4 2 2" xfId="21189"/>
    <cellStyle name="Normal 4 4 2 5 4 3" xfId="21190"/>
    <cellStyle name="Normal 4 4 2 5 4 4" xfId="21191"/>
    <cellStyle name="Normal 4 4 2 5 4 5" xfId="28865"/>
    <cellStyle name="Normal 4 4 2 5 5" xfId="21192"/>
    <cellStyle name="Normal 4 4 2 5 5 2" xfId="21193"/>
    <cellStyle name="Normal 4 4 2 5 5 2 2" xfId="21194"/>
    <cellStyle name="Normal 4 4 2 5 5 3" xfId="21195"/>
    <cellStyle name="Normal 4 4 2 5 5 4" xfId="21196"/>
    <cellStyle name="Normal 4 4 2 5 5 5" xfId="28866"/>
    <cellStyle name="Normal 4 4 2 5 6" xfId="21197"/>
    <cellStyle name="Normal 4 4 2 5 6 2" xfId="21198"/>
    <cellStyle name="Normal 4 4 2 5 6 2 2" xfId="21199"/>
    <cellStyle name="Normal 4 4 2 5 6 3" xfId="21200"/>
    <cellStyle name="Normal 4 4 2 5 6 4" xfId="28867"/>
    <cellStyle name="Normal 4 4 2 5 7" xfId="21201"/>
    <cellStyle name="Normal 4 4 2 5 7 2" xfId="21202"/>
    <cellStyle name="Normal 4 4 2 5 7 3" xfId="28868"/>
    <cellStyle name="Normal 4 4 2 5 8" xfId="21203"/>
    <cellStyle name="Normal 4 4 2 5 9" xfId="21204"/>
    <cellStyle name="Normal 4 4 2 6" xfId="2276"/>
    <cellStyle name="Normal 4 4 2 6 2" xfId="21205"/>
    <cellStyle name="Normal 4 4 2 6 2 2" xfId="21206"/>
    <cellStyle name="Normal 4 4 2 6 2 2 2" xfId="21207"/>
    <cellStyle name="Normal 4 4 2 6 2 3" xfId="21208"/>
    <cellStyle name="Normal 4 4 2 6 2 4" xfId="21209"/>
    <cellStyle name="Normal 4 4 2 6 2 5" xfId="28869"/>
    <cellStyle name="Normal 4 4 2 6 3" xfId="21210"/>
    <cellStyle name="Normal 4 4 2 6 3 2" xfId="21211"/>
    <cellStyle name="Normal 4 4 2 6 3 2 2" xfId="21212"/>
    <cellStyle name="Normal 4 4 2 6 3 3" xfId="21213"/>
    <cellStyle name="Normal 4 4 2 6 3 4" xfId="21214"/>
    <cellStyle name="Normal 4 4 2 6 3 5" xfId="28870"/>
    <cellStyle name="Normal 4 4 2 6 4" xfId="21215"/>
    <cellStyle name="Normal 4 4 2 6 4 2" xfId="21216"/>
    <cellStyle name="Normal 4 4 2 6 5" xfId="21217"/>
    <cellStyle name="Normal 4 4 2 6 6" xfId="21218"/>
    <cellStyle name="Normal 4 4 2 6 7" xfId="28871"/>
    <cellStyle name="Normal 4 4 2 7" xfId="2277"/>
    <cellStyle name="Normal 4 4 2 7 2" xfId="21219"/>
    <cellStyle name="Normal 4 4 2 7 2 2" xfId="21220"/>
    <cellStyle name="Normal 4 4 2 7 2 2 2" xfId="21221"/>
    <cellStyle name="Normal 4 4 2 7 2 3" xfId="21222"/>
    <cellStyle name="Normal 4 4 2 7 2 4" xfId="21223"/>
    <cellStyle name="Normal 4 4 2 7 2 5" xfId="28872"/>
    <cellStyle name="Normal 4 4 2 7 3" xfId="21224"/>
    <cellStyle name="Normal 4 4 2 7 3 2" xfId="21225"/>
    <cellStyle name="Normal 4 4 2 7 4" xfId="21226"/>
    <cellStyle name="Normal 4 4 2 7 5" xfId="21227"/>
    <cellStyle name="Normal 4 4 2 7 6" xfId="28873"/>
    <cellStyle name="Normal 4 4 2 8" xfId="21228"/>
    <cellStyle name="Normal 4 4 2 8 2" xfId="21229"/>
    <cellStyle name="Normal 4 4 2 8 2 2" xfId="21230"/>
    <cellStyle name="Normal 4 4 2 8 3" xfId="21231"/>
    <cellStyle name="Normal 4 4 2 8 4" xfId="21232"/>
    <cellStyle name="Normal 4 4 2 8 5" xfId="28874"/>
    <cellStyle name="Normal 4 4 2 9" xfId="21233"/>
    <cellStyle name="Normal 4 4 2 9 2" xfId="21234"/>
    <cellStyle name="Normal 4 4 2 9 2 2" xfId="21235"/>
    <cellStyle name="Normal 4 4 2 9 3" xfId="21236"/>
    <cellStyle name="Normal 4 4 2 9 4" xfId="21237"/>
    <cellStyle name="Normal 4 4 2 9 5" xfId="28875"/>
    <cellStyle name="Normal 4 4 3" xfId="2278"/>
    <cellStyle name="Normal 4 4 3 10" xfId="21238"/>
    <cellStyle name="Normal 4 4 3 10 2" xfId="21239"/>
    <cellStyle name="Normal 4 4 3 10 3" xfId="28876"/>
    <cellStyle name="Normal 4 4 3 11" xfId="21240"/>
    <cellStyle name="Normal 4 4 3 12" xfId="21241"/>
    <cellStyle name="Normal 4 4 3 13" xfId="28877"/>
    <cellStyle name="Normal 4 4 3 14" xfId="28878"/>
    <cellStyle name="Normal 4 4 3 2" xfId="2279"/>
    <cellStyle name="Normal 4 4 3 2 10" xfId="21242"/>
    <cellStyle name="Normal 4 4 3 2 11" xfId="21243"/>
    <cellStyle name="Normal 4 4 3 2 12" xfId="28879"/>
    <cellStyle name="Normal 4 4 3 2 2" xfId="2280"/>
    <cellStyle name="Normal 4 4 3 2 2 10" xfId="21244"/>
    <cellStyle name="Normal 4 4 3 2 2 11" xfId="28880"/>
    <cellStyle name="Normal 4 4 3 2 2 2" xfId="2281"/>
    <cellStyle name="Normal 4 4 3 2 2 2 10" xfId="28881"/>
    <cellStyle name="Normal 4 4 3 2 2 2 2" xfId="2282"/>
    <cellStyle name="Normal 4 4 3 2 2 2 2 2" xfId="21245"/>
    <cellStyle name="Normal 4 4 3 2 2 2 2 2 2" xfId="21246"/>
    <cellStyle name="Normal 4 4 3 2 2 2 2 2 2 2" xfId="21247"/>
    <cellStyle name="Normal 4 4 3 2 2 2 2 2 3" xfId="21248"/>
    <cellStyle name="Normal 4 4 3 2 2 2 2 2 4" xfId="21249"/>
    <cellStyle name="Normal 4 4 3 2 2 2 2 2 5" xfId="28882"/>
    <cellStyle name="Normal 4 4 3 2 2 2 2 3" xfId="21250"/>
    <cellStyle name="Normal 4 4 3 2 2 2 2 3 2" xfId="21251"/>
    <cellStyle name="Normal 4 4 3 2 2 2 2 4" xfId="21252"/>
    <cellStyle name="Normal 4 4 3 2 2 2 2 5" xfId="21253"/>
    <cellStyle name="Normal 4 4 3 2 2 2 2 6" xfId="28883"/>
    <cellStyle name="Normal 4 4 3 2 2 2 3" xfId="2283"/>
    <cellStyle name="Normal 4 4 3 2 2 2 3 2" xfId="21254"/>
    <cellStyle name="Normal 4 4 3 2 2 2 3 2 2" xfId="21255"/>
    <cellStyle name="Normal 4 4 3 2 2 2 3 2 2 2" xfId="21256"/>
    <cellStyle name="Normal 4 4 3 2 2 2 3 2 3" xfId="21257"/>
    <cellStyle name="Normal 4 4 3 2 2 2 3 2 4" xfId="21258"/>
    <cellStyle name="Normal 4 4 3 2 2 2 3 2 5" xfId="28884"/>
    <cellStyle name="Normal 4 4 3 2 2 2 3 3" xfId="21259"/>
    <cellStyle name="Normal 4 4 3 2 2 2 3 3 2" xfId="21260"/>
    <cellStyle name="Normal 4 4 3 2 2 2 3 4" xfId="21261"/>
    <cellStyle name="Normal 4 4 3 2 2 2 3 5" xfId="21262"/>
    <cellStyle name="Normal 4 4 3 2 2 2 3 6" xfId="28885"/>
    <cellStyle name="Normal 4 4 3 2 2 2 4" xfId="21263"/>
    <cellStyle name="Normal 4 4 3 2 2 2 4 2" xfId="21264"/>
    <cellStyle name="Normal 4 4 3 2 2 2 4 2 2" xfId="21265"/>
    <cellStyle name="Normal 4 4 3 2 2 2 4 3" xfId="21266"/>
    <cellStyle name="Normal 4 4 3 2 2 2 4 4" xfId="21267"/>
    <cellStyle name="Normal 4 4 3 2 2 2 4 5" xfId="28886"/>
    <cellStyle name="Normal 4 4 3 2 2 2 5" xfId="21268"/>
    <cellStyle name="Normal 4 4 3 2 2 2 5 2" xfId="21269"/>
    <cellStyle name="Normal 4 4 3 2 2 2 5 2 2" xfId="21270"/>
    <cellStyle name="Normal 4 4 3 2 2 2 5 3" xfId="21271"/>
    <cellStyle name="Normal 4 4 3 2 2 2 5 4" xfId="21272"/>
    <cellStyle name="Normal 4 4 3 2 2 2 5 5" xfId="28887"/>
    <cellStyle name="Normal 4 4 3 2 2 2 6" xfId="21273"/>
    <cellStyle name="Normal 4 4 3 2 2 2 6 2" xfId="21274"/>
    <cellStyle name="Normal 4 4 3 2 2 2 6 2 2" xfId="21275"/>
    <cellStyle name="Normal 4 4 3 2 2 2 6 3" xfId="21276"/>
    <cellStyle name="Normal 4 4 3 2 2 2 6 4" xfId="28888"/>
    <cellStyle name="Normal 4 4 3 2 2 2 7" xfId="21277"/>
    <cellStyle name="Normal 4 4 3 2 2 2 7 2" xfId="21278"/>
    <cellStyle name="Normal 4 4 3 2 2 2 7 3" xfId="28889"/>
    <cellStyle name="Normal 4 4 3 2 2 2 8" xfId="21279"/>
    <cellStyle name="Normal 4 4 3 2 2 2 9" xfId="21280"/>
    <cellStyle name="Normal 4 4 3 2 2 3" xfId="2284"/>
    <cellStyle name="Normal 4 4 3 2 2 3 2" xfId="21281"/>
    <cellStyle name="Normal 4 4 3 2 2 3 2 2" xfId="21282"/>
    <cellStyle name="Normal 4 4 3 2 2 3 2 2 2" xfId="21283"/>
    <cellStyle name="Normal 4 4 3 2 2 3 2 3" xfId="21284"/>
    <cellStyle name="Normal 4 4 3 2 2 3 2 4" xfId="21285"/>
    <cellStyle name="Normal 4 4 3 2 2 3 2 5" xfId="28890"/>
    <cellStyle name="Normal 4 4 3 2 2 3 3" xfId="21286"/>
    <cellStyle name="Normal 4 4 3 2 2 3 3 2" xfId="21287"/>
    <cellStyle name="Normal 4 4 3 2 2 3 3 2 2" xfId="21288"/>
    <cellStyle name="Normal 4 4 3 2 2 3 3 3" xfId="21289"/>
    <cellStyle name="Normal 4 4 3 2 2 3 3 4" xfId="21290"/>
    <cellStyle name="Normal 4 4 3 2 2 3 3 5" xfId="28891"/>
    <cellStyle name="Normal 4 4 3 2 2 3 4" xfId="21291"/>
    <cellStyle name="Normal 4 4 3 2 2 3 4 2" xfId="21292"/>
    <cellStyle name="Normal 4 4 3 2 2 3 5" xfId="21293"/>
    <cellStyle name="Normal 4 4 3 2 2 3 6" xfId="21294"/>
    <cellStyle name="Normal 4 4 3 2 2 3 7" xfId="28892"/>
    <cellStyle name="Normal 4 4 3 2 2 4" xfId="2285"/>
    <cellStyle name="Normal 4 4 3 2 2 4 2" xfId="21295"/>
    <cellStyle name="Normal 4 4 3 2 2 4 2 2" xfId="21296"/>
    <cellStyle name="Normal 4 4 3 2 2 4 2 2 2" xfId="21297"/>
    <cellStyle name="Normal 4 4 3 2 2 4 2 3" xfId="21298"/>
    <cellStyle name="Normal 4 4 3 2 2 4 2 4" xfId="21299"/>
    <cellStyle name="Normal 4 4 3 2 2 4 2 5" xfId="28893"/>
    <cellStyle name="Normal 4 4 3 2 2 4 3" xfId="21300"/>
    <cellStyle name="Normal 4 4 3 2 2 4 3 2" xfId="21301"/>
    <cellStyle name="Normal 4 4 3 2 2 4 4" xfId="21302"/>
    <cellStyle name="Normal 4 4 3 2 2 4 5" xfId="21303"/>
    <cellStyle name="Normal 4 4 3 2 2 4 6" xfId="28894"/>
    <cellStyle name="Normal 4 4 3 2 2 5" xfId="21304"/>
    <cellStyle name="Normal 4 4 3 2 2 5 2" xfId="21305"/>
    <cellStyle name="Normal 4 4 3 2 2 5 2 2" xfId="21306"/>
    <cellStyle name="Normal 4 4 3 2 2 5 3" xfId="21307"/>
    <cellStyle name="Normal 4 4 3 2 2 5 4" xfId="21308"/>
    <cellStyle name="Normal 4 4 3 2 2 5 5" xfId="28895"/>
    <cellStyle name="Normal 4 4 3 2 2 6" xfId="21309"/>
    <cellStyle name="Normal 4 4 3 2 2 6 2" xfId="21310"/>
    <cellStyle name="Normal 4 4 3 2 2 6 2 2" xfId="21311"/>
    <cellStyle name="Normal 4 4 3 2 2 6 3" xfId="21312"/>
    <cellStyle name="Normal 4 4 3 2 2 6 4" xfId="21313"/>
    <cellStyle name="Normal 4 4 3 2 2 6 5" xfId="28896"/>
    <cellStyle name="Normal 4 4 3 2 2 7" xfId="21314"/>
    <cellStyle name="Normal 4 4 3 2 2 7 2" xfId="21315"/>
    <cellStyle name="Normal 4 4 3 2 2 7 2 2" xfId="21316"/>
    <cellStyle name="Normal 4 4 3 2 2 7 3" xfId="21317"/>
    <cellStyle name="Normal 4 4 3 2 2 7 4" xfId="28897"/>
    <cellStyle name="Normal 4 4 3 2 2 8" xfId="21318"/>
    <cellStyle name="Normal 4 4 3 2 2 8 2" xfId="21319"/>
    <cellStyle name="Normal 4 4 3 2 2 8 3" xfId="28898"/>
    <cellStyle name="Normal 4 4 3 2 2 9" xfId="21320"/>
    <cellStyle name="Normal 4 4 3 2 3" xfId="2286"/>
    <cellStyle name="Normal 4 4 3 2 3 10" xfId="28899"/>
    <cellStyle name="Normal 4 4 3 2 3 2" xfId="2287"/>
    <cellStyle name="Normal 4 4 3 2 3 2 2" xfId="21321"/>
    <cellStyle name="Normal 4 4 3 2 3 2 2 2" xfId="21322"/>
    <cellStyle name="Normal 4 4 3 2 3 2 2 2 2" xfId="21323"/>
    <cellStyle name="Normal 4 4 3 2 3 2 2 3" xfId="21324"/>
    <cellStyle name="Normal 4 4 3 2 3 2 2 4" xfId="21325"/>
    <cellStyle name="Normal 4 4 3 2 3 2 2 5" xfId="28900"/>
    <cellStyle name="Normal 4 4 3 2 3 2 3" xfId="21326"/>
    <cellStyle name="Normal 4 4 3 2 3 2 3 2" xfId="21327"/>
    <cellStyle name="Normal 4 4 3 2 3 2 4" xfId="21328"/>
    <cellStyle name="Normal 4 4 3 2 3 2 5" xfId="21329"/>
    <cellStyle name="Normal 4 4 3 2 3 2 6" xfId="28901"/>
    <cellStyle name="Normal 4 4 3 2 3 3" xfId="2288"/>
    <cellStyle name="Normal 4 4 3 2 3 3 2" xfId="21330"/>
    <cellStyle name="Normal 4 4 3 2 3 3 2 2" xfId="21331"/>
    <cellStyle name="Normal 4 4 3 2 3 3 2 2 2" xfId="21332"/>
    <cellStyle name="Normal 4 4 3 2 3 3 2 3" xfId="21333"/>
    <cellStyle name="Normal 4 4 3 2 3 3 2 4" xfId="21334"/>
    <cellStyle name="Normal 4 4 3 2 3 3 2 5" xfId="28902"/>
    <cellStyle name="Normal 4 4 3 2 3 3 3" xfId="21335"/>
    <cellStyle name="Normal 4 4 3 2 3 3 3 2" xfId="21336"/>
    <cellStyle name="Normal 4 4 3 2 3 3 4" xfId="21337"/>
    <cellStyle name="Normal 4 4 3 2 3 3 5" xfId="21338"/>
    <cellStyle name="Normal 4 4 3 2 3 3 6" xfId="28903"/>
    <cellStyle name="Normal 4 4 3 2 3 4" xfId="21339"/>
    <cellStyle name="Normal 4 4 3 2 3 4 2" xfId="21340"/>
    <cellStyle name="Normal 4 4 3 2 3 4 2 2" xfId="21341"/>
    <cellStyle name="Normal 4 4 3 2 3 4 3" xfId="21342"/>
    <cellStyle name="Normal 4 4 3 2 3 4 4" xfId="21343"/>
    <cellStyle name="Normal 4 4 3 2 3 4 5" xfId="28904"/>
    <cellStyle name="Normal 4 4 3 2 3 5" xfId="21344"/>
    <cellStyle name="Normal 4 4 3 2 3 5 2" xfId="21345"/>
    <cellStyle name="Normal 4 4 3 2 3 5 2 2" xfId="21346"/>
    <cellStyle name="Normal 4 4 3 2 3 5 3" xfId="21347"/>
    <cellStyle name="Normal 4 4 3 2 3 5 4" xfId="21348"/>
    <cellStyle name="Normal 4 4 3 2 3 5 5" xfId="28905"/>
    <cellStyle name="Normal 4 4 3 2 3 6" xfId="21349"/>
    <cellStyle name="Normal 4 4 3 2 3 6 2" xfId="21350"/>
    <cellStyle name="Normal 4 4 3 2 3 6 2 2" xfId="21351"/>
    <cellStyle name="Normal 4 4 3 2 3 6 3" xfId="21352"/>
    <cellStyle name="Normal 4 4 3 2 3 6 4" xfId="28906"/>
    <cellStyle name="Normal 4 4 3 2 3 7" xfId="21353"/>
    <cellStyle name="Normal 4 4 3 2 3 7 2" xfId="21354"/>
    <cellStyle name="Normal 4 4 3 2 3 7 3" xfId="28907"/>
    <cellStyle name="Normal 4 4 3 2 3 8" xfId="21355"/>
    <cellStyle name="Normal 4 4 3 2 3 9" xfId="21356"/>
    <cellStyle name="Normal 4 4 3 2 4" xfId="2289"/>
    <cellStyle name="Normal 4 4 3 2 4 2" xfId="21357"/>
    <cellStyle name="Normal 4 4 3 2 4 2 2" xfId="21358"/>
    <cellStyle name="Normal 4 4 3 2 4 2 2 2" xfId="21359"/>
    <cellStyle name="Normal 4 4 3 2 4 2 3" xfId="21360"/>
    <cellStyle name="Normal 4 4 3 2 4 2 4" xfId="21361"/>
    <cellStyle name="Normal 4 4 3 2 4 2 5" xfId="28908"/>
    <cellStyle name="Normal 4 4 3 2 4 3" xfId="21362"/>
    <cellStyle name="Normal 4 4 3 2 4 3 2" xfId="21363"/>
    <cellStyle name="Normal 4 4 3 2 4 3 2 2" xfId="21364"/>
    <cellStyle name="Normal 4 4 3 2 4 3 3" xfId="21365"/>
    <cellStyle name="Normal 4 4 3 2 4 3 4" xfId="21366"/>
    <cellStyle name="Normal 4 4 3 2 4 3 5" xfId="28909"/>
    <cellStyle name="Normal 4 4 3 2 4 4" xfId="21367"/>
    <cellStyle name="Normal 4 4 3 2 4 4 2" xfId="21368"/>
    <cellStyle name="Normal 4 4 3 2 4 5" xfId="21369"/>
    <cellStyle name="Normal 4 4 3 2 4 6" xfId="21370"/>
    <cellStyle name="Normal 4 4 3 2 4 7" xfId="28910"/>
    <cellStyle name="Normal 4 4 3 2 5" xfId="2290"/>
    <cellStyle name="Normal 4 4 3 2 5 2" xfId="21371"/>
    <cellStyle name="Normal 4 4 3 2 5 2 2" xfId="21372"/>
    <cellStyle name="Normal 4 4 3 2 5 2 2 2" xfId="21373"/>
    <cellStyle name="Normal 4 4 3 2 5 2 3" xfId="21374"/>
    <cellStyle name="Normal 4 4 3 2 5 2 4" xfId="21375"/>
    <cellStyle name="Normal 4 4 3 2 5 2 5" xfId="28911"/>
    <cellStyle name="Normal 4 4 3 2 5 3" xfId="21376"/>
    <cellStyle name="Normal 4 4 3 2 5 3 2" xfId="21377"/>
    <cellStyle name="Normal 4 4 3 2 5 4" xfId="21378"/>
    <cellStyle name="Normal 4 4 3 2 5 5" xfId="21379"/>
    <cellStyle name="Normal 4 4 3 2 5 6" xfId="28912"/>
    <cellStyle name="Normal 4 4 3 2 6" xfId="21380"/>
    <cellStyle name="Normal 4 4 3 2 6 2" xfId="21381"/>
    <cellStyle name="Normal 4 4 3 2 6 2 2" xfId="21382"/>
    <cellStyle name="Normal 4 4 3 2 6 3" xfId="21383"/>
    <cellStyle name="Normal 4 4 3 2 6 4" xfId="21384"/>
    <cellStyle name="Normal 4 4 3 2 6 5" xfId="28913"/>
    <cellStyle name="Normal 4 4 3 2 7" xfId="21385"/>
    <cellStyle name="Normal 4 4 3 2 7 2" xfId="21386"/>
    <cellStyle name="Normal 4 4 3 2 7 2 2" xfId="21387"/>
    <cellStyle name="Normal 4 4 3 2 7 3" xfId="21388"/>
    <cellStyle name="Normal 4 4 3 2 7 4" xfId="21389"/>
    <cellStyle name="Normal 4 4 3 2 7 5" xfId="28914"/>
    <cellStyle name="Normal 4 4 3 2 8" xfId="21390"/>
    <cellStyle name="Normal 4 4 3 2 8 2" xfId="21391"/>
    <cellStyle name="Normal 4 4 3 2 8 2 2" xfId="21392"/>
    <cellStyle name="Normal 4 4 3 2 8 3" xfId="21393"/>
    <cellStyle name="Normal 4 4 3 2 8 4" xfId="28915"/>
    <cellStyle name="Normal 4 4 3 2 9" xfId="21394"/>
    <cellStyle name="Normal 4 4 3 2 9 2" xfId="21395"/>
    <cellStyle name="Normal 4 4 3 2 9 3" xfId="28916"/>
    <cellStyle name="Normal 4 4 3 3" xfId="2291"/>
    <cellStyle name="Normal 4 4 3 3 10" xfId="21396"/>
    <cellStyle name="Normal 4 4 3 3 11" xfId="28917"/>
    <cellStyle name="Normal 4 4 3 3 2" xfId="2292"/>
    <cellStyle name="Normal 4 4 3 3 2 10" xfId="28918"/>
    <cellStyle name="Normal 4 4 3 3 2 2" xfId="2293"/>
    <cellStyle name="Normal 4 4 3 3 2 2 2" xfId="21397"/>
    <cellStyle name="Normal 4 4 3 3 2 2 2 2" xfId="21398"/>
    <cellStyle name="Normal 4 4 3 3 2 2 2 2 2" xfId="21399"/>
    <cellStyle name="Normal 4 4 3 3 2 2 2 3" xfId="21400"/>
    <cellStyle name="Normal 4 4 3 3 2 2 2 4" xfId="21401"/>
    <cellStyle name="Normal 4 4 3 3 2 2 2 5" xfId="28919"/>
    <cellStyle name="Normal 4 4 3 3 2 2 3" xfId="21402"/>
    <cellStyle name="Normal 4 4 3 3 2 2 3 2" xfId="21403"/>
    <cellStyle name="Normal 4 4 3 3 2 2 4" xfId="21404"/>
    <cellStyle name="Normal 4 4 3 3 2 2 5" xfId="21405"/>
    <cellStyle name="Normal 4 4 3 3 2 2 6" xfId="28920"/>
    <cellStyle name="Normal 4 4 3 3 2 3" xfId="2294"/>
    <cellStyle name="Normal 4 4 3 3 2 3 2" xfId="21406"/>
    <cellStyle name="Normal 4 4 3 3 2 3 2 2" xfId="21407"/>
    <cellStyle name="Normal 4 4 3 3 2 3 2 2 2" xfId="21408"/>
    <cellStyle name="Normal 4 4 3 3 2 3 2 3" xfId="21409"/>
    <cellStyle name="Normal 4 4 3 3 2 3 2 4" xfId="21410"/>
    <cellStyle name="Normal 4 4 3 3 2 3 2 5" xfId="28921"/>
    <cellStyle name="Normal 4 4 3 3 2 3 3" xfId="21411"/>
    <cellStyle name="Normal 4 4 3 3 2 3 3 2" xfId="21412"/>
    <cellStyle name="Normal 4 4 3 3 2 3 4" xfId="21413"/>
    <cellStyle name="Normal 4 4 3 3 2 3 5" xfId="21414"/>
    <cellStyle name="Normal 4 4 3 3 2 3 6" xfId="28922"/>
    <cellStyle name="Normal 4 4 3 3 2 4" xfId="21415"/>
    <cellStyle name="Normal 4 4 3 3 2 4 2" xfId="21416"/>
    <cellStyle name="Normal 4 4 3 3 2 4 2 2" xfId="21417"/>
    <cellStyle name="Normal 4 4 3 3 2 4 3" xfId="21418"/>
    <cellStyle name="Normal 4 4 3 3 2 4 4" xfId="21419"/>
    <cellStyle name="Normal 4 4 3 3 2 4 5" xfId="28923"/>
    <cellStyle name="Normal 4 4 3 3 2 5" xfId="21420"/>
    <cellStyle name="Normal 4 4 3 3 2 5 2" xfId="21421"/>
    <cellStyle name="Normal 4 4 3 3 2 5 2 2" xfId="21422"/>
    <cellStyle name="Normal 4 4 3 3 2 5 3" xfId="21423"/>
    <cellStyle name="Normal 4 4 3 3 2 5 4" xfId="21424"/>
    <cellStyle name="Normal 4 4 3 3 2 5 5" xfId="28924"/>
    <cellStyle name="Normal 4 4 3 3 2 6" xfId="21425"/>
    <cellStyle name="Normal 4 4 3 3 2 6 2" xfId="21426"/>
    <cellStyle name="Normal 4 4 3 3 2 6 2 2" xfId="21427"/>
    <cellStyle name="Normal 4 4 3 3 2 6 3" xfId="21428"/>
    <cellStyle name="Normal 4 4 3 3 2 6 4" xfId="28925"/>
    <cellStyle name="Normal 4 4 3 3 2 7" xfId="21429"/>
    <cellStyle name="Normal 4 4 3 3 2 7 2" xfId="21430"/>
    <cellStyle name="Normal 4 4 3 3 2 7 3" xfId="28926"/>
    <cellStyle name="Normal 4 4 3 3 2 8" xfId="21431"/>
    <cellStyle name="Normal 4 4 3 3 2 9" xfId="21432"/>
    <cellStyle name="Normal 4 4 3 3 3" xfId="2295"/>
    <cellStyle name="Normal 4 4 3 3 3 2" xfId="21433"/>
    <cellStyle name="Normal 4 4 3 3 3 2 2" xfId="21434"/>
    <cellStyle name="Normal 4 4 3 3 3 2 2 2" xfId="21435"/>
    <cellStyle name="Normal 4 4 3 3 3 2 3" xfId="21436"/>
    <cellStyle name="Normal 4 4 3 3 3 2 4" xfId="21437"/>
    <cellStyle name="Normal 4 4 3 3 3 2 5" xfId="28927"/>
    <cellStyle name="Normal 4 4 3 3 3 3" xfId="21438"/>
    <cellStyle name="Normal 4 4 3 3 3 3 2" xfId="21439"/>
    <cellStyle name="Normal 4 4 3 3 3 3 2 2" xfId="21440"/>
    <cellStyle name="Normal 4 4 3 3 3 3 3" xfId="21441"/>
    <cellStyle name="Normal 4 4 3 3 3 3 4" xfId="21442"/>
    <cellStyle name="Normal 4 4 3 3 3 3 5" xfId="28928"/>
    <cellStyle name="Normal 4 4 3 3 3 4" xfId="21443"/>
    <cellStyle name="Normal 4 4 3 3 3 4 2" xfId="21444"/>
    <cellStyle name="Normal 4 4 3 3 3 5" xfId="21445"/>
    <cellStyle name="Normal 4 4 3 3 3 6" xfId="21446"/>
    <cellStyle name="Normal 4 4 3 3 3 7" xfId="28929"/>
    <cellStyle name="Normal 4 4 3 3 4" xfId="2296"/>
    <cellStyle name="Normal 4 4 3 3 4 2" xfId="21447"/>
    <cellStyle name="Normal 4 4 3 3 4 2 2" xfId="21448"/>
    <cellStyle name="Normal 4 4 3 3 4 2 2 2" xfId="21449"/>
    <cellStyle name="Normal 4 4 3 3 4 2 3" xfId="21450"/>
    <cellStyle name="Normal 4 4 3 3 4 2 4" xfId="21451"/>
    <cellStyle name="Normal 4 4 3 3 4 2 5" xfId="28930"/>
    <cellStyle name="Normal 4 4 3 3 4 3" xfId="21452"/>
    <cellStyle name="Normal 4 4 3 3 4 3 2" xfId="21453"/>
    <cellStyle name="Normal 4 4 3 3 4 4" xfId="21454"/>
    <cellStyle name="Normal 4 4 3 3 4 5" xfId="21455"/>
    <cellStyle name="Normal 4 4 3 3 4 6" xfId="28931"/>
    <cellStyle name="Normal 4 4 3 3 5" xfId="21456"/>
    <cellStyle name="Normal 4 4 3 3 5 2" xfId="21457"/>
    <cellStyle name="Normal 4 4 3 3 5 2 2" xfId="21458"/>
    <cellStyle name="Normal 4 4 3 3 5 3" xfId="21459"/>
    <cellStyle name="Normal 4 4 3 3 5 4" xfId="21460"/>
    <cellStyle name="Normal 4 4 3 3 5 5" xfId="28932"/>
    <cellStyle name="Normal 4 4 3 3 6" xfId="21461"/>
    <cellStyle name="Normal 4 4 3 3 6 2" xfId="21462"/>
    <cellStyle name="Normal 4 4 3 3 6 2 2" xfId="21463"/>
    <cellStyle name="Normal 4 4 3 3 6 3" xfId="21464"/>
    <cellStyle name="Normal 4 4 3 3 6 4" xfId="21465"/>
    <cellStyle name="Normal 4 4 3 3 6 5" xfId="28933"/>
    <cellStyle name="Normal 4 4 3 3 7" xfId="21466"/>
    <cellStyle name="Normal 4 4 3 3 7 2" xfId="21467"/>
    <cellStyle name="Normal 4 4 3 3 7 2 2" xfId="21468"/>
    <cellStyle name="Normal 4 4 3 3 7 3" xfId="21469"/>
    <cellStyle name="Normal 4 4 3 3 7 4" xfId="28934"/>
    <cellStyle name="Normal 4 4 3 3 8" xfId="21470"/>
    <cellStyle name="Normal 4 4 3 3 8 2" xfId="21471"/>
    <cellStyle name="Normal 4 4 3 3 8 3" xfId="28935"/>
    <cellStyle name="Normal 4 4 3 3 9" xfId="21472"/>
    <cellStyle name="Normal 4 4 3 4" xfId="2297"/>
    <cellStyle name="Normal 4 4 3 4 10" xfId="28936"/>
    <cellStyle name="Normal 4 4 3 4 2" xfId="2298"/>
    <cellStyle name="Normal 4 4 3 4 2 2" xfId="21473"/>
    <cellStyle name="Normal 4 4 3 4 2 2 2" xfId="21474"/>
    <cellStyle name="Normal 4 4 3 4 2 2 2 2" xfId="21475"/>
    <cellStyle name="Normal 4 4 3 4 2 2 3" xfId="21476"/>
    <cellStyle name="Normal 4 4 3 4 2 2 4" xfId="21477"/>
    <cellStyle name="Normal 4 4 3 4 2 2 5" xfId="28937"/>
    <cellStyle name="Normal 4 4 3 4 2 3" xfId="21478"/>
    <cellStyle name="Normal 4 4 3 4 2 3 2" xfId="21479"/>
    <cellStyle name="Normal 4 4 3 4 2 4" xfId="21480"/>
    <cellStyle name="Normal 4 4 3 4 2 5" xfId="21481"/>
    <cellStyle name="Normal 4 4 3 4 2 6" xfId="28938"/>
    <cellStyle name="Normal 4 4 3 4 3" xfId="2299"/>
    <cellStyle name="Normal 4 4 3 4 3 2" xfId="21482"/>
    <cellStyle name="Normal 4 4 3 4 3 2 2" xfId="21483"/>
    <cellStyle name="Normal 4 4 3 4 3 2 2 2" xfId="21484"/>
    <cellStyle name="Normal 4 4 3 4 3 2 3" xfId="21485"/>
    <cellStyle name="Normal 4 4 3 4 3 2 4" xfId="21486"/>
    <cellStyle name="Normal 4 4 3 4 3 2 5" xfId="28939"/>
    <cellStyle name="Normal 4 4 3 4 3 3" xfId="21487"/>
    <cellStyle name="Normal 4 4 3 4 3 3 2" xfId="21488"/>
    <cellStyle name="Normal 4 4 3 4 3 4" xfId="21489"/>
    <cellStyle name="Normal 4 4 3 4 3 5" xfId="21490"/>
    <cellStyle name="Normal 4 4 3 4 3 6" xfId="28940"/>
    <cellStyle name="Normal 4 4 3 4 4" xfId="21491"/>
    <cellStyle name="Normal 4 4 3 4 4 2" xfId="21492"/>
    <cellStyle name="Normal 4 4 3 4 4 2 2" xfId="21493"/>
    <cellStyle name="Normal 4 4 3 4 4 3" xfId="21494"/>
    <cellStyle name="Normal 4 4 3 4 4 4" xfId="21495"/>
    <cellStyle name="Normal 4 4 3 4 4 5" xfId="28941"/>
    <cellStyle name="Normal 4 4 3 4 5" xfId="21496"/>
    <cellStyle name="Normal 4 4 3 4 5 2" xfId="21497"/>
    <cellStyle name="Normal 4 4 3 4 5 2 2" xfId="21498"/>
    <cellStyle name="Normal 4 4 3 4 5 3" xfId="21499"/>
    <cellStyle name="Normal 4 4 3 4 5 4" xfId="21500"/>
    <cellStyle name="Normal 4 4 3 4 5 5" xfId="28942"/>
    <cellStyle name="Normal 4 4 3 4 6" xfId="21501"/>
    <cellStyle name="Normal 4 4 3 4 6 2" xfId="21502"/>
    <cellStyle name="Normal 4 4 3 4 6 2 2" xfId="21503"/>
    <cellStyle name="Normal 4 4 3 4 6 3" xfId="21504"/>
    <cellStyle name="Normal 4 4 3 4 6 4" xfId="28943"/>
    <cellStyle name="Normal 4 4 3 4 7" xfId="21505"/>
    <cellStyle name="Normal 4 4 3 4 7 2" xfId="21506"/>
    <cellStyle name="Normal 4 4 3 4 7 3" xfId="28944"/>
    <cellStyle name="Normal 4 4 3 4 8" xfId="21507"/>
    <cellStyle name="Normal 4 4 3 4 9" xfId="21508"/>
    <cellStyle name="Normal 4 4 3 5" xfId="2300"/>
    <cellStyle name="Normal 4 4 3 5 2" xfId="21509"/>
    <cellStyle name="Normal 4 4 3 5 2 2" xfId="21510"/>
    <cellStyle name="Normal 4 4 3 5 2 2 2" xfId="21511"/>
    <cellStyle name="Normal 4 4 3 5 2 3" xfId="21512"/>
    <cellStyle name="Normal 4 4 3 5 2 4" xfId="21513"/>
    <cellStyle name="Normal 4 4 3 5 2 5" xfId="28945"/>
    <cellStyle name="Normal 4 4 3 5 3" xfId="21514"/>
    <cellStyle name="Normal 4 4 3 5 3 2" xfId="21515"/>
    <cellStyle name="Normal 4 4 3 5 3 2 2" xfId="21516"/>
    <cellStyle name="Normal 4 4 3 5 3 3" xfId="21517"/>
    <cellStyle name="Normal 4 4 3 5 3 4" xfId="21518"/>
    <cellStyle name="Normal 4 4 3 5 3 5" xfId="28946"/>
    <cellStyle name="Normal 4 4 3 5 4" xfId="21519"/>
    <cellStyle name="Normal 4 4 3 5 4 2" xfId="21520"/>
    <cellStyle name="Normal 4 4 3 5 5" xfId="21521"/>
    <cellStyle name="Normal 4 4 3 5 6" xfId="21522"/>
    <cellStyle name="Normal 4 4 3 5 7" xfId="28947"/>
    <cellStyle name="Normal 4 4 3 6" xfId="2301"/>
    <cellStyle name="Normal 4 4 3 6 2" xfId="21523"/>
    <cellStyle name="Normal 4 4 3 6 2 2" xfId="21524"/>
    <cellStyle name="Normal 4 4 3 6 2 2 2" xfId="21525"/>
    <cellStyle name="Normal 4 4 3 6 2 3" xfId="21526"/>
    <cellStyle name="Normal 4 4 3 6 2 4" xfId="21527"/>
    <cellStyle name="Normal 4 4 3 6 2 5" xfId="28948"/>
    <cellStyle name="Normal 4 4 3 6 3" xfId="21528"/>
    <cellStyle name="Normal 4 4 3 6 3 2" xfId="21529"/>
    <cellStyle name="Normal 4 4 3 6 4" xfId="21530"/>
    <cellStyle name="Normal 4 4 3 6 5" xfId="21531"/>
    <cellStyle name="Normal 4 4 3 6 6" xfId="28949"/>
    <cellStyle name="Normal 4 4 3 7" xfId="21532"/>
    <cellStyle name="Normal 4 4 3 7 2" xfId="21533"/>
    <cellStyle name="Normal 4 4 3 7 2 2" xfId="21534"/>
    <cellStyle name="Normal 4 4 3 7 3" xfId="21535"/>
    <cellStyle name="Normal 4 4 3 7 4" xfId="21536"/>
    <cellStyle name="Normal 4 4 3 7 5" xfId="28950"/>
    <cellStyle name="Normal 4 4 3 8" xfId="21537"/>
    <cellStyle name="Normal 4 4 3 8 2" xfId="21538"/>
    <cellStyle name="Normal 4 4 3 8 2 2" xfId="21539"/>
    <cellStyle name="Normal 4 4 3 8 3" xfId="21540"/>
    <cellStyle name="Normal 4 4 3 8 4" xfId="21541"/>
    <cellStyle name="Normal 4 4 3 8 5" xfId="28951"/>
    <cellStyle name="Normal 4 4 3 9" xfId="21542"/>
    <cellStyle name="Normal 4 4 3 9 2" xfId="21543"/>
    <cellStyle name="Normal 4 4 3 9 2 2" xfId="21544"/>
    <cellStyle name="Normal 4 4 3 9 3" xfId="21545"/>
    <cellStyle name="Normal 4 4 3 9 4" xfId="28952"/>
    <cellStyle name="Normal 4 4 4" xfId="2302"/>
    <cellStyle name="Normal 4 4 4 10" xfId="21546"/>
    <cellStyle name="Normal 4 4 4 11" xfId="21547"/>
    <cellStyle name="Normal 4 4 4 12" xfId="28953"/>
    <cellStyle name="Normal 4 4 4 13" xfId="31244"/>
    <cellStyle name="Normal 4 4 4 2" xfId="2303"/>
    <cellStyle name="Normal 4 4 4 2 10" xfId="21548"/>
    <cellStyle name="Normal 4 4 4 2 11" xfId="28954"/>
    <cellStyle name="Normal 4 4 4 2 2" xfId="2304"/>
    <cellStyle name="Normal 4 4 4 2 2 10" xfId="28955"/>
    <cellStyle name="Normal 4 4 4 2 2 2" xfId="2305"/>
    <cellStyle name="Normal 4 4 4 2 2 2 2" xfId="21549"/>
    <cellStyle name="Normal 4 4 4 2 2 2 2 2" xfId="21550"/>
    <cellStyle name="Normal 4 4 4 2 2 2 2 2 2" xfId="21551"/>
    <cellStyle name="Normal 4 4 4 2 2 2 2 3" xfId="21552"/>
    <cellStyle name="Normal 4 4 4 2 2 2 2 4" xfId="21553"/>
    <cellStyle name="Normal 4 4 4 2 2 2 2 5" xfId="28956"/>
    <cellStyle name="Normal 4 4 4 2 2 2 3" xfId="21554"/>
    <cellStyle name="Normal 4 4 4 2 2 2 3 2" xfId="21555"/>
    <cellStyle name="Normal 4 4 4 2 2 2 4" xfId="21556"/>
    <cellStyle name="Normal 4 4 4 2 2 2 5" xfId="21557"/>
    <cellStyle name="Normal 4 4 4 2 2 2 6" xfId="28957"/>
    <cellStyle name="Normal 4 4 4 2 2 3" xfId="2306"/>
    <cellStyle name="Normal 4 4 4 2 2 3 2" xfId="21558"/>
    <cellStyle name="Normal 4 4 4 2 2 3 2 2" xfId="21559"/>
    <cellStyle name="Normal 4 4 4 2 2 3 2 2 2" xfId="21560"/>
    <cellStyle name="Normal 4 4 4 2 2 3 2 3" xfId="21561"/>
    <cellStyle name="Normal 4 4 4 2 2 3 2 4" xfId="21562"/>
    <cellStyle name="Normal 4 4 4 2 2 3 2 5" xfId="28958"/>
    <cellStyle name="Normal 4 4 4 2 2 3 3" xfId="21563"/>
    <cellStyle name="Normal 4 4 4 2 2 3 3 2" xfId="21564"/>
    <cellStyle name="Normal 4 4 4 2 2 3 4" xfId="21565"/>
    <cellStyle name="Normal 4 4 4 2 2 3 5" xfId="21566"/>
    <cellStyle name="Normal 4 4 4 2 2 3 6" xfId="28959"/>
    <cellStyle name="Normal 4 4 4 2 2 4" xfId="21567"/>
    <cellStyle name="Normal 4 4 4 2 2 4 2" xfId="21568"/>
    <cellStyle name="Normal 4 4 4 2 2 4 2 2" xfId="21569"/>
    <cellStyle name="Normal 4 4 4 2 2 4 3" xfId="21570"/>
    <cellStyle name="Normal 4 4 4 2 2 4 4" xfId="21571"/>
    <cellStyle name="Normal 4 4 4 2 2 4 5" xfId="28960"/>
    <cellStyle name="Normal 4 4 4 2 2 5" xfId="21572"/>
    <cellStyle name="Normal 4 4 4 2 2 5 2" xfId="21573"/>
    <cellStyle name="Normal 4 4 4 2 2 5 2 2" xfId="21574"/>
    <cellStyle name="Normal 4 4 4 2 2 5 3" xfId="21575"/>
    <cellStyle name="Normal 4 4 4 2 2 5 4" xfId="21576"/>
    <cellStyle name="Normal 4 4 4 2 2 5 5" xfId="28961"/>
    <cellStyle name="Normal 4 4 4 2 2 6" xfId="21577"/>
    <cellStyle name="Normal 4 4 4 2 2 6 2" xfId="21578"/>
    <cellStyle name="Normal 4 4 4 2 2 6 2 2" xfId="21579"/>
    <cellStyle name="Normal 4 4 4 2 2 6 3" xfId="21580"/>
    <cellStyle name="Normal 4 4 4 2 2 6 4" xfId="28962"/>
    <cellStyle name="Normal 4 4 4 2 2 7" xfId="21581"/>
    <cellStyle name="Normal 4 4 4 2 2 7 2" xfId="21582"/>
    <cellStyle name="Normal 4 4 4 2 2 7 3" xfId="28963"/>
    <cellStyle name="Normal 4 4 4 2 2 8" xfId="21583"/>
    <cellStyle name="Normal 4 4 4 2 2 9" xfId="21584"/>
    <cellStyle name="Normal 4 4 4 2 3" xfId="2307"/>
    <cellStyle name="Normal 4 4 4 2 3 2" xfId="21585"/>
    <cellStyle name="Normal 4 4 4 2 3 2 2" xfId="21586"/>
    <cellStyle name="Normal 4 4 4 2 3 2 2 2" xfId="21587"/>
    <cellStyle name="Normal 4 4 4 2 3 2 3" xfId="21588"/>
    <cellStyle name="Normal 4 4 4 2 3 2 4" xfId="21589"/>
    <cellStyle name="Normal 4 4 4 2 3 2 5" xfId="28964"/>
    <cellStyle name="Normal 4 4 4 2 3 3" xfId="21590"/>
    <cellStyle name="Normal 4 4 4 2 3 3 2" xfId="21591"/>
    <cellStyle name="Normal 4 4 4 2 3 3 2 2" xfId="21592"/>
    <cellStyle name="Normal 4 4 4 2 3 3 3" xfId="21593"/>
    <cellStyle name="Normal 4 4 4 2 3 3 4" xfId="21594"/>
    <cellStyle name="Normal 4 4 4 2 3 3 5" xfId="28965"/>
    <cellStyle name="Normal 4 4 4 2 3 4" xfId="21595"/>
    <cellStyle name="Normal 4 4 4 2 3 4 2" xfId="21596"/>
    <cellStyle name="Normal 4 4 4 2 3 5" xfId="21597"/>
    <cellStyle name="Normal 4 4 4 2 3 6" xfId="21598"/>
    <cellStyle name="Normal 4 4 4 2 3 7" xfId="28966"/>
    <cellStyle name="Normal 4 4 4 2 4" xfId="2308"/>
    <cellStyle name="Normal 4 4 4 2 4 2" xfId="21599"/>
    <cellStyle name="Normal 4 4 4 2 4 2 2" xfId="21600"/>
    <cellStyle name="Normal 4 4 4 2 4 2 2 2" xfId="21601"/>
    <cellStyle name="Normal 4 4 4 2 4 2 3" xfId="21602"/>
    <cellStyle name="Normal 4 4 4 2 4 2 4" xfId="21603"/>
    <cellStyle name="Normal 4 4 4 2 4 2 5" xfId="28967"/>
    <cellStyle name="Normal 4 4 4 2 4 3" xfId="21604"/>
    <cellStyle name="Normal 4 4 4 2 4 3 2" xfId="21605"/>
    <cellStyle name="Normal 4 4 4 2 4 4" xfId="21606"/>
    <cellStyle name="Normal 4 4 4 2 4 5" xfId="21607"/>
    <cellStyle name="Normal 4 4 4 2 4 6" xfId="28968"/>
    <cellStyle name="Normal 4 4 4 2 5" xfId="21608"/>
    <cellStyle name="Normal 4 4 4 2 5 2" xfId="21609"/>
    <cellStyle name="Normal 4 4 4 2 5 2 2" xfId="21610"/>
    <cellStyle name="Normal 4 4 4 2 5 3" xfId="21611"/>
    <cellStyle name="Normal 4 4 4 2 5 4" xfId="21612"/>
    <cellStyle name="Normal 4 4 4 2 5 5" xfId="28969"/>
    <cellStyle name="Normal 4 4 4 2 6" xfId="21613"/>
    <cellStyle name="Normal 4 4 4 2 6 2" xfId="21614"/>
    <cellStyle name="Normal 4 4 4 2 6 2 2" xfId="21615"/>
    <cellStyle name="Normal 4 4 4 2 6 3" xfId="21616"/>
    <cellStyle name="Normal 4 4 4 2 6 4" xfId="21617"/>
    <cellStyle name="Normal 4 4 4 2 6 5" xfId="28970"/>
    <cellStyle name="Normal 4 4 4 2 7" xfId="21618"/>
    <cellStyle name="Normal 4 4 4 2 7 2" xfId="21619"/>
    <cellStyle name="Normal 4 4 4 2 7 2 2" xfId="21620"/>
    <cellStyle name="Normal 4 4 4 2 7 3" xfId="21621"/>
    <cellStyle name="Normal 4 4 4 2 7 4" xfId="28971"/>
    <cellStyle name="Normal 4 4 4 2 8" xfId="21622"/>
    <cellStyle name="Normal 4 4 4 2 8 2" xfId="21623"/>
    <cellStyle name="Normal 4 4 4 2 8 3" xfId="28972"/>
    <cellStyle name="Normal 4 4 4 2 9" xfId="21624"/>
    <cellStyle name="Normal 4 4 4 3" xfId="2309"/>
    <cellStyle name="Normal 4 4 4 3 10" xfId="28973"/>
    <cellStyle name="Normal 4 4 4 3 2" xfId="2310"/>
    <cellStyle name="Normal 4 4 4 3 2 2" xfId="21625"/>
    <cellStyle name="Normal 4 4 4 3 2 2 2" xfId="21626"/>
    <cellStyle name="Normal 4 4 4 3 2 2 2 2" xfId="21627"/>
    <cellStyle name="Normal 4 4 4 3 2 2 3" xfId="21628"/>
    <cellStyle name="Normal 4 4 4 3 2 2 4" xfId="21629"/>
    <cellStyle name="Normal 4 4 4 3 2 2 5" xfId="28974"/>
    <cellStyle name="Normal 4 4 4 3 2 3" xfId="21630"/>
    <cellStyle name="Normal 4 4 4 3 2 3 2" xfId="21631"/>
    <cellStyle name="Normal 4 4 4 3 2 4" xfId="21632"/>
    <cellStyle name="Normal 4 4 4 3 2 5" xfId="21633"/>
    <cellStyle name="Normal 4 4 4 3 2 6" xfId="28975"/>
    <cellStyle name="Normal 4 4 4 3 3" xfId="2311"/>
    <cellStyle name="Normal 4 4 4 3 3 2" xfId="21634"/>
    <cellStyle name="Normal 4 4 4 3 3 2 2" xfId="21635"/>
    <cellStyle name="Normal 4 4 4 3 3 2 2 2" xfId="21636"/>
    <cellStyle name="Normal 4 4 4 3 3 2 3" xfId="21637"/>
    <cellStyle name="Normal 4 4 4 3 3 2 4" xfId="21638"/>
    <cellStyle name="Normal 4 4 4 3 3 2 5" xfId="28976"/>
    <cellStyle name="Normal 4 4 4 3 3 3" xfId="21639"/>
    <cellStyle name="Normal 4 4 4 3 3 3 2" xfId="21640"/>
    <cellStyle name="Normal 4 4 4 3 3 4" xfId="21641"/>
    <cellStyle name="Normal 4 4 4 3 3 5" xfId="21642"/>
    <cellStyle name="Normal 4 4 4 3 3 6" xfId="28977"/>
    <cellStyle name="Normal 4 4 4 3 4" xfId="21643"/>
    <cellStyle name="Normal 4 4 4 3 4 2" xfId="21644"/>
    <cellStyle name="Normal 4 4 4 3 4 2 2" xfId="21645"/>
    <cellStyle name="Normal 4 4 4 3 4 3" xfId="21646"/>
    <cellStyle name="Normal 4 4 4 3 4 4" xfId="21647"/>
    <cellStyle name="Normal 4 4 4 3 4 5" xfId="28978"/>
    <cellStyle name="Normal 4 4 4 3 5" xfId="21648"/>
    <cellStyle name="Normal 4 4 4 3 5 2" xfId="21649"/>
    <cellStyle name="Normal 4 4 4 3 5 2 2" xfId="21650"/>
    <cellStyle name="Normal 4 4 4 3 5 3" xfId="21651"/>
    <cellStyle name="Normal 4 4 4 3 5 4" xfId="21652"/>
    <cellStyle name="Normal 4 4 4 3 5 5" xfId="28979"/>
    <cellStyle name="Normal 4 4 4 3 6" xfId="21653"/>
    <cellStyle name="Normal 4 4 4 3 6 2" xfId="21654"/>
    <cellStyle name="Normal 4 4 4 3 6 2 2" xfId="21655"/>
    <cellStyle name="Normal 4 4 4 3 6 3" xfId="21656"/>
    <cellStyle name="Normal 4 4 4 3 6 4" xfId="28980"/>
    <cellStyle name="Normal 4 4 4 3 7" xfId="21657"/>
    <cellStyle name="Normal 4 4 4 3 7 2" xfId="21658"/>
    <cellStyle name="Normal 4 4 4 3 7 3" xfId="28981"/>
    <cellStyle name="Normal 4 4 4 3 8" xfId="21659"/>
    <cellStyle name="Normal 4 4 4 3 9" xfId="21660"/>
    <cellStyle name="Normal 4 4 4 4" xfId="2312"/>
    <cellStyle name="Normal 4 4 4 4 2" xfId="21661"/>
    <cellStyle name="Normal 4 4 4 4 2 2" xfId="21662"/>
    <cellStyle name="Normal 4 4 4 4 2 2 2" xfId="21663"/>
    <cellStyle name="Normal 4 4 4 4 2 3" xfId="21664"/>
    <cellStyle name="Normal 4 4 4 4 2 4" xfId="21665"/>
    <cellStyle name="Normal 4 4 4 4 2 5" xfId="28982"/>
    <cellStyle name="Normal 4 4 4 4 3" xfId="21666"/>
    <cellStyle name="Normal 4 4 4 4 3 2" xfId="21667"/>
    <cellStyle name="Normal 4 4 4 4 3 2 2" xfId="21668"/>
    <cellStyle name="Normal 4 4 4 4 3 3" xfId="21669"/>
    <cellStyle name="Normal 4 4 4 4 3 4" xfId="21670"/>
    <cellStyle name="Normal 4 4 4 4 3 5" xfId="28983"/>
    <cellStyle name="Normal 4 4 4 4 4" xfId="21671"/>
    <cellStyle name="Normal 4 4 4 4 4 2" xfId="21672"/>
    <cellStyle name="Normal 4 4 4 4 5" xfId="21673"/>
    <cellStyle name="Normal 4 4 4 4 6" xfId="21674"/>
    <cellStyle name="Normal 4 4 4 4 7" xfId="28984"/>
    <cellStyle name="Normal 4 4 4 5" xfId="2313"/>
    <cellStyle name="Normal 4 4 4 5 2" xfId="21675"/>
    <cellStyle name="Normal 4 4 4 5 2 2" xfId="21676"/>
    <cellStyle name="Normal 4 4 4 5 2 2 2" xfId="21677"/>
    <cellStyle name="Normal 4 4 4 5 2 3" xfId="21678"/>
    <cellStyle name="Normal 4 4 4 5 2 4" xfId="21679"/>
    <cellStyle name="Normal 4 4 4 5 2 5" xfId="28985"/>
    <cellStyle name="Normal 4 4 4 5 3" xfId="21680"/>
    <cellStyle name="Normal 4 4 4 5 3 2" xfId="21681"/>
    <cellStyle name="Normal 4 4 4 5 4" xfId="21682"/>
    <cellStyle name="Normal 4 4 4 5 5" xfId="21683"/>
    <cellStyle name="Normal 4 4 4 5 6" xfId="28986"/>
    <cellStyle name="Normal 4 4 4 6" xfId="21684"/>
    <cellStyle name="Normal 4 4 4 6 2" xfId="21685"/>
    <cellStyle name="Normal 4 4 4 6 2 2" xfId="21686"/>
    <cellStyle name="Normal 4 4 4 6 3" xfId="21687"/>
    <cellStyle name="Normal 4 4 4 6 4" xfId="21688"/>
    <cellStyle name="Normal 4 4 4 6 5" xfId="28987"/>
    <cellStyle name="Normal 4 4 4 7" xfId="21689"/>
    <cellStyle name="Normal 4 4 4 7 2" xfId="21690"/>
    <cellStyle name="Normal 4 4 4 7 2 2" xfId="21691"/>
    <cellStyle name="Normal 4 4 4 7 3" xfId="21692"/>
    <cellStyle name="Normal 4 4 4 7 4" xfId="21693"/>
    <cellStyle name="Normal 4 4 4 7 5" xfId="28988"/>
    <cellStyle name="Normal 4 4 4 8" xfId="21694"/>
    <cellStyle name="Normal 4 4 4 8 2" xfId="21695"/>
    <cellStyle name="Normal 4 4 4 8 2 2" xfId="21696"/>
    <cellStyle name="Normal 4 4 4 8 3" xfId="21697"/>
    <cellStyle name="Normal 4 4 4 8 4" xfId="28989"/>
    <cellStyle name="Normal 4 4 4 9" xfId="21698"/>
    <cellStyle name="Normal 4 4 4 9 2" xfId="21699"/>
    <cellStyle name="Normal 4 4 4 9 3" xfId="28990"/>
    <cellStyle name="Normal 4 4 5" xfId="2314"/>
    <cellStyle name="Normal 4 4 5 10" xfId="21700"/>
    <cellStyle name="Normal 4 4 5 11" xfId="28991"/>
    <cellStyle name="Normal 4 4 5 2" xfId="2315"/>
    <cellStyle name="Normal 4 4 5 2 10" xfId="28992"/>
    <cellStyle name="Normal 4 4 5 2 2" xfId="2316"/>
    <cellStyle name="Normal 4 4 5 2 2 2" xfId="21701"/>
    <cellStyle name="Normal 4 4 5 2 2 2 2" xfId="21702"/>
    <cellStyle name="Normal 4 4 5 2 2 2 2 2" xfId="21703"/>
    <cellStyle name="Normal 4 4 5 2 2 2 3" xfId="21704"/>
    <cellStyle name="Normal 4 4 5 2 2 2 4" xfId="21705"/>
    <cellStyle name="Normal 4 4 5 2 2 2 5" xfId="28993"/>
    <cellStyle name="Normal 4 4 5 2 2 3" xfId="21706"/>
    <cellStyle name="Normal 4 4 5 2 2 3 2" xfId="21707"/>
    <cellStyle name="Normal 4 4 5 2 2 4" xfId="21708"/>
    <cellStyle name="Normal 4 4 5 2 2 5" xfId="21709"/>
    <cellStyle name="Normal 4 4 5 2 2 6" xfId="28994"/>
    <cellStyle name="Normal 4 4 5 2 3" xfId="2317"/>
    <cellStyle name="Normal 4 4 5 2 3 2" xfId="21710"/>
    <cellStyle name="Normal 4 4 5 2 3 2 2" xfId="21711"/>
    <cellStyle name="Normal 4 4 5 2 3 2 2 2" xfId="21712"/>
    <cellStyle name="Normal 4 4 5 2 3 2 3" xfId="21713"/>
    <cellStyle name="Normal 4 4 5 2 3 2 4" xfId="21714"/>
    <cellStyle name="Normal 4 4 5 2 3 2 5" xfId="28995"/>
    <cellStyle name="Normal 4 4 5 2 3 3" xfId="21715"/>
    <cellStyle name="Normal 4 4 5 2 3 3 2" xfId="21716"/>
    <cellStyle name="Normal 4 4 5 2 3 4" xfId="21717"/>
    <cellStyle name="Normal 4 4 5 2 3 5" xfId="21718"/>
    <cellStyle name="Normal 4 4 5 2 3 6" xfId="28996"/>
    <cellStyle name="Normal 4 4 5 2 4" xfId="21719"/>
    <cellStyle name="Normal 4 4 5 2 4 2" xfId="21720"/>
    <cellStyle name="Normal 4 4 5 2 4 2 2" xfId="21721"/>
    <cellStyle name="Normal 4 4 5 2 4 3" xfId="21722"/>
    <cellStyle name="Normal 4 4 5 2 4 4" xfId="21723"/>
    <cellStyle name="Normal 4 4 5 2 4 5" xfId="28997"/>
    <cellStyle name="Normal 4 4 5 2 5" xfId="21724"/>
    <cellStyle name="Normal 4 4 5 2 5 2" xfId="21725"/>
    <cellStyle name="Normal 4 4 5 2 5 2 2" xfId="21726"/>
    <cellStyle name="Normal 4 4 5 2 5 3" xfId="21727"/>
    <cellStyle name="Normal 4 4 5 2 5 4" xfId="21728"/>
    <cellStyle name="Normal 4 4 5 2 5 5" xfId="28998"/>
    <cellStyle name="Normal 4 4 5 2 6" xfId="21729"/>
    <cellStyle name="Normal 4 4 5 2 6 2" xfId="21730"/>
    <cellStyle name="Normal 4 4 5 2 6 2 2" xfId="21731"/>
    <cellStyle name="Normal 4 4 5 2 6 3" xfId="21732"/>
    <cellStyle name="Normal 4 4 5 2 6 4" xfId="28999"/>
    <cellStyle name="Normal 4 4 5 2 7" xfId="21733"/>
    <cellStyle name="Normal 4 4 5 2 7 2" xfId="21734"/>
    <cellStyle name="Normal 4 4 5 2 7 3" xfId="29000"/>
    <cellStyle name="Normal 4 4 5 2 8" xfId="21735"/>
    <cellStyle name="Normal 4 4 5 2 9" xfId="21736"/>
    <cellStyle name="Normal 4 4 5 3" xfId="2318"/>
    <cellStyle name="Normal 4 4 5 3 2" xfId="21737"/>
    <cellStyle name="Normal 4 4 5 3 2 2" xfId="21738"/>
    <cellStyle name="Normal 4 4 5 3 2 2 2" xfId="21739"/>
    <cellStyle name="Normal 4 4 5 3 2 3" xfId="21740"/>
    <cellStyle name="Normal 4 4 5 3 2 4" xfId="21741"/>
    <cellStyle name="Normal 4 4 5 3 2 5" xfId="29001"/>
    <cellStyle name="Normal 4 4 5 3 3" xfId="21742"/>
    <cellStyle name="Normal 4 4 5 3 3 2" xfId="21743"/>
    <cellStyle name="Normal 4 4 5 3 3 2 2" xfId="21744"/>
    <cellStyle name="Normal 4 4 5 3 3 3" xfId="21745"/>
    <cellStyle name="Normal 4 4 5 3 3 4" xfId="21746"/>
    <cellStyle name="Normal 4 4 5 3 3 5" xfId="29002"/>
    <cellStyle name="Normal 4 4 5 3 4" xfId="21747"/>
    <cellStyle name="Normal 4 4 5 3 4 2" xfId="21748"/>
    <cellStyle name="Normal 4 4 5 3 5" xfId="21749"/>
    <cellStyle name="Normal 4 4 5 3 6" xfId="21750"/>
    <cellStyle name="Normal 4 4 5 3 7" xfId="29003"/>
    <cellStyle name="Normal 4 4 5 4" xfId="2319"/>
    <cellStyle name="Normal 4 4 5 4 2" xfId="21751"/>
    <cellStyle name="Normal 4 4 5 4 2 2" xfId="21752"/>
    <cellStyle name="Normal 4 4 5 4 2 2 2" xfId="21753"/>
    <cellStyle name="Normal 4 4 5 4 2 3" xfId="21754"/>
    <cellStyle name="Normal 4 4 5 4 2 4" xfId="21755"/>
    <cellStyle name="Normal 4 4 5 4 2 5" xfId="29004"/>
    <cellStyle name="Normal 4 4 5 4 3" xfId="21756"/>
    <cellStyle name="Normal 4 4 5 4 3 2" xfId="21757"/>
    <cellStyle name="Normal 4 4 5 4 4" xfId="21758"/>
    <cellStyle name="Normal 4 4 5 4 5" xfId="21759"/>
    <cellStyle name="Normal 4 4 5 4 6" xfId="29005"/>
    <cellStyle name="Normal 4 4 5 5" xfId="21760"/>
    <cellStyle name="Normal 4 4 5 5 2" xfId="21761"/>
    <cellStyle name="Normal 4 4 5 5 2 2" xfId="21762"/>
    <cellStyle name="Normal 4 4 5 5 3" xfId="21763"/>
    <cellStyle name="Normal 4 4 5 5 4" xfId="21764"/>
    <cellStyle name="Normal 4 4 5 5 5" xfId="29006"/>
    <cellStyle name="Normal 4 4 5 6" xfId="21765"/>
    <cellStyle name="Normal 4 4 5 6 2" xfId="21766"/>
    <cellStyle name="Normal 4 4 5 6 2 2" xfId="21767"/>
    <cellStyle name="Normal 4 4 5 6 3" xfId="21768"/>
    <cellStyle name="Normal 4 4 5 6 4" xfId="21769"/>
    <cellStyle name="Normal 4 4 5 6 5" xfId="29007"/>
    <cellStyle name="Normal 4 4 5 7" xfId="21770"/>
    <cellStyle name="Normal 4 4 5 7 2" xfId="21771"/>
    <cellStyle name="Normal 4 4 5 7 2 2" xfId="21772"/>
    <cellStyle name="Normal 4 4 5 7 3" xfId="21773"/>
    <cellStyle name="Normal 4 4 5 7 4" xfId="29008"/>
    <cellStyle name="Normal 4 4 5 8" xfId="21774"/>
    <cellStyle name="Normal 4 4 5 8 2" xfId="21775"/>
    <cellStyle name="Normal 4 4 5 8 3" xfId="29009"/>
    <cellStyle name="Normal 4 4 5 9" xfId="21776"/>
    <cellStyle name="Normal 4 4 6" xfId="2320"/>
    <cellStyle name="Normal 4 4 6 10" xfId="29010"/>
    <cellStyle name="Normal 4 4 6 2" xfId="2321"/>
    <cellStyle name="Normal 4 4 6 2 2" xfId="21777"/>
    <cellStyle name="Normal 4 4 6 2 2 2" xfId="21778"/>
    <cellStyle name="Normal 4 4 6 2 2 2 2" xfId="21779"/>
    <cellStyle name="Normal 4 4 6 2 2 3" xfId="21780"/>
    <cellStyle name="Normal 4 4 6 2 2 4" xfId="21781"/>
    <cellStyle name="Normal 4 4 6 2 2 5" xfId="29011"/>
    <cellStyle name="Normal 4 4 6 2 3" xfId="21782"/>
    <cellStyle name="Normal 4 4 6 2 3 2" xfId="21783"/>
    <cellStyle name="Normal 4 4 6 2 4" xfId="21784"/>
    <cellStyle name="Normal 4 4 6 2 5" xfId="21785"/>
    <cellStyle name="Normal 4 4 6 2 6" xfId="29012"/>
    <cellStyle name="Normal 4 4 6 3" xfId="2322"/>
    <cellStyle name="Normal 4 4 6 3 2" xfId="21786"/>
    <cellStyle name="Normal 4 4 6 3 2 2" xfId="21787"/>
    <cellStyle name="Normal 4 4 6 3 2 2 2" xfId="21788"/>
    <cellStyle name="Normal 4 4 6 3 2 3" xfId="21789"/>
    <cellStyle name="Normal 4 4 6 3 2 4" xfId="21790"/>
    <cellStyle name="Normal 4 4 6 3 2 5" xfId="29013"/>
    <cellStyle name="Normal 4 4 6 3 3" xfId="21791"/>
    <cellStyle name="Normal 4 4 6 3 3 2" xfId="21792"/>
    <cellStyle name="Normal 4 4 6 3 4" xfId="21793"/>
    <cellStyle name="Normal 4 4 6 3 5" xfId="21794"/>
    <cellStyle name="Normal 4 4 6 3 6" xfId="29014"/>
    <cellStyle name="Normal 4 4 6 4" xfId="21795"/>
    <cellStyle name="Normal 4 4 6 4 2" xfId="21796"/>
    <cellStyle name="Normal 4 4 6 4 2 2" xfId="21797"/>
    <cellStyle name="Normal 4 4 6 4 3" xfId="21798"/>
    <cellStyle name="Normal 4 4 6 4 4" xfId="21799"/>
    <cellStyle name="Normal 4 4 6 4 5" xfId="29015"/>
    <cellStyle name="Normal 4 4 6 5" xfId="21800"/>
    <cellStyle name="Normal 4 4 6 5 2" xfId="21801"/>
    <cellStyle name="Normal 4 4 6 5 2 2" xfId="21802"/>
    <cellStyle name="Normal 4 4 6 5 3" xfId="21803"/>
    <cellStyle name="Normal 4 4 6 5 4" xfId="21804"/>
    <cellStyle name="Normal 4 4 6 5 5" xfId="29016"/>
    <cellStyle name="Normal 4 4 6 6" xfId="21805"/>
    <cellStyle name="Normal 4 4 6 6 2" xfId="21806"/>
    <cellStyle name="Normal 4 4 6 6 2 2" xfId="21807"/>
    <cellStyle name="Normal 4 4 6 6 3" xfId="21808"/>
    <cellStyle name="Normal 4 4 6 6 4" xfId="29017"/>
    <cellStyle name="Normal 4 4 6 7" xfId="21809"/>
    <cellStyle name="Normal 4 4 6 7 2" xfId="21810"/>
    <cellStyle name="Normal 4 4 6 7 3" xfId="29018"/>
    <cellStyle name="Normal 4 4 6 8" xfId="21811"/>
    <cellStyle name="Normal 4 4 6 9" xfId="21812"/>
    <cellStyle name="Normal 4 4 7" xfId="2323"/>
    <cellStyle name="Normal 4 4 7 2" xfId="21813"/>
    <cellStyle name="Normal 4 4 7 2 2" xfId="21814"/>
    <cellStyle name="Normal 4 4 7 2 2 2" xfId="21815"/>
    <cellStyle name="Normal 4 4 7 2 3" xfId="21816"/>
    <cellStyle name="Normal 4 4 7 2 4" xfId="21817"/>
    <cellStyle name="Normal 4 4 7 2 5" xfId="29019"/>
    <cellStyle name="Normal 4 4 7 3" xfId="21818"/>
    <cellStyle name="Normal 4 4 7 3 2" xfId="21819"/>
    <cellStyle name="Normal 4 4 7 3 2 2" xfId="21820"/>
    <cellStyle name="Normal 4 4 7 3 3" xfId="21821"/>
    <cellStyle name="Normal 4 4 7 3 4" xfId="21822"/>
    <cellStyle name="Normal 4 4 7 3 5" xfId="29020"/>
    <cellStyle name="Normal 4 4 7 4" xfId="21823"/>
    <cellStyle name="Normal 4 4 7 4 2" xfId="21824"/>
    <cellStyle name="Normal 4 4 7 5" xfId="21825"/>
    <cellStyle name="Normal 4 4 7 6" xfId="21826"/>
    <cellStyle name="Normal 4 4 7 7" xfId="29021"/>
    <cellStyle name="Normal 4 4 8" xfId="2324"/>
    <cellStyle name="Normal 4 4 8 2" xfId="21827"/>
    <cellStyle name="Normal 4 4 8 2 2" xfId="21828"/>
    <cellStyle name="Normal 4 4 8 2 2 2" xfId="21829"/>
    <cellStyle name="Normal 4 4 8 2 3" xfId="21830"/>
    <cellStyle name="Normal 4 4 8 2 4" xfId="21831"/>
    <cellStyle name="Normal 4 4 8 2 5" xfId="29022"/>
    <cellStyle name="Normal 4 4 8 3" xfId="21832"/>
    <cellStyle name="Normal 4 4 8 3 2" xfId="21833"/>
    <cellStyle name="Normal 4 4 8 4" xfId="21834"/>
    <cellStyle name="Normal 4 4 8 5" xfId="21835"/>
    <cellStyle name="Normal 4 4 8 6" xfId="29023"/>
    <cellStyle name="Normal 4 4 9" xfId="21836"/>
    <cellStyle name="Normal 4 4 9 2" xfId="21837"/>
    <cellStyle name="Normal 4 4 9 2 2" xfId="21838"/>
    <cellStyle name="Normal 4 4 9 3" xfId="21839"/>
    <cellStyle name="Normal 4 4 9 4" xfId="21840"/>
    <cellStyle name="Normal 4 4 9 5" xfId="29024"/>
    <cellStyle name="Normal 4 5" xfId="2325"/>
    <cellStyle name="Normal 4 5 10" xfId="21841"/>
    <cellStyle name="Normal 4 5 10 2" xfId="21842"/>
    <cellStyle name="Normal 4 5 10 2 2" xfId="21843"/>
    <cellStyle name="Normal 4 5 10 3" xfId="21844"/>
    <cellStyle name="Normal 4 5 10 4" xfId="29025"/>
    <cellStyle name="Normal 4 5 11" xfId="21845"/>
    <cellStyle name="Normal 4 5 11 2" xfId="21846"/>
    <cellStyle name="Normal 4 5 11 3" xfId="29026"/>
    <cellStyle name="Normal 4 5 12" xfId="21847"/>
    <cellStyle name="Normal 4 5 13" xfId="21848"/>
    <cellStyle name="Normal 4 5 14" xfId="29027"/>
    <cellStyle name="Normal 4 5 15" xfId="29028"/>
    <cellStyle name="Normal 4 5 16" xfId="30843"/>
    <cellStyle name="Normal 4 5 2" xfId="2326"/>
    <cellStyle name="Normal 4 5 2 10" xfId="21849"/>
    <cellStyle name="Normal 4 5 2 10 2" xfId="21850"/>
    <cellStyle name="Normal 4 5 2 10 3" xfId="29029"/>
    <cellStyle name="Normal 4 5 2 11" xfId="21851"/>
    <cellStyle name="Normal 4 5 2 12" xfId="21852"/>
    <cellStyle name="Normal 4 5 2 13" xfId="29030"/>
    <cellStyle name="Normal 4 5 2 14" xfId="29031"/>
    <cellStyle name="Normal 4 5 2 15" xfId="31106"/>
    <cellStyle name="Normal 4 5 2 2" xfId="2327"/>
    <cellStyle name="Normal 4 5 2 2 10" xfId="21853"/>
    <cellStyle name="Normal 4 5 2 2 11" xfId="21854"/>
    <cellStyle name="Normal 4 5 2 2 12" xfId="29032"/>
    <cellStyle name="Normal 4 5 2 2 2" xfId="2328"/>
    <cellStyle name="Normal 4 5 2 2 2 10" xfId="21855"/>
    <cellStyle name="Normal 4 5 2 2 2 11" xfId="29033"/>
    <cellStyle name="Normal 4 5 2 2 2 2" xfId="2329"/>
    <cellStyle name="Normal 4 5 2 2 2 2 10" xfId="29034"/>
    <cellStyle name="Normal 4 5 2 2 2 2 2" xfId="2330"/>
    <cellStyle name="Normal 4 5 2 2 2 2 2 2" xfId="21856"/>
    <cellStyle name="Normal 4 5 2 2 2 2 2 2 2" xfId="21857"/>
    <cellStyle name="Normal 4 5 2 2 2 2 2 2 2 2" xfId="21858"/>
    <cellStyle name="Normal 4 5 2 2 2 2 2 2 3" xfId="21859"/>
    <cellStyle name="Normal 4 5 2 2 2 2 2 2 4" xfId="21860"/>
    <cellStyle name="Normal 4 5 2 2 2 2 2 2 5" xfId="29035"/>
    <cellStyle name="Normal 4 5 2 2 2 2 2 3" xfId="21861"/>
    <cellStyle name="Normal 4 5 2 2 2 2 2 3 2" xfId="21862"/>
    <cellStyle name="Normal 4 5 2 2 2 2 2 4" xfId="21863"/>
    <cellStyle name="Normal 4 5 2 2 2 2 2 5" xfId="21864"/>
    <cellStyle name="Normal 4 5 2 2 2 2 2 6" xfId="29036"/>
    <cellStyle name="Normal 4 5 2 2 2 2 3" xfId="2331"/>
    <cellStyle name="Normal 4 5 2 2 2 2 3 2" xfId="21865"/>
    <cellStyle name="Normal 4 5 2 2 2 2 3 2 2" xfId="21866"/>
    <cellStyle name="Normal 4 5 2 2 2 2 3 2 2 2" xfId="21867"/>
    <cellStyle name="Normal 4 5 2 2 2 2 3 2 3" xfId="21868"/>
    <cellStyle name="Normal 4 5 2 2 2 2 3 2 4" xfId="21869"/>
    <cellStyle name="Normal 4 5 2 2 2 2 3 2 5" xfId="29037"/>
    <cellStyle name="Normal 4 5 2 2 2 2 3 3" xfId="21870"/>
    <cellStyle name="Normal 4 5 2 2 2 2 3 3 2" xfId="21871"/>
    <cellStyle name="Normal 4 5 2 2 2 2 3 4" xfId="21872"/>
    <cellStyle name="Normal 4 5 2 2 2 2 3 5" xfId="21873"/>
    <cellStyle name="Normal 4 5 2 2 2 2 3 6" xfId="29038"/>
    <cellStyle name="Normal 4 5 2 2 2 2 4" xfId="21874"/>
    <cellStyle name="Normal 4 5 2 2 2 2 4 2" xfId="21875"/>
    <cellStyle name="Normal 4 5 2 2 2 2 4 2 2" xfId="21876"/>
    <cellStyle name="Normal 4 5 2 2 2 2 4 3" xfId="21877"/>
    <cellStyle name="Normal 4 5 2 2 2 2 4 4" xfId="21878"/>
    <cellStyle name="Normal 4 5 2 2 2 2 4 5" xfId="29039"/>
    <cellStyle name="Normal 4 5 2 2 2 2 5" xfId="21879"/>
    <cellStyle name="Normal 4 5 2 2 2 2 5 2" xfId="21880"/>
    <cellStyle name="Normal 4 5 2 2 2 2 5 2 2" xfId="21881"/>
    <cellStyle name="Normal 4 5 2 2 2 2 5 3" xfId="21882"/>
    <cellStyle name="Normal 4 5 2 2 2 2 5 4" xfId="21883"/>
    <cellStyle name="Normal 4 5 2 2 2 2 5 5" xfId="29040"/>
    <cellStyle name="Normal 4 5 2 2 2 2 6" xfId="21884"/>
    <cellStyle name="Normal 4 5 2 2 2 2 6 2" xfId="21885"/>
    <cellStyle name="Normal 4 5 2 2 2 2 6 2 2" xfId="21886"/>
    <cellStyle name="Normal 4 5 2 2 2 2 6 3" xfId="21887"/>
    <cellStyle name="Normal 4 5 2 2 2 2 6 4" xfId="29041"/>
    <cellStyle name="Normal 4 5 2 2 2 2 7" xfId="21888"/>
    <cellStyle name="Normal 4 5 2 2 2 2 7 2" xfId="21889"/>
    <cellStyle name="Normal 4 5 2 2 2 2 7 3" xfId="29042"/>
    <cellStyle name="Normal 4 5 2 2 2 2 8" xfId="21890"/>
    <cellStyle name="Normal 4 5 2 2 2 2 9" xfId="21891"/>
    <cellStyle name="Normal 4 5 2 2 2 3" xfId="2332"/>
    <cellStyle name="Normal 4 5 2 2 2 3 2" xfId="21892"/>
    <cellStyle name="Normal 4 5 2 2 2 3 2 2" xfId="21893"/>
    <cellStyle name="Normal 4 5 2 2 2 3 2 2 2" xfId="21894"/>
    <cellStyle name="Normal 4 5 2 2 2 3 2 3" xfId="21895"/>
    <cellStyle name="Normal 4 5 2 2 2 3 2 4" xfId="21896"/>
    <cellStyle name="Normal 4 5 2 2 2 3 2 5" xfId="29043"/>
    <cellStyle name="Normal 4 5 2 2 2 3 3" xfId="21897"/>
    <cellStyle name="Normal 4 5 2 2 2 3 3 2" xfId="21898"/>
    <cellStyle name="Normal 4 5 2 2 2 3 3 2 2" xfId="21899"/>
    <cellStyle name="Normal 4 5 2 2 2 3 3 3" xfId="21900"/>
    <cellStyle name="Normal 4 5 2 2 2 3 3 4" xfId="21901"/>
    <cellStyle name="Normal 4 5 2 2 2 3 3 5" xfId="29044"/>
    <cellStyle name="Normal 4 5 2 2 2 3 4" xfId="21902"/>
    <cellStyle name="Normal 4 5 2 2 2 3 4 2" xfId="21903"/>
    <cellStyle name="Normal 4 5 2 2 2 3 5" xfId="21904"/>
    <cellStyle name="Normal 4 5 2 2 2 3 6" xfId="21905"/>
    <cellStyle name="Normal 4 5 2 2 2 3 7" xfId="29045"/>
    <cellStyle name="Normal 4 5 2 2 2 4" xfId="2333"/>
    <cellStyle name="Normal 4 5 2 2 2 4 2" xfId="21906"/>
    <cellStyle name="Normal 4 5 2 2 2 4 2 2" xfId="21907"/>
    <cellStyle name="Normal 4 5 2 2 2 4 2 2 2" xfId="21908"/>
    <cellStyle name="Normal 4 5 2 2 2 4 2 3" xfId="21909"/>
    <cellStyle name="Normal 4 5 2 2 2 4 2 4" xfId="21910"/>
    <cellStyle name="Normal 4 5 2 2 2 4 2 5" xfId="29046"/>
    <cellStyle name="Normal 4 5 2 2 2 4 3" xfId="21911"/>
    <cellStyle name="Normal 4 5 2 2 2 4 3 2" xfId="21912"/>
    <cellStyle name="Normal 4 5 2 2 2 4 4" xfId="21913"/>
    <cellStyle name="Normal 4 5 2 2 2 4 5" xfId="21914"/>
    <cellStyle name="Normal 4 5 2 2 2 4 6" xfId="29047"/>
    <cellStyle name="Normal 4 5 2 2 2 5" xfId="21915"/>
    <cellStyle name="Normal 4 5 2 2 2 5 2" xfId="21916"/>
    <cellStyle name="Normal 4 5 2 2 2 5 2 2" xfId="21917"/>
    <cellStyle name="Normal 4 5 2 2 2 5 3" xfId="21918"/>
    <cellStyle name="Normal 4 5 2 2 2 5 4" xfId="21919"/>
    <cellStyle name="Normal 4 5 2 2 2 5 5" xfId="29048"/>
    <cellStyle name="Normal 4 5 2 2 2 6" xfId="21920"/>
    <cellStyle name="Normal 4 5 2 2 2 6 2" xfId="21921"/>
    <cellStyle name="Normal 4 5 2 2 2 6 2 2" xfId="21922"/>
    <cellStyle name="Normal 4 5 2 2 2 6 3" xfId="21923"/>
    <cellStyle name="Normal 4 5 2 2 2 6 4" xfId="21924"/>
    <cellStyle name="Normal 4 5 2 2 2 6 5" xfId="29049"/>
    <cellStyle name="Normal 4 5 2 2 2 7" xfId="21925"/>
    <cellStyle name="Normal 4 5 2 2 2 7 2" xfId="21926"/>
    <cellStyle name="Normal 4 5 2 2 2 7 2 2" xfId="21927"/>
    <cellStyle name="Normal 4 5 2 2 2 7 3" xfId="21928"/>
    <cellStyle name="Normal 4 5 2 2 2 7 4" xfId="29050"/>
    <cellStyle name="Normal 4 5 2 2 2 8" xfId="21929"/>
    <cellStyle name="Normal 4 5 2 2 2 8 2" xfId="21930"/>
    <cellStyle name="Normal 4 5 2 2 2 8 3" xfId="29051"/>
    <cellStyle name="Normal 4 5 2 2 2 9" xfId="21931"/>
    <cellStyle name="Normal 4 5 2 2 3" xfId="2334"/>
    <cellStyle name="Normal 4 5 2 2 3 10" xfId="29052"/>
    <cellStyle name="Normal 4 5 2 2 3 2" xfId="2335"/>
    <cellStyle name="Normal 4 5 2 2 3 2 2" xfId="21932"/>
    <cellStyle name="Normal 4 5 2 2 3 2 2 2" xfId="21933"/>
    <cellStyle name="Normal 4 5 2 2 3 2 2 2 2" xfId="21934"/>
    <cellStyle name="Normal 4 5 2 2 3 2 2 3" xfId="21935"/>
    <cellStyle name="Normal 4 5 2 2 3 2 2 4" xfId="21936"/>
    <cellStyle name="Normal 4 5 2 2 3 2 2 5" xfId="29053"/>
    <cellStyle name="Normal 4 5 2 2 3 2 3" xfId="21937"/>
    <cellStyle name="Normal 4 5 2 2 3 2 3 2" xfId="21938"/>
    <cellStyle name="Normal 4 5 2 2 3 2 4" xfId="21939"/>
    <cellStyle name="Normal 4 5 2 2 3 2 5" xfId="21940"/>
    <cellStyle name="Normal 4 5 2 2 3 2 6" xfId="29054"/>
    <cellStyle name="Normal 4 5 2 2 3 3" xfId="2336"/>
    <cellStyle name="Normal 4 5 2 2 3 3 2" xfId="21941"/>
    <cellStyle name="Normal 4 5 2 2 3 3 2 2" xfId="21942"/>
    <cellStyle name="Normal 4 5 2 2 3 3 2 2 2" xfId="21943"/>
    <cellStyle name="Normal 4 5 2 2 3 3 2 3" xfId="21944"/>
    <cellStyle name="Normal 4 5 2 2 3 3 2 4" xfId="21945"/>
    <cellStyle name="Normal 4 5 2 2 3 3 2 5" xfId="29055"/>
    <cellStyle name="Normal 4 5 2 2 3 3 3" xfId="21946"/>
    <cellStyle name="Normal 4 5 2 2 3 3 3 2" xfId="21947"/>
    <cellStyle name="Normal 4 5 2 2 3 3 4" xfId="21948"/>
    <cellStyle name="Normal 4 5 2 2 3 3 5" xfId="21949"/>
    <cellStyle name="Normal 4 5 2 2 3 3 6" xfId="29056"/>
    <cellStyle name="Normal 4 5 2 2 3 4" xfId="21950"/>
    <cellStyle name="Normal 4 5 2 2 3 4 2" xfId="21951"/>
    <cellStyle name="Normal 4 5 2 2 3 4 2 2" xfId="21952"/>
    <cellStyle name="Normal 4 5 2 2 3 4 3" xfId="21953"/>
    <cellStyle name="Normal 4 5 2 2 3 4 4" xfId="21954"/>
    <cellStyle name="Normal 4 5 2 2 3 4 5" xfId="29057"/>
    <cellStyle name="Normal 4 5 2 2 3 5" xfId="21955"/>
    <cellStyle name="Normal 4 5 2 2 3 5 2" xfId="21956"/>
    <cellStyle name="Normal 4 5 2 2 3 5 2 2" xfId="21957"/>
    <cellStyle name="Normal 4 5 2 2 3 5 3" xfId="21958"/>
    <cellStyle name="Normal 4 5 2 2 3 5 4" xfId="21959"/>
    <cellStyle name="Normal 4 5 2 2 3 5 5" xfId="29058"/>
    <cellStyle name="Normal 4 5 2 2 3 6" xfId="21960"/>
    <cellStyle name="Normal 4 5 2 2 3 6 2" xfId="21961"/>
    <cellStyle name="Normal 4 5 2 2 3 6 2 2" xfId="21962"/>
    <cellStyle name="Normal 4 5 2 2 3 6 3" xfId="21963"/>
    <cellStyle name="Normal 4 5 2 2 3 6 4" xfId="29059"/>
    <cellStyle name="Normal 4 5 2 2 3 7" xfId="21964"/>
    <cellStyle name="Normal 4 5 2 2 3 7 2" xfId="21965"/>
    <cellStyle name="Normal 4 5 2 2 3 7 3" xfId="29060"/>
    <cellStyle name="Normal 4 5 2 2 3 8" xfId="21966"/>
    <cellStyle name="Normal 4 5 2 2 3 9" xfId="21967"/>
    <cellStyle name="Normal 4 5 2 2 4" xfId="2337"/>
    <cellStyle name="Normal 4 5 2 2 4 2" xfId="21968"/>
    <cellStyle name="Normal 4 5 2 2 4 2 2" xfId="21969"/>
    <cellStyle name="Normal 4 5 2 2 4 2 2 2" xfId="21970"/>
    <cellStyle name="Normal 4 5 2 2 4 2 3" xfId="21971"/>
    <cellStyle name="Normal 4 5 2 2 4 2 4" xfId="21972"/>
    <cellStyle name="Normal 4 5 2 2 4 2 5" xfId="29061"/>
    <cellStyle name="Normal 4 5 2 2 4 3" xfId="21973"/>
    <cellStyle name="Normal 4 5 2 2 4 3 2" xfId="21974"/>
    <cellStyle name="Normal 4 5 2 2 4 3 2 2" xfId="21975"/>
    <cellStyle name="Normal 4 5 2 2 4 3 3" xfId="21976"/>
    <cellStyle name="Normal 4 5 2 2 4 3 4" xfId="21977"/>
    <cellStyle name="Normal 4 5 2 2 4 3 5" xfId="29062"/>
    <cellStyle name="Normal 4 5 2 2 4 4" xfId="21978"/>
    <cellStyle name="Normal 4 5 2 2 4 4 2" xfId="21979"/>
    <cellStyle name="Normal 4 5 2 2 4 5" xfId="21980"/>
    <cellStyle name="Normal 4 5 2 2 4 6" xfId="21981"/>
    <cellStyle name="Normal 4 5 2 2 4 7" xfId="29063"/>
    <cellStyle name="Normal 4 5 2 2 5" xfId="2338"/>
    <cellStyle name="Normal 4 5 2 2 5 2" xfId="21982"/>
    <cellStyle name="Normal 4 5 2 2 5 2 2" xfId="21983"/>
    <cellStyle name="Normal 4 5 2 2 5 2 2 2" xfId="21984"/>
    <cellStyle name="Normal 4 5 2 2 5 2 3" xfId="21985"/>
    <cellStyle name="Normal 4 5 2 2 5 2 4" xfId="21986"/>
    <cellStyle name="Normal 4 5 2 2 5 2 5" xfId="29064"/>
    <cellStyle name="Normal 4 5 2 2 5 3" xfId="21987"/>
    <cellStyle name="Normal 4 5 2 2 5 3 2" xfId="21988"/>
    <cellStyle name="Normal 4 5 2 2 5 4" xfId="21989"/>
    <cellStyle name="Normal 4 5 2 2 5 5" xfId="21990"/>
    <cellStyle name="Normal 4 5 2 2 5 6" xfId="29065"/>
    <cellStyle name="Normal 4 5 2 2 6" xfId="21991"/>
    <cellStyle name="Normal 4 5 2 2 6 2" xfId="21992"/>
    <cellStyle name="Normal 4 5 2 2 6 2 2" xfId="21993"/>
    <cellStyle name="Normal 4 5 2 2 6 3" xfId="21994"/>
    <cellStyle name="Normal 4 5 2 2 6 4" xfId="21995"/>
    <cellStyle name="Normal 4 5 2 2 6 5" xfId="29066"/>
    <cellStyle name="Normal 4 5 2 2 7" xfId="21996"/>
    <cellStyle name="Normal 4 5 2 2 7 2" xfId="21997"/>
    <cellStyle name="Normal 4 5 2 2 7 2 2" xfId="21998"/>
    <cellStyle name="Normal 4 5 2 2 7 3" xfId="21999"/>
    <cellStyle name="Normal 4 5 2 2 7 4" xfId="22000"/>
    <cellStyle name="Normal 4 5 2 2 7 5" xfId="29067"/>
    <cellStyle name="Normal 4 5 2 2 8" xfId="22001"/>
    <cellStyle name="Normal 4 5 2 2 8 2" xfId="22002"/>
    <cellStyle name="Normal 4 5 2 2 8 2 2" xfId="22003"/>
    <cellStyle name="Normal 4 5 2 2 8 3" xfId="22004"/>
    <cellStyle name="Normal 4 5 2 2 8 4" xfId="29068"/>
    <cellStyle name="Normal 4 5 2 2 9" xfId="22005"/>
    <cellStyle name="Normal 4 5 2 2 9 2" xfId="22006"/>
    <cellStyle name="Normal 4 5 2 2 9 3" xfId="29069"/>
    <cellStyle name="Normal 4 5 2 3" xfId="2339"/>
    <cellStyle name="Normal 4 5 2 3 10" xfId="22007"/>
    <cellStyle name="Normal 4 5 2 3 11" xfId="29070"/>
    <cellStyle name="Normal 4 5 2 3 2" xfId="2340"/>
    <cellStyle name="Normal 4 5 2 3 2 10" xfId="29071"/>
    <cellStyle name="Normal 4 5 2 3 2 2" xfId="2341"/>
    <cellStyle name="Normal 4 5 2 3 2 2 2" xfId="22008"/>
    <cellStyle name="Normal 4 5 2 3 2 2 2 2" xfId="22009"/>
    <cellStyle name="Normal 4 5 2 3 2 2 2 2 2" xfId="22010"/>
    <cellStyle name="Normal 4 5 2 3 2 2 2 3" xfId="22011"/>
    <cellStyle name="Normal 4 5 2 3 2 2 2 4" xfId="22012"/>
    <cellStyle name="Normal 4 5 2 3 2 2 2 5" xfId="29072"/>
    <cellStyle name="Normal 4 5 2 3 2 2 3" xfId="22013"/>
    <cellStyle name="Normal 4 5 2 3 2 2 3 2" xfId="22014"/>
    <cellStyle name="Normal 4 5 2 3 2 2 4" xfId="22015"/>
    <cellStyle name="Normal 4 5 2 3 2 2 5" xfId="22016"/>
    <cellStyle name="Normal 4 5 2 3 2 2 6" xfId="29073"/>
    <cellStyle name="Normal 4 5 2 3 2 3" xfId="2342"/>
    <cellStyle name="Normal 4 5 2 3 2 3 2" xfId="22017"/>
    <cellStyle name="Normal 4 5 2 3 2 3 2 2" xfId="22018"/>
    <cellStyle name="Normal 4 5 2 3 2 3 2 2 2" xfId="22019"/>
    <cellStyle name="Normal 4 5 2 3 2 3 2 3" xfId="22020"/>
    <cellStyle name="Normal 4 5 2 3 2 3 2 4" xfId="22021"/>
    <cellStyle name="Normal 4 5 2 3 2 3 2 5" xfId="29074"/>
    <cellStyle name="Normal 4 5 2 3 2 3 3" xfId="22022"/>
    <cellStyle name="Normal 4 5 2 3 2 3 3 2" xfId="22023"/>
    <cellStyle name="Normal 4 5 2 3 2 3 4" xfId="22024"/>
    <cellStyle name="Normal 4 5 2 3 2 3 5" xfId="22025"/>
    <cellStyle name="Normal 4 5 2 3 2 3 6" xfId="29075"/>
    <cellStyle name="Normal 4 5 2 3 2 4" xfId="22026"/>
    <cellStyle name="Normal 4 5 2 3 2 4 2" xfId="22027"/>
    <cellStyle name="Normal 4 5 2 3 2 4 2 2" xfId="22028"/>
    <cellStyle name="Normal 4 5 2 3 2 4 3" xfId="22029"/>
    <cellStyle name="Normal 4 5 2 3 2 4 4" xfId="22030"/>
    <cellStyle name="Normal 4 5 2 3 2 4 5" xfId="29076"/>
    <cellStyle name="Normal 4 5 2 3 2 5" xfId="22031"/>
    <cellStyle name="Normal 4 5 2 3 2 5 2" xfId="22032"/>
    <cellStyle name="Normal 4 5 2 3 2 5 2 2" xfId="22033"/>
    <cellStyle name="Normal 4 5 2 3 2 5 3" xfId="22034"/>
    <cellStyle name="Normal 4 5 2 3 2 5 4" xfId="22035"/>
    <cellStyle name="Normal 4 5 2 3 2 5 5" xfId="29077"/>
    <cellStyle name="Normal 4 5 2 3 2 6" xfId="22036"/>
    <cellStyle name="Normal 4 5 2 3 2 6 2" xfId="22037"/>
    <cellStyle name="Normal 4 5 2 3 2 6 2 2" xfId="22038"/>
    <cellStyle name="Normal 4 5 2 3 2 6 3" xfId="22039"/>
    <cellStyle name="Normal 4 5 2 3 2 6 4" xfId="29078"/>
    <cellStyle name="Normal 4 5 2 3 2 7" xfId="22040"/>
    <cellStyle name="Normal 4 5 2 3 2 7 2" xfId="22041"/>
    <cellStyle name="Normal 4 5 2 3 2 7 3" xfId="29079"/>
    <cellStyle name="Normal 4 5 2 3 2 8" xfId="22042"/>
    <cellStyle name="Normal 4 5 2 3 2 9" xfId="22043"/>
    <cellStyle name="Normal 4 5 2 3 3" xfId="2343"/>
    <cellStyle name="Normal 4 5 2 3 3 2" xfId="22044"/>
    <cellStyle name="Normal 4 5 2 3 3 2 2" xfId="22045"/>
    <cellStyle name="Normal 4 5 2 3 3 2 2 2" xfId="22046"/>
    <cellStyle name="Normal 4 5 2 3 3 2 3" xfId="22047"/>
    <cellStyle name="Normal 4 5 2 3 3 2 4" xfId="22048"/>
    <cellStyle name="Normal 4 5 2 3 3 2 5" xfId="29080"/>
    <cellStyle name="Normal 4 5 2 3 3 3" xfId="22049"/>
    <cellStyle name="Normal 4 5 2 3 3 3 2" xfId="22050"/>
    <cellStyle name="Normal 4 5 2 3 3 3 2 2" xfId="22051"/>
    <cellStyle name="Normal 4 5 2 3 3 3 3" xfId="22052"/>
    <cellStyle name="Normal 4 5 2 3 3 3 4" xfId="22053"/>
    <cellStyle name="Normal 4 5 2 3 3 3 5" xfId="29081"/>
    <cellStyle name="Normal 4 5 2 3 3 4" xfId="22054"/>
    <cellStyle name="Normal 4 5 2 3 3 4 2" xfId="22055"/>
    <cellStyle name="Normal 4 5 2 3 3 5" xfId="22056"/>
    <cellStyle name="Normal 4 5 2 3 3 6" xfId="22057"/>
    <cellStyle name="Normal 4 5 2 3 3 7" xfId="29082"/>
    <cellStyle name="Normal 4 5 2 3 4" xfId="2344"/>
    <cellStyle name="Normal 4 5 2 3 4 2" xfId="22058"/>
    <cellStyle name="Normal 4 5 2 3 4 2 2" xfId="22059"/>
    <cellStyle name="Normal 4 5 2 3 4 2 2 2" xfId="22060"/>
    <cellStyle name="Normal 4 5 2 3 4 2 3" xfId="22061"/>
    <cellStyle name="Normal 4 5 2 3 4 2 4" xfId="22062"/>
    <cellStyle name="Normal 4 5 2 3 4 2 5" xfId="29083"/>
    <cellStyle name="Normal 4 5 2 3 4 3" xfId="22063"/>
    <cellStyle name="Normal 4 5 2 3 4 3 2" xfId="22064"/>
    <cellStyle name="Normal 4 5 2 3 4 4" xfId="22065"/>
    <cellStyle name="Normal 4 5 2 3 4 5" xfId="22066"/>
    <cellStyle name="Normal 4 5 2 3 4 6" xfId="29084"/>
    <cellStyle name="Normal 4 5 2 3 5" xfId="22067"/>
    <cellStyle name="Normal 4 5 2 3 5 2" xfId="22068"/>
    <cellStyle name="Normal 4 5 2 3 5 2 2" xfId="22069"/>
    <cellStyle name="Normal 4 5 2 3 5 3" xfId="22070"/>
    <cellStyle name="Normal 4 5 2 3 5 4" xfId="22071"/>
    <cellStyle name="Normal 4 5 2 3 5 5" xfId="29085"/>
    <cellStyle name="Normal 4 5 2 3 6" xfId="22072"/>
    <cellStyle name="Normal 4 5 2 3 6 2" xfId="22073"/>
    <cellStyle name="Normal 4 5 2 3 6 2 2" xfId="22074"/>
    <cellStyle name="Normal 4 5 2 3 6 3" xfId="22075"/>
    <cellStyle name="Normal 4 5 2 3 6 4" xfId="22076"/>
    <cellStyle name="Normal 4 5 2 3 6 5" xfId="29086"/>
    <cellStyle name="Normal 4 5 2 3 7" xfId="22077"/>
    <cellStyle name="Normal 4 5 2 3 7 2" xfId="22078"/>
    <cellStyle name="Normal 4 5 2 3 7 2 2" xfId="22079"/>
    <cellStyle name="Normal 4 5 2 3 7 3" xfId="22080"/>
    <cellStyle name="Normal 4 5 2 3 7 4" xfId="29087"/>
    <cellStyle name="Normal 4 5 2 3 8" xfId="22081"/>
    <cellStyle name="Normal 4 5 2 3 8 2" xfId="22082"/>
    <cellStyle name="Normal 4 5 2 3 8 3" xfId="29088"/>
    <cellStyle name="Normal 4 5 2 3 9" xfId="22083"/>
    <cellStyle name="Normal 4 5 2 4" xfId="2345"/>
    <cellStyle name="Normal 4 5 2 4 10" xfId="29089"/>
    <cellStyle name="Normal 4 5 2 4 2" xfId="2346"/>
    <cellStyle name="Normal 4 5 2 4 2 2" xfId="22084"/>
    <cellStyle name="Normal 4 5 2 4 2 2 2" xfId="22085"/>
    <cellStyle name="Normal 4 5 2 4 2 2 2 2" xfId="22086"/>
    <cellStyle name="Normal 4 5 2 4 2 2 3" xfId="22087"/>
    <cellStyle name="Normal 4 5 2 4 2 2 4" xfId="22088"/>
    <cellStyle name="Normal 4 5 2 4 2 2 5" xfId="29090"/>
    <cellStyle name="Normal 4 5 2 4 2 3" xfId="22089"/>
    <cellStyle name="Normal 4 5 2 4 2 3 2" xfId="22090"/>
    <cellStyle name="Normal 4 5 2 4 2 4" xfId="22091"/>
    <cellStyle name="Normal 4 5 2 4 2 5" xfId="22092"/>
    <cellStyle name="Normal 4 5 2 4 2 6" xfId="29091"/>
    <cellStyle name="Normal 4 5 2 4 3" xfId="2347"/>
    <cellStyle name="Normal 4 5 2 4 3 2" xfId="22093"/>
    <cellStyle name="Normal 4 5 2 4 3 2 2" xfId="22094"/>
    <cellStyle name="Normal 4 5 2 4 3 2 2 2" xfId="22095"/>
    <cellStyle name="Normal 4 5 2 4 3 2 3" xfId="22096"/>
    <cellStyle name="Normal 4 5 2 4 3 2 4" xfId="22097"/>
    <cellStyle name="Normal 4 5 2 4 3 2 5" xfId="29092"/>
    <cellStyle name="Normal 4 5 2 4 3 3" xfId="22098"/>
    <cellStyle name="Normal 4 5 2 4 3 3 2" xfId="22099"/>
    <cellStyle name="Normal 4 5 2 4 3 4" xfId="22100"/>
    <cellStyle name="Normal 4 5 2 4 3 5" xfId="22101"/>
    <cellStyle name="Normal 4 5 2 4 3 6" xfId="29093"/>
    <cellStyle name="Normal 4 5 2 4 4" xfId="22102"/>
    <cellStyle name="Normal 4 5 2 4 4 2" xfId="22103"/>
    <cellStyle name="Normal 4 5 2 4 4 2 2" xfId="22104"/>
    <cellStyle name="Normal 4 5 2 4 4 3" xfId="22105"/>
    <cellStyle name="Normal 4 5 2 4 4 4" xfId="22106"/>
    <cellStyle name="Normal 4 5 2 4 4 5" xfId="29094"/>
    <cellStyle name="Normal 4 5 2 4 5" xfId="22107"/>
    <cellStyle name="Normal 4 5 2 4 5 2" xfId="22108"/>
    <cellStyle name="Normal 4 5 2 4 5 2 2" xfId="22109"/>
    <cellStyle name="Normal 4 5 2 4 5 3" xfId="22110"/>
    <cellStyle name="Normal 4 5 2 4 5 4" xfId="22111"/>
    <cellStyle name="Normal 4 5 2 4 5 5" xfId="29095"/>
    <cellStyle name="Normal 4 5 2 4 6" xfId="22112"/>
    <cellStyle name="Normal 4 5 2 4 6 2" xfId="22113"/>
    <cellStyle name="Normal 4 5 2 4 6 2 2" xfId="22114"/>
    <cellStyle name="Normal 4 5 2 4 6 3" xfId="22115"/>
    <cellStyle name="Normal 4 5 2 4 6 4" xfId="29096"/>
    <cellStyle name="Normal 4 5 2 4 7" xfId="22116"/>
    <cellStyle name="Normal 4 5 2 4 7 2" xfId="22117"/>
    <cellStyle name="Normal 4 5 2 4 7 3" xfId="29097"/>
    <cellStyle name="Normal 4 5 2 4 8" xfId="22118"/>
    <cellStyle name="Normal 4 5 2 4 9" xfId="22119"/>
    <cellStyle name="Normal 4 5 2 5" xfId="2348"/>
    <cellStyle name="Normal 4 5 2 5 2" xfId="22120"/>
    <cellStyle name="Normal 4 5 2 5 2 2" xfId="22121"/>
    <cellStyle name="Normal 4 5 2 5 2 2 2" xfId="22122"/>
    <cellStyle name="Normal 4 5 2 5 2 3" xfId="22123"/>
    <cellStyle name="Normal 4 5 2 5 2 4" xfId="22124"/>
    <cellStyle name="Normal 4 5 2 5 2 5" xfId="29098"/>
    <cellStyle name="Normal 4 5 2 5 3" xfId="22125"/>
    <cellStyle name="Normal 4 5 2 5 3 2" xfId="22126"/>
    <cellStyle name="Normal 4 5 2 5 3 2 2" xfId="22127"/>
    <cellStyle name="Normal 4 5 2 5 3 3" xfId="22128"/>
    <cellStyle name="Normal 4 5 2 5 3 4" xfId="22129"/>
    <cellStyle name="Normal 4 5 2 5 3 5" xfId="29099"/>
    <cellStyle name="Normal 4 5 2 5 4" xfId="22130"/>
    <cellStyle name="Normal 4 5 2 5 4 2" xfId="22131"/>
    <cellStyle name="Normal 4 5 2 5 5" xfId="22132"/>
    <cellStyle name="Normal 4 5 2 5 6" xfId="22133"/>
    <cellStyle name="Normal 4 5 2 5 7" xfId="29100"/>
    <cellStyle name="Normal 4 5 2 6" xfId="2349"/>
    <cellStyle name="Normal 4 5 2 6 2" xfId="22134"/>
    <cellStyle name="Normal 4 5 2 6 2 2" xfId="22135"/>
    <cellStyle name="Normal 4 5 2 6 2 2 2" xfId="22136"/>
    <cellStyle name="Normal 4 5 2 6 2 3" xfId="22137"/>
    <cellStyle name="Normal 4 5 2 6 2 4" xfId="22138"/>
    <cellStyle name="Normal 4 5 2 6 2 5" xfId="29101"/>
    <cellStyle name="Normal 4 5 2 6 3" xfId="22139"/>
    <cellStyle name="Normal 4 5 2 6 3 2" xfId="22140"/>
    <cellStyle name="Normal 4 5 2 6 4" xfId="22141"/>
    <cellStyle name="Normal 4 5 2 6 5" xfId="22142"/>
    <cellStyle name="Normal 4 5 2 6 6" xfId="29102"/>
    <cellStyle name="Normal 4 5 2 7" xfId="22143"/>
    <cellStyle name="Normal 4 5 2 7 2" xfId="22144"/>
    <cellStyle name="Normal 4 5 2 7 2 2" xfId="22145"/>
    <cellStyle name="Normal 4 5 2 7 3" xfId="22146"/>
    <cellStyle name="Normal 4 5 2 7 4" xfId="22147"/>
    <cellStyle name="Normal 4 5 2 7 5" xfId="29103"/>
    <cellStyle name="Normal 4 5 2 8" xfId="22148"/>
    <cellStyle name="Normal 4 5 2 8 2" xfId="22149"/>
    <cellStyle name="Normal 4 5 2 8 2 2" xfId="22150"/>
    <cellStyle name="Normal 4 5 2 8 3" xfId="22151"/>
    <cellStyle name="Normal 4 5 2 8 4" xfId="22152"/>
    <cellStyle name="Normal 4 5 2 8 5" xfId="29104"/>
    <cellStyle name="Normal 4 5 2 9" xfId="22153"/>
    <cellStyle name="Normal 4 5 2 9 2" xfId="22154"/>
    <cellStyle name="Normal 4 5 2 9 2 2" xfId="22155"/>
    <cellStyle name="Normal 4 5 2 9 3" xfId="22156"/>
    <cellStyle name="Normal 4 5 2 9 4" xfId="29105"/>
    <cellStyle name="Normal 4 5 3" xfId="2350"/>
    <cellStyle name="Normal 4 5 3 10" xfId="22157"/>
    <cellStyle name="Normal 4 5 3 11" xfId="22158"/>
    <cellStyle name="Normal 4 5 3 12" xfId="29106"/>
    <cellStyle name="Normal 4 5 3 2" xfId="2351"/>
    <cellStyle name="Normal 4 5 3 2 10" xfId="22159"/>
    <cellStyle name="Normal 4 5 3 2 11" xfId="29107"/>
    <cellStyle name="Normal 4 5 3 2 2" xfId="2352"/>
    <cellStyle name="Normal 4 5 3 2 2 10" xfId="29108"/>
    <cellStyle name="Normal 4 5 3 2 2 2" xfId="2353"/>
    <cellStyle name="Normal 4 5 3 2 2 2 2" xfId="22160"/>
    <cellStyle name="Normal 4 5 3 2 2 2 2 2" xfId="22161"/>
    <cellStyle name="Normal 4 5 3 2 2 2 2 2 2" xfId="22162"/>
    <cellStyle name="Normal 4 5 3 2 2 2 2 3" xfId="22163"/>
    <cellStyle name="Normal 4 5 3 2 2 2 2 4" xfId="22164"/>
    <cellStyle name="Normal 4 5 3 2 2 2 2 5" xfId="29109"/>
    <cellStyle name="Normal 4 5 3 2 2 2 3" xfId="22165"/>
    <cellStyle name="Normal 4 5 3 2 2 2 3 2" xfId="22166"/>
    <cellStyle name="Normal 4 5 3 2 2 2 4" xfId="22167"/>
    <cellStyle name="Normal 4 5 3 2 2 2 5" xfId="22168"/>
    <cellStyle name="Normal 4 5 3 2 2 2 6" xfId="29110"/>
    <cellStyle name="Normal 4 5 3 2 2 3" xfId="2354"/>
    <cellStyle name="Normal 4 5 3 2 2 3 2" xfId="22169"/>
    <cellStyle name="Normal 4 5 3 2 2 3 2 2" xfId="22170"/>
    <cellStyle name="Normal 4 5 3 2 2 3 2 2 2" xfId="22171"/>
    <cellStyle name="Normal 4 5 3 2 2 3 2 3" xfId="22172"/>
    <cellStyle name="Normal 4 5 3 2 2 3 2 4" xfId="22173"/>
    <cellStyle name="Normal 4 5 3 2 2 3 2 5" xfId="29111"/>
    <cellStyle name="Normal 4 5 3 2 2 3 3" xfId="22174"/>
    <cellStyle name="Normal 4 5 3 2 2 3 3 2" xfId="22175"/>
    <cellStyle name="Normal 4 5 3 2 2 3 4" xfId="22176"/>
    <cellStyle name="Normal 4 5 3 2 2 3 5" xfId="22177"/>
    <cellStyle name="Normal 4 5 3 2 2 3 6" xfId="29112"/>
    <cellStyle name="Normal 4 5 3 2 2 4" xfId="22178"/>
    <cellStyle name="Normal 4 5 3 2 2 4 2" xfId="22179"/>
    <cellStyle name="Normal 4 5 3 2 2 4 2 2" xfId="22180"/>
    <cellStyle name="Normal 4 5 3 2 2 4 3" xfId="22181"/>
    <cellStyle name="Normal 4 5 3 2 2 4 4" xfId="22182"/>
    <cellStyle name="Normal 4 5 3 2 2 4 5" xfId="29113"/>
    <cellStyle name="Normal 4 5 3 2 2 5" xfId="22183"/>
    <cellStyle name="Normal 4 5 3 2 2 5 2" xfId="22184"/>
    <cellStyle name="Normal 4 5 3 2 2 5 2 2" xfId="22185"/>
    <cellStyle name="Normal 4 5 3 2 2 5 3" xfId="22186"/>
    <cellStyle name="Normal 4 5 3 2 2 5 4" xfId="22187"/>
    <cellStyle name="Normal 4 5 3 2 2 5 5" xfId="29114"/>
    <cellStyle name="Normal 4 5 3 2 2 6" xfId="22188"/>
    <cellStyle name="Normal 4 5 3 2 2 6 2" xfId="22189"/>
    <cellStyle name="Normal 4 5 3 2 2 6 2 2" xfId="22190"/>
    <cellStyle name="Normal 4 5 3 2 2 6 3" xfId="22191"/>
    <cellStyle name="Normal 4 5 3 2 2 6 4" xfId="29115"/>
    <cellStyle name="Normal 4 5 3 2 2 7" xfId="22192"/>
    <cellStyle name="Normal 4 5 3 2 2 7 2" xfId="22193"/>
    <cellStyle name="Normal 4 5 3 2 2 7 3" xfId="29116"/>
    <cellStyle name="Normal 4 5 3 2 2 8" xfId="22194"/>
    <cellStyle name="Normal 4 5 3 2 2 9" xfId="22195"/>
    <cellStyle name="Normal 4 5 3 2 3" xfId="2355"/>
    <cellStyle name="Normal 4 5 3 2 3 2" xfId="22196"/>
    <cellStyle name="Normal 4 5 3 2 3 2 2" xfId="22197"/>
    <cellStyle name="Normal 4 5 3 2 3 2 2 2" xfId="22198"/>
    <cellStyle name="Normal 4 5 3 2 3 2 3" xfId="22199"/>
    <cellStyle name="Normal 4 5 3 2 3 2 4" xfId="22200"/>
    <cellStyle name="Normal 4 5 3 2 3 2 5" xfId="29117"/>
    <cellStyle name="Normal 4 5 3 2 3 3" xfId="22201"/>
    <cellStyle name="Normal 4 5 3 2 3 3 2" xfId="22202"/>
    <cellStyle name="Normal 4 5 3 2 3 3 2 2" xfId="22203"/>
    <cellStyle name="Normal 4 5 3 2 3 3 3" xfId="22204"/>
    <cellStyle name="Normal 4 5 3 2 3 3 4" xfId="22205"/>
    <cellStyle name="Normal 4 5 3 2 3 3 5" xfId="29118"/>
    <cellStyle name="Normal 4 5 3 2 3 4" xfId="22206"/>
    <cellStyle name="Normal 4 5 3 2 3 4 2" xfId="22207"/>
    <cellStyle name="Normal 4 5 3 2 3 5" xfId="22208"/>
    <cellStyle name="Normal 4 5 3 2 3 6" xfId="22209"/>
    <cellStyle name="Normal 4 5 3 2 3 7" xfId="29119"/>
    <cellStyle name="Normal 4 5 3 2 4" xfId="2356"/>
    <cellStyle name="Normal 4 5 3 2 4 2" xfId="22210"/>
    <cellStyle name="Normal 4 5 3 2 4 2 2" xfId="22211"/>
    <cellStyle name="Normal 4 5 3 2 4 2 2 2" xfId="22212"/>
    <cellStyle name="Normal 4 5 3 2 4 2 3" xfId="22213"/>
    <cellStyle name="Normal 4 5 3 2 4 2 4" xfId="22214"/>
    <cellStyle name="Normal 4 5 3 2 4 2 5" xfId="29120"/>
    <cellStyle name="Normal 4 5 3 2 4 3" xfId="22215"/>
    <cellStyle name="Normal 4 5 3 2 4 3 2" xfId="22216"/>
    <cellStyle name="Normal 4 5 3 2 4 4" xfId="22217"/>
    <cellStyle name="Normal 4 5 3 2 4 5" xfId="22218"/>
    <cellStyle name="Normal 4 5 3 2 4 6" xfId="29121"/>
    <cellStyle name="Normal 4 5 3 2 5" xfId="22219"/>
    <cellStyle name="Normal 4 5 3 2 5 2" xfId="22220"/>
    <cellStyle name="Normal 4 5 3 2 5 2 2" xfId="22221"/>
    <cellStyle name="Normal 4 5 3 2 5 3" xfId="22222"/>
    <cellStyle name="Normal 4 5 3 2 5 4" xfId="22223"/>
    <cellStyle name="Normal 4 5 3 2 5 5" xfId="29122"/>
    <cellStyle name="Normal 4 5 3 2 6" xfId="22224"/>
    <cellStyle name="Normal 4 5 3 2 6 2" xfId="22225"/>
    <cellStyle name="Normal 4 5 3 2 6 2 2" xfId="22226"/>
    <cellStyle name="Normal 4 5 3 2 6 3" xfId="22227"/>
    <cellStyle name="Normal 4 5 3 2 6 4" xfId="22228"/>
    <cellStyle name="Normal 4 5 3 2 6 5" xfId="29123"/>
    <cellStyle name="Normal 4 5 3 2 7" xfId="22229"/>
    <cellStyle name="Normal 4 5 3 2 7 2" xfId="22230"/>
    <cellStyle name="Normal 4 5 3 2 7 2 2" xfId="22231"/>
    <cellStyle name="Normal 4 5 3 2 7 3" xfId="22232"/>
    <cellStyle name="Normal 4 5 3 2 7 4" xfId="29124"/>
    <cellStyle name="Normal 4 5 3 2 8" xfId="22233"/>
    <cellStyle name="Normal 4 5 3 2 8 2" xfId="22234"/>
    <cellStyle name="Normal 4 5 3 2 8 3" xfId="29125"/>
    <cellStyle name="Normal 4 5 3 2 9" xfId="22235"/>
    <cellStyle name="Normal 4 5 3 3" xfId="2357"/>
    <cellStyle name="Normal 4 5 3 3 10" xfId="29126"/>
    <cellStyle name="Normal 4 5 3 3 2" xfId="2358"/>
    <cellStyle name="Normal 4 5 3 3 2 2" xfId="22236"/>
    <cellStyle name="Normal 4 5 3 3 2 2 2" xfId="22237"/>
    <cellStyle name="Normal 4 5 3 3 2 2 2 2" xfId="22238"/>
    <cellStyle name="Normal 4 5 3 3 2 2 3" xfId="22239"/>
    <cellStyle name="Normal 4 5 3 3 2 2 4" xfId="22240"/>
    <cellStyle name="Normal 4 5 3 3 2 2 5" xfId="29127"/>
    <cellStyle name="Normal 4 5 3 3 2 3" xfId="22241"/>
    <cellStyle name="Normal 4 5 3 3 2 3 2" xfId="22242"/>
    <cellStyle name="Normal 4 5 3 3 2 4" xfId="22243"/>
    <cellStyle name="Normal 4 5 3 3 2 5" xfId="22244"/>
    <cellStyle name="Normal 4 5 3 3 2 6" xfId="29128"/>
    <cellStyle name="Normal 4 5 3 3 3" xfId="2359"/>
    <cellStyle name="Normal 4 5 3 3 3 2" xfId="22245"/>
    <cellStyle name="Normal 4 5 3 3 3 2 2" xfId="22246"/>
    <cellStyle name="Normal 4 5 3 3 3 2 2 2" xfId="22247"/>
    <cellStyle name="Normal 4 5 3 3 3 2 3" xfId="22248"/>
    <cellStyle name="Normal 4 5 3 3 3 2 4" xfId="22249"/>
    <cellStyle name="Normal 4 5 3 3 3 2 5" xfId="29129"/>
    <cellStyle name="Normal 4 5 3 3 3 3" xfId="22250"/>
    <cellStyle name="Normal 4 5 3 3 3 3 2" xfId="22251"/>
    <cellStyle name="Normal 4 5 3 3 3 4" xfId="22252"/>
    <cellStyle name="Normal 4 5 3 3 3 5" xfId="22253"/>
    <cellStyle name="Normal 4 5 3 3 3 6" xfId="29130"/>
    <cellStyle name="Normal 4 5 3 3 4" xfId="22254"/>
    <cellStyle name="Normal 4 5 3 3 4 2" xfId="22255"/>
    <cellStyle name="Normal 4 5 3 3 4 2 2" xfId="22256"/>
    <cellStyle name="Normal 4 5 3 3 4 3" xfId="22257"/>
    <cellStyle name="Normal 4 5 3 3 4 4" xfId="22258"/>
    <cellStyle name="Normal 4 5 3 3 4 5" xfId="29131"/>
    <cellStyle name="Normal 4 5 3 3 5" xfId="22259"/>
    <cellStyle name="Normal 4 5 3 3 5 2" xfId="22260"/>
    <cellStyle name="Normal 4 5 3 3 5 2 2" xfId="22261"/>
    <cellStyle name="Normal 4 5 3 3 5 3" xfId="22262"/>
    <cellStyle name="Normal 4 5 3 3 5 4" xfId="22263"/>
    <cellStyle name="Normal 4 5 3 3 5 5" xfId="29132"/>
    <cellStyle name="Normal 4 5 3 3 6" xfId="22264"/>
    <cellStyle name="Normal 4 5 3 3 6 2" xfId="22265"/>
    <cellStyle name="Normal 4 5 3 3 6 2 2" xfId="22266"/>
    <cellStyle name="Normal 4 5 3 3 6 3" xfId="22267"/>
    <cellStyle name="Normal 4 5 3 3 6 4" xfId="29133"/>
    <cellStyle name="Normal 4 5 3 3 7" xfId="22268"/>
    <cellStyle name="Normal 4 5 3 3 7 2" xfId="22269"/>
    <cellStyle name="Normal 4 5 3 3 7 3" xfId="29134"/>
    <cellStyle name="Normal 4 5 3 3 8" xfId="22270"/>
    <cellStyle name="Normal 4 5 3 3 9" xfId="22271"/>
    <cellStyle name="Normal 4 5 3 4" xfId="2360"/>
    <cellStyle name="Normal 4 5 3 4 2" xfId="22272"/>
    <cellStyle name="Normal 4 5 3 4 2 2" xfId="22273"/>
    <cellStyle name="Normal 4 5 3 4 2 2 2" xfId="22274"/>
    <cellStyle name="Normal 4 5 3 4 2 3" xfId="22275"/>
    <cellStyle name="Normal 4 5 3 4 2 4" xfId="22276"/>
    <cellStyle name="Normal 4 5 3 4 2 5" xfId="29135"/>
    <cellStyle name="Normal 4 5 3 4 3" xfId="22277"/>
    <cellStyle name="Normal 4 5 3 4 3 2" xfId="22278"/>
    <cellStyle name="Normal 4 5 3 4 3 2 2" xfId="22279"/>
    <cellStyle name="Normal 4 5 3 4 3 3" xfId="22280"/>
    <cellStyle name="Normal 4 5 3 4 3 4" xfId="22281"/>
    <cellStyle name="Normal 4 5 3 4 3 5" xfId="29136"/>
    <cellStyle name="Normal 4 5 3 4 4" xfId="22282"/>
    <cellStyle name="Normal 4 5 3 4 4 2" xfId="22283"/>
    <cellStyle name="Normal 4 5 3 4 5" xfId="22284"/>
    <cellStyle name="Normal 4 5 3 4 6" xfId="22285"/>
    <cellStyle name="Normal 4 5 3 4 7" xfId="29137"/>
    <cellStyle name="Normal 4 5 3 5" xfId="2361"/>
    <cellStyle name="Normal 4 5 3 5 2" xfId="22286"/>
    <cellStyle name="Normal 4 5 3 5 2 2" xfId="22287"/>
    <cellStyle name="Normal 4 5 3 5 2 2 2" xfId="22288"/>
    <cellStyle name="Normal 4 5 3 5 2 3" xfId="22289"/>
    <cellStyle name="Normal 4 5 3 5 2 4" xfId="22290"/>
    <cellStyle name="Normal 4 5 3 5 2 5" xfId="29138"/>
    <cellStyle name="Normal 4 5 3 5 3" xfId="22291"/>
    <cellStyle name="Normal 4 5 3 5 3 2" xfId="22292"/>
    <cellStyle name="Normal 4 5 3 5 4" xfId="22293"/>
    <cellStyle name="Normal 4 5 3 5 5" xfId="22294"/>
    <cellStyle name="Normal 4 5 3 5 6" xfId="29139"/>
    <cellStyle name="Normal 4 5 3 6" xfId="22295"/>
    <cellStyle name="Normal 4 5 3 6 2" xfId="22296"/>
    <cellStyle name="Normal 4 5 3 6 2 2" xfId="22297"/>
    <cellStyle name="Normal 4 5 3 6 3" xfId="22298"/>
    <cellStyle name="Normal 4 5 3 6 4" xfId="22299"/>
    <cellStyle name="Normal 4 5 3 6 5" xfId="29140"/>
    <cellStyle name="Normal 4 5 3 7" xfId="22300"/>
    <cellStyle name="Normal 4 5 3 7 2" xfId="22301"/>
    <cellStyle name="Normal 4 5 3 7 2 2" xfId="22302"/>
    <cellStyle name="Normal 4 5 3 7 3" xfId="22303"/>
    <cellStyle name="Normal 4 5 3 7 4" xfId="22304"/>
    <cellStyle name="Normal 4 5 3 7 5" xfId="29141"/>
    <cellStyle name="Normal 4 5 3 8" xfId="22305"/>
    <cellStyle name="Normal 4 5 3 8 2" xfId="22306"/>
    <cellStyle name="Normal 4 5 3 8 2 2" xfId="22307"/>
    <cellStyle name="Normal 4 5 3 8 3" xfId="22308"/>
    <cellStyle name="Normal 4 5 3 8 4" xfId="29142"/>
    <cellStyle name="Normal 4 5 3 9" xfId="22309"/>
    <cellStyle name="Normal 4 5 3 9 2" xfId="22310"/>
    <cellStyle name="Normal 4 5 3 9 3" xfId="29143"/>
    <cellStyle name="Normal 4 5 4" xfId="2362"/>
    <cellStyle name="Normal 4 5 4 10" xfId="22311"/>
    <cellStyle name="Normal 4 5 4 11" xfId="29144"/>
    <cellStyle name="Normal 4 5 4 2" xfId="2363"/>
    <cellStyle name="Normal 4 5 4 2 10" xfId="29145"/>
    <cellStyle name="Normal 4 5 4 2 2" xfId="2364"/>
    <cellStyle name="Normal 4 5 4 2 2 2" xfId="22312"/>
    <cellStyle name="Normal 4 5 4 2 2 2 2" xfId="22313"/>
    <cellStyle name="Normal 4 5 4 2 2 2 2 2" xfId="22314"/>
    <cellStyle name="Normal 4 5 4 2 2 2 3" xfId="22315"/>
    <cellStyle name="Normal 4 5 4 2 2 2 4" xfId="22316"/>
    <cellStyle name="Normal 4 5 4 2 2 2 5" xfId="29146"/>
    <cellStyle name="Normal 4 5 4 2 2 3" xfId="22317"/>
    <cellStyle name="Normal 4 5 4 2 2 3 2" xfId="22318"/>
    <cellStyle name="Normal 4 5 4 2 2 4" xfId="22319"/>
    <cellStyle name="Normal 4 5 4 2 2 5" xfId="22320"/>
    <cellStyle name="Normal 4 5 4 2 2 6" xfId="29147"/>
    <cellStyle name="Normal 4 5 4 2 3" xfId="2365"/>
    <cellStyle name="Normal 4 5 4 2 3 2" xfId="22321"/>
    <cellStyle name="Normal 4 5 4 2 3 2 2" xfId="22322"/>
    <cellStyle name="Normal 4 5 4 2 3 2 2 2" xfId="22323"/>
    <cellStyle name="Normal 4 5 4 2 3 2 3" xfId="22324"/>
    <cellStyle name="Normal 4 5 4 2 3 2 4" xfId="22325"/>
    <cellStyle name="Normal 4 5 4 2 3 2 5" xfId="29148"/>
    <cellStyle name="Normal 4 5 4 2 3 3" xfId="22326"/>
    <cellStyle name="Normal 4 5 4 2 3 3 2" xfId="22327"/>
    <cellStyle name="Normal 4 5 4 2 3 4" xfId="22328"/>
    <cellStyle name="Normal 4 5 4 2 3 5" xfId="22329"/>
    <cellStyle name="Normal 4 5 4 2 3 6" xfId="29149"/>
    <cellStyle name="Normal 4 5 4 2 4" xfId="22330"/>
    <cellStyle name="Normal 4 5 4 2 4 2" xfId="22331"/>
    <cellStyle name="Normal 4 5 4 2 4 2 2" xfId="22332"/>
    <cellStyle name="Normal 4 5 4 2 4 3" xfId="22333"/>
    <cellStyle name="Normal 4 5 4 2 4 4" xfId="22334"/>
    <cellStyle name="Normal 4 5 4 2 4 5" xfId="29150"/>
    <cellStyle name="Normal 4 5 4 2 5" xfId="22335"/>
    <cellStyle name="Normal 4 5 4 2 5 2" xfId="22336"/>
    <cellStyle name="Normal 4 5 4 2 5 2 2" xfId="22337"/>
    <cellStyle name="Normal 4 5 4 2 5 3" xfId="22338"/>
    <cellStyle name="Normal 4 5 4 2 5 4" xfId="22339"/>
    <cellStyle name="Normal 4 5 4 2 5 5" xfId="29151"/>
    <cellStyle name="Normal 4 5 4 2 6" xfId="22340"/>
    <cellStyle name="Normal 4 5 4 2 6 2" xfId="22341"/>
    <cellStyle name="Normal 4 5 4 2 6 2 2" xfId="22342"/>
    <cellStyle name="Normal 4 5 4 2 6 3" xfId="22343"/>
    <cellStyle name="Normal 4 5 4 2 6 4" xfId="29152"/>
    <cellStyle name="Normal 4 5 4 2 7" xfId="22344"/>
    <cellStyle name="Normal 4 5 4 2 7 2" xfId="22345"/>
    <cellStyle name="Normal 4 5 4 2 7 3" xfId="29153"/>
    <cellStyle name="Normal 4 5 4 2 8" xfId="22346"/>
    <cellStyle name="Normal 4 5 4 2 9" xfId="22347"/>
    <cellStyle name="Normal 4 5 4 3" xfId="2366"/>
    <cellStyle name="Normal 4 5 4 3 2" xfId="22348"/>
    <cellStyle name="Normal 4 5 4 3 2 2" xfId="22349"/>
    <cellStyle name="Normal 4 5 4 3 2 2 2" xfId="22350"/>
    <cellStyle name="Normal 4 5 4 3 2 3" xfId="22351"/>
    <cellStyle name="Normal 4 5 4 3 2 4" xfId="22352"/>
    <cellStyle name="Normal 4 5 4 3 2 5" xfId="29154"/>
    <cellStyle name="Normal 4 5 4 3 3" xfId="22353"/>
    <cellStyle name="Normal 4 5 4 3 3 2" xfId="22354"/>
    <cellStyle name="Normal 4 5 4 3 3 2 2" xfId="22355"/>
    <cellStyle name="Normal 4 5 4 3 3 3" xfId="22356"/>
    <cellStyle name="Normal 4 5 4 3 3 4" xfId="22357"/>
    <cellStyle name="Normal 4 5 4 3 3 5" xfId="29155"/>
    <cellStyle name="Normal 4 5 4 3 4" xfId="22358"/>
    <cellStyle name="Normal 4 5 4 3 4 2" xfId="22359"/>
    <cellStyle name="Normal 4 5 4 3 5" xfId="22360"/>
    <cellStyle name="Normal 4 5 4 3 6" xfId="22361"/>
    <cellStyle name="Normal 4 5 4 3 7" xfId="29156"/>
    <cellStyle name="Normal 4 5 4 4" xfId="2367"/>
    <cellStyle name="Normal 4 5 4 4 2" xfId="22362"/>
    <cellStyle name="Normal 4 5 4 4 2 2" xfId="22363"/>
    <cellStyle name="Normal 4 5 4 4 2 2 2" xfId="22364"/>
    <cellStyle name="Normal 4 5 4 4 2 3" xfId="22365"/>
    <cellStyle name="Normal 4 5 4 4 2 4" xfId="22366"/>
    <cellStyle name="Normal 4 5 4 4 2 5" xfId="29157"/>
    <cellStyle name="Normal 4 5 4 4 3" xfId="22367"/>
    <cellStyle name="Normal 4 5 4 4 3 2" xfId="22368"/>
    <cellStyle name="Normal 4 5 4 4 4" xfId="22369"/>
    <cellStyle name="Normal 4 5 4 4 5" xfId="22370"/>
    <cellStyle name="Normal 4 5 4 4 6" xfId="29158"/>
    <cellStyle name="Normal 4 5 4 5" xfId="22371"/>
    <cellStyle name="Normal 4 5 4 5 2" xfId="22372"/>
    <cellStyle name="Normal 4 5 4 5 2 2" xfId="22373"/>
    <cellStyle name="Normal 4 5 4 5 3" xfId="22374"/>
    <cellStyle name="Normal 4 5 4 5 4" xfId="22375"/>
    <cellStyle name="Normal 4 5 4 5 5" xfId="29159"/>
    <cellStyle name="Normal 4 5 4 6" xfId="22376"/>
    <cellStyle name="Normal 4 5 4 6 2" xfId="22377"/>
    <cellStyle name="Normal 4 5 4 6 2 2" xfId="22378"/>
    <cellStyle name="Normal 4 5 4 6 3" xfId="22379"/>
    <cellStyle name="Normal 4 5 4 6 4" xfId="22380"/>
    <cellStyle name="Normal 4 5 4 6 5" xfId="29160"/>
    <cellStyle name="Normal 4 5 4 7" xfId="22381"/>
    <cellStyle name="Normal 4 5 4 7 2" xfId="22382"/>
    <cellStyle name="Normal 4 5 4 7 2 2" xfId="22383"/>
    <cellStyle name="Normal 4 5 4 7 3" xfId="22384"/>
    <cellStyle name="Normal 4 5 4 7 4" xfId="29161"/>
    <cellStyle name="Normal 4 5 4 8" xfId="22385"/>
    <cellStyle name="Normal 4 5 4 8 2" xfId="22386"/>
    <cellStyle name="Normal 4 5 4 8 3" xfId="29162"/>
    <cellStyle name="Normal 4 5 4 9" xfId="22387"/>
    <cellStyle name="Normal 4 5 5" xfId="2368"/>
    <cellStyle name="Normal 4 5 5 10" xfId="29163"/>
    <cellStyle name="Normal 4 5 5 2" xfId="2369"/>
    <cellStyle name="Normal 4 5 5 2 2" xfId="22388"/>
    <cellStyle name="Normal 4 5 5 2 2 2" xfId="22389"/>
    <cellStyle name="Normal 4 5 5 2 2 2 2" xfId="22390"/>
    <cellStyle name="Normal 4 5 5 2 2 3" xfId="22391"/>
    <cellStyle name="Normal 4 5 5 2 2 4" xfId="22392"/>
    <cellStyle name="Normal 4 5 5 2 2 5" xfId="29164"/>
    <cellStyle name="Normal 4 5 5 2 3" xfId="22393"/>
    <cellStyle name="Normal 4 5 5 2 3 2" xfId="22394"/>
    <cellStyle name="Normal 4 5 5 2 4" xfId="22395"/>
    <cellStyle name="Normal 4 5 5 2 5" xfId="22396"/>
    <cellStyle name="Normal 4 5 5 2 6" xfId="29165"/>
    <cellStyle name="Normal 4 5 5 3" xfId="2370"/>
    <cellStyle name="Normal 4 5 5 3 2" xfId="22397"/>
    <cellStyle name="Normal 4 5 5 3 2 2" xfId="22398"/>
    <cellStyle name="Normal 4 5 5 3 2 2 2" xfId="22399"/>
    <cellStyle name="Normal 4 5 5 3 2 3" xfId="22400"/>
    <cellStyle name="Normal 4 5 5 3 2 4" xfId="22401"/>
    <cellStyle name="Normal 4 5 5 3 2 5" xfId="29166"/>
    <cellStyle name="Normal 4 5 5 3 3" xfId="22402"/>
    <cellStyle name="Normal 4 5 5 3 3 2" xfId="22403"/>
    <cellStyle name="Normal 4 5 5 3 4" xfId="22404"/>
    <cellStyle name="Normal 4 5 5 3 5" xfId="22405"/>
    <cellStyle name="Normal 4 5 5 3 6" xfId="29167"/>
    <cellStyle name="Normal 4 5 5 4" xfId="22406"/>
    <cellStyle name="Normal 4 5 5 4 2" xfId="22407"/>
    <cellStyle name="Normal 4 5 5 4 2 2" xfId="22408"/>
    <cellStyle name="Normal 4 5 5 4 3" xfId="22409"/>
    <cellStyle name="Normal 4 5 5 4 4" xfId="22410"/>
    <cellStyle name="Normal 4 5 5 4 5" xfId="29168"/>
    <cellStyle name="Normal 4 5 5 5" xfId="22411"/>
    <cellStyle name="Normal 4 5 5 5 2" xfId="22412"/>
    <cellStyle name="Normal 4 5 5 5 2 2" xfId="22413"/>
    <cellStyle name="Normal 4 5 5 5 3" xfId="22414"/>
    <cellStyle name="Normal 4 5 5 5 4" xfId="22415"/>
    <cellStyle name="Normal 4 5 5 5 5" xfId="29169"/>
    <cellStyle name="Normal 4 5 5 6" xfId="22416"/>
    <cellStyle name="Normal 4 5 5 6 2" xfId="22417"/>
    <cellStyle name="Normal 4 5 5 6 2 2" xfId="22418"/>
    <cellStyle name="Normal 4 5 5 6 3" xfId="22419"/>
    <cellStyle name="Normal 4 5 5 6 4" xfId="29170"/>
    <cellStyle name="Normal 4 5 5 7" xfId="22420"/>
    <cellStyle name="Normal 4 5 5 7 2" xfId="22421"/>
    <cellStyle name="Normal 4 5 5 7 3" xfId="29171"/>
    <cellStyle name="Normal 4 5 5 8" xfId="22422"/>
    <cellStyle name="Normal 4 5 5 9" xfId="22423"/>
    <cellStyle name="Normal 4 5 6" xfId="2371"/>
    <cellStyle name="Normal 4 5 6 2" xfId="22424"/>
    <cellStyle name="Normal 4 5 6 2 2" xfId="22425"/>
    <cellStyle name="Normal 4 5 6 2 2 2" xfId="22426"/>
    <cellStyle name="Normal 4 5 6 2 3" xfId="22427"/>
    <cellStyle name="Normal 4 5 6 2 4" xfId="22428"/>
    <cellStyle name="Normal 4 5 6 2 5" xfId="29172"/>
    <cellStyle name="Normal 4 5 6 3" xfId="22429"/>
    <cellStyle name="Normal 4 5 6 3 2" xfId="22430"/>
    <cellStyle name="Normal 4 5 6 3 2 2" xfId="22431"/>
    <cellStyle name="Normal 4 5 6 3 3" xfId="22432"/>
    <cellStyle name="Normal 4 5 6 3 4" xfId="22433"/>
    <cellStyle name="Normal 4 5 6 3 5" xfId="29173"/>
    <cellStyle name="Normal 4 5 6 4" xfId="22434"/>
    <cellStyle name="Normal 4 5 6 4 2" xfId="22435"/>
    <cellStyle name="Normal 4 5 6 5" xfId="22436"/>
    <cellStyle name="Normal 4 5 6 6" xfId="22437"/>
    <cellStyle name="Normal 4 5 6 7" xfId="29174"/>
    <cellStyle name="Normal 4 5 7" xfId="2372"/>
    <cellStyle name="Normal 4 5 7 2" xfId="22438"/>
    <cellStyle name="Normal 4 5 7 2 2" xfId="22439"/>
    <cellStyle name="Normal 4 5 7 2 2 2" xfId="22440"/>
    <cellStyle name="Normal 4 5 7 2 3" xfId="22441"/>
    <cellStyle name="Normal 4 5 7 2 4" xfId="22442"/>
    <cellStyle name="Normal 4 5 7 2 5" xfId="29175"/>
    <cellStyle name="Normal 4 5 7 3" xfId="22443"/>
    <cellStyle name="Normal 4 5 7 3 2" xfId="22444"/>
    <cellStyle name="Normal 4 5 7 4" xfId="22445"/>
    <cellStyle name="Normal 4 5 7 5" xfId="22446"/>
    <cellStyle name="Normal 4 5 7 6" xfId="29176"/>
    <cellStyle name="Normal 4 5 8" xfId="22447"/>
    <cellStyle name="Normal 4 5 8 2" xfId="22448"/>
    <cellStyle name="Normal 4 5 8 2 2" xfId="22449"/>
    <cellStyle name="Normal 4 5 8 3" xfId="22450"/>
    <cellStyle name="Normal 4 5 8 4" xfId="22451"/>
    <cellStyle name="Normal 4 5 8 5" xfId="29177"/>
    <cellStyle name="Normal 4 5 9" xfId="22452"/>
    <cellStyle name="Normal 4 5 9 2" xfId="22453"/>
    <cellStyle name="Normal 4 5 9 2 2" xfId="22454"/>
    <cellStyle name="Normal 4 5 9 3" xfId="22455"/>
    <cellStyle name="Normal 4 5 9 4" xfId="22456"/>
    <cellStyle name="Normal 4 5 9 5" xfId="29178"/>
    <cellStyle name="Normal 4 6" xfId="2373"/>
    <cellStyle name="Normal 4 6 10" xfId="22457"/>
    <cellStyle name="Normal 4 6 10 2" xfId="22458"/>
    <cellStyle name="Normal 4 6 10 3" xfId="29179"/>
    <cellStyle name="Normal 4 6 11" xfId="22459"/>
    <cellStyle name="Normal 4 6 12" xfId="22460"/>
    <cellStyle name="Normal 4 6 13" xfId="29180"/>
    <cellStyle name="Normal 4 6 14" xfId="29181"/>
    <cellStyle name="Normal 4 6 15" xfId="30973"/>
    <cellStyle name="Normal 4 6 2" xfId="2374"/>
    <cellStyle name="Normal 4 6 2 10" xfId="22461"/>
    <cellStyle name="Normal 4 6 2 11" xfId="22462"/>
    <cellStyle name="Normal 4 6 2 12" xfId="29182"/>
    <cellStyle name="Normal 4 6 2 2" xfId="2375"/>
    <cellStyle name="Normal 4 6 2 2 10" xfId="22463"/>
    <cellStyle name="Normal 4 6 2 2 11" xfId="29183"/>
    <cellStyle name="Normal 4 6 2 2 2" xfId="2376"/>
    <cellStyle name="Normal 4 6 2 2 2 10" xfId="29184"/>
    <cellStyle name="Normal 4 6 2 2 2 2" xfId="2377"/>
    <cellStyle name="Normal 4 6 2 2 2 2 2" xfId="22464"/>
    <cellStyle name="Normal 4 6 2 2 2 2 2 2" xfId="22465"/>
    <cellStyle name="Normal 4 6 2 2 2 2 2 2 2" xfId="22466"/>
    <cellStyle name="Normal 4 6 2 2 2 2 2 3" xfId="22467"/>
    <cellStyle name="Normal 4 6 2 2 2 2 2 4" xfId="22468"/>
    <cellStyle name="Normal 4 6 2 2 2 2 2 5" xfId="29185"/>
    <cellStyle name="Normal 4 6 2 2 2 2 3" xfId="22469"/>
    <cellStyle name="Normal 4 6 2 2 2 2 3 2" xfId="22470"/>
    <cellStyle name="Normal 4 6 2 2 2 2 4" xfId="22471"/>
    <cellStyle name="Normal 4 6 2 2 2 2 5" xfId="22472"/>
    <cellStyle name="Normal 4 6 2 2 2 2 6" xfId="29186"/>
    <cellStyle name="Normal 4 6 2 2 2 3" xfId="2378"/>
    <cellStyle name="Normal 4 6 2 2 2 3 2" xfId="22473"/>
    <cellStyle name="Normal 4 6 2 2 2 3 2 2" xfId="22474"/>
    <cellStyle name="Normal 4 6 2 2 2 3 2 2 2" xfId="22475"/>
    <cellStyle name="Normal 4 6 2 2 2 3 2 3" xfId="22476"/>
    <cellStyle name="Normal 4 6 2 2 2 3 2 4" xfId="22477"/>
    <cellStyle name="Normal 4 6 2 2 2 3 2 5" xfId="29187"/>
    <cellStyle name="Normal 4 6 2 2 2 3 3" xfId="22478"/>
    <cellStyle name="Normal 4 6 2 2 2 3 3 2" xfId="22479"/>
    <cellStyle name="Normal 4 6 2 2 2 3 4" xfId="22480"/>
    <cellStyle name="Normal 4 6 2 2 2 3 5" xfId="22481"/>
    <cellStyle name="Normal 4 6 2 2 2 3 6" xfId="29188"/>
    <cellStyle name="Normal 4 6 2 2 2 4" xfId="22482"/>
    <cellStyle name="Normal 4 6 2 2 2 4 2" xfId="22483"/>
    <cellStyle name="Normal 4 6 2 2 2 4 2 2" xfId="22484"/>
    <cellStyle name="Normal 4 6 2 2 2 4 3" xfId="22485"/>
    <cellStyle name="Normal 4 6 2 2 2 4 4" xfId="22486"/>
    <cellStyle name="Normal 4 6 2 2 2 4 5" xfId="29189"/>
    <cellStyle name="Normal 4 6 2 2 2 5" xfId="22487"/>
    <cellStyle name="Normal 4 6 2 2 2 5 2" xfId="22488"/>
    <cellStyle name="Normal 4 6 2 2 2 5 2 2" xfId="22489"/>
    <cellStyle name="Normal 4 6 2 2 2 5 3" xfId="22490"/>
    <cellStyle name="Normal 4 6 2 2 2 5 4" xfId="22491"/>
    <cellStyle name="Normal 4 6 2 2 2 5 5" xfId="29190"/>
    <cellStyle name="Normal 4 6 2 2 2 6" xfId="22492"/>
    <cellStyle name="Normal 4 6 2 2 2 6 2" xfId="22493"/>
    <cellStyle name="Normal 4 6 2 2 2 6 2 2" xfId="22494"/>
    <cellStyle name="Normal 4 6 2 2 2 6 3" xfId="22495"/>
    <cellStyle name="Normal 4 6 2 2 2 6 4" xfId="29191"/>
    <cellStyle name="Normal 4 6 2 2 2 7" xfId="22496"/>
    <cellStyle name="Normal 4 6 2 2 2 7 2" xfId="22497"/>
    <cellStyle name="Normal 4 6 2 2 2 7 3" xfId="29192"/>
    <cellStyle name="Normal 4 6 2 2 2 8" xfId="22498"/>
    <cellStyle name="Normal 4 6 2 2 2 9" xfId="22499"/>
    <cellStyle name="Normal 4 6 2 2 3" xfId="2379"/>
    <cellStyle name="Normal 4 6 2 2 3 2" xfId="22500"/>
    <cellStyle name="Normal 4 6 2 2 3 2 2" xfId="22501"/>
    <cellStyle name="Normal 4 6 2 2 3 2 2 2" xfId="22502"/>
    <cellStyle name="Normal 4 6 2 2 3 2 3" xfId="22503"/>
    <cellStyle name="Normal 4 6 2 2 3 2 4" xfId="22504"/>
    <cellStyle name="Normal 4 6 2 2 3 2 5" xfId="29193"/>
    <cellStyle name="Normal 4 6 2 2 3 3" xfId="22505"/>
    <cellStyle name="Normal 4 6 2 2 3 3 2" xfId="22506"/>
    <cellStyle name="Normal 4 6 2 2 3 3 2 2" xfId="22507"/>
    <cellStyle name="Normal 4 6 2 2 3 3 3" xfId="22508"/>
    <cellStyle name="Normal 4 6 2 2 3 3 4" xfId="22509"/>
    <cellStyle name="Normal 4 6 2 2 3 3 5" xfId="29194"/>
    <cellStyle name="Normal 4 6 2 2 3 4" xfId="22510"/>
    <cellStyle name="Normal 4 6 2 2 3 4 2" xfId="22511"/>
    <cellStyle name="Normal 4 6 2 2 3 5" xfId="22512"/>
    <cellStyle name="Normal 4 6 2 2 3 6" xfId="22513"/>
    <cellStyle name="Normal 4 6 2 2 3 7" xfId="29195"/>
    <cellStyle name="Normal 4 6 2 2 4" xfId="2380"/>
    <cellStyle name="Normal 4 6 2 2 4 2" xfId="22514"/>
    <cellStyle name="Normal 4 6 2 2 4 2 2" xfId="22515"/>
    <cellStyle name="Normal 4 6 2 2 4 2 2 2" xfId="22516"/>
    <cellStyle name="Normal 4 6 2 2 4 2 3" xfId="22517"/>
    <cellStyle name="Normal 4 6 2 2 4 2 4" xfId="22518"/>
    <cellStyle name="Normal 4 6 2 2 4 2 5" xfId="29196"/>
    <cellStyle name="Normal 4 6 2 2 4 3" xfId="22519"/>
    <cellStyle name="Normal 4 6 2 2 4 3 2" xfId="22520"/>
    <cellStyle name="Normal 4 6 2 2 4 4" xfId="22521"/>
    <cellStyle name="Normal 4 6 2 2 4 5" xfId="22522"/>
    <cellStyle name="Normal 4 6 2 2 4 6" xfId="29197"/>
    <cellStyle name="Normal 4 6 2 2 5" xfId="22523"/>
    <cellStyle name="Normal 4 6 2 2 5 2" xfId="22524"/>
    <cellStyle name="Normal 4 6 2 2 5 2 2" xfId="22525"/>
    <cellStyle name="Normal 4 6 2 2 5 3" xfId="22526"/>
    <cellStyle name="Normal 4 6 2 2 5 4" xfId="22527"/>
    <cellStyle name="Normal 4 6 2 2 5 5" xfId="29198"/>
    <cellStyle name="Normal 4 6 2 2 6" xfId="22528"/>
    <cellStyle name="Normal 4 6 2 2 6 2" xfId="22529"/>
    <cellStyle name="Normal 4 6 2 2 6 2 2" xfId="22530"/>
    <cellStyle name="Normal 4 6 2 2 6 3" xfId="22531"/>
    <cellStyle name="Normal 4 6 2 2 6 4" xfId="22532"/>
    <cellStyle name="Normal 4 6 2 2 6 5" xfId="29199"/>
    <cellStyle name="Normal 4 6 2 2 7" xfId="22533"/>
    <cellStyle name="Normal 4 6 2 2 7 2" xfId="22534"/>
    <cellStyle name="Normal 4 6 2 2 7 2 2" xfId="22535"/>
    <cellStyle name="Normal 4 6 2 2 7 3" xfId="22536"/>
    <cellStyle name="Normal 4 6 2 2 7 4" xfId="29200"/>
    <cellStyle name="Normal 4 6 2 2 8" xfId="22537"/>
    <cellStyle name="Normal 4 6 2 2 8 2" xfId="22538"/>
    <cellStyle name="Normal 4 6 2 2 8 3" xfId="29201"/>
    <cellStyle name="Normal 4 6 2 2 9" xfId="22539"/>
    <cellStyle name="Normal 4 6 2 3" xfId="2381"/>
    <cellStyle name="Normal 4 6 2 3 10" xfId="29202"/>
    <cellStyle name="Normal 4 6 2 3 2" xfId="2382"/>
    <cellStyle name="Normal 4 6 2 3 2 2" xfId="22540"/>
    <cellStyle name="Normal 4 6 2 3 2 2 2" xfId="22541"/>
    <cellStyle name="Normal 4 6 2 3 2 2 2 2" xfId="22542"/>
    <cellStyle name="Normal 4 6 2 3 2 2 3" xfId="22543"/>
    <cellStyle name="Normal 4 6 2 3 2 2 4" xfId="22544"/>
    <cellStyle name="Normal 4 6 2 3 2 2 5" xfId="29203"/>
    <cellStyle name="Normal 4 6 2 3 2 3" xfId="22545"/>
    <cellStyle name="Normal 4 6 2 3 2 3 2" xfId="22546"/>
    <cellStyle name="Normal 4 6 2 3 2 4" xfId="22547"/>
    <cellStyle name="Normal 4 6 2 3 2 5" xfId="22548"/>
    <cellStyle name="Normal 4 6 2 3 2 6" xfId="29204"/>
    <cellStyle name="Normal 4 6 2 3 3" xfId="2383"/>
    <cellStyle name="Normal 4 6 2 3 3 2" xfId="22549"/>
    <cellStyle name="Normal 4 6 2 3 3 2 2" xfId="22550"/>
    <cellStyle name="Normal 4 6 2 3 3 2 2 2" xfId="22551"/>
    <cellStyle name="Normal 4 6 2 3 3 2 3" xfId="22552"/>
    <cellStyle name="Normal 4 6 2 3 3 2 4" xfId="22553"/>
    <cellStyle name="Normal 4 6 2 3 3 2 5" xfId="29205"/>
    <cellStyle name="Normal 4 6 2 3 3 3" xfId="22554"/>
    <cellStyle name="Normal 4 6 2 3 3 3 2" xfId="22555"/>
    <cellStyle name="Normal 4 6 2 3 3 4" xfId="22556"/>
    <cellStyle name="Normal 4 6 2 3 3 5" xfId="22557"/>
    <cellStyle name="Normal 4 6 2 3 3 6" xfId="29206"/>
    <cellStyle name="Normal 4 6 2 3 4" xfId="22558"/>
    <cellStyle name="Normal 4 6 2 3 4 2" xfId="22559"/>
    <cellStyle name="Normal 4 6 2 3 4 2 2" xfId="22560"/>
    <cellStyle name="Normal 4 6 2 3 4 3" xfId="22561"/>
    <cellStyle name="Normal 4 6 2 3 4 4" xfId="22562"/>
    <cellStyle name="Normal 4 6 2 3 4 5" xfId="29207"/>
    <cellStyle name="Normal 4 6 2 3 5" xfId="22563"/>
    <cellStyle name="Normal 4 6 2 3 5 2" xfId="22564"/>
    <cellStyle name="Normal 4 6 2 3 5 2 2" xfId="22565"/>
    <cellStyle name="Normal 4 6 2 3 5 3" xfId="22566"/>
    <cellStyle name="Normal 4 6 2 3 5 4" xfId="22567"/>
    <cellStyle name="Normal 4 6 2 3 5 5" xfId="29208"/>
    <cellStyle name="Normal 4 6 2 3 6" xfId="22568"/>
    <cellStyle name="Normal 4 6 2 3 6 2" xfId="22569"/>
    <cellStyle name="Normal 4 6 2 3 6 2 2" xfId="22570"/>
    <cellStyle name="Normal 4 6 2 3 6 3" xfId="22571"/>
    <cellStyle name="Normal 4 6 2 3 6 4" xfId="29209"/>
    <cellStyle name="Normal 4 6 2 3 7" xfId="22572"/>
    <cellStyle name="Normal 4 6 2 3 7 2" xfId="22573"/>
    <cellStyle name="Normal 4 6 2 3 7 3" xfId="29210"/>
    <cellStyle name="Normal 4 6 2 3 8" xfId="22574"/>
    <cellStyle name="Normal 4 6 2 3 9" xfId="22575"/>
    <cellStyle name="Normal 4 6 2 4" xfId="2384"/>
    <cellStyle name="Normal 4 6 2 4 2" xfId="22576"/>
    <cellStyle name="Normal 4 6 2 4 2 2" xfId="22577"/>
    <cellStyle name="Normal 4 6 2 4 2 2 2" xfId="22578"/>
    <cellStyle name="Normal 4 6 2 4 2 3" xfId="22579"/>
    <cellStyle name="Normal 4 6 2 4 2 4" xfId="22580"/>
    <cellStyle name="Normal 4 6 2 4 2 5" xfId="29211"/>
    <cellStyle name="Normal 4 6 2 4 3" xfId="22581"/>
    <cellStyle name="Normal 4 6 2 4 3 2" xfId="22582"/>
    <cellStyle name="Normal 4 6 2 4 3 2 2" xfId="22583"/>
    <cellStyle name="Normal 4 6 2 4 3 3" xfId="22584"/>
    <cellStyle name="Normal 4 6 2 4 3 4" xfId="22585"/>
    <cellStyle name="Normal 4 6 2 4 3 5" xfId="29212"/>
    <cellStyle name="Normal 4 6 2 4 4" xfId="22586"/>
    <cellStyle name="Normal 4 6 2 4 4 2" xfId="22587"/>
    <cellStyle name="Normal 4 6 2 4 5" xfId="22588"/>
    <cellStyle name="Normal 4 6 2 4 6" xfId="22589"/>
    <cellStyle name="Normal 4 6 2 4 7" xfId="29213"/>
    <cellStyle name="Normal 4 6 2 5" xfId="2385"/>
    <cellStyle name="Normal 4 6 2 5 2" xfId="22590"/>
    <cellStyle name="Normal 4 6 2 5 2 2" xfId="22591"/>
    <cellStyle name="Normal 4 6 2 5 2 2 2" xfId="22592"/>
    <cellStyle name="Normal 4 6 2 5 2 3" xfId="22593"/>
    <cellStyle name="Normal 4 6 2 5 2 4" xfId="22594"/>
    <cellStyle name="Normal 4 6 2 5 2 5" xfId="29214"/>
    <cellStyle name="Normal 4 6 2 5 3" xfId="22595"/>
    <cellStyle name="Normal 4 6 2 5 3 2" xfId="22596"/>
    <cellStyle name="Normal 4 6 2 5 4" xfId="22597"/>
    <cellStyle name="Normal 4 6 2 5 5" xfId="22598"/>
    <cellStyle name="Normal 4 6 2 5 6" xfId="29215"/>
    <cellStyle name="Normal 4 6 2 6" xfId="22599"/>
    <cellStyle name="Normal 4 6 2 6 2" xfId="22600"/>
    <cellStyle name="Normal 4 6 2 6 2 2" xfId="22601"/>
    <cellStyle name="Normal 4 6 2 6 3" xfId="22602"/>
    <cellStyle name="Normal 4 6 2 6 4" xfId="22603"/>
    <cellStyle name="Normal 4 6 2 6 5" xfId="29216"/>
    <cellStyle name="Normal 4 6 2 7" xfId="22604"/>
    <cellStyle name="Normal 4 6 2 7 2" xfId="22605"/>
    <cellStyle name="Normal 4 6 2 7 2 2" xfId="22606"/>
    <cellStyle name="Normal 4 6 2 7 3" xfId="22607"/>
    <cellStyle name="Normal 4 6 2 7 4" xfId="22608"/>
    <cellStyle name="Normal 4 6 2 7 5" xfId="29217"/>
    <cellStyle name="Normal 4 6 2 8" xfId="22609"/>
    <cellStyle name="Normal 4 6 2 8 2" xfId="22610"/>
    <cellStyle name="Normal 4 6 2 8 2 2" xfId="22611"/>
    <cellStyle name="Normal 4 6 2 8 3" xfId="22612"/>
    <cellStyle name="Normal 4 6 2 8 4" xfId="29218"/>
    <cellStyle name="Normal 4 6 2 9" xfId="22613"/>
    <cellStyle name="Normal 4 6 2 9 2" xfId="22614"/>
    <cellStyle name="Normal 4 6 2 9 3" xfId="29219"/>
    <cellStyle name="Normal 4 6 3" xfId="2386"/>
    <cellStyle name="Normal 4 6 3 10" xfId="22615"/>
    <cellStyle name="Normal 4 6 3 11" xfId="29220"/>
    <cellStyle name="Normal 4 6 3 2" xfId="2387"/>
    <cellStyle name="Normal 4 6 3 2 10" xfId="29221"/>
    <cellStyle name="Normal 4 6 3 2 2" xfId="2388"/>
    <cellStyle name="Normal 4 6 3 2 2 2" xfId="22616"/>
    <cellStyle name="Normal 4 6 3 2 2 2 2" xfId="22617"/>
    <cellStyle name="Normal 4 6 3 2 2 2 2 2" xfId="22618"/>
    <cellStyle name="Normal 4 6 3 2 2 2 3" xfId="22619"/>
    <cellStyle name="Normal 4 6 3 2 2 2 4" xfId="22620"/>
    <cellStyle name="Normal 4 6 3 2 2 2 5" xfId="29222"/>
    <cellStyle name="Normal 4 6 3 2 2 3" xfId="22621"/>
    <cellStyle name="Normal 4 6 3 2 2 3 2" xfId="22622"/>
    <cellStyle name="Normal 4 6 3 2 2 4" xfId="22623"/>
    <cellStyle name="Normal 4 6 3 2 2 5" xfId="22624"/>
    <cellStyle name="Normal 4 6 3 2 2 6" xfId="29223"/>
    <cellStyle name="Normal 4 6 3 2 3" xfId="2389"/>
    <cellStyle name="Normal 4 6 3 2 3 2" xfId="22625"/>
    <cellStyle name="Normal 4 6 3 2 3 2 2" xfId="22626"/>
    <cellStyle name="Normal 4 6 3 2 3 2 2 2" xfId="22627"/>
    <cellStyle name="Normal 4 6 3 2 3 2 3" xfId="22628"/>
    <cellStyle name="Normal 4 6 3 2 3 2 4" xfId="22629"/>
    <cellStyle name="Normal 4 6 3 2 3 2 5" xfId="29224"/>
    <cellStyle name="Normal 4 6 3 2 3 3" xfId="22630"/>
    <cellStyle name="Normal 4 6 3 2 3 3 2" xfId="22631"/>
    <cellStyle name="Normal 4 6 3 2 3 4" xfId="22632"/>
    <cellStyle name="Normal 4 6 3 2 3 5" xfId="22633"/>
    <cellStyle name="Normal 4 6 3 2 3 6" xfId="29225"/>
    <cellStyle name="Normal 4 6 3 2 4" xfId="22634"/>
    <cellStyle name="Normal 4 6 3 2 4 2" xfId="22635"/>
    <cellStyle name="Normal 4 6 3 2 4 2 2" xfId="22636"/>
    <cellStyle name="Normal 4 6 3 2 4 3" xfId="22637"/>
    <cellStyle name="Normal 4 6 3 2 4 4" xfId="22638"/>
    <cellStyle name="Normal 4 6 3 2 4 5" xfId="29226"/>
    <cellStyle name="Normal 4 6 3 2 5" xfId="22639"/>
    <cellStyle name="Normal 4 6 3 2 5 2" xfId="22640"/>
    <cellStyle name="Normal 4 6 3 2 5 2 2" xfId="22641"/>
    <cellStyle name="Normal 4 6 3 2 5 3" xfId="22642"/>
    <cellStyle name="Normal 4 6 3 2 5 4" xfId="22643"/>
    <cellStyle name="Normal 4 6 3 2 5 5" xfId="29227"/>
    <cellStyle name="Normal 4 6 3 2 6" xfId="22644"/>
    <cellStyle name="Normal 4 6 3 2 6 2" xfId="22645"/>
    <cellStyle name="Normal 4 6 3 2 6 2 2" xfId="22646"/>
    <cellStyle name="Normal 4 6 3 2 6 3" xfId="22647"/>
    <cellStyle name="Normal 4 6 3 2 6 4" xfId="29228"/>
    <cellStyle name="Normal 4 6 3 2 7" xfId="22648"/>
    <cellStyle name="Normal 4 6 3 2 7 2" xfId="22649"/>
    <cellStyle name="Normal 4 6 3 2 7 3" xfId="29229"/>
    <cellStyle name="Normal 4 6 3 2 8" xfId="22650"/>
    <cellStyle name="Normal 4 6 3 2 9" xfId="22651"/>
    <cellStyle name="Normal 4 6 3 3" xfId="2390"/>
    <cellStyle name="Normal 4 6 3 3 2" xfId="22652"/>
    <cellStyle name="Normal 4 6 3 3 2 2" xfId="22653"/>
    <cellStyle name="Normal 4 6 3 3 2 2 2" xfId="22654"/>
    <cellStyle name="Normal 4 6 3 3 2 3" xfId="22655"/>
    <cellStyle name="Normal 4 6 3 3 2 4" xfId="22656"/>
    <cellStyle name="Normal 4 6 3 3 2 5" xfId="29230"/>
    <cellStyle name="Normal 4 6 3 3 3" xfId="22657"/>
    <cellStyle name="Normal 4 6 3 3 3 2" xfId="22658"/>
    <cellStyle name="Normal 4 6 3 3 3 2 2" xfId="22659"/>
    <cellStyle name="Normal 4 6 3 3 3 3" xfId="22660"/>
    <cellStyle name="Normal 4 6 3 3 3 4" xfId="22661"/>
    <cellStyle name="Normal 4 6 3 3 3 5" xfId="29231"/>
    <cellStyle name="Normal 4 6 3 3 4" xfId="22662"/>
    <cellStyle name="Normal 4 6 3 3 4 2" xfId="22663"/>
    <cellStyle name="Normal 4 6 3 3 5" xfId="22664"/>
    <cellStyle name="Normal 4 6 3 3 6" xfId="22665"/>
    <cellStyle name="Normal 4 6 3 3 7" xfId="29232"/>
    <cellStyle name="Normal 4 6 3 4" xfId="2391"/>
    <cellStyle name="Normal 4 6 3 4 2" xfId="22666"/>
    <cellStyle name="Normal 4 6 3 4 2 2" xfId="22667"/>
    <cellStyle name="Normal 4 6 3 4 2 2 2" xfId="22668"/>
    <cellStyle name="Normal 4 6 3 4 2 3" xfId="22669"/>
    <cellStyle name="Normal 4 6 3 4 2 4" xfId="22670"/>
    <cellStyle name="Normal 4 6 3 4 2 5" xfId="29233"/>
    <cellStyle name="Normal 4 6 3 4 3" xfId="22671"/>
    <cellStyle name="Normal 4 6 3 4 3 2" xfId="22672"/>
    <cellStyle name="Normal 4 6 3 4 4" xfId="22673"/>
    <cellStyle name="Normal 4 6 3 4 5" xfId="22674"/>
    <cellStyle name="Normal 4 6 3 4 6" xfId="29234"/>
    <cellStyle name="Normal 4 6 3 5" xfId="22675"/>
    <cellStyle name="Normal 4 6 3 5 2" xfId="22676"/>
    <cellStyle name="Normal 4 6 3 5 2 2" xfId="22677"/>
    <cellStyle name="Normal 4 6 3 5 3" xfId="22678"/>
    <cellStyle name="Normal 4 6 3 5 4" xfId="22679"/>
    <cellStyle name="Normal 4 6 3 5 5" xfId="29235"/>
    <cellStyle name="Normal 4 6 3 6" xfId="22680"/>
    <cellStyle name="Normal 4 6 3 6 2" xfId="22681"/>
    <cellStyle name="Normal 4 6 3 6 2 2" xfId="22682"/>
    <cellStyle name="Normal 4 6 3 6 3" xfId="22683"/>
    <cellStyle name="Normal 4 6 3 6 4" xfId="22684"/>
    <cellStyle name="Normal 4 6 3 6 5" xfId="29236"/>
    <cellStyle name="Normal 4 6 3 7" xfId="22685"/>
    <cellStyle name="Normal 4 6 3 7 2" xfId="22686"/>
    <cellStyle name="Normal 4 6 3 7 2 2" xfId="22687"/>
    <cellStyle name="Normal 4 6 3 7 3" xfId="22688"/>
    <cellStyle name="Normal 4 6 3 7 4" xfId="29237"/>
    <cellStyle name="Normal 4 6 3 8" xfId="22689"/>
    <cellStyle name="Normal 4 6 3 8 2" xfId="22690"/>
    <cellStyle name="Normal 4 6 3 8 3" xfId="29238"/>
    <cellStyle name="Normal 4 6 3 9" xfId="22691"/>
    <cellStyle name="Normal 4 6 4" xfId="2392"/>
    <cellStyle name="Normal 4 6 4 10" xfId="29239"/>
    <cellStyle name="Normal 4 6 4 2" xfId="2393"/>
    <cellStyle name="Normal 4 6 4 2 2" xfId="22692"/>
    <cellStyle name="Normal 4 6 4 2 2 2" xfId="22693"/>
    <cellStyle name="Normal 4 6 4 2 2 2 2" xfId="22694"/>
    <cellStyle name="Normal 4 6 4 2 2 3" xfId="22695"/>
    <cellStyle name="Normal 4 6 4 2 2 4" xfId="22696"/>
    <cellStyle name="Normal 4 6 4 2 2 5" xfId="29240"/>
    <cellStyle name="Normal 4 6 4 2 3" xfId="22697"/>
    <cellStyle name="Normal 4 6 4 2 3 2" xfId="22698"/>
    <cellStyle name="Normal 4 6 4 2 4" xfId="22699"/>
    <cellStyle name="Normal 4 6 4 2 5" xfId="22700"/>
    <cellStyle name="Normal 4 6 4 2 6" xfId="29241"/>
    <cellStyle name="Normal 4 6 4 3" xfId="2394"/>
    <cellStyle name="Normal 4 6 4 3 2" xfId="22701"/>
    <cellStyle name="Normal 4 6 4 3 2 2" xfId="22702"/>
    <cellStyle name="Normal 4 6 4 3 2 2 2" xfId="22703"/>
    <cellStyle name="Normal 4 6 4 3 2 3" xfId="22704"/>
    <cellStyle name="Normal 4 6 4 3 2 4" xfId="22705"/>
    <cellStyle name="Normal 4 6 4 3 2 5" xfId="29242"/>
    <cellStyle name="Normal 4 6 4 3 3" xfId="22706"/>
    <cellStyle name="Normal 4 6 4 3 3 2" xfId="22707"/>
    <cellStyle name="Normal 4 6 4 3 4" xfId="22708"/>
    <cellStyle name="Normal 4 6 4 3 5" xfId="22709"/>
    <cellStyle name="Normal 4 6 4 3 6" xfId="29243"/>
    <cellStyle name="Normal 4 6 4 4" xfId="22710"/>
    <cellStyle name="Normal 4 6 4 4 2" xfId="22711"/>
    <cellStyle name="Normal 4 6 4 4 2 2" xfId="22712"/>
    <cellStyle name="Normal 4 6 4 4 3" xfId="22713"/>
    <cellStyle name="Normal 4 6 4 4 4" xfId="22714"/>
    <cellStyle name="Normal 4 6 4 4 5" xfId="29244"/>
    <cellStyle name="Normal 4 6 4 5" xfId="22715"/>
    <cellStyle name="Normal 4 6 4 5 2" xfId="22716"/>
    <cellStyle name="Normal 4 6 4 5 2 2" xfId="22717"/>
    <cellStyle name="Normal 4 6 4 5 3" xfId="22718"/>
    <cellStyle name="Normal 4 6 4 5 4" xfId="22719"/>
    <cellStyle name="Normal 4 6 4 5 5" xfId="29245"/>
    <cellStyle name="Normal 4 6 4 6" xfId="22720"/>
    <cellStyle name="Normal 4 6 4 6 2" xfId="22721"/>
    <cellStyle name="Normal 4 6 4 6 2 2" xfId="22722"/>
    <cellStyle name="Normal 4 6 4 6 3" xfId="22723"/>
    <cellStyle name="Normal 4 6 4 6 4" xfId="29246"/>
    <cellStyle name="Normal 4 6 4 7" xfId="22724"/>
    <cellStyle name="Normal 4 6 4 7 2" xfId="22725"/>
    <cellStyle name="Normal 4 6 4 7 3" xfId="29247"/>
    <cellStyle name="Normal 4 6 4 8" xfId="22726"/>
    <cellStyle name="Normal 4 6 4 9" xfId="22727"/>
    <cellStyle name="Normal 4 6 5" xfId="2395"/>
    <cellStyle name="Normal 4 6 5 2" xfId="22728"/>
    <cellStyle name="Normal 4 6 5 2 2" xfId="22729"/>
    <cellStyle name="Normal 4 6 5 2 2 2" xfId="22730"/>
    <cellStyle name="Normal 4 6 5 2 3" xfId="22731"/>
    <cellStyle name="Normal 4 6 5 2 4" xfId="22732"/>
    <cellStyle name="Normal 4 6 5 2 5" xfId="29248"/>
    <cellStyle name="Normal 4 6 5 3" xfId="22733"/>
    <cellStyle name="Normal 4 6 5 3 2" xfId="22734"/>
    <cellStyle name="Normal 4 6 5 3 2 2" xfId="22735"/>
    <cellStyle name="Normal 4 6 5 3 3" xfId="22736"/>
    <cellStyle name="Normal 4 6 5 3 4" xfId="22737"/>
    <cellStyle name="Normal 4 6 5 3 5" xfId="29249"/>
    <cellStyle name="Normal 4 6 5 4" xfId="22738"/>
    <cellStyle name="Normal 4 6 5 4 2" xfId="22739"/>
    <cellStyle name="Normal 4 6 5 5" xfId="22740"/>
    <cellStyle name="Normal 4 6 5 6" xfId="22741"/>
    <cellStyle name="Normal 4 6 5 7" xfId="29250"/>
    <cellStyle name="Normal 4 6 6" xfId="2396"/>
    <cellStyle name="Normal 4 6 6 2" xfId="22742"/>
    <cellStyle name="Normal 4 6 6 2 2" xfId="22743"/>
    <cellStyle name="Normal 4 6 6 2 2 2" xfId="22744"/>
    <cellStyle name="Normal 4 6 6 2 3" xfId="22745"/>
    <cellStyle name="Normal 4 6 6 2 4" xfId="22746"/>
    <cellStyle name="Normal 4 6 6 2 5" xfId="29251"/>
    <cellStyle name="Normal 4 6 6 3" xfId="22747"/>
    <cellStyle name="Normal 4 6 6 3 2" xfId="22748"/>
    <cellStyle name="Normal 4 6 6 4" xfId="22749"/>
    <cellStyle name="Normal 4 6 6 5" xfId="22750"/>
    <cellStyle name="Normal 4 6 6 6" xfId="29252"/>
    <cellStyle name="Normal 4 6 7" xfId="22751"/>
    <cellStyle name="Normal 4 6 7 2" xfId="22752"/>
    <cellStyle name="Normal 4 6 7 2 2" xfId="22753"/>
    <cellStyle name="Normal 4 6 7 3" xfId="22754"/>
    <cellStyle name="Normal 4 6 7 4" xfId="22755"/>
    <cellStyle name="Normal 4 6 7 5" xfId="29253"/>
    <cellStyle name="Normal 4 6 8" xfId="22756"/>
    <cellStyle name="Normal 4 6 8 2" xfId="22757"/>
    <cellStyle name="Normal 4 6 8 2 2" xfId="22758"/>
    <cellStyle name="Normal 4 6 8 3" xfId="22759"/>
    <cellStyle name="Normal 4 6 8 4" xfId="22760"/>
    <cellStyle name="Normal 4 6 8 5" xfId="29254"/>
    <cellStyle name="Normal 4 6 9" xfId="22761"/>
    <cellStyle name="Normal 4 6 9 2" xfId="22762"/>
    <cellStyle name="Normal 4 6 9 2 2" xfId="22763"/>
    <cellStyle name="Normal 4 6 9 3" xfId="22764"/>
    <cellStyle name="Normal 4 6 9 4" xfId="29255"/>
    <cellStyle name="Normal 4 7" xfId="2397"/>
    <cellStyle name="Normal 4 7 10" xfId="22765"/>
    <cellStyle name="Normal 4 7 11" xfId="22766"/>
    <cellStyle name="Normal 4 7 12" xfId="29256"/>
    <cellStyle name="Normal 4 7 13" xfId="29257"/>
    <cellStyle name="Normal 4 7 14" xfId="31159"/>
    <cellStyle name="Normal 4 7 2" xfId="2398"/>
    <cellStyle name="Normal 4 7 2 10" xfId="22767"/>
    <cellStyle name="Normal 4 7 2 11" xfId="29258"/>
    <cellStyle name="Normal 4 7 2 2" xfId="2399"/>
    <cellStyle name="Normal 4 7 2 2 10" xfId="29259"/>
    <cellStyle name="Normal 4 7 2 2 2" xfId="2400"/>
    <cellStyle name="Normal 4 7 2 2 2 2" xfId="22768"/>
    <cellStyle name="Normal 4 7 2 2 2 2 2" xfId="22769"/>
    <cellStyle name="Normal 4 7 2 2 2 2 2 2" xfId="22770"/>
    <cellStyle name="Normal 4 7 2 2 2 2 3" xfId="22771"/>
    <cellStyle name="Normal 4 7 2 2 2 2 4" xfId="22772"/>
    <cellStyle name="Normal 4 7 2 2 2 2 5" xfId="29260"/>
    <cellStyle name="Normal 4 7 2 2 2 3" xfId="22773"/>
    <cellStyle name="Normal 4 7 2 2 2 3 2" xfId="22774"/>
    <cellStyle name="Normal 4 7 2 2 2 4" xfId="22775"/>
    <cellStyle name="Normal 4 7 2 2 2 5" xfId="22776"/>
    <cellStyle name="Normal 4 7 2 2 2 6" xfId="29261"/>
    <cellStyle name="Normal 4 7 2 2 3" xfId="2401"/>
    <cellStyle name="Normal 4 7 2 2 3 2" xfId="22777"/>
    <cellStyle name="Normal 4 7 2 2 3 2 2" xfId="22778"/>
    <cellStyle name="Normal 4 7 2 2 3 2 2 2" xfId="22779"/>
    <cellStyle name="Normal 4 7 2 2 3 2 3" xfId="22780"/>
    <cellStyle name="Normal 4 7 2 2 3 2 4" xfId="22781"/>
    <cellStyle name="Normal 4 7 2 2 3 2 5" xfId="29262"/>
    <cellStyle name="Normal 4 7 2 2 3 3" xfId="22782"/>
    <cellStyle name="Normal 4 7 2 2 3 3 2" xfId="22783"/>
    <cellStyle name="Normal 4 7 2 2 3 4" xfId="22784"/>
    <cellStyle name="Normal 4 7 2 2 3 5" xfId="22785"/>
    <cellStyle name="Normal 4 7 2 2 3 6" xfId="29263"/>
    <cellStyle name="Normal 4 7 2 2 4" xfId="22786"/>
    <cellStyle name="Normal 4 7 2 2 4 2" xfId="22787"/>
    <cellStyle name="Normal 4 7 2 2 4 2 2" xfId="22788"/>
    <cellStyle name="Normal 4 7 2 2 4 3" xfId="22789"/>
    <cellStyle name="Normal 4 7 2 2 4 4" xfId="22790"/>
    <cellStyle name="Normal 4 7 2 2 4 5" xfId="29264"/>
    <cellStyle name="Normal 4 7 2 2 5" xfId="22791"/>
    <cellStyle name="Normal 4 7 2 2 5 2" xfId="22792"/>
    <cellStyle name="Normal 4 7 2 2 5 2 2" xfId="22793"/>
    <cellStyle name="Normal 4 7 2 2 5 3" xfId="22794"/>
    <cellStyle name="Normal 4 7 2 2 5 4" xfId="22795"/>
    <cellStyle name="Normal 4 7 2 2 5 5" xfId="29265"/>
    <cellStyle name="Normal 4 7 2 2 6" xfId="22796"/>
    <cellStyle name="Normal 4 7 2 2 6 2" xfId="22797"/>
    <cellStyle name="Normal 4 7 2 2 6 2 2" xfId="22798"/>
    <cellStyle name="Normal 4 7 2 2 6 3" xfId="22799"/>
    <cellStyle name="Normal 4 7 2 2 6 4" xfId="29266"/>
    <cellStyle name="Normal 4 7 2 2 7" xfId="22800"/>
    <cellStyle name="Normal 4 7 2 2 7 2" xfId="22801"/>
    <cellStyle name="Normal 4 7 2 2 7 3" xfId="29267"/>
    <cellStyle name="Normal 4 7 2 2 8" xfId="22802"/>
    <cellStyle name="Normal 4 7 2 2 9" xfId="22803"/>
    <cellStyle name="Normal 4 7 2 3" xfId="2402"/>
    <cellStyle name="Normal 4 7 2 3 2" xfId="22804"/>
    <cellStyle name="Normal 4 7 2 3 2 2" xfId="22805"/>
    <cellStyle name="Normal 4 7 2 3 2 2 2" xfId="22806"/>
    <cellStyle name="Normal 4 7 2 3 2 3" xfId="22807"/>
    <cellStyle name="Normal 4 7 2 3 2 4" xfId="22808"/>
    <cellStyle name="Normal 4 7 2 3 2 5" xfId="29268"/>
    <cellStyle name="Normal 4 7 2 3 3" xfId="22809"/>
    <cellStyle name="Normal 4 7 2 3 3 2" xfId="22810"/>
    <cellStyle name="Normal 4 7 2 3 3 2 2" xfId="22811"/>
    <cellStyle name="Normal 4 7 2 3 3 3" xfId="22812"/>
    <cellStyle name="Normal 4 7 2 3 3 4" xfId="22813"/>
    <cellStyle name="Normal 4 7 2 3 3 5" xfId="29269"/>
    <cellStyle name="Normal 4 7 2 3 4" xfId="22814"/>
    <cellStyle name="Normal 4 7 2 3 4 2" xfId="22815"/>
    <cellStyle name="Normal 4 7 2 3 5" xfId="22816"/>
    <cellStyle name="Normal 4 7 2 3 6" xfId="22817"/>
    <cellStyle name="Normal 4 7 2 3 7" xfId="29270"/>
    <cellStyle name="Normal 4 7 2 4" xfId="2403"/>
    <cellStyle name="Normal 4 7 2 4 2" xfId="22818"/>
    <cellStyle name="Normal 4 7 2 4 2 2" xfId="22819"/>
    <cellStyle name="Normal 4 7 2 4 2 2 2" xfId="22820"/>
    <cellStyle name="Normal 4 7 2 4 2 3" xfId="22821"/>
    <cellStyle name="Normal 4 7 2 4 2 4" xfId="22822"/>
    <cellStyle name="Normal 4 7 2 4 2 5" xfId="29271"/>
    <cellStyle name="Normal 4 7 2 4 3" xfId="22823"/>
    <cellStyle name="Normal 4 7 2 4 3 2" xfId="22824"/>
    <cellStyle name="Normal 4 7 2 4 4" xfId="22825"/>
    <cellStyle name="Normal 4 7 2 4 5" xfId="22826"/>
    <cellStyle name="Normal 4 7 2 4 6" xfId="29272"/>
    <cellStyle name="Normal 4 7 2 5" xfId="22827"/>
    <cellStyle name="Normal 4 7 2 5 2" xfId="22828"/>
    <cellStyle name="Normal 4 7 2 5 2 2" xfId="22829"/>
    <cellStyle name="Normal 4 7 2 5 3" xfId="22830"/>
    <cellStyle name="Normal 4 7 2 5 4" xfId="22831"/>
    <cellStyle name="Normal 4 7 2 5 5" xfId="29273"/>
    <cellStyle name="Normal 4 7 2 6" xfId="22832"/>
    <cellStyle name="Normal 4 7 2 6 2" xfId="22833"/>
    <cellStyle name="Normal 4 7 2 6 2 2" xfId="22834"/>
    <cellStyle name="Normal 4 7 2 6 3" xfId="22835"/>
    <cellStyle name="Normal 4 7 2 6 4" xfId="22836"/>
    <cellStyle name="Normal 4 7 2 6 5" xfId="29274"/>
    <cellStyle name="Normal 4 7 2 7" xfId="22837"/>
    <cellStyle name="Normal 4 7 2 7 2" xfId="22838"/>
    <cellStyle name="Normal 4 7 2 7 2 2" xfId="22839"/>
    <cellStyle name="Normal 4 7 2 7 3" xfId="22840"/>
    <cellStyle name="Normal 4 7 2 7 4" xfId="29275"/>
    <cellStyle name="Normal 4 7 2 8" xfId="22841"/>
    <cellStyle name="Normal 4 7 2 8 2" xfId="22842"/>
    <cellStyle name="Normal 4 7 2 8 3" xfId="29276"/>
    <cellStyle name="Normal 4 7 2 9" xfId="22843"/>
    <cellStyle name="Normal 4 7 3" xfId="2404"/>
    <cellStyle name="Normal 4 7 3 10" xfId="29277"/>
    <cellStyle name="Normal 4 7 3 2" xfId="2405"/>
    <cellStyle name="Normal 4 7 3 2 2" xfId="22844"/>
    <cellStyle name="Normal 4 7 3 2 2 2" xfId="22845"/>
    <cellStyle name="Normal 4 7 3 2 2 2 2" xfId="22846"/>
    <cellStyle name="Normal 4 7 3 2 2 3" xfId="22847"/>
    <cellStyle name="Normal 4 7 3 2 2 4" xfId="22848"/>
    <cellStyle name="Normal 4 7 3 2 2 5" xfId="29278"/>
    <cellStyle name="Normal 4 7 3 2 3" xfId="22849"/>
    <cellStyle name="Normal 4 7 3 2 3 2" xfId="22850"/>
    <cellStyle name="Normal 4 7 3 2 4" xfId="22851"/>
    <cellStyle name="Normal 4 7 3 2 5" xfId="22852"/>
    <cellStyle name="Normal 4 7 3 2 6" xfId="29279"/>
    <cellStyle name="Normal 4 7 3 3" xfId="2406"/>
    <cellStyle name="Normal 4 7 3 3 2" xfId="22853"/>
    <cellStyle name="Normal 4 7 3 3 2 2" xfId="22854"/>
    <cellStyle name="Normal 4 7 3 3 2 2 2" xfId="22855"/>
    <cellStyle name="Normal 4 7 3 3 2 3" xfId="22856"/>
    <cellStyle name="Normal 4 7 3 3 2 4" xfId="22857"/>
    <cellStyle name="Normal 4 7 3 3 2 5" xfId="29280"/>
    <cellStyle name="Normal 4 7 3 3 3" xfId="22858"/>
    <cellStyle name="Normal 4 7 3 3 3 2" xfId="22859"/>
    <cellStyle name="Normal 4 7 3 3 4" xfId="22860"/>
    <cellStyle name="Normal 4 7 3 3 5" xfId="22861"/>
    <cellStyle name="Normal 4 7 3 3 6" xfId="29281"/>
    <cellStyle name="Normal 4 7 3 4" xfId="22862"/>
    <cellStyle name="Normal 4 7 3 4 2" xfId="22863"/>
    <cellStyle name="Normal 4 7 3 4 2 2" xfId="22864"/>
    <cellStyle name="Normal 4 7 3 4 3" xfId="22865"/>
    <cellStyle name="Normal 4 7 3 4 4" xfId="22866"/>
    <cellStyle name="Normal 4 7 3 4 5" xfId="29282"/>
    <cellStyle name="Normal 4 7 3 5" xfId="22867"/>
    <cellStyle name="Normal 4 7 3 5 2" xfId="22868"/>
    <cellStyle name="Normal 4 7 3 5 2 2" xfId="22869"/>
    <cellStyle name="Normal 4 7 3 5 3" xfId="22870"/>
    <cellStyle name="Normal 4 7 3 5 4" xfId="22871"/>
    <cellStyle name="Normal 4 7 3 5 5" xfId="29283"/>
    <cellStyle name="Normal 4 7 3 6" xfId="22872"/>
    <cellStyle name="Normal 4 7 3 6 2" xfId="22873"/>
    <cellStyle name="Normal 4 7 3 6 2 2" xfId="22874"/>
    <cellStyle name="Normal 4 7 3 6 3" xfId="22875"/>
    <cellStyle name="Normal 4 7 3 6 4" xfId="29284"/>
    <cellStyle name="Normal 4 7 3 7" xfId="22876"/>
    <cellStyle name="Normal 4 7 3 7 2" xfId="22877"/>
    <cellStyle name="Normal 4 7 3 7 3" xfId="29285"/>
    <cellStyle name="Normal 4 7 3 8" xfId="22878"/>
    <cellStyle name="Normal 4 7 3 9" xfId="22879"/>
    <cellStyle name="Normal 4 7 4" xfId="2407"/>
    <cellStyle name="Normal 4 7 4 2" xfId="22880"/>
    <cellStyle name="Normal 4 7 4 2 2" xfId="22881"/>
    <cellStyle name="Normal 4 7 4 2 2 2" xfId="22882"/>
    <cellStyle name="Normal 4 7 4 2 3" xfId="22883"/>
    <cellStyle name="Normal 4 7 4 2 4" xfId="22884"/>
    <cellStyle name="Normal 4 7 4 2 5" xfId="29286"/>
    <cellStyle name="Normal 4 7 4 3" xfId="22885"/>
    <cellStyle name="Normal 4 7 4 3 2" xfId="22886"/>
    <cellStyle name="Normal 4 7 4 3 2 2" xfId="22887"/>
    <cellStyle name="Normal 4 7 4 3 3" xfId="22888"/>
    <cellStyle name="Normal 4 7 4 3 4" xfId="22889"/>
    <cellStyle name="Normal 4 7 4 3 5" xfId="29287"/>
    <cellStyle name="Normal 4 7 4 4" xfId="22890"/>
    <cellStyle name="Normal 4 7 4 4 2" xfId="22891"/>
    <cellStyle name="Normal 4 7 4 5" xfId="22892"/>
    <cellStyle name="Normal 4 7 4 6" xfId="22893"/>
    <cellStyle name="Normal 4 7 4 7" xfId="29288"/>
    <cellStyle name="Normal 4 7 5" xfId="2408"/>
    <cellStyle name="Normal 4 7 5 2" xfId="22894"/>
    <cellStyle name="Normal 4 7 5 2 2" xfId="22895"/>
    <cellStyle name="Normal 4 7 5 2 2 2" xfId="22896"/>
    <cellStyle name="Normal 4 7 5 2 3" xfId="22897"/>
    <cellStyle name="Normal 4 7 5 2 4" xfId="22898"/>
    <cellStyle name="Normal 4 7 5 2 5" xfId="29289"/>
    <cellStyle name="Normal 4 7 5 3" xfId="22899"/>
    <cellStyle name="Normal 4 7 5 3 2" xfId="22900"/>
    <cellStyle name="Normal 4 7 5 4" xfId="22901"/>
    <cellStyle name="Normal 4 7 5 5" xfId="22902"/>
    <cellStyle name="Normal 4 7 5 6" xfId="29290"/>
    <cellStyle name="Normal 4 7 6" xfId="22903"/>
    <cellStyle name="Normal 4 7 6 2" xfId="22904"/>
    <cellStyle name="Normal 4 7 6 2 2" xfId="22905"/>
    <cellStyle name="Normal 4 7 6 3" xfId="22906"/>
    <cellStyle name="Normal 4 7 6 4" xfId="22907"/>
    <cellStyle name="Normal 4 7 6 5" xfId="29291"/>
    <cellStyle name="Normal 4 7 7" xfId="22908"/>
    <cellStyle name="Normal 4 7 7 2" xfId="22909"/>
    <cellStyle name="Normal 4 7 7 2 2" xfId="22910"/>
    <cellStyle name="Normal 4 7 7 3" xfId="22911"/>
    <cellStyle name="Normal 4 7 7 4" xfId="22912"/>
    <cellStyle name="Normal 4 7 7 5" xfId="29292"/>
    <cellStyle name="Normal 4 7 8" xfId="22913"/>
    <cellStyle name="Normal 4 7 8 2" xfId="22914"/>
    <cellStyle name="Normal 4 7 8 2 2" xfId="22915"/>
    <cellStyle name="Normal 4 7 8 3" xfId="22916"/>
    <cellStyle name="Normal 4 7 8 4" xfId="29293"/>
    <cellStyle name="Normal 4 7 9" xfId="22917"/>
    <cellStyle name="Normal 4 7 9 2" xfId="22918"/>
    <cellStyle name="Normal 4 7 9 3" xfId="29294"/>
    <cellStyle name="Normal 4 8" xfId="2409"/>
    <cellStyle name="Normal 4 8 10" xfId="22919"/>
    <cellStyle name="Normal 4 8 11" xfId="29295"/>
    <cellStyle name="Normal 4 8 12" xfId="31209"/>
    <cellStyle name="Normal 4 8 2" xfId="2410"/>
    <cellStyle name="Normal 4 8 2 10" xfId="29296"/>
    <cellStyle name="Normal 4 8 2 2" xfId="2411"/>
    <cellStyle name="Normal 4 8 2 2 2" xfId="22920"/>
    <cellStyle name="Normal 4 8 2 2 2 2" xfId="22921"/>
    <cellStyle name="Normal 4 8 2 2 2 2 2" xfId="22922"/>
    <cellStyle name="Normal 4 8 2 2 2 3" xfId="22923"/>
    <cellStyle name="Normal 4 8 2 2 2 4" xfId="22924"/>
    <cellStyle name="Normal 4 8 2 2 2 5" xfId="29297"/>
    <cellStyle name="Normal 4 8 2 2 3" xfId="22925"/>
    <cellStyle name="Normal 4 8 2 2 3 2" xfId="22926"/>
    <cellStyle name="Normal 4 8 2 2 4" xfId="22927"/>
    <cellStyle name="Normal 4 8 2 2 5" xfId="22928"/>
    <cellStyle name="Normal 4 8 2 2 6" xfId="29298"/>
    <cellStyle name="Normal 4 8 2 3" xfId="2412"/>
    <cellStyle name="Normal 4 8 2 3 2" xfId="22929"/>
    <cellStyle name="Normal 4 8 2 3 2 2" xfId="22930"/>
    <cellStyle name="Normal 4 8 2 3 2 2 2" xfId="22931"/>
    <cellStyle name="Normal 4 8 2 3 2 3" xfId="22932"/>
    <cellStyle name="Normal 4 8 2 3 2 4" xfId="22933"/>
    <cellStyle name="Normal 4 8 2 3 2 5" xfId="29299"/>
    <cellStyle name="Normal 4 8 2 3 3" xfId="22934"/>
    <cellStyle name="Normal 4 8 2 3 3 2" xfId="22935"/>
    <cellStyle name="Normal 4 8 2 3 4" xfId="22936"/>
    <cellStyle name="Normal 4 8 2 3 5" xfId="22937"/>
    <cellStyle name="Normal 4 8 2 3 6" xfId="29300"/>
    <cellStyle name="Normal 4 8 2 4" xfId="22938"/>
    <cellStyle name="Normal 4 8 2 4 2" xfId="22939"/>
    <cellStyle name="Normal 4 8 2 4 2 2" xfId="22940"/>
    <cellStyle name="Normal 4 8 2 4 3" xfId="22941"/>
    <cellStyle name="Normal 4 8 2 4 4" xfId="22942"/>
    <cellStyle name="Normal 4 8 2 4 5" xfId="29301"/>
    <cellStyle name="Normal 4 8 2 5" xfId="22943"/>
    <cellStyle name="Normal 4 8 2 5 2" xfId="22944"/>
    <cellStyle name="Normal 4 8 2 5 2 2" xfId="22945"/>
    <cellStyle name="Normal 4 8 2 5 3" xfId="22946"/>
    <cellStyle name="Normal 4 8 2 5 4" xfId="22947"/>
    <cellStyle name="Normal 4 8 2 5 5" xfId="29302"/>
    <cellStyle name="Normal 4 8 2 6" xfId="22948"/>
    <cellStyle name="Normal 4 8 2 6 2" xfId="22949"/>
    <cellStyle name="Normal 4 8 2 6 2 2" xfId="22950"/>
    <cellStyle name="Normal 4 8 2 6 3" xfId="22951"/>
    <cellStyle name="Normal 4 8 2 6 4" xfId="29303"/>
    <cellStyle name="Normal 4 8 2 7" xfId="22952"/>
    <cellStyle name="Normal 4 8 2 7 2" xfId="22953"/>
    <cellStyle name="Normal 4 8 2 7 3" xfId="29304"/>
    <cellStyle name="Normal 4 8 2 8" xfId="22954"/>
    <cellStyle name="Normal 4 8 2 9" xfId="22955"/>
    <cellStyle name="Normal 4 8 3" xfId="2413"/>
    <cellStyle name="Normal 4 8 3 2" xfId="22956"/>
    <cellStyle name="Normal 4 8 3 2 2" xfId="22957"/>
    <cellStyle name="Normal 4 8 3 2 2 2" xfId="22958"/>
    <cellStyle name="Normal 4 8 3 2 3" xfId="22959"/>
    <cellStyle name="Normal 4 8 3 2 4" xfId="22960"/>
    <cellStyle name="Normal 4 8 3 2 5" xfId="29305"/>
    <cellStyle name="Normal 4 8 3 3" xfId="22961"/>
    <cellStyle name="Normal 4 8 3 3 2" xfId="22962"/>
    <cellStyle name="Normal 4 8 3 3 2 2" xfId="22963"/>
    <cellStyle name="Normal 4 8 3 3 3" xfId="22964"/>
    <cellStyle name="Normal 4 8 3 3 4" xfId="22965"/>
    <cellStyle name="Normal 4 8 3 3 5" xfId="29306"/>
    <cellStyle name="Normal 4 8 3 4" xfId="22966"/>
    <cellStyle name="Normal 4 8 3 4 2" xfId="22967"/>
    <cellStyle name="Normal 4 8 3 5" xfId="22968"/>
    <cellStyle name="Normal 4 8 3 6" xfId="22969"/>
    <cellStyle name="Normal 4 8 3 7" xfId="29307"/>
    <cellStyle name="Normal 4 8 4" xfId="2414"/>
    <cellStyle name="Normal 4 8 4 2" xfId="22970"/>
    <cellStyle name="Normal 4 8 4 2 2" xfId="22971"/>
    <cellStyle name="Normal 4 8 4 2 2 2" xfId="22972"/>
    <cellStyle name="Normal 4 8 4 2 3" xfId="22973"/>
    <cellStyle name="Normal 4 8 4 2 4" xfId="22974"/>
    <cellStyle name="Normal 4 8 4 2 5" xfId="29308"/>
    <cellStyle name="Normal 4 8 4 3" xfId="22975"/>
    <cellStyle name="Normal 4 8 4 3 2" xfId="22976"/>
    <cellStyle name="Normal 4 8 4 4" xfId="22977"/>
    <cellStyle name="Normal 4 8 4 5" xfId="22978"/>
    <cellStyle name="Normal 4 8 4 6" xfId="29309"/>
    <cellStyle name="Normal 4 8 5" xfId="22979"/>
    <cellStyle name="Normal 4 8 5 2" xfId="22980"/>
    <cellStyle name="Normal 4 8 5 2 2" xfId="22981"/>
    <cellStyle name="Normal 4 8 5 3" xfId="22982"/>
    <cellStyle name="Normal 4 8 5 4" xfId="22983"/>
    <cellStyle name="Normal 4 8 5 5" xfId="29310"/>
    <cellStyle name="Normal 4 8 6" xfId="22984"/>
    <cellStyle name="Normal 4 8 6 2" xfId="22985"/>
    <cellStyle name="Normal 4 8 6 2 2" xfId="22986"/>
    <cellStyle name="Normal 4 8 6 3" xfId="22987"/>
    <cellStyle name="Normal 4 8 6 4" xfId="22988"/>
    <cellStyle name="Normal 4 8 6 5" xfId="29311"/>
    <cellStyle name="Normal 4 8 7" xfId="22989"/>
    <cellStyle name="Normal 4 8 7 2" xfId="22990"/>
    <cellStyle name="Normal 4 8 7 2 2" xfId="22991"/>
    <cellStyle name="Normal 4 8 7 3" xfId="22992"/>
    <cellStyle name="Normal 4 8 7 4" xfId="29312"/>
    <cellStyle name="Normal 4 8 8" xfId="22993"/>
    <cellStyle name="Normal 4 8 8 2" xfId="22994"/>
    <cellStyle name="Normal 4 8 8 3" xfId="29313"/>
    <cellStyle name="Normal 4 8 9" xfId="22995"/>
    <cellStyle name="Normal 4 9" xfId="2415"/>
    <cellStyle name="Normal 4 9 10" xfId="29314"/>
    <cellStyle name="Normal 4 9 11" xfId="31305"/>
    <cellStyle name="Normal 4 9 2" xfId="2416"/>
    <cellStyle name="Normal 4 9 2 2" xfId="22996"/>
    <cellStyle name="Normal 4 9 2 2 2" xfId="22997"/>
    <cellStyle name="Normal 4 9 2 2 2 2" xfId="22998"/>
    <cellStyle name="Normal 4 9 2 2 3" xfId="22999"/>
    <cellStyle name="Normal 4 9 2 2 4" xfId="23000"/>
    <cellStyle name="Normal 4 9 2 2 5" xfId="29315"/>
    <cellStyle name="Normal 4 9 2 3" xfId="23001"/>
    <cellStyle name="Normal 4 9 2 3 2" xfId="23002"/>
    <cellStyle name="Normal 4 9 2 4" xfId="23003"/>
    <cellStyle name="Normal 4 9 2 5" xfId="23004"/>
    <cellStyle name="Normal 4 9 2 6" xfId="29316"/>
    <cellStyle name="Normal 4 9 3" xfId="2417"/>
    <cellStyle name="Normal 4 9 3 2" xfId="23005"/>
    <cellStyle name="Normal 4 9 3 2 2" xfId="23006"/>
    <cellStyle name="Normal 4 9 3 2 2 2" xfId="23007"/>
    <cellStyle name="Normal 4 9 3 2 3" xfId="23008"/>
    <cellStyle name="Normal 4 9 3 2 4" xfId="23009"/>
    <cellStyle name="Normal 4 9 3 2 5" xfId="29317"/>
    <cellStyle name="Normal 4 9 3 3" xfId="23010"/>
    <cellStyle name="Normal 4 9 3 3 2" xfId="23011"/>
    <cellStyle name="Normal 4 9 3 4" xfId="23012"/>
    <cellStyle name="Normal 4 9 3 5" xfId="23013"/>
    <cellStyle name="Normal 4 9 3 6" xfId="29318"/>
    <cellStyle name="Normal 4 9 4" xfId="23014"/>
    <cellStyle name="Normal 4 9 4 2" xfId="23015"/>
    <cellStyle name="Normal 4 9 4 2 2" xfId="23016"/>
    <cellStyle name="Normal 4 9 4 3" xfId="23017"/>
    <cellStyle name="Normal 4 9 4 4" xfId="23018"/>
    <cellStyle name="Normal 4 9 4 5" xfId="29319"/>
    <cellStyle name="Normal 4 9 5" xfId="23019"/>
    <cellStyle name="Normal 4 9 5 2" xfId="23020"/>
    <cellStyle name="Normal 4 9 5 2 2" xfId="23021"/>
    <cellStyle name="Normal 4 9 5 3" xfId="23022"/>
    <cellStyle name="Normal 4 9 5 4" xfId="23023"/>
    <cellStyle name="Normal 4 9 5 5" xfId="29320"/>
    <cellStyle name="Normal 4 9 6" xfId="23024"/>
    <cellStyle name="Normal 4 9 6 2" xfId="23025"/>
    <cellStyle name="Normal 4 9 6 2 2" xfId="23026"/>
    <cellStyle name="Normal 4 9 6 3" xfId="23027"/>
    <cellStyle name="Normal 4 9 6 4" xfId="29321"/>
    <cellStyle name="Normal 4 9 7" xfId="23028"/>
    <cellStyle name="Normal 4 9 7 2" xfId="23029"/>
    <cellStyle name="Normal 4 9 7 3" xfId="29322"/>
    <cellStyle name="Normal 4 9 8" xfId="23030"/>
    <cellStyle name="Normal 4 9 9" xfId="23031"/>
    <cellStyle name="Normal 40" xfId="610"/>
    <cellStyle name="Normal 40 2" xfId="2874"/>
    <cellStyle name="Normal 40 3" xfId="31578"/>
    <cellStyle name="Normal 41" xfId="611"/>
    <cellStyle name="Normal 41 2" xfId="2875"/>
    <cellStyle name="Normal 41 3" xfId="31579"/>
    <cellStyle name="Normal 42" xfId="612"/>
    <cellStyle name="Normal 42 2" xfId="2876"/>
    <cellStyle name="Normal 42 3" xfId="29853"/>
    <cellStyle name="Normal 42 4" xfId="29869"/>
    <cellStyle name="Normal 42 5" xfId="31580"/>
    <cellStyle name="Normal 43" xfId="613"/>
    <cellStyle name="Normal 43 2" xfId="2877"/>
    <cellStyle name="Normal 43 3" xfId="31581"/>
    <cellStyle name="Normal 44" xfId="614"/>
    <cellStyle name="Normal 44 2" xfId="2878"/>
    <cellStyle name="Normal 44 3" xfId="29867"/>
    <cellStyle name="Normal 44 4" xfId="31582"/>
    <cellStyle name="Normal 45" xfId="615"/>
    <cellStyle name="Normal 45 2" xfId="2879"/>
    <cellStyle name="Normal 45 3" xfId="31583"/>
    <cellStyle name="Normal 46" xfId="616"/>
    <cellStyle name="Normal 46 2" xfId="2880"/>
    <cellStyle name="Normal 46 3" xfId="31584"/>
    <cellStyle name="Normal 47" xfId="617"/>
    <cellStyle name="Normal 47 2" xfId="2881"/>
    <cellStyle name="Normal 47 3" xfId="31585"/>
    <cellStyle name="Normal 48" xfId="618"/>
    <cellStyle name="Normal 48 2" xfId="2882"/>
    <cellStyle name="Normal 48 3" xfId="31586"/>
    <cellStyle name="Normal 49" xfId="619"/>
    <cellStyle name="Normal 49 2" xfId="2883"/>
    <cellStyle name="Normal 49 3" xfId="31587"/>
    <cellStyle name="Normal 5" xfId="9"/>
    <cellStyle name="Normal 5 10" xfId="29323"/>
    <cellStyle name="Normal 5 11" xfId="29856"/>
    <cellStyle name="Normal 5 2" xfId="33"/>
    <cellStyle name="Normal 5 2 10" xfId="31588"/>
    <cellStyle name="Normal 5 2 11" xfId="31885"/>
    <cellStyle name="Normal 5 2 2" xfId="871"/>
    <cellStyle name="Normal 5 2 2 2" xfId="2544"/>
    <cellStyle name="Normal 5 2 2 2 2" xfId="2545"/>
    <cellStyle name="Normal 5 2 2 2 2 2" xfId="30525"/>
    <cellStyle name="Normal 5 2 2 2 2 2 2" xfId="32267"/>
    <cellStyle name="Normal 5 2 2 2 2 3" xfId="30140"/>
    <cellStyle name="Normal 5 2 2 2 2 4" xfId="31888"/>
    <cellStyle name="Normal 5 2 2 2 3" xfId="30524"/>
    <cellStyle name="Normal 5 2 2 2 3 2" xfId="32266"/>
    <cellStyle name="Normal 5 2 2 2 4" xfId="30139"/>
    <cellStyle name="Normal 5 2 2 2 5" xfId="31887"/>
    <cellStyle name="Normal 5 2 2 3" xfId="2546"/>
    <cellStyle name="Normal 5 2 2 3 2" xfId="30526"/>
    <cellStyle name="Normal 5 2 2 3 2 2" xfId="32268"/>
    <cellStyle name="Normal 5 2 2 3 3" xfId="30141"/>
    <cellStyle name="Normal 5 2 2 3 4" xfId="31889"/>
    <cellStyle name="Normal 5 2 2 4" xfId="23032"/>
    <cellStyle name="Normal 5 2 2 4 2" xfId="30523"/>
    <cellStyle name="Normal 5 2 2 4 3" xfId="32265"/>
    <cellStyle name="Normal 5 2 2 5" xfId="29324"/>
    <cellStyle name="Normal 5 2 2 6" xfId="29325"/>
    <cellStyle name="Normal 5 2 2 7" xfId="30138"/>
    <cellStyle name="Normal 5 2 2 8" xfId="31097"/>
    <cellStyle name="Normal 5 2 2 9" xfId="31886"/>
    <cellStyle name="Normal 5 2 3" xfId="2547"/>
    <cellStyle name="Normal 5 2 3 2" xfId="2548"/>
    <cellStyle name="Normal 5 2 3 2 2" xfId="30528"/>
    <cellStyle name="Normal 5 2 3 2 2 2" xfId="32270"/>
    <cellStyle name="Normal 5 2 3 2 3" xfId="30143"/>
    <cellStyle name="Normal 5 2 3 2 4" xfId="31891"/>
    <cellStyle name="Normal 5 2 3 3" xfId="29326"/>
    <cellStyle name="Normal 5 2 3 3 2" xfId="30527"/>
    <cellStyle name="Normal 5 2 3 3 3" xfId="32269"/>
    <cellStyle name="Normal 5 2 3 4" xfId="30142"/>
    <cellStyle name="Normal 5 2 3 5" xfId="31890"/>
    <cellStyle name="Normal 5 2 4" xfId="2549"/>
    <cellStyle name="Normal 5 2 4 2" xfId="2550"/>
    <cellStyle name="Normal 5 2 4 2 2" xfId="30530"/>
    <cellStyle name="Normal 5 2 4 2 2 2" xfId="32272"/>
    <cellStyle name="Normal 5 2 4 2 3" xfId="30145"/>
    <cellStyle name="Normal 5 2 4 2 4" xfId="31893"/>
    <cellStyle name="Normal 5 2 4 3" xfId="29327"/>
    <cellStyle name="Normal 5 2 4 3 2" xfId="30529"/>
    <cellStyle name="Normal 5 2 4 3 3" xfId="32271"/>
    <cellStyle name="Normal 5 2 4 4" xfId="30144"/>
    <cellStyle name="Normal 5 2 4 5" xfId="31892"/>
    <cellStyle name="Normal 5 2 5" xfId="2551"/>
    <cellStyle name="Normal 5 2 5 2" xfId="30531"/>
    <cellStyle name="Normal 5 2 5 2 2" xfId="32273"/>
    <cellStyle name="Normal 5 2 5 3" xfId="30146"/>
    <cellStyle name="Normal 5 2 5 4" xfId="31894"/>
    <cellStyle name="Normal 5 2 6" xfId="3292"/>
    <cellStyle name="Normal 5 2 6 2" xfId="30522"/>
    <cellStyle name="Normal 5 2 6 3" xfId="32264"/>
    <cellStyle name="Normal 5 2 7" xfId="29328"/>
    <cellStyle name="Normal 5 2 8" xfId="30137"/>
    <cellStyle name="Normal 5 2 9" xfId="30988"/>
    <cellStyle name="Normal 5 3" xfId="620"/>
    <cellStyle name="Normal 5 3 10" xfId="31589"/>
    <cellStyle name="Normal 5 3 11" xfId="31895"/>
    <cellStyle name="Normal 5 3 2" xfId="2552"/>
    <cellStyle name="Normal 5 3 2 2" xfId="2553"/>
    <cellStyle name="Normal 5 3 2 2 2" xfId="23033"/>
    <cellStyle name="Normal 5 3 2 2 2 2" xfId="30534"/>
    <cellStyle name="Normal 5 3 2 2 2 3" xfId="32276"/>
    <cellStyle name="Normal 5 3 2 2 3" xfId="29329"/>
    <cellStyle name="Normal 5 3 2 2 4" xfId="30149"/>
    <cellStyle name="Normal 5 3 2 2 5" xfId="31897"/>
    <cellStyle name="Normal 5 3 2 3" xfId="23034"/>
    <cellStyle name="Normal 5 3 2 3 2" xfId="29330"/>
    <cellStyle name="Normal 5 3 2 3 3" xfId="30533"/>
    <cellStyle name="Normal 5 3 2 3 4" xfId="32275"/>
    <cellStyle name="Normal 5 3 2 4" xfId="23035"/>
    <cellStyle name="Normal 5 3 2 4 2" xfId="29331"/>
    <cellStyle name="Normal 5 3 2 5" xfId="29332"/>
    <cellStyle name="Normal 5 3 2 6" xfId="29333"/>
    <cellStyle name="Normal 5 3 2 7" xfId="30148"/>
    <cellStyle name="Normal 5 3 2 8" xfId="31896"/>
    <cellStyle name="Normal 5 3 3" xfId="2554"/>
    <cellStyle name="Normal 5 3 3 2" xfId="2555"/>
    <cellStyle name="Normal 5 3 3 2 2" xfId="30536"/>
    <cellStyle name="Normal 5 3 3 2 2 2" xfId="32278"/>
    <cellStyle name="Normal 5 3 3 2 3" xfId="30151"/>
    <cellStyle name="Normal 5 3 3 2 4" xfId="31899"/>
    <cellStyle name="Normal 5 3 3 3" xfId="29334"/>
    <cellStyle name="Normal 5 3 3 3 2" xfId="30535"/>
    <cellStyle name="Normal 5 3 3 3 3" xfId="32277"/>
    <cellStyle name="Normal 5 3 3 4" xfId="30150"/>
    <cellStyle name="Normal 5 3 3 5" xfId="31898"/>
    <cellStyle name="Normal 5 3 4" xfId="2556"/>
    <cellStyle name="Normal 5 3 4 2" xfId="29335"/>
    <cellStyle name="Normal 5 3 4 2 2" xfId="30537"/>
    <cellStyle name="Normal 5 3 4 2 3" xfId="32279"/>
    <cellStyle name="Normal 5 3 4 3" xfId="30152"/>
    <cellStyle name="Normal 5 3 4 4" xfId="31900"/>
    <cellStyle name="Normal 5 3 5" xfId="23036"/>
    <cellStyle name="Normal 5 3 5 2" xfId="29336"/>
    <cellStyle name="Normal 5 3 5 3" xfId="30532"/>
    <cellStyle name="Normal 5 3 5 4" xfId="32274"/>
    <cellStyle name="Normal 5 3 6" xfId="29337"/>
    <cellStyle name="Normal 5 3 6 2" xfId="29338"/>
    <cellStyle name="Normal 5 3 7" xfId="29339"/>
    <cellStyle name="Normal 5 3 8" xfId="30147"/>
    <cellStyle name="Normal 5 3 9" xfId="31163"/>
    <cellStyle name="Normal 5 4" xfId="2557"/>
    <cellStyle name="Normal 5 4 2" xfId="2558"/>
    <cellStyle name="Normal 5 4 2 2" xfId="2559"/>
    <cellStyle name="Normal 5 4 2 2 2" xfId="30540"/>
    <cellStyle name="Normal 5 4 2 2 2 2" xfId="32282"/>
    <cellStyle name="Normal 5 4 2 2 3" xfId="30155"/>
    <cellStyle name="Normal 5 4 2 2 4" xfId="31903"/>
    <cellStyle name="Normal 5 4 2 3" xfId="29340"/>
    <cellStyle name="Normal 5 4 2 3 2" xfId="30539"/>
    <cellStyle name="Normal 5 4 2 3 3" xfId="32281"/>
    <cellStyle name="Normal 5 4 2 4" xfId="30154"/>
    <cellStyle name="Normal 5 4 2 5" xfId="31902"/>
    <cellStyle name="Normal 5 4 3" xfId="2560"/>
    <cellStyle name="Normal 5 4 3 2" xfId="29341"/>
    <cellStyle name="Normal 5 4 3 2 2" xfId="30541"/>
    <cellStyle name="Normal 5 4 3 2 3" xfId="32283"/>
    <cellStyle name="Normal 5 4 3 3" xfId="30156"/>
    <cellStyle name="Normal 5 4 3 4" xfId="31904"/>
    <cellStyle name="Normal 5 4 4" xfId="29342"/>
    <cellStyle name="Normal 5 4 4 2" xfId="30538"/>
    <cellStyle name="Normal 5 4 4 3" xfId="32280"/>
    <cellStyle name="Normal 5 4 5" xfId="30153"/>
    <cellStyle name="Normal 5 4 6" xfId="31220"/>
    <cellStyle name="Normal 5 4 7" xfId="31901"/>
    <cellStyle name="Normal 5 5" xfId="2561"/>
    <cellStyle name="Normal 5 5 2" xfId="2562"/>
    <cellStyle name="Normal 5 5 2 2" xfId="29343"/>
    <cellStyle name="Normal 5 5 2 2 2" xfId="30543"/>
    <cellStyle name="Normal 5 5 2 2 3" xfId="32285"/>
    <cellStyle name="Normal 5 5 2 3" xfId="29344"/>
    <cellStyle name="Normal 5 5 2 4" xfId="30158"/>
    <cellStyle name="Normal 5 5 2 5" xfId="31906"/>
    <cellStyle name="Normal 5 5 3" xfId="29345"/>
    <cellStyle name="Normal 5 5 3 2" xfId="30542"/>
    <cellStyle name="Normal 5 5 3 3" xfId="32284"/>
    <cellStyle name="Normal 5 5 4" xfId="29346"/>
    <cellStyle name="Normal 5 5 5" xfId="29347"/>
    <cellStyle name="Normal 5 5 6" xfId="30157"/>
    <cellStyle name="Normal 5 5 7" xfId="31316"/>
    <cellStyle name="Normal 5 5 8" xfId="31905"/>
    <cellStyle name="Normal 5 6" xfId="2563"/>
    <cellStyle name="Normal 5 6 2" xfId="2564"/>
    <cellStyle name="Normal 5 6 2 2" xfId="29348"/>
    <cellStyle name="Normal 5 6 2 2 2" xfId="30545"/>
    <cellStyle name="Normal 5 6 2 2 3" xfId="32287"/>
    <cellStyle name="Normal 5 6 2 3" xfId="30160"/>
    <cellStyle name="Normal 5 6 2 4" xfId="31908"/>
    <cellStyle name="Normal 5 6 3" xfId="29349"/>
    <cellStyle name="Normal 5 6 3 2" xfId="30544"/>
    <cellStyle name="Normal 5 6 3 3" xfId="32286"/>
    <cellStyle name="Normal 5 6 4" xfId="30159"/>
    <cellStyle name="Normal 5 6 5" xfId="31907"/>
    <cellStyle name="Normal 5 7" xfId="2565"/>
    <cellStyle name="Normal 5 7 2" xfId="29350"/>
    <cellStyle name="Normal 5 7 2 2" xfId="30546"/>
    <cellStyle name="Normal 5 7 2 3" xfId="32288"/>
    <cellStyle name="Normal 5 7 3" xfId="30161"/>
    <cellStyle name="Normal 5 7 4" xfId="31909"/>
    <cellStyle name="Normal 5 8" xfId="3269"/>
    <cellStyle name="Normal 5 9" xfId="29351"/>
    <cellStyle name="Normal 50" xfId="621"/>
    <cellStyle name="Normal 50 2" xfId="2884"/>
    <cellStyle name="Normal 50 3" xfId="31590"/>
    <cellStyle name="Normal 51" xfId="622"/>
    <cellStyle name="Normal 51 2" xfId="2885"/>
    <cellStyle name="Normal 51 3" xfId="31591"/>
    <cellStyle name="Normal 52" xfId="623"/>
    <cellStyle name="Normal 53" xfId="624"/>
    <cellStyle name="Normal 54" xfId="625"/>
    <cellStyle name="Normal 55" xfId="626"/>
    <cellStyle name="Normal 56" xfId="627"/>
    <cellStyle name="Normal 57" xfId="628"/>
    <cellStyle name="Normal 58" xfId="629"/>
    <cellStyle name="Normal 59" xfId="630"/>
    <cellStyle name="Normal 59 2" xfId="631"/>
    <cellStyle name="Normal 59 3" xfId="632"/>
    <cellStyle name="Normal 6" xfId="11"/>
    <cellStyle name="Normal 6 10" xfId="633"/>
    <cellStyle name="Normal 6 10 2" xfId="2886"/>
    <cellStyle name="Normal 6 10 3" xfId="31593"/>
    <cellStyle name="Normal 6 11" xfId="634"/>
    <cellStyle name="Normal 6 11 2" xfId="2887"/>
    <cellStyle name="Normal 6 11 3" xfId="31594"/>
    <cellStyle name="Normal 6 12" xfId="635"/>
    <cellStyle name="Normal 6 12 2" xfId="2888"/>
    <cellStyle name="Normal 6 12 3" xfId="31595"/>
    <cellStyle name="Normal 6 13" xfId="636"/>
    <cellStyle name="Normal 6 13 2" xfId="2889"/>
    <cellStyle name="Normal 6 13 3" xfId="31596"/>
    <cellStyle name="Normal 6 14" xfId="637"/>
    <cellStyle name="Normal 6 15" xfId="3271"/>
    <cellStyle name="Normal 6 16" xfId="30698"/>
    <cellStyle name="Normal 6 17" xfId="31592"/>
    <cellStyle name="Normal 6 2" xfId="34"/>
    <cellStyle name="Normal 6 2 10" xfId="31597"/>
    <cellStyle name="Normal 6 2 11" xfId="31910"/>
    <cellStyle name="Normal 6 2 2" xfId="872"/>
    <cellStyle name="Normal 6 2 2 2" xfId="2566"/>
    <cellStyle name="Normal 6 2 2 2 2" xfId="2567"/>
    <cellStyle name="Normal 6 2 2 2 2 2" xfId="30550"/>
    <cellStyle name="Normal 6 2 2 2 2 2 2" xfId="32292"/>
    <cellStyle name="Normal 6 2 2 2 2 3" xfId="30165"/>
    <cellStyle name="Normal 6 2 2 2 2 4" xfId="31913"/>
    <cellStyle name="Normal 6 2 2 2 3" xfId="30549"/>
    <cellStyle name="Normal 6 2 2 2 3 2" xfId="32291"/>
    <cellStyle name="Normal 6 2 2 2 4" xfId="30164"/>
    <cellStyle name="Normal 6 2 2 2 5" xfId="31275"/>
    <cellStyle name="Normal 6 2 2 2 6" xfId="31912"/>
    <cellStyle name="Normal 6 2 2 3" xfId="2568"/>
    <cellStyle name="Normal 6 2 2 3 2" xfId="30551"/>
    <cellStyle name="Normal 6 2 2 3 2 2" xfId="32293"/>
    <cellStyle name="Normal 6 2 2 3 3" xfId="30166"/>
    <cellStyle name="Normal 6 2 2 3 4" xfId="31914"/>
    <cellStyle name="Normal 6 2 2 4" xfId="23037"/>
    <cellStyle name="Normal 6 2 2 4 2" xfId="30548"/>
    <cellStyle name="Normal 6 2 2 4 3" xfId="32290"/>
    <cellStyle name="Normal 6 2 2 5" xfId="29352"/>
    <cellStyle name="Normal 6 2 2 6" xfId="29353"/>
    <cellStyle name="Normal 6 2 2 7" xfId="30163"/>
    <cellStyle name="Normal 6 2 2 8" xfId="30915"/>
    <cellStyle name="Normal 6 2 2 9" xfId="31911"/>
    <cellStyle name="Normal 6 2 3" xfId="2569"/>
    <cellStyle name="Normal 6 2 3 2" xfId="2570"/>
    <cellStyle name="Normal 6 2 3 2 2" xfId="30553"/>
    <cellStyle name="Normal 6 2 3 2 2 2" xfId="32295"/>
    <cellStyle name="Normal 6 2 3 2 3" xfId="30168"/>
    <cellStyle name="Normal 6 2 3 2 4" xfId="31916"/>
    <cellStyle name="Normal 6 2 3 3" xfId="30552"/>
    <cellStyle name="Normal 6 2 3 3 2" xfId="32294"/>
    <cellStyle name="Normal 6 2 3 4" xfId="30167"/>
    <cellStyle name="Normal 6 2 3 5" xfId="31098"/>
    <cellStyle name="Normal 6 2 3 6" xfId="31915"/>
    <cellStyle name="Normal 6 2 4" xfId="2571"/>
    <cellStyle name="Normal 6 2 4 2" xfId="2572"/>
    <cellStyle name="Normal 6 2 4 2 2" xfId="30555"/>
    <cellStyle name="Normal 6 2 4 2 2 2" xfId="32297"/>
    <cellStyle name="Normal 6 2 4 2 3" xfId="30170"/>
    <cellStyle name="Normal 6 2 4 2 4" xfId="31918"/>
    <cellStyle name="Normal 6 2 4 3" xfId="30554"/>
    <cellStyle name="Normal 6 2 4 3 2" xfId="32296"/>
    <cellStyle name="Normal 6 2 4 4" xfId="30169"/>
    <cellStyle name="Normal 6 2 4 5" xfId="31917"/>
    <cellStyle name="Normal 6 2 5" xfId="2573"/>
    <cellStyle name="Normal 6 2 5 2" xfId="30556"/>
    <cellStyle name="Normal 6 2 5 2 2" xfId="32298"/>
    <cellStyle name="Normal 6 2 5 3" xfId="30171"/>
    <cellStyle name="Normal 6 2 5 4" xfId="31919"/>
    <cellStyle name="Normal 6 2 6" xfId="3293"/>
    <cellStyle name="Normal 6 2 6 2" xfId="30547"/>
    <cellStyle name="Normal 6 2 6 3" xfId="32289"/>
    <cellStyle name="Normal 6 2 7" xfId="29354"/>
    <cellStyle name="Normal 6 2 8" xfId="30162"/>
    <cellStyle name="Normal 6 2 9" xfId="30777"/>
    <cellStyle name="Normal 6 3" xfId="638"/>
    <cellStyle name="Normal 6 3 10" xfId="31598"/>
    <cellStyle name="Normal 6 3 11" xfId="31920"/>
    <cellStyle name="Normal 6 3 2" xfId="2574"/>
    <cellStyle name="Normal 6 3 2 2" xfId="2575"/>
    <cellStyle name="Normal 6 3 2 2 2" xfId="23038"/>
    <cellStyle name="Normal 6 3 2 2 2 2" xfId="30559"/>
    <cellStyle name="Normal 6 3 2 2 2 3" xfId="32301"/>
    <cellStyle name="Normal 6 3 2 2 3" xfId="30174"/>
    <cellStyle name="Normal 6 3 2 2 4" xfId="31266"/>
    <cellStyle name="Normal 6 3 2 2 5" xfId="31922"/>
    <cellStyle name="Normal 6 3 2 3" xfId="23039"/>
    <cellStyle name="Normal 6 3 2 3 2" xfId="30558"/>
    <cellStyle name="Normal 6 3 2 3 3" xfId="32300"/>
    <cellStyle name="Normal 6 3 2 4" xfId="23040"/>
    <cellStyle name="Normal 6 3 2 5" xfId="29355"/>
    <cellStyle name="Normal 6 3 2 6" xfId="30173"/>
    <cellStyle name="Normal 6 3 2 7" xfId="30962"/>
    <cellStyle name="Normal 6 3 2 8" xfId="31921"/>
    <cellStyle name="Normal 6 3 3" xfId="2576"/>
    <cellStyle name="Normal 6 3 3 2" xfId="2577"/>
    <cellStyle name="Normal 6 3 3 2 2" xfId="30561"/>
    <cellStyle name="Normal 6 3 3 2 2 2" xfId="32303"/>
    <cellStyle name="Normal 6 3 3 2 3" xfId="30176"/>
    <cellStyle name="Normal 6 3 3 2 4" xfId="31924"/>
    <cellStyle name="Normal 6 3 3 3" xfId="30560"/>
    <cellStyle name="Normal 6 3 3 3 2" xfId="32302"/>
    <cellStyle name="Normal 6 3 3 4" xfId="30175"/>
    <cellStyle name="Normal 6 3 3 5" xfId="31154"/>
    <cellStyle name="Normal 6 3 3 6" xfId="31923"/>
    <cellStyle name="Normal 6 3 4" xfId="2578"/>
    <cellStyle name="Normal 6 3 4 2" xfId="30562"/>
    <cellStyle name="Normal 6 3 4 2 2" xfId="32304"/>
    <cellStyle name="Normal 6 3 4 3" xfId="30177"/>
    <cellStyle name="Normal 6 3 4 4" xfId="31925"/>
    <cellStyle name="Normal 6 3 5" xfId="23041"/>
    <cellStyle name="Normal 6 3 5 2" xfId="30557"/>
    <cellStyle name="Normal 6 3 5 3" xfId="32299"/>
    <cellStyle name="Normal 6 3 6" xfId="29356"/>
    <cellStyle name="Normal 6 3 7" xfId="29357"/>
    <cellStyle name="Normal 6 3 8" xfId="30172"/>
    <cellStyle name="Normal 6 3 9" xfId="30830"/>
    <cellStyle name="Normal 6 4" xfId="639"/>
    <cellStyle name="Normal 6 4 2" xfId="2579"/>
    <cellStyle name="Normal 6 4 2 2" xfId="2580"/>
    <cellStyle name="Normal 6 4 2 2 2" xfId="30565"/>
    <cellStyle name="Normal 6 4 2 2 2 2" xfId="32307"/>
    <cellStyle name="Normal 6 4 2 2 3" xfId="30180"/>
    <cellStyle name="Normal 6 4 2 2 4" xfId="31928"/>
    <cellStyle name="Normal 6 4 2 3" xfId="29358"/>
    <cellStyle name="Normal 6 4 2 3 2" xfId="30564"/>
    <cellStyle name="Normal 6 4 2 3 3" xfId="32306"/>
    <cellStyle name="Normal 6 4 2 4" xfId="30179"/>
    <cellStyle name="Normal 6 4 2 5" xfId="31204"/>
    <cellStyle name="Normal 6 4 2 6" xfId="31927"/>
    <cellStyle name="Normal 6 4 3" xfId="2581"/>
    <cellStyle name="Normal 6 4 3 2" xfId="29359"/>
    <cellStyle name="Normal 6 4 3 2 2" xfId="30566"/>
    <cellStyle name="Normal 6 4 3 2 3" xfId="32308"/>
    <cellStyle name="Normal 6 4 3 3" xfId="30181"/>
    <cellStyle name="Normal 6 4 3 4" xfId="31929"/>
    <cellStyle name="Normal 6 4 4" xfId="29360"/>
    <cellStyle name="Normal 6 4 4 2" xfId="30563"/>
    <cellStyle name="Normal 6 4 4 3" xfId="32305"/>
    <cellStyle name="Normal 6 4 5" xfId="29361"/>
    <cellStyle name="Normal 6 4 6" xfId="30178"/>
    <cellStyle name="Normal 6 4 7" xfId="30891"/>
    <cellStyle name="Normal 6 4 8" xfId="31599"/>
    <cellStyle name="Normal 6 4 9" xfId="31926"/>
    <cellStyle name="Normal 6 5" xfId="640"/>
    <cellStyle name="Normal 6 5 2" xfId="2582"/>
    <cellStyle name="Normal 6 5 2 2" xfId="29362"/>
    <cellStyle name="Normal 6 5 2 2 2" xfId="30568"/>
    <cellStyle name="Normal 6 5 2 2 3" xfId="32310"/>
    <cellStyle name="Normal 6 5 2 3" xfId="30183"/>
    <cellStyle name="Normal 6 5 2 4" xfId="31931"/>
    <cellStyle name="Normal 6 5 3" xfId="29363"/>
    <cellStyle name="Normal 6 5 3 2" xfId="30567"/>
    <cellStyle name="Normal 6 5 3 3" xfId="32309"/>
    <cellStyle name="Normal 6 5 4" xfId="30182"/>
    <cellStyle name="Normal 6 5 5" xfId="31600"/>
    <cellStyle name="Normal 6 5 6" xfId="31930"/>
    <cellStyle name="Normal 6 6" xfId="641"/>
    <cellStyle name="Normal 6 6 2" xfId="2583"/>
    <cellStyle name="Normal 6 6 2 2" xfId="29364"/>
    <cellStyle name="Normal 6 6 2 2 2" xfId="30570"/>
    <cellStyle name="Normal 6 6 2 2 3" xfId="32312"/>
    <cellStyle name="Normal 6 6 2 3" xfId="30185"/>
    <cellStyle name="Normal 6 6 2 4" xfId="31933"/>
    <cellStyle name="Normal 6 6 3" xfId="29365"/>
    <cellStyle name="Normal 6 6 3 2" xfId="30569"/>
    <cellStyle name="Normal 6 6 3 3" xfId="32311"/>
    <cellStyle name="Normal 6 6 4" xfId="30184"/>
    <cellStyle name="Normal 6 6 5" xfId="31601"/>
    <cellStyle name="Normal 6 6 6" xfId="31932"/>
    <cellStyle name="Normal 6 7" xfId="642"/>
    <cellStyle name="Normal 6 7 2" xfId="2890"/>
    <cellStyle name="Normal 6 7 2 2" xfId="30571"/>
    <cellStyle name="Normal 6 7 2 3" xfId="32313"/>
    <cellStyle name="Normal 6 7 3" xfId="30186"/>
    <cellStyle name="Normal 6 7 4" xfId="31602"/>
    <cellStyle name="Normal 6 7 5" xfId="31934"/>
    <cellStyle name="Normal 6 8" xfId="643"/>
    <cellStyle name="Normal 6 8 2" xfId="2891"/>
    <cellStyle name="Normal 6 8 3" xfId="31603"/>
    <cellStyle name="Normal 6 9" xfId="644"/>
    <cellStyle name="Normal 6 9 2" xfId="2892"/>
    <cellStyle name="Normal 6 9 3" xfId="31604"/>
    <cellStyle name="Normal 60" xfId="645"/>
    <cellStyle name="Normal 60 2" xfId="646"/>
    <cellStyle name="Normal 60 3" xfId="647"/>
    <cellStyle name="Normal 61" xfId="648"/>
    <cellStyle name="Normal 61 2" xfId="649"/>
    <cellStyle name="Normal 61 3" xfId="650"/>
    <cellStyle name="Normal 61 4" xfId="651"/>
    <cellStyle name="Normal 62" xfId="652"/>
    <cellStyle name="Normal 62 2" xfId="653"/>
    <cellStyle name="Normal 63" xfId="654"/>
    <cellStyle name="Normal 63 2" xfId="655"/>
    <cellStyle name="Normal 63 3" xfId="656"/>
    <cellStyle name="Normal 64" xfId="657"/>
    <cellStyle name="Normal 64 2" xfId="658"/>
    <cellStyle name="Normal 64 3" xfId="659"/>
    <cellStyle name="Normal 64 4" xfId="660"/>
    <cellStyle name="Normal 65" xfId="661"/>
    <cellStyle name="Normal 66" xfId="842"/>
    <cellStyle name="Normal 66 2" xfId="662"/>
    <cellStyle name="Normal 66 3" xfId="2928"/>
    <cellStyle name="Normal 67" xfId="850"/>
    <cellStyle name="Normal 67 2" xfId="663"/>
    <cellStyle name="Normal 67 3" xfId="664"/>
    <cellStyle name="Normal 67 4" xfId="2935"/>
    <cellStyle name="Normal 68" xfId="876"/>
    <cellStyle name="Normal 68 2" xfId="665"/>
    <cellStyle name="Normal 68 3" xfId="666"/>
    <cellStyle name="Normal 68 4" xfId="2946"/>
    <cellStyle name="Normal 69" xfId="667"/>
    <cellStyle name="Normal 69 2" xfId="668"/>
    <cellStyle name="Normal 69 3" xfId="669"/>
    <cellStyle name="Normal 7" xfId="13"/>
    <cellStyle name="Normal 7 10" xfId="31605"/>
    <cellStyle name="Normal 7 11" xfId="31935"/>
    <cellStyle name="Normal 7 2" xfId="35"/>
    <cellStyle name="Normal 7 2 10" xfId="31606"/>
    <cellStyle name="Normal 7 2 11" xfId="31936"/>
    <cellStyle name="Normal 7 2 2" xfId="873"/>
    <cellStyle name="Normal 7 2 2 2" xfId="2584"/>
    <cellStyle name="Normal 7 2 2 2 2" xfId="2585"/>
    <cellStyle name="Normal 7 2 2 2 2 2" xfId="30576"/>
    <cellStyle name="Normal 7 2 2 2 2 2 2" xfId="32318"/>
    <cellStyle name="Normal 7 2 2 2 2 3" xfId="30191"/>
    <cellStyle name="Normal 7 2 2 2 2 4" xfId="31939"/>
    <cellStyle name="Normal 7 2 2 2 3" xfId="30575"/>
    <cellStyle name="Normal 7 2 2 2 3 2" xfId="32317"/>
    <cellStyle name="Normal 7 2 2 2 4" xfId="30190"/>
    <cellStyle name="Normal 7 2 2 2 5" xfId="31224"/>
    <cellStyle name="Normal 7 2 2 2 6" xfId="31938"/>
    <cellStyle name="Normal 7 2 2 3" xfId="2586"/>
    <cellStyle name="Normal 7 2 2 3 2" xfId="30577"/>
    <cellStyle name="Normal 7 2 2 3 2 2" xfId="32319"/>
    <cellStyle name="Normal 7 2 2 3 3" xfId="30192"/>
    <cellStyle name="Normal 7 2 2 3 4" xfId="31940"/>
    <cellStyle name="Normal 7 2 2 4" xfId="23042"/>
    <cellStyle name="Normal 7 2 2 4 2" xfId="30574"/>
    <cellStyle name="Normal 7 2 2 4 3" xfId="32316"/>
    <cellStyle name="Normal 7 2 2 5" xfId="29366"/>
    <cellStyle name="Normal 7 2 2 6" xfId="29367"/>
    <cellStyle name="Normal 7 2 2 7" xfId="30189"/>
    <cellStyle name="Normal 7 2 2 8" xfId="30916"/>
    <cellStyle name="Normal 7 2 2 9" xfId="31937"/>
    <cellStyle name="Normal 7 2 3" xfId="2587"/>
    <cellStyle name="Normal 7 2 3 2" xfId="2588"/>
    <cellStyle name="Normal 7 2 3 2 2" xfId="30579"/>
    <cellStyle name="Normal 7 2 3 2 2 2" xfId="32321"/>
    <cellStyle name="Normal 7 2 3 2 3" xfId="30194"/>
    <cellStyle name="Normal 7 2 3 2 4" xfId="31942"/>
    <cellStyle name="Normal 7 2 3 3" xfId="30578"/>
    <cellStyle name="Normal 7 2 3 3 2" xfId="32320"/>
    <cellStyle name="Normal 7 2 3 4" xfId="30193"/>
    <cellStyle name="Normal 7 2 3 5" xfId="31099"/>
    <cellStyle name="Normal 7 2 3 6" xfId="31941"/>
    <cellStyle name="Normal 7 2 4" xfId="2589"/>
    <cellStyle name="Normal 7 2 4 2" xfId="2590"/>
    <cellStyle name="Normal 7 2 4 2 2" xfId="30581"/>
    <cellStyle name="Normal 7 2 4 2 2 2" xfId="32323"/>
    <cellStyle name="Normal 7 2 4 2 3" xfId="30196"/>
    <cellStyle name="Normal 7 2 4 2 4" xfId="31944"/>
    <cellStyle name="Normal 7 2 4 3" xfId="30580"/>
    <cellStyle name="Normal 7 2 4 3 2" xfId="32322"/>
    <cellStyle name="Normal 7 2 4 4" xfId="30195"/>
    <cellStyle name="Normal 7 2 4 5" xfId="31943"/>
    <cellStyle name="Normal 7 2 5" xfId="2591"/>
    <cellStyle name="Normal 7 2 5 2" xfId="30582"/>
    <cellStyle name="Normal 7 2 5 2 2" xfId="32324"/>
    <cellStyle name="Normal 7 2 5 3" xfId="30197"/>
    <cellStyle name="Normal 7 2 5 4" xfId="31945"/>
    <cellStyle name="Normal 7 2 6" xfId="3294"/>
    <cellStyle name="Normal 7 2 6 2" xfId="30573"/>
    <cellStyle name="Normal 7 2 6 3" xfId="32315"/>
    <cellStyle name="Normal 7 2 7" xfId="29368"/>
    <cellStyle name="Normal 7 2 8" xfId="30188"/>
    <cellStyle name="Normal 7 2 9" xfId="30778"/>
    <cellStyle name="Normal 7 3" xfId="670"/>
    <cellStyle name="Normal 7 3 2" xfId="2592"/>
    <cellStyle name="Normal 7 3 2 2" xfId="2593"/>
    <cellStyle name="Normal 7 3 2 2 2" xfId="30585"/>
    <cellStyle name="Normal 7 3 2 2 2 2" xfId="32327"/>
    <cellStyle name="Normal 7 3 2 2 3" xfId="30200"/>
    <cellStyle name="Normal 7 3 2 2 4" xfId="31251"/>
    <cellStyle name="Normal 7 3 2 2 5" xfId="31948"/>
    <cellStyle name="Normal 7 3 2 3" xfId="29369"/>
    <cellStyle name="Normal 7 3 2 3 2" xfId="30584"/>
    <cellStyle name="Normal 7 3 2 3 3" xfId="32326"/>
    <cellStyle name="Normal 7 3 2 4" xfId="30199"/>
    <cellStyle name="Normal 7 3 2 5" xfId="30963"/>
    <cellStyle name="Normal 7 3 2 6" xfId="31947"/>
    <cellStyle name="Normal 7 3 3" xfId="2594"/>
    <cellStyle name="Normal 7 3 3 2" xfId="2595"/>
    <cellStyle name="Normal 7 3 3 2 2" xfId="30587"/>
    <cellStyle name="Normal 7 3 3 2 2 2" xfId="32329"/>
    <cellStyle name="Normal 7 3 3 2 3" xfId="30202"/>
    <cellStyle name="Normal 7 3 3 2 4" xfId="31950"/>
    <cellStyle name="Normal 7 3 3 3" xfId="30586"/>
    <cellStyle name="Normal 7 3 3 3 2" xfId="32328"/>
    <cellStyle name="Normal 7 3 3 4" xfId="30201"/>
    <cellStyle name="Normal 7 3 3 5" xfId="31105"/>
    <cellStyle name="Normal 7 3 3 6" xfId="31949"/>
    <cellStyle name="Normal 7 3 4" xfId="2596"/>
    <cellStyle name="Normal 7 3 4 2" xfId="30588"/>
    <cellStyle name="Normal 7 3 4 2 2" xfId="32330"/>
    <cellStyle name="Normal 7 3 4 3" xfId="30203"/>
    <cellStyle name="Normal 7 3 4 4" xfId="30977"/>
    <cellStyle name="Normal 7 3 4 5" xfId="31951"/>
    <cellStyle name="Normal 7 3 5" xfId="29370"/>
    <cellStyle name="Normal 7 3 5 2" xfId="30583"/>
    <cellStyle name="Normal 7 3 5 3" xfId="32325"/>
    <cellStyle name="Normal 7 3 6" xfId="30198"/>
    <cellStyle name="Normal 7 3 7" xfId="30831"/>
    <cellStyle name="Normal 7 3 8" xfId="31946"/>
    <cellStyle name="Normal 7 4" xfId="853"/>
    <cellStyle name="Normal 7 4 2" xfId="2597"/>
    <cellStyle name="Normal 7 4 2 2" xfId="2598"/>
    <cellStyle name="Normal 7 4 2 2 2" xfId="30591"/>
    <cellStyle name="Normal 7 4 2 2 2 2" xfId="32333"/>
    <cellStyle name="Normal 7 4 2 2 3" xfId="30206"/>
    <cellStyle name="Normal 7 4 2 2 4" xfId="31954"/>
    <cellStyle name="Normal 7 4 2 3" xfId="29371"/>
    <cellStyle name="Normal 7 4 2 3 2" xfId="30590"/>
    <cellStyle name="Normal 7 4 2 3 3" xfId="32332"/>
    <cellStyle name="Normal 7 4 2 4" xfId="30205"/>
    <cellStyle name="Normal 7 4 2 5" xfId="31155"/>
    <cellStyle name="Normal 7 4 2 6" xfId="31953"/>
    <cellStyle name="Normal 7 4 3" xfId="2599"/>
    <cellStyle name="Normal 7 4 3 2" xfId="29372"/>
    <cellStyle name="Normal 7 4 3 2 2" xfId="30592"/>
    <cellStyle name="Normal 7 4 3 2 3" xfId="32334"/>
    <cellStyle name="Normal 7 4 3 3" xfId="30207"/>
    <cellStyle name="Normal 7 4 3 4" xfId="31955"/>
    <cellStyle name="Normal 7 4 4" xfId="29373"/>
    <cellStyle name="Normal 7 4 4 2" xfId="30589"/>
    <cellStyle name="Normal 7 4 4 3" xfId="32331"/>
    <cellStyle name="Normal 7 4 5" xfId="29374"/>
    <cellStyle name="Normal 7 4 6" xfId="30204"/>
    <cellStyle name="Normal 7 4 7" xfId="30892"/>
    <cellStyle name="Normal 7 4 8" xfId="31952"/>
    <cellStyle name="Normal 7 5" xfId="2600"/>
    <cellStyle name="Normal 7 5 2" xfId="2601"/>
    <cellStyle name="Normal 7 5 2 2" xfId="30594"/>
    <cellStyle name="Normal 7 5 2 2 2" xfId="32336"/>
    <cellStyle name="Normal 7 5 2 3" xfId="30209"/>
    <cellStyle name="Normal 7 5 2 4" xfId="31957"/>
    <cellStyle name="Normal 7 5 3" xfId="29375"/>
    <cellStyle name="Normal 7 5 3 2" xfId="30593"/>
    <cellStyle name="Normal 7 5 3 3" xfId="32335"/>
    <cellStyle name="Normal 7 5 4" xfId="30208"/>
    <cellStyle name="Normal 7 5 5" xfId="31205"/>
    <cellStyle name="Normal 7 5 6" xfId="31956"/>
    <cellStyle name="Normal 7 6" xfId="2602"/>
    <cellStyle name="Normal 7 6 2" xfId="2603"/>
    <cellStyle name="Normal 7 6 2 2" xfId="30596"/>
    <cellStyle name="Normal 7 6 2 2 2" xfId="32338"/>
    <cellStyle name="Normal 7 6 2 3" xfId="30211"/>
    <cellStyle name="Normal 7 6 2 4" xfId="31959"/>
    <cellStyle name="Normal 7 6 3" xfId="29376"/>
    <cellStyle name="Normal 7 6 3 2" xfId="30595"/>
    <cellStyle name="Normal 7 6 3 3" xfId="32337"/>
    <cellStyle name="Normal 7 6 4" xfId="30210"/>
    <cellStyle name="Normal 7 6 5" xfId="31958"/>
    <cellStyle name="Normal 7 7" xfId="2604"/>
    <cellStyle name="Normal 7 7 2" xfId="29377"/>
    <cellStyle name="Normal 7 7 2 2" xfId="30597"/>
    <cellStyle name="Normal 7 7 2 3" xfId="32339"/>
    <cellStyle name="Normal 7 7 3" xfId="30212"/>
    <cellStyle name="Normal 7 7 4" xfId="31960"/>
    <cellStyle name="Normal 7 8" xfId="3273"/>
    <cellStyle name="Normal 7 8 2" xfId="30572"/>
    <cellStyle name="Normal 7 8 3" xfId="32314"/>
    <cellStyle name="Normal 7 9" xfId="30187"/>
    <cellStyle name="Normal 70" xfId="671"/>
    <cellStyle name="Normal 70 2" xfId="672"/>
    <cellStyle name="Normal 71" xfId="878"/>
    <cellStyle name="Normal 71 2" xfId="2948"/>
    <cellStyle name="Normal 72" xfId="2952"/>
    <cellStyle name="Normal 72 2" xfId="673"/>
    <cellStyle name="Normal 72 3" xfId="674"/>
    <cellStyle name="Normal 73" xfId="675"/>
    <cellStyle name="Normal 73 2" xfId="676"/>
    <cellStyle name="Normal 73 3" xfId="677"/>
    <cellStyle name="Normal 73 4" xfId="678"/>
    <cellStyle name="Normal 73 5" xfId="2893"/>
    <cellStyle name="Normal 73 6" xfId="31607"/>
    <cellStyle name="Normal 74" xfId="679"/>
    <cellStyle name="Normal 74 2" xfId="680"/>
    <cellStyle name="Normal 74 3" xfId="681"/>
    <cellStyle name="Normal 74 4" xfId="682"/>
    <cellStyle name="Normal 74 5" xfId="2894"/>
    <cellStyle name="Normal 74 6" xfId="31608"/>
    <cellStyle name="Normal 75" xfId="683"/>
    <cellStyle name="Normal 75 2" xfId="684"/>
    <cellStyle name="Normal 75 3" xfId="2895"/>
    <cellStyle name="Normal 75 4" xfId="31609"/>
    <cellStyle name="Normal 76" xfId="685"/>
    <cellStyle name="Normal 76 2" xfId="686"/>
    <cellStyle name="Normal 76 3" xfId="2896"/>
    <cellStyle name="Normal 76 4" xfId="31610"/>
    <cellStyle name="Normal 77" xfId="687"/>
    <cellStyle name="Normal 77 2" xfId="688"/>
    <cellStyle name="Normal 77 3" xfId="2897"/>
    <cellStyle name="Normal 77 4" xfId="31611"/>
    <cellStyle name="Normal 78" xfId="689"/>
    <cellStyle name="Normal 78 2" xfId="690"/>
    <cellStyle name="Normal 78 3" xfId="2898"/>
    <cellStyle name="Normal 78 4" xfId="31612"/>
    <cellStyle name="Normal 79" xfId="691"/>
    <cellStyle name="Normal 79 2" xfId="692"/>
    <cellStyle name="Normal 79 3" xfId="2899"/>
    <cellStyle name="Normal 79 4" xfId="31613"/>
    <cellStyle name="Normal 8" xfId="15"/>
    <cellStyle name="Normal 8 10" xfId="693"/>
    <cellStyle name="Normal 8 10 2" xfId="2900"/>
    <cellStyle name="Normal 8 10 3" xfId="31615"/>
    <cellStyle name="Normal 8 11" xfId="694"/>
    <cellStyle name="Normal 8 11 2" xfId="2901"/>
    <cellStyle name="Normal 8 11 3" xfId="31616"/>
    <cellStyle name="Normal 8 12" xfId="695"/>
    <cellStyle name="Normal 8 12 2" xfId="2902"/>
    <cellStyle name="Normal 8 12 3" xfId="31617"/>
    <cellStyle name="Normal 8 13" xfId="696"/>
    <cellStyle name="Normal 8 13 2" xfId="2903"/>
    <cellStyle name="Normal 8 13 3" xfId="31618"/>
    <cellStyle name="Normal 8 14" xfId="697"/>
    <cellStyle name="Normal 8 14 2" xfId="698"/>
    <cellStyle name="Normal 8 15" xfId="3275"/>
    <cellStyle name="Normal 8 16" xfId="30213"/>
    <cellStyle name="Normal 8 17" xfId="31614"/>
    <cellStyle name="Normal 8 18" xfId="31961"/>
    <cellStyle name="Normal 8 2" xfId="699"/>
    <cellStyle name="Normal 8 2 10" xfId="31962"/>
    <cellStyle name="Normal 8 2 2" xfId="2605"/>
    <cellStyle name="Normal 8 2 2 2" xfId="2606"/>
    <cellStyle name="Normal 8 2 2 2 2" xfId="2607"/>
    <cellStyle name="Normal 8 2 2 2 2 2" xfId="30602"/>
    <cellStyle name="Normal 8 2 2 2 2 2 2" xfId="32344"/>
    <cellStyle name="Normal 8 2 2 2 2 3" xfId="30217"/>
    <cellStyle name="Normal 8 2 2 2 2 4" xfId="31965"/>
    <cellStyle name="Normal 8 2 2 2 3" xfId="30601"/>
    <cellStyle name="Normal 8 2 2 2 3 2" xfId="32343"/>
    <cellStyle name="Normal 8 2 2 2 4" xfId="30216"/>
    <cellStyle name="Normal 8 2 2 2 5" xfId="31297"/>
    <cellStyle name="Normal 8 2 2 2 6" xfId="31964"/>
    <cellStyle name="Normal 8 2 2 3" xfId="2608"/>
    <cellStyle name="Normal 8 2 2 3 2" xfId="30603"/>
    <cellStyle name="Normal 8 2 2 3 2 2" xfId="32345"/>
    <cellStyle name="Normal 8 2 2 3 3" xfId="30218"/>
    <cellStyle name="Normal 8 2 2 3 4" xfId="31966"/>
    <cellStyle name="Normal 8 2 2 4" xfId="29378"/>
    <cellStyle name="Normal 8 2 2 4 2" xfId="30600"/>
    <cellStyle name="Normal 8 2 2 4 3" xfId="32342"/>
    <cellStyle name="Normal 8 2 2 5" xfId="30215"/>
    <cellStyle name="Normal 8 2 2 6" xfId="30917"/>
    <cellStyle name="Normal 8 2 2 7" xfId="31963"/>
    <cellStyle name="Normal 8 2 3" xfId="2609"/>
    <cellStyle name="Normal 8 2 3 2" xfId="2610"/>
    <cellStyle name="Normal 8 2 3 2 2" xfId="30605"/>
    <cellStyle name="Normal 8 2 3 2 2 2" xfId="32347"/>
    <cellStyle name="Normal 8 2 3 2 3" xfId="30220"/>
    <cellStyle name="Normal 8 2 3 2 4" xfId="31968"/>
    <cellStyle name="Normal 8 2 3 3" xfId="29379"/>
    <cellStyle name="Normal 8 2 3 3 2" xfId="30604"/>
    <cellStyle name="Normal 8 2 3 3 3" xfId="32346"/>
    <cellStyle name="Normal 8 2 3 4" xfId="30219"/>
    <cellStyle name="Normal 8 2 3 5" xfId="31100"/>
    <cellStyle name="Normal 8 2 3 6" xfId="31967"/>
    <cellStyle name="Normal 8 2 4" xfId="2611"/>
    <cellStyle name="Normal 8 2 4 2" xfId="2612"/>
    <cellStyle name="Normal 8 2 4 2 2" xfId="30607"/>
    <cellStyle name="Normal 8 2 4 2 2 2" xfId="32349"/>
    <cellStyle name="Normal 8 2 4 2 3" xfId="30222"/>
    <cellStyle name="Normal 8 2 4 2 4" xfId="31970"/>
    <cellStyle name="Normal 8 2 4 3" xfId="30606"/>
    <cellStyle name="Normal 8 2 4 3 2" xfId="32348"/>
    <cellStyle name="Normal 8 2 4 4" xfId="30221"/>
    <cellStyle name="Normal 8 2 4 5" xfId="31969"/>
    <cellStyle name="Normal 8 2 5" xfId="2613"/>
    <cellStyle name="Normal 8 2 5 2" xfId="30608"/>
    <cellStyle name="Normal 8 2 5 2 2" xfId="32350"/>
    <cellStyle name="Normal 8 2 5 3" xfId="30223"/>
    <cellStyle name="Normal 8 2 5 4" xfId="31971"/>
    <cellStyle name="Normal 8 2 6" xfId="29380"/>
    <cellStyle name="Normal 8 2 6 2" xfId="30599"/>
    <cellStyle name="Normal 8 2 6 3" xfId="32341"/>
    <cellStyle name="Normal 8 2 7" xfId="30214"/>
    <cellStyle name="Normal 8 2 8" xfId="30779"/>
    <cellStyle name="Normal 8 2 9" xfId="31619"/>
    <cellStyle name="Normal 8 3" xfId="700"/>
    <cellStyle name="Normal 8 3 2" xfId="2614"/>
    <cellStyle name="Normal 8 3 2 2" xfId="2615"/>
    <cellStyle name="Normal 8 3 2 2 2" xfId="30611"/>
    <cellStyle name="Normal 8 3 2 2 2 2" xfId="32353"/>
    <cellStyle name="Normal 8 3 2 2 3" xfId="30226"/>
    <cellStyle name="Normal 8 3 2 2 4" xfId="31267"/>
    <cellStyle name="Normal 8 3 2 2 5" xfId="31974"/>
    <cellStyle name="Normal 8 3 2 3" xfId="29381"/>
    <cellStyle name="Normal 8 3 2 3 2" xfId="30610"/>
    <cellStyle name="Normal 8 3 2 3 3" xfId="32352"/>
    <cellStyle name="Normal 8 3 2 4" xfId="30225"/>
    <cellStyle name="Normal 8 3 2 5" xfId="30964"/>
    <cellStyle name="Normal 8 3 2 6" xfId="31973"/>
    <cellStyle name="Normal 8 3 3" xfId="2616"/>
    <cellStyle name="Normal 8 3 3 2" xfId="29382"/>
    <cellStyle name="Normal 8 3 3 2 2" xfId="30612"/>
    <cellStyle name="Normal 8 3 3 2 3" xfId="32354"/>
    <cellStyle name="Normal 8 3 3 3" xfId="30227"/>
    <cellStyle name="Normal 8 3 3 4" xfId="31104"/>
    <cellStyle name="Normal 8 3 3 5" xfId="31975"/>
    <cellStyle name="Normal 8 3 4" xfId="23418"/>
    <cellStyle name="Normal 8 3 4 2" xfId="30609"/>
    <cellStyle name="Normal 8 3 4 3" xfId="31227"/>
    <cellStyle name="Normal 8 3 4 4" xfId="32351"/>
    <cellStyle name="Normal 8 3 5" xfId="29383"/>
    <cellStyle name="Normal 8 3 6" xfId="30224"/>
    <cellStyle name="Normal 8 3 7" xfId="30832"/>
    <cellStyle name="Normal 8 3 8" xfId="31620"/>
    <cellStyle name="Normal 8 3 9" xfId="31972"/>
    <cellStyle name="Normal 8 4" xfId="701"/>
    <cellStyle name="Normal 8 4 2" xfId="2617"/>
    <cellStyle name="Normal 8 4 2 2" xfId="29384"/>
    <cellStyle name="Normal 8 4 2 2 2" xfId="30614"/>
    <cellStyle name="Normal 8 4 2 2 3" xfId="32356"/>
    <cellStyle name="Normal 8 4 2 3" xfId="30229"/>
    <cellStyle name="Normal 8 4 2 4" xfId="31156"/>
    <cellStyle name="Normal 8 4 2 5" xfId="31977"/>
    <cellStyle name="Normal 8 4 3" xfId="29385"/>
    <cellStyle name="Normal 8 4 3 2" xfId="30613"/>
    <cellStyle name="Normal 8 4 3 3" xfId="32355"/>
    <cellStyle name="Normal 8 4 4" xfId="29386"/>
    <cellStyle name="Normal 8 4 5" xfId="30228"/>
    <cellStyle name="Normal 8 4 6" xfId="30893"/>
    <cellStyle name="Normal 8 4 7" xfId="31621"/>
    <cellStyle name="Normal 8 4 8" xfId="31976"/>
    <cellStyle name="Normal 8 5" xfId="702"/>
    <cellStyle name="Normal 8 5 2" xfId="2618"/>
    <cellStyle name="Normal 8 5 2 2" xfId="30616"/>
    <cellStyle name="Normal 8 5 2 2 2" xfId="32358"/>
    <cellStyle name="Normal 8 5 2 3" xfId="30231"/>
    <cellStyle name="Normal 8 5 2 4" xfId="31979"/>
    <cellStyle name="Normal 8 5 3" xfId="29387"/>
    <cellStyle name="Normal 8 5 3 2" xfId="30615"/>
    <cellStyle name="Normal 8 5 3 3" xfId="32357"/>
    <cellStyle name="Normal 8 5 4" xfId="30230"/>
    <cellStyle name="Normal 8 5 5" xfId="31206"/>
    <cellStyle name="Normal 8 5 6" xfId="31622"/>
    <cellStyle name="Normal 8 5 7" xfId="31978"/>
    <cellStyle name="Normal 8 6" xfId="703"/>
    <cellStyle name="Normal 8 6 2" xfId="2904"/>
    <cellStyle name="Normal 8 6 2 2" xfId="30617"/>
    <cellStyle name="Normal 8 6 2 3" xfId="32359"/>
    <cellStyle name="Normal 8 6 3" xfId="30232"/>
    <cellStyle name="Normal 8 6 4" xfId="31623"/>
    <cellStyle name="Normal 8 6 5" xfId="31980"/>
    <cellStyle name="Normal 8 7" xfId="704"/>
    <cellStyle name="Normal 8 7 2" xfId="2905"/>
    <cellStyle name="Normal 8 7 3" xfId="30598"/>
    <cellStyle name="Normal 8 7 4" xfId="31624"/>
    <cellStyle name="Normal 8 7 5" xfId="32340"/>
    <cellStyle name="Normal 8 8" xfId="705"/>
    <cellStyle name="Normal 8 8 2" xfId="2906"/>
    <cellStyle name="Normal 8 8 3" xfId="31625"/>
    <cellStyle name="Normal 8 9" xfId="706"/>
    <cellStyle name="Normal 8 9 2" xfId="2907"/>
    <cellStyle name="Normal 8 9 3" xfId="31626"/>
    <cellStyle name="Normal 80" xfId="707"/>
    <cellStyle name="Normal 80 2" xfId="708"/>
    <cellStyle name="Normal 80 3" xfId="2908"/>
    <cellStyle name="Normal 80 4" xfId="31627"/>
    <cellStyle name="Normal 81" xfId="709"/>
    <cellStyle name="Normal 81 2" xfId="710"/>
    <cellStyle name="Normal 81 3" xfId="2909"/>
    <cellStyle name="Normal 81 4" xfId="31628"/>
    <cellStyle name="Normal 82" xfId="711"/>
    <cellStyle name="Normal 82 2" xfId="712"/>
    <cellStyle name="Normal 82 3" xfId="2910"/>
    <cellStyle name="Normal 82 4" xfId="31629"/>
    <cellStyle name="Normal 83" xfId="713"/>
    <cellStyle name="Normal 83 2" xfId="714"/>
    <cellStyle name="Normal 83 3" xfId="2911"/>
    <cellStyle name="Normal 83 4" xfId="31630"/>
    <cellStyle name="Normal 84" xfId="715"/>
    <cellStyle name="Normal 84 2" xfId="716"/>
    <cellStyle name="Normal 84 3" xfId="2912"/>
    <cellStyle name="Normal 84 4" xfId="31631"/>
    <cellStyle name="Normal 85" xfId="717"/>
    <cellStyle name="Normal 85 2" xfId="2913"/>
    <cellStyle name="Normal 85 3" xfId="31632"/>
    <cellStyle name="Normal 86" xfId="718"/>
    <cellStyle name="Normal 86 2" xfId="719"/>
    <cellStyle name="Normal 86 3" xfId="2914"/>
    <cellStyle name="Normal 86 4" xfId="31633"/>
    <cellStyle name="Normal 87" xfId="720"/>
    <cellStyle name="Normal 87 2" xfId="2915"/>
    <cellStyle name="Normal 87 3" xfId="31634"/>
    <cellStyle name="Normal 88" xfId="721"/>
    <cellStyle name="Normal 88 2" xfId="2916"/>
    <cellStyle name="Normal 88 3" xfId="31635"/>
    <cellStyle name="Normal 89" xfId="722"/>
    <cellStyle name="Normal 89 2" xfId="723"/>
    <cellStyle name="Normal 89 3" xfId="2917"/>
    <cellStyle name="Normal 89 4" xfId="31636"/>
    <cellStyle name="Normal 9" xfId="36"/>
    <cellStyle name="Normal 9 10" xfId="31981"/>
    <cellStyle name="Normal 9 2" xfId="874"/>
    <cellStyle name="Normal 9 2 2" xfId="2619"/>
    <cellStyle name="Normal 9 2 2 2" xfId="2620"/>
    <cellStyle name="Normal 9 2 2 2 2" xfId="2621"/>
    <cellStyle name="Normal 9 2 2 2 2 2" xfId="30622"/>
    <cellStyle name="Normal 9 2 2 2 2 2 2" xfId="32364"/>
    <cellStyle name="Normal 9 2 2 2 2 3" xfId="30237"/>
    <cellStyle name="Normal 9 2 2 2 2 4" xfId="31985"/>
    <cellStyle name="Normal 9 2 2 2 3" xfId="30621"/>
    <cellStyle name="Normal 9 2 2 2 3 2" xfId="32363"/>
    <cellStyle name="Normal 9 2 2 2 4" xfId="30236"/>
    <cellStyle name="Normal 9 2 2 2 5" xfId="31287"/>
    <cellStyle name="Normal 9 2 2 2 6" xfId="31984"/>
    <cellStyle name="Normal 9 2 2 3" xfId="2622"/>
    <cellStyle name="Normal 9 2 2 3 2" xfId="30623"/>
    <cellStyle name="Normal 9 2 2 3 2 2" xfId="32365"/>
    <cellStyle name="Normal 9 2 2 3 3" xfId="30238"/>
    <cellStyle name="Normal 9 2 2 3 4" xfId="31986"/>
    <cellStyle name="Normal 9 2 2 4" xfId="29388"/>
    <cellStyle name="Normal 9 2 2 4 2" xfId="30620"/>
    <cellStyle name="Normal 9 2 2 4 3" xfId="32362"/>
    <cellStyle name="Normal 9 2 2 5" xfId="30235"/>
    <cellStyle name="Normal 9 2 2 6" xfId="30918"/>
    <cellStyle name="Normal 9 2 2 7" xfId="31983"/>
    <cellStyle name="Normal 9 2 3" xfId="2623"/>
    <cellStyle name="Normal 9 2 3 2" xfId="2624"/>
    <cellStyle name="Normal 9 2 3 2 2" xfId="30625"/>
    <cellStyle name="Normal 9 2 3 2 2 2" xfId="32367"/>
    <cellStyle name="Normal 9 2 3 2 3" xfId="30240"/>
    <cellStyle name="Normal 9 2 3 2 4" xfId="31988"/>
    <cellStyle name="Normal 9 2 3 3" xfId="29389"/>
    <cellStyle name="Normal 9 2 3 3 2" xfId="30624"/>
    <cellStyle name="Normal 9 2 3 3 3" xfId="32366"/>
    <cellStyle name="Normal 9 2 3 4" xfId="30239"/>
    <cellStyle name="Normal 9 2 3 5" xfId="31101"/>
    <cellStyle name="Normal 9 2 3 6" xfId="31987"/>
    <cellStyle name="Normal 9 2 4" xfId="2625"/>
    <cellStyle name="Normal 9 2 4 2" xfId="2626"/>
    <cellStyle name="Normal 9 2 4 2 2" xfId="30627"/>
    <cellStyle name="Normal 9 2 4 2 2 2" xfId="32369"/>
    <cellStyle name="Normal 9 2 4 2 3" xfId="30242"/>
    <cellStyle name="Normal 9 2 4 2 4" xfId="31990"/>
    <cellStyle name="Normal 9 2 4 3" xfId="30626"/>
    <cellStyle name="Normal 9 2 4 3 2" xfId="32368"/>
    <cellStyle name="Normal 9 2 4 4" xfId="30241"/>
    <cellStyle name="Normal 9 2 4 5" xfId="31989"/>
    <cellStyle name="Normal 9 2 5" xfId="2627"/>
    <cellStyle name="Normal 9 2 5 2" xfId="30628"/>
    <cellStyle name="Normal 9 2 5 2 2" xfId="32370"/>
    <cellStyle name="Normal 9 2 5 3" xfId="30243"/>
    <cellStyle name="Normal 9 2 5 4" xfId="31991"/>
    <cellStyle name="Normal 9 2 6" xfId="29390"/>
    <cellStyle name="Normal 9 2 6 2" xfId="30619"/>
    <cellStyle name="Normal 9 2 6 3" xfId="32361"/>
    <cellStyle name="Normal 9 2 7" xfId="30234"/>
    <cellStyle name="Normal 9 2 8" xfId="30780"/>
    <cellStyle name="Normal 9 2 9" xfId="31982"/>
    <cellStyle name="Normal 9 3" xfId="2628"/>
    <cellStyle name="Normal 9 3 2" xfId="2629"/>
    <cellStyle name="Normal 9 3 2 2" xfId="2630"/>
    <cellStyle name="Normal 9 3 2 2 2" xfId="30631"/>
    <cellStyle name="Normal 9 3 2 2 2 2" xfId="32373"/>
    <cellStyle name="Normal 9 3 2 2 3" xfId="30246"/>
    <cellStyle name="Normal 9 3 2 2 4" xfId="31241"/>
    <cellStyle name="Normal 9 3 2 2 5" xfId="31994"/>
    <cellStyle name="Normal 9 3 2 3" xfId="30630"/>
    <cellStyle name="Normal 9 3 2 3 2" xfId="32372"/>
    <cellStyle name="Normal 9 3 2 4" xfId="30245"/>
    <cellStyle name="Normal 9 3 2 5" xfId="30965"/>
    <cellStyle name="Normal 9 3 2 6" xfId="31993"/>
    <cellStyle name="Normal 9 3 3" xfId="2631"/>
    <cellStyle name="Normal 9 3 3 2" xfId="30632"/>
    <cellStyle name="Normal 9 3 3 2 2" xfId="32374"/>
    <cellStyle name="Normal 9 3 3 3" xfId="30247"/>
    <cellStyle name="Normal 9 3 3 4" xfId="31046"/>
    <cellStyle name="Normal 9 3 3 5" xfId="31995"/>
    <cellStyle name="Normal 9 3 4" xfId="23419"/>
    <cellStyle name="Normal 9 3 4 2" xfId="30629"/>
    <cellStyle name="Normal 9 3 4 3" xfId="31002"/>
    <cellStyle name="Normal 9 3 4 4" xfId="32371"/>
    <cellStyle name="Normal 9 3 5" xfId="30244"/>
    <cellStyle name="Normal 9 3 6" xfId="30833"/>
    <cellStyle name="Normal 9 3 7" xfId="31992"/>
    <cellStyle name="Normal 9 4" xfId="2632"/>
    <cellStyle name="Normal 9 4 2" xfId="2633"/>
    <cellStyle name="Normal 9 4 2 2" xfId="30634"/>
    <cellStyle name="Normal 9 4 2 2 2" xfId="32376"/>
    <cellStyle name="Normal 9 4 2 3" xfId="30249"/>
    <cellStyle name="Normal 9 4 2 4" xfId="31157"/>
    <cellStyle name="Normal 9 4 2 5" xfId="31997"/>
    <cellStyle name="Normal 9 4 3" xfId="30633"/>
    <cellStyle name="Normal 9 4 3 2" xfId="32375"/>
    <cellStyle name="Normal 9 4 4" xfId="30248"/>
    <cellStyle name="Normal 9 4 5" xfId="30834"/>
    <cellStyle name="Normal 9 4 6" xfId="31996"/>
    <cellStyle name="Normal 9 5" xfId="2634"/>
    <cellStyle name="Normal 9 5 2" xfId="2635"/>
    <cellStyle name="Normal 9 5 2 2" xfId="30636"/>
    <cellStyle name="Normal 9 5 2 2 2" xfId="32378"/>
    <cellStyle name="Normal 9 5 2 3" xfId="30251"/>
    <cellStyle name="Normal 9 5 2 4" xfId="31207"/>
    <cellStyle name="Normal 9 5 2 5" xfId="31999"/>
    <cellStyle name="Normal 9 5 3" xfId="30635"/>
    <cellStyle name="Normal 9 5 3 2" xfId="32377"/>
    <cellStyle name="Normal 9 5 4" xfId="30250"/>
    <cellStyle name="Normal 9 5 5" xfId="30894"/>
    <cellStyle name="Normal 9 5 6" xfId="31998"/>
    <cellStyle name="Normal 9 6" xfId="2636"/>
    <cellStyle name="Normal 9 6 2" xfId="30637"/>
    <cellStyle name="Normal 9 6 2 2" xfId="32379"/>
    <cellStyle name="Normal 9 6 3" xfId="30252"/>
    <cellStyle name="Normal 9 6 4" xfId="31006"/>
    <cellStyle name="Normal 9 6 5" xfId="32000"/>
    <cellStyle name="Normal 9 7" xfId="29391"/>
    <cellStyle name="Normal 9 7 2" xfId="30618"/>
    <cellStyle name="Normal 9 7 3" xfId="32360"/>
    <cellStyle name="Normal 9 8" xfId="30233"/>
    <cellStyle name="Normal 9 9" xfId="31637"/>
    <cellStyle name="Normal 90" xfId="724"/>
    <cellStyle name="Normal 90 2" xfId="725"/>
    <cellStyle name="Normal 90 3" xfId="2918"/>
    <cellStyle name="Normal 90 4" xfId="31638"/>
    <cellStyle name="Normal 91" xfId="726"/>
    <cellStyle name="Normal 91 2" xfId="727"/>
    <cellStyle name="Normal 91 3" xfId="2919"/>
    <cellStyle name="Normal 91 4" xfId="31639"/>
    <cellStyle name="Normal 92" xfId="728"/>
    <cellStyle name="Normal 92 2" xfId="2920"/>
    <cellStyle name="Normal 92 3" xfId="31640"/>
    <cellStyle name="Normal 93" xfId="729"/>
    <cellStyle name="Normal 93 2" xfId="730"/>
    <cellStyle name="Normal 93 3" xfId="2921"/>
    <cellStyle name="Normal 93 4" xfId="31641"/>
    <cellStyle name="Normal 94" xfId="731"/>
    <cellStyle name="Normal 94 2" xfId="732"/>
    <cellStyle name="Normal 94 3" xfId="2922"/>
    <cellStyle name="Normal 94 4" xfId="31642"/>
    <cellStyle name="Normal 95" xfId="733"/>
    <cellStyle name="Normal 95 2" xfId="734"/>
    <cellStyle name="Normal 95 3" xfId="2923"/>
    <cellStyle name="Normal 95 4" xfId="31643"/>
    <cellStyle name="Normal 96" xfId="735"/>
    <cellStyle name="Normal 96 2" xfId="736"/>
    <cellStyle name="Normal 96 3" xfId="2924"/>
    <cellStyle name="Normal 96 4" xfId="31644"/>
    <cellStyle name="Normal 97" xfId="737"/>
    <cellStyle name="Normal 97 2" xfId="738"/>
    <cellStyle name="Normal 97 3" xfId="2925"/>
    <cellStyle name="Normal 97 4" xfId="31645"/>
    <cellStyle name="Normal 98" xfId="739"/>
    <cellStyle name="Normal 98 2" xfId="740"/>
    <cellStyle name="Normal 98 3" xfId="2926"/>
    <cellStyle name="Normal 98 4" xfId="31646"/>
    <cellStyle name="Normal 99" xfId="741"/>
    <cellStyle name="Normal 99 2" xfId="742"/>
    <cellStyle name="Normal 99 3" xfId="2927"/>
    <cellStyle name="Normal 99 4" xfId="31647"/>
    <cellStyle name="Normal_RE&amp;I reports -2005 1stqtr" xfId="23044"/>
    <cellStyle name="Notas" xfId="743"/>
    <cellStyle name="Note 2" xfId="3190"/>
    <cellStyle name="Note 2 2" xfId="3191"/>
    <cellStyle name="Note 2 2 2" xfId="29392"/>
    <cellStyle name="Note 2 2 2 2" xfId="29393"/>
    <cellStyle name="Note 2 2 2 2 2" xfId="29394"/>
    <cellStyle name="Note 2 2 2 2 2 2" xfId="29395"/>
    <cellStyle name="Note 2 2 2 2 2 3" xfId="29396"/>
    <cellStyle name="Note 2 2 2 2 3" xfId="29397"/>
    <cellStyle name="Note 2 2 2 2 4" xfId="29398"/>
    <cellStyle name="Note 2 2 2 3" xfId="29399"/>
    <cellStyle name="Note 2 2 2 3 2" xfId="29400"/>
    <cellStyle name="Note 2 2 2 3 3" xfId="29401"/>
    <cellStyle name="Note 2 2 2 4" xfId="29402"/>
    <cellStyle name="Note 2 2 2 5" xfId="29403"/>
    <cellStyle name="Note 2 2 3" xfId="29404"/>
    <cellStyle name="Note 2 2 3 2" xfId="29405"/>
    <cellStyle name="Note 2 2 3 2 2" xfId="29406"/>
    <cellStyle name="Note 2 2 3 2 3" xfId="29407"/>
    <cellStyle name="Note 2 2 3 3" xfId="29408"/>
    <cellStyle name="Note 2 2 3 4" xfId="29409"/>
    <cellStyle name="Note 2 2 4" xfId="29410"/>
    <cellStyle name="Note 2 2 4 2" xfId="29411"/>
    <cellStyle name="Note 2 2 4 3" xfId="29412"/>
    <cellStyle name="Note 2 2 5" xfId="29413"/>
    <cellStyle name="Note 2 2 6" xfId="29414"/>
    <cellStyle name="Note 2 2 7" xfId="30317"/>
    <cellStyle name="Note 2 2 8" xfId="32059"/>
    <cellStyle name="Note 2 3" xfId="3192"/>
    <cellStyle name="Note 2 4" xfId="29415"/>
    <cellStyle name="Note 2 5" xfId="29416"/>
    <cellStyle name="Note 2 6" xfId="29417"/>
    <cellStyle name="Note 2 7" xfId="29926"/>
    <cellStyle name="Note 2 8" xfId="31680"/>
    <cellStyle name="Note 3" xfId="3193"/>
    <cellStyle name="Note 3 10" xfId="29418"/>
    <cellStyle name="Note 3 10 2" xfId="29419"/>
    <cellStyle name="Note 3 10 2 2" xfId="29420"/>
    <cellStyle name="Note 3 10 2 3" xfId="29421"/>
    <cellStyle name="Note 3 10 3" xfId="29422"/>
    <cellStyle name="Note 3 10 4" xfId="29423"/>
    <cellStyle name="Note 3 11" xfId="29424"/>
    <cellStyle name="Note 3 11 2" xfId="29425"/>
    <cellStyle name="Note 3 11 3" xfId="29426"/>
    <cellStyle name="Note 3 12" xfId="29427"/>
    <cellStyle name="Note 3 13" xfId="30253"/>
    <cellStyle name="Note 3 14" xfId="32001"/>
    <cellStyle name="Note 3 2" xfId="29428"/>
    <cellStyle name="Note 3 2 10" xfId="32380"/>
    <cellStyle name="Note 3 2 2" xfId="29429"/>
    <cellStyle name="Note 3 2 2 2" xfId="29430"/>
    <cellStyle name="Note 3 2 2 2 2" xfId="29431"/>
    <cellStyle name="Note 3 2 2 2 2 2" xfId="29432"/>
    <cellStyle name="Note 3 2 2 2 2 3" xfId="29433"/>
    <cellStyle name="Note 3 2 2 2 3" xfId="29434"/>
    <cellStyle name="Note 3 2 2 2 4" xfId="29435"/>
    <cellStyle name="Note 3 2 2 3" xfId="29436"/>
    <cellStyle name="Note 3 2 2 3 2" xfId="29437"/>
    <cellStyle name="Note 3 2 2 3 3" xfId="29438"/>
    <cellStyle name="Note 3 2 2 4" xfId="29439"/>
    <cellStyle name="Note 3 2 2 5" xfId="29440"/>
    <cellStyle name="Note 3 2 3" xfId="29441"/>
    <cellStyle name="Note 3 2 3 2" xfId="29442"/>
    <cellStyle name="Note 3 2 3 2 2" xfId="29443"/>
    <cellStyle name="Note 3 2 3 2 2 2" xfId="29444"/>
    <cellStyle name="Note 3 2 3 2 2 3" xfId="29445"/>
    <cellStyle name="Note 3 2 3 2 3" xfId="29446"/>
    <cellStyle name="Note 3 2 3 2 4" xfId="29447"/>
    <cellStyle name="Note 3 2 3 3" xfId="29448"/>
    <cellStyle name="Note 3 2 3 3 2" xfId="29449"/>
    <cellStyle name="Note 3 2 3 3 3" xfId="29450"/>
    <cellStyle name="Note 3 2 3 4" xfId="29451"/>
    <cellStyle name="Note 3 2 3 5" xfId="29452"/>
    <cellStyle name="Note 3 2 4" xfId="29453"/>
    <cellStyle name="Note 3 2 4 2" xfId="29454"/>
    <cellStyle name="Note 3 2 4 2 2" xfId="29455"/>
    <cellStyle name="Note 3 2 4 2 2 2" xfId="29456"/>
    <cellStyle name="Note 3 2 4 2 2 3" xfId="29457"/>
    <cellStyle name="Note 3 2 4 2 3" xfId="29458"/>
    <cellStyle name="Note 3 2 4 2 4" xfId="29459"/>
    <cellStyle name="Note 3 2 4 3" xfId="29460"/>
    <cellStyle name="Note 3 2 4 3 2" xfId="29461"/>
    <cellStyle name="Note 3 2 4 3 3" xfId="29462"/>
    <cellStyle name="Note 3 2 4 4" xfId="29463"/>
    <cellStyle name="Note 3 2 4 5" xfId="29464"/>
    <cellStyle name="Note 3 2 5" xfId="29465"/>
    <cellStyle name="Note 3 2 5 2" xfId="29466"/>
    <cellStyle name="Note 3 2 5 2 2" xfId="29467"/>
    <cellStyle name="Note 3 2 5 2 3" xfId="29468"/>
    <cellStyle name="Note 3 2 5 3" xfId="29469"/>
    <cellStyle name="Note 3 2 5 4" xfId="29470"/>
    <cellStyle name="Note 3 2 6" xfId="29471"/>
    <cellStyle name="Note 3 2 6 2" xfId="29472"/>
    <cellStyle name="Note 3 2 6 3" xfId="29473"/>
    <cellStyle name="Note 3 2 7" xfId="29474"/>
    <cellStyle name="Note 3 2 8" xfId="29475"/>
    <cellStyle name="Note 3 2 9" xfId="30638"/>
    <cellStyle name="Note 3 3" xfId="29476"/>
    <cellStyle name="Note 3 3 2" xfId="29477"/>
    <cellStyle name="Note 3 3 3" xfId="29478"/>
    <cellStyle name="Note 3 3 3 2" xfId="29479"/>
    <cellStyle name="Note 3 3 3 2 2" xfId="29480"/>
    <cellStyle name="Note 3 3 3 2 2 2" xfId="29481"/>
    <cellStyle name="Note 3 3 3 2 2 3" xfId="29482"/>
    <cellStyle name="Note 3 3 3 2 3" xfId="29483"/>
    <cellStyle name="Note 3 3 3 2 4" xfId="29484"/>
    <cellStyle name="Note 3 3 3 3" xfId="29485"/>
    <cellStyle name="Note 3 3 3 3 2" xfId="29486"/>
    <cellStyle name="Note 3 3 3 3 3" xfId="29487"/>
    <cellStyle name="Note 3 3 3 4" xfId="29488"/>
    <cellStyle name="Note 3 3 3 5" xfId="29489"/>
    <cellStyle name="Note 3 3 4" xfId="29490"/>
    <cellStyle name="Note 3 3 4 2" xfId="29491"/>
    <cellStyle name="Note 3 3 4 2 2" xfId="29492"/>
    <cellStyle name="Note 3 3 4 2 3" xfId="29493"/>
    <cellStyle name="Note 3 3 4 3" xfId="29494"/>
    <cellStyle name="Note 3 3 4 4" xfId="29495"/>
    <cellStyle name="Note 3 3 5" xfId="29496"/>
    <cellStyle name="Note 3 3 5 2" xfId="29497"/>
    <cellStyle name="Note 3 3 5 3" xfId="29498"/>
    <cellStyle name="Note 3 3 6" xfId="29499"/>
    <cellStyle name="Note 3 4" xfId="29500"/>
    <cellStyle name="Note 3 4 2" xfId="29501"/>
    <cellStyle name="Note 3 4 3" xfId="29502"/>
    <cellStyle name="Note 3 4 3 2" xfId="29503"/>
    <cellStyle name="Note 3 4 3 2 2" xfId="29504"/>
    <cellStyle name="Note 3 4 3 2 2 2" xfId="29505"/>
    <cellStyle name="Note 3 4 3 2 2 3" xfId="29506"/>
    <cellStyle name="Note 3 4 3 2 3" xfId="29507"/>
    <cellStyle name="Note 3 4 3 2 4" xfId="29508"/>
    <cellStyle name="Note 3 4 3 3" xfId="29509"/>
    <cellStyle name="Note 3 4 3 3 2" xfId="29510"/>
    <cellStyle name="Note 3 4 3 3 3" xfId="29511"/>
    <cellStyle name="Note 3 4 3 4" xfId="29512"/>
    <cellStyle name="Note 3 4 3 5" xfId="29513"/>
    <cellStyle name="Note 3 4 4" xfId="29514"/>
    <cellStyle name="Note 3 4 4 2" xfId="29515"/>
    <cellStyle name="Note 3 4 4 2 2" xfId="29516"/>
    <cellStyle name="Note 3 4 4 2 3" xfId="29517"/>
    <cellStyle name="Note 3 4 4 3" xfId="29518"/>
    <cellStyle name="Note 3 4 4 4" xfId="29519"/>
    <cellStyle name="Note 3 4 5" xfId="29520"/>
    <cellStyle name="Note 3 4 5 2" xfId="29521"/>
    <cellStyle name="Note 3 4 5 3" xfId="29522"/>
    <cellStyle name="Note 3 4 6" xfId="29523"/>
    <cellStyle name="Note 3 5" xfId="29524"/>
    <cellStyle name="Note 3 6" xfId="29525"/>
    <cellStyle name="Note 3 6 2" xfId="29526"/>
    <cellStyle name="Note 3 6 2 2" xfId="29527"/>
    <cellStyle name="Note 3 6 2 2 2" xfId="29528"/>
    <cellStyle name="Note 3 6 2 2 3" xfId="29529"/>
    <cellStyle name="Note 3 6 2 3" xfId="29530"/>
    <cellStyle name="Note 3 6 2 4" xfId="29531"/>
    <cellStyle name="Note 3 6 3" xfId="29532"/>
    <cellStyle name="Note 3 6 3 2" xfId="29533"/>
    <cellStyle name="Note 3 6 3 3" xfId="29534"/>
    <cellStyle name="Note 3 6 4" xfId="29535"/>
    <cellStyle name="Note 3 6 5" xfId="29536"/>
    <cellStyle name="Note 3 7" xfId="29537"/>
    <cellStyle name="Note 3 7 2" xfId="29538"/>
    <cellStyle name="Note 3 7 2 2" xfId="29539"/>
    <cellStyle name="Note 3 7 2 2 2" xfId="29540"/>
    <cellStyle name="Note 3 7 2 2 3" xfId="29541"/>
    <cellStyle name="Note 3 7 2 3" xfId="29542"/>
    <cellStyle name="Note 3 7 2 4" xfId="29543"/>
    <cellStyle name="Note 3 7 3" xfId="29544"/>
    <cellStyle name="Note 3 7 3 2" xfId="29545"/>
    <cellStyle name="Note 3 7 3 3" xfId="29546"/>
    <cellStyle name="Note 3 7 4" xfId="29547"/>
    <cellStyle name="Note 3 7 5" xfId="29548"/>
    <cellStyle name="Note 3 8" xfId="29549"/>
    <cellStyle name="Note 3 8 2" xfId="29550"/>
    <cellStyle name="Note 3 8 2 2" xfId="29551"/>
    <cellStyle name="Note 3 8 2 2 2" xfId="29552"/>
    <cellStyle name="Note 3 8 2 2 3" xfId="29553"/>
    <cellStyle name="Note 3 8 2 3" xfId="29554"/>
    <cellStyle name="Note 3 8 2 4" xfId="29555"/>
    <cellStyle name="Note 3 8 3" xfId="29556"/>
    <cellStyle name="Note 3 8 3 2" xfId="29557"/>
    <cellStyle name="Note 3 8 3 3" xfId="29558"/>
    <cellStyle name="Note 3 8 4" xfId="29559"/>
    <cellStyle name="Note 3 8 5" xfId="29560"/>
    <cellStyle name="Note 3 9" xfId="29561"/>
    <cellStyle name="Note 3 9 2" xfId="29562"/>
    <cellStyle name="Note 3 9 2 2" xfId="29563"/>
    <cellStyle name="Note 3 9 2 2 2" xfId="29564"/>
    <cellStyle name="Note 3 9 2 2 3" xfId="29565"/>
    <cellStyle name="Note 3 9 2 3" xfId="29566"/>
    <cellStyle name="Note 3 9 2 4" xfId="29567"/>
    <cellStyle name="Note 3 9 3" xfId="29568"/>
    <cellStyle name="Note 3 9 3 2" xfId="29569"/>
    <cellStyle name="Note 3 9 3 3" xfId="29570"/>
    <cellStyle name="Note 3 9 4" xfId="29571"/>
    <cellStyle name="Note 3 9 5" xfId="29572"/>
    <cellStyle name="Note 4" xfId="3194"/>
    <cellStyle name="Note 4 2" xfId="3195"/>
    <cellStyle name="Note 4 2 2" xfId="30653"/>
    <cellStyle name="Note 4 2 3" xfId="32395"/>
    <cellStyle name="Note 4 3" xfId="3196"/>
    <cellStyle name="Note 4 4" xfId="30271"/>
    <cellStyle name="Note 4 5" xfId="32017"/>
    <cellStyle name="Note 5" xfId="3197"/>
    <cellStyle name="Note 5 2" xfId="3198"/>
    <cellStyle name="Note 5 3" xfId="30286"/>
    <cellStyle name="Note 5 4" xfId="32032"/>
    <cellStyle name="Note 6" xfId="3199"/>
    <cellStyle name="Note 7" xfId="3200"/>
    <cellStyle name="Number.2" xfId="744"/>
    <cellStyle name="Number.2 2" xfId="745"/>
    <cellStyle name="Number.4" xfId="746"/>
    <cellStyle name="Number.4 2" xfId="747"/>
    <cellStyle name="Output" xfId="29878" builtinId="21" customBuiltin="1"/>
    <cellStyle name="Output 2" xfId="3201"/>
    <cellStyle name="Output 2 2" xfId="23420"/>
    <cellStyle name="Output 3" xfId="3202"/>
    <cellStyle name="Output 3 2" xfId="23421"/>
    <cellStyle name="Output 4" xfId="29573"/>
    <cellStyle name="Output 5" xfId="29574"/>
    <cellStyle name="OUTPUT AMOUNTS" xfId="748"/>
    <cellStyle name="OUTPUT COLUMN HEADINGS" xfId="749"/>
    <cellStyle name="OUTPUT LINE ITEMS" xfId="750"/>
    <cellStyle name="OUTPUT REPORT HEADING" xfId="751"/>
    <cellStyle name="OUTPUT REPORT TITLE" xfId="752"/>
    <cellStyle name="Override" xfId="2418"/>
    <cellStyle name="Percent %" xfId="753"/>
    <cellStyle name="Percent [0]" xfId="754"/>
    <cellStyle name="Percent [00]" xfId="755"/>
    <cellStyle name="Percent [2]" xfId="756"/>
    <cellStyle name="Percent [2] 2" xfId="757"/>
    <cellStyle name="Percent [2] 3" xfId="758"/>
    <cellStyle name="Percent 10" xfId="2419"/>
    <cellStyle name="Percent 10 2" xfId="29575"/>
    <cellStyle name="Percent 11" xfId="2420"/>
    <cellStyle name="Percent 12" xfId="2421"/>
    <cellStyle name="Percent 13" xfId="2422"/>
    <cellStyle name="Percent 14" xfId="2423"/>
    <cellStyle name="Percent 15" xfId="2424"/>
    <cellStyle name="Percent 16" xfId="2425"/>
    <cellStyle name="Percent 17" xfId="2426"/>
    <cellStyle name="Percent 18" xfId="2427"/>
    <cellStyle name="Percent 19" xfId="2428"/>
    <cellStyle name="Percent 2" xfId="759"/>
    <cellStyle name="Percent 2 2" xfId="2429"/>
    <cellStyle name="Percent 2 2 2" xfId="29576"/>
    <cellStyle name="Percent 2 3" xfId="3203"/>
    <cellStyle name="Percent 2 4" xfId="29577"/>
    <cellStyle name="Percent 2 5" xfId="29931"/>
    <cellStyle name="Percent 2 6" xfId="30699"/>
    <cellStyle name="Percent 20" xfId="2430"/>
    <cellStyle name="Percent 21" xfId="2431"/>
    <cellStyle name="Percent 22" xfId="2432"/>
    <cellStyle name="Percent 23" xfId="2433"/>
    <cellStyle name="Percent 24" xfId="2434"/>
    <cellStyle name="Percent 25" xfId="2435"/>
    <cellStyle name="Percent 26" xfId="2436"/>
    <cellStyle name="Percent 27" xfId="2437"/>
    <cellStyle name="Percent 28" xfId="2438"/>
    <cellStyle name="Percent 29" xfId="2439"/>
    <cellStyle name="Percent 3" xfId="760"/>
    <cellStyle name="Percent 3 10" xfId="29578"/>
    <cellStyle name="Percent 3 10 2" xfId="29579"/>
    <cellStyle name="Percent 3 10 2 2" xfId="29580"/>
    <cellStyle name="Percent 3 10 2 3" xfId="29581"/>
    <cellStyle name="Percent 3 10 3" xfId="29582"/>
    <cellStyle name="Percent 3 10 4" xfId="29583"/>
    <cellStyle name="Percent 3 11" xfId="29584"/>
    <cellStyle name="Percent 3 11 2" xfId="29585"/>
    <cellStyle name="Percent 3 11 3" xfId="29586"/>
    <cellStyle name="Percent 3 12" xfId="29587"/>
    <cellStyle name="Percent 3 13" xfId="29588"/>
    <cellStyle name="Percent 3 14" xfId="29589"/>
    <cellStyle name="Percent 3 15" xfId="29590"/>
    <cellStyle name="Percent 3 16" xfId="30302"/>
    <cellStyle name="Percent 3 2" xfId="23043"/>
    <cellStyle name="Percent 3 2 10" xfId="29591"/>
    <cellStyle name="Percent 3 2 11" xfId="31056"/>
    <cellStyle name="Percent 3 2 2" xfId="29592"/>
    <cellStyle name="Percent 3 2 2 2" xfId="29593"/>
    <cellStyle name="Percent 3 2 2 2 2" xfId="29594"/>
    <cellStyle name="Percent 3 2 2 2 2 2" xfId="29595"/>
    <cellStyle name="Percent 3 2 2 2 2 3" xfId="29596"/>
    <cellStyle name="Percent 3 2 2 2 3" xfId="29597"/>
    <cellStyle name="Percent 3 2 2 2 4" xfId="29598"/>
    <cellStyle name="Percent 3 2 2 3" xfId="29599"/>
    <cellStyle name="Percent 3 2 2 3 2" xfId="29600"/>
    <cellStyle name="Percent 3 2 2 3 3" xfId="29601"/>
    <cellStyle name="Percent 3 2 2 4" xfId="29602"/>
    <cellStyle name="Percent 3 2 2 5" xfId="29603"/>
    <cellStyle name="Percent 3 2 3" xfId="29604"/>
    <cellStyle name="Percent 3 2 3 2" xfId="29605"/>
    <cellStyle name="Percent 3 2 3 2 2" xfId="29606"/>
    <cellStyle name="Percent 3 2 3 2 2 2" xfId="29607"/>
    <cellStyle name="Percent 3 2 3 2 2 3" xfId="29608"/>
    <cellStyle name="Percent 3 2 3 2 3" xfId="29609"/>
    <cellStyle name="Percent 3 2 3 2 4" xfId="29610"/>
    <cellStyle name="Percent 3 2 3 3" xfId="29611"/>
    <cellStyle name="Percent 3 2 3 3 2" xfId="29612"/>
    <cellStyle name="Percent 3 2 3 3 3" xfId="29613"/>
    <cellStyle name="Percent 3 2 3 4" xfId="29614"/>
    <cellStyle name="Percent 3 2 3 5" xfId="29615"/>
    <cellStyle name="Percent 3 2 4" xfId="29616"/>
    <cellStyle name="Percent 3 2 4 2" xfId="29617"/>
    <cellStyle name="Percent 3 2 4 2 2" xfId="29618"/>
    <cellStyle name="Percent 3 2 4 2 2 2" xfId="29619"/>
    <cellStyle name="Percent 3 2 4 2 2 3" xfId="29620"/>
    <cellStyle name="Percent 3 2 4 2 3" xfId="29621"/>
    <cellStyle name="Percent 3 2 4 2 4" xfId="29622"/>
    <cellStyle name="Percent 3 2 4 3" xfId="29623"/>
    <cellStyle name="Percent 3 2 4 3 2" xfId="29624"/>
    <cellStyle name="Percent 3 2 4 3 3" xfId="29625"/>
    <cellStyle name="Percent 3 2 4 4" xfId="29626"/>
    <cellStyle name="Percent 3 2 4 5" xfId="29627"/>
    <cellStyle name="Percent 3 2 5" xfId="29628"/>
    <cellStyle name="Percent 3 2 5 2" xfId="29629"/>
    <cellStyle name="Percent 3 2 5 2 2" xfId="29630"/>
    <cellStyle name="Percent 3 2 5 2 3" xfId="29631"/>
    <cellStyle name="Percent 3 2 5 3" xfId="29632"/>
    <cellStyle name="Percent 3 2 5 4" xfId="29633"/>
    <cellStyle name="Percent 3 2 6" xfId="29634"/>
    <cellStyle name="Percent 3 2 6 2" xfId="29635"/>
    <cellStyle name="Percent 3 2 6 3" xfId="29636"/>
    <cellStyle name="Percent 3 2 7" xfId="29637"/>
    <cellStyle name="Percent 3 2 8" xfId="29638"/>
    <cellStyle name="Percent 3 2 9" xfId="29639"/>
    <cellStyle name="Percent 3 3" xfId="29640"/>
    <cellStyle name="Percent 3 3 2" xfId="29641"/>
    <cellStyle name="Percent 3 3 3" xfId="29642"/>
    <cellStyle name="Percent 3 3 3 2" xfId="29643"/>
    <cellStyle name="Percent 3 3 3 2 2" xfId="29644"/>
    <cellStyle name="Percent 3 3 3 2 2 2" xfId="29645"/>
    <cellStyle name="Percent 3 3 3 2 2 3" xfId="29646"/>
    <cellStyle name="Percent 3 3 3 2 3" xfId="29647"/>
    <cellStyle name="Percent 3 3 3 2 4" xfId="29648"/>
    <cellStyle name="Percent 3 3 3 3" xfId="29649"/>
    <cellStyle name="Percent 3 3 3 3 2" xfId="29650"/>
    <cellStyle name="Percent 3 3 3 3 3" xfId="29651"/>
    <cellStyle name="Percent 3 3 3 4" xfId="29652"/>
    <cellStyle name="Percent 3 3 3 5" xfId="29653"/>
    <cellStyle name="Percent 3 3 4" xfId="29654"/>
    <cellStyle name="Percent 3 3 4 2" xfId="29655"/>
    <cellStyle name="Percent 3 3 4 2 2" xfId="29656"/>
    <cellStyle name="Percent 3 3 4 2 3" xfId="29657"/>
    <cellStyle name="Percent 3 3 4 3" xfId="29658"/>
    <cellStyle name="Percent 3 3 4 4" xfId="29659"/>
    <cellStyle name="Percent 3 3 5" xfId="29660"/>
    <cellStyle name="Percent 3 3 5 2" xfId="29661"/>
    <cellStyle name="Percent 3 3 5 3" xfId="29662"/>
    <cellStyle name="Percent 3 3 6" xfId="29663"/>
    <cellStyle name="Percent 3 4" xfId="29664"/>
    <cellStyle name="Percent 3 4 2" xfId="29665"/>
    <cellStyle name="Percent 3 4 3" xfId="29666"/>
    <cellStyle name="Percent 3 4 3 2" xfId="29667"/>
    <cellStyle name="Percent 3 4 3 2 2" xfId="29668"/>
    <cellStyle name="Percent 3 4 3 2 2 2" xfId="29669"/>
    <cellStyle name="Percent 3 4 3 2 2 3" xfId="29670"/>
    <cellStyle name="Percent 3 4 3 2 3" xfId="29671"/>
    <cellStyle name="Percent 3 4 3 2 4" xfId="29672"/>
    <cellStyle name="Percent 3 4 3 3" xfId="29673"/>
    <cellStyle name="Percent 3 4 3 3 2" xfId="29674"/>
    <cellStyle name="Percent 3 4 3 3 3" xfId="29675"/>
    <cellStyle name="Percent 3 4 3 4" xfId="29676"/>
    <cellStyle name="Percent 3 4 3 5" xfId="29677"/>
    <cellStyle name="Percent 3 4 4" xfId="29678"/>
    <cellStyle name="Percent 3 4 4 2" xfId="29679"/>
    <cellStyle name="Percent 3 4 4 2 2" xfId="29680"/>
    <cellStyle name="Percent 3 4 4 2 3" xfId="29681"/>
    <cellStyle name="Percent 3 4 4 3" xfId="29682"/>
    <cellStyle name="Percent 3 4 4 4" xfId="29683"/>
    <cellStyle name="Percent 3 4 5" xfId="29684"/>
    <cellStyle name="Percent 3 4 5 2" xfId="29685"/>
    <cellStyle name="Percent 3 4 5 3" xfId="29686"/>
    <cellStyle name="Percent 3 4 6" xfId="29687"/>
    <cellStyle name="Percent 3 5" xfId="29688"/>
    <cellStyle name="Percent 3 6" xfId="29689"/>
    <cellStyle name="Percent 3 6 2" xfId="29690"/>
    <cellStyle name="Percent 3 6 2 2" xfId="29691"/>
    <cellStyle name="Percent 3 6 2 2 2" xfId="29692"/>
    <cellStyle name="Percent 3 6 2 2 3" xfId="29693"/>
    <cellStyle name="Percent 3 6 2 3" xfId="29694"/>
    <cellStyle name="Percent 3 6 2 4" xfId="29695"/>
    <cellStyle name="Percent 3 6 3" xfId="29696"/>
    <cellStyle name="Percent 3 6 3 2" xfId="29697"/>
    <cellStyle name="Percent 3 6 3 3" xfId="29698"/>
    <cellStyle name="Percent 3 6 4" xfId="29699"/>
    <cellStyle name="Percent 3 6 5" xfId="29700"/>
    <cellStyle name="Percent 3 7" xfId="29701"/>
    <cellStyle name="Percent 3 7 2" xfId="29702"/>
    <cellStyle name="Percent 3 7 2 2" xfId="29703"/>
    <cellStyle name="Percent 3 7 2 2 2" xfId="29704"/>
    <cellStyle name="Percent 3 7 2 2 3" xfId="29705"/>
    <cellStyle name="Percent 3 7 2 3" xfId="29706"/>
    <cellStyle name="Percent 3 7 2 4" xfId="29707"/>
    <cellStyle name="Percent 3 7 3" xfId="29708"/>
    <cellStyle name="Percent 3 7 3 2" xfId="29709"/>
    <cellStyle name="Percent 3 7 3 3" xfId="29710"/>
    <cellStyle name="Percent 3 7 4" xfId="29711"/>
    <cellStyle name="Percent 3 7 5" xfId="29712"/>
    <cellStyle name="Percent 3 8" xfId="29713"/>
    <cellStyle name="Percent 3 8 2" xfId="29714"/>
    <cellStyle name="Percent 3 8 2 2" xfId="29715"/>
    <cellStyle name="Percent 3 8 2 2 2" xfId="29716"/>
    <cellStyle name="Percent 3 8 2 2 3" xfId="29717"/>
    <cellStyle name="Percent 3 8 2 3" xfId="29718"/>
    <cellStyle name="Percent 3 8 2 4" xfId="29719"/>
    <cellStyle name="Percent 3 8 3" xfId="29720"/>
    <cellStyle name="Percent 3 8 3 2" xfId="29721"/>
    <cellStyle name="Percent 3 8 3 3" xfId="29722"/>
    <cellStyle name="Percent 3 8 4" xfId="29723"/>
    <cellStyle name="Percent 3 8 5" xfId="29724"/>
    <cellStyle name="Percent 3 9" xfId="29725"/>
    <cellStyle name="Percent 3 9 2" xfId="29726"/>
    <cellStyle name="Percent 3 9 2 2" xfId="29727"/>
    <cellStyle name="Percent 3 9 2 2 2" xfId="29728"/>
    <cellStyle name="Percent 3 9 2 2 3" xfId="29729"/>
    <cellStyle name="Percent 3 9 2 3" xfId="29730"/>
    <cellStyle name="Percent 3 9 2 4" xfId="29731"/>
    <cellStyle name="Percent 3 9 3" xfId="29732"/>
    <cellStyle name="Percent 3 9 3 2" xfId="29733"/>
    <cellStyle name="Percent 3 9 3 3" xfId="29734"/>
    <cellStyle name="Percent 3 9 4" xfId="29735"/>
    <cellStyle name="Percent 3 9 5" xfId="29736"/>
    <cellStyle name="Percent 30" xfId="2440"/>
    <cellStyle name="Percent 31" xfId="2441"/>
    <cellStyle name="Percent 32" xfId="2442"/>
    <cellStyle name="Percent 33" xfId="2443"/>
    <cellStyle name="Percent 34" xfId="29737"/>
    <cellStyle name="Percent 35" xfId="29738"/>
    <cellStyle name="Percent 36" xfId="29861"/>
    <cellStyle name="Percent 37" xfId="29916"/>
    <cellStyle name="Percent 38" xfId="29922"/>
    <cellStyle name="Percent 39" xfId="30678"/>
    <cellStyle name="Percent 4" xfId="761"/>
    <cellStyle name="Percent 4 10" xfId="29739"/>
    <cellStyle name="Percent 4 11" xfId="30667"/>
    <cellStyle name="Percent 4 2" xfId="3204"/>
    <cellStyle name="Percent 4 2 2" xfId="29740"/>
    <cellStyle name="Percent 4 2 2 2" xfId="29741"/>
    <cellStyle name="Percent 4 2 3" xfId="29742"/>
    <cellStyle name="Percent 4 2 4" xfId="29743"/>
    <cellStyle name="Percent 4 3" xfId="3205"/>
    <cellStyle name="Percent 4 3 2" xfId="29744"/>
    <cellStyle name="Percent 4 3 2 2" xfId="29745"/>
    <cellStyle name="Percent 4 3 3" xfId="29746"/>
    <cellStyle name="Percent 4 4" xfId="29747"/>
    <cellStyle name="Percent 4 4 2" xfId="29748"/>
    <cellStyle name="Percent 4 4 2 2" xfId="29749"/>
    <cellStyle name="Percent 4 4 3" xfId="29750"/>
    <cellStyle name="Percent 4 5" xfId="29751"/>
    <cellStyle name="Percent 4 5 2" xfId="29752"/>
    <cellStyle name="Percent 4 6" xfId="29753"/>
    <cellStyle name="Percent 4 6 2" xfId="29754"/>
    <cellStyle name="Percent 4 6 2 2" xfId="29755"/>
    <cellStyle name="Percent 4 6 2 3" xfId="29756"/>
    <cellStyle name="Percent 4 6 3" xfId="29757"/>
    <cellStyle name="Percent 4 6 4" xfId="29758"/>
    <cellStyle name="Percent 4 7" xfId="29759"/>
    <cellStyle name="Percent 4 8" xfId="29760"/>
    <cellStyle name="Percent 4 9" xfId="29761"/>
    <cellStyle name="Percent 40" xfId="30683"/>
    <cellStyle name="Percent 41" xfId="30671"/>
    <cellStyle name="Percent 42" xfId="30673"/>
    <cellStyle name="Percent 43" xfId="30672"/>
    <cellStyle name="Percent 44" xfId="31320"/>
    <cellStyle name="Percent 45" xfId="31323"/>
    <cellStyle name="Percent 46" xfId="31326"/>
    <cellStyle name="Percent 47" xfId="31329"/>
    <cellStyle name="Percent 48" xfId="31663"/>
    <cellStyle name="Percent 49" xfId="31679"/>
    <cellStyle name="Percent 5" xfId="2444"/>
    <cellStyle name="Percent 5 2" xfId="3206"/>
    <cellStyle name="Percent 5 2 2" xfId="29762"/>
    <cellStyle name="Percent 5 3" xfId="29763"/>
    <cellStyle name="Percent 5 3 2" xfId="29764"/>
    <cellStyle name="Percent 5 3 2 2" xfId="29765"/>
    <cellStyle name="Percent 5 3 3" xfId="29766"/>
    <cellStyle name="Percent 5 4" xfId="29767"/>
    <cellStyle name="Percent 5 4 2" xfId="29768"/>
    <cellStyle name="Percent 5 4 2 2" xfId="29769"/>
    <cellStyle name="Percent 5 4 3" xfId="29770"/>
    <cellStyle name="Percent 5 5" xfId="29771"/>
    <cellStyle name="Percent 5 5 2" xfId="29772"/>
    <cellStyle name="Percent 5 6" xfId="29773"/>
    <cellStyle name="Percent 5 7" xfId="29774"/>
    <cellStyle name="Percent 5 7 2" xfId="29775"/>
    <cellStyle name="Percent 5 8" xfId="29776"/>
    <cellStyle name="Percent 50" xfId="32419"/>
    <cellStyle name="Percent 51" xfId="32409"/>
    <cellStyle name="Percent 52" xfId="32410"/>
    <cellStyle name="Percent 53" xfId="32417"/>
    <cellStyle name="Percent 54" xfId="32420"/>
    <cellStyle name="Percent 55" xfId="32430"/>
    <cellStyle name="Percent 6" xfId="2445"/>
    <cellStyle name="Percent 6 2" xfId="29777"/>
    <cellStyle name="Percent 6 3" xfId="29778"/>
    <cellStyle name="Percent 6 4" xfId="29779"/>
    <cellStyle name="Percent 6 5" xfId="30751"/>
    <cellStyle name="Percent 7" xfId="762"/>
    <cellStyle name="Percent 7 2" xfId="29780"/>
    <cellStyle name="Percent 7 2 2" xfId="29781"/>
    <cellStyle name="Percent 7 3" xfId="29782"/>
    <cellStyle name="Percent 7 4" xfId="29783"/>
    <cellStyle name="Percent 8" xfId="2446"/>
    <cellStyle name="Percent 8 2" xfId="29784"/>
    <cellStyle name="Percent 8 2 2" xfId="29785"/>
    <cellStyle name="Percent 8 2 3" xfId="29786"/>
    <cellStyle name="Percent 8 3" xfId="29787"/>
    <cellStyle name="Percent 8 3 2" xfId="29788"/>
    <cellStyle name="Percent 8 4" xfId="29789"/>
    <cellStyle name="Percent 8 4 2" xfId="29790"/>
    <cellStyle name="Percent 8 5" xfId="29791"/>
    <cellStyle name="Percent 8 6" xfId="29792"/>
    <cellStyle name="Percent 8 7" xfId="29793"/>
    <cellStyle name="Percent 9" xfId="2447"/>
    <cellStyle name="Percent 9 2" xfId="29794"/>
    <cellStyle name="Percent 9 3" xfId="29795"/>
    <cellStyle name="PERCENTAGE" xfId="763"/>
    <cellStyle name="PERCENTAGE 2" xfId="764"/>
    <cellStyle name="PERCENTAGE 3" xfId="765"/>
    <cellStyle name="Porcentaje" xfId="766"/>
    <cellStyle name="Porcentaje 2" xfId="767"/>
    <cellStyle name="Porcentaje 3" xfId="768"/>
    <cellStyle name="PrePop Currency (0)" xfId="769"/>
    <cellStyle name="PrePop Currency (2)" xfId="770"/>
    <cellStyle name="PrePop Units (0)" xfId="771"/>
    <cellStyle name="PrePop Units (1)" xfId="772"/>
    <cellStyle name="PrePop Units (2)" xfId="773"/>
    <cellStyle name="ProgramVariable" xfId="2448"/>
    <cellStyle name="Prosent_1010" xfId="774"/>
    <cellStyle name="PSChar" xfId="775"/>
    <cellStyle name="PSChar 2" xfId="776"/>
    <cellStyle name="PSChar 3" xfId="777"/>
    <cellStyle name="PSDate" xfId="778"/>
    <cellStyle name="PSDate 2" xfId="779"/>
    <cellStyle name="PSDate 3" xfId="780"/>
    <cellStyle name="PSDec" xfId="781"/>
    <cellStyle name="PSDec 2" xfId="782"/>
    <cellStyle name="PSDec 3" xfId="783"/>
    <cellStyle name="PSHeading" xfId="784"/>
    <cellStyle name="PSHeading 2" xfId="785"/>
    <cellStyle name="PSHeading 3" xfId="786"/>
    <cellStyle name="PSInt" xfId="787"/>
    <cellStyle name="PSInt 2" xfId="788"/>
    <cellStyle name="PSInt 3" xfId="789"/>
    <cellStyle name="PSSpacer" xfId="790"/>
    <cellStyle name="PSSpacer 2" xfId="791"/>
    <cellStyle name="PSSpacer 3" xfId="792"/>
    <cellStyle name="Report" xfId="2449"/>
    <cellStyle name="ReportTitlePrompt" xfId="793"/>
    <cellStyle name="ReportTitleValue" xfId="794"/>
    <cellStyle name="RevList" xfId="795"/>
    <cellStyle name="RowAcctAbovePrompt" xfId="796"/>
    <cellStyle name="RowAcctSOBAbovePrompt" xfId="797"/>
    <cellStyle name="RowAcctSOBValue" xfId="798"/>
    <cellStyle name="RowAcctValue" xfId="799"/>
    <cellStyle name="RowAttrAbovePrompt" xfId="800"/>
    <cellStyle name="RowAttrValue" xfId="801"/>
    <cellStyle name="RowColSetAbovePrompt" xfId="802"/>
    <cellStyle name="RowColSetLeftPrompt" xfId="803"/>
    <cellStyle name="RowColSetValue" xfId="804"/>
    <cellStyle name="RowLeftPrompt" xfId="805"/>
    <cellStyle name="Saldos" xfId="806"/>
    <cellStyle name="Saldos 2" xfId="807"/>
    <cellStyle name="Saldos 3" xfId="808"/>
    <cellStyle name="Salida" xfId="809"/>
    <cellStyle name="SampleUsingFormatMask" xfId="810"/>
    <cellStyle name="SampleWithNoFormatMask" xfId="811"/>
    <cellStyle name="six_page" xfId="812"/>
    <cellStyle name="Standaard_Loon" xfId="813"/>
    <cellStyle name="Standard_Balance Sheet 2002 - Movements" xfId="814"/>
    <cellStyle name="Style 1" xfId="815"/>
    <cellStyle name="Style 1 2" xfId="3207"/>
    <cellStyle name="Style 1 2 2" xfId="3208"/>
    <cellStyle name="Style 1 2 3" xfId="3209"/>
    <cellStyle name="Style 1 3" xfId="3210"/>
    <cellStyle name="Style 1 4" xfId="3211"/>
    <cellStyle name="Style 1 4 2" xfId="3212"/>
    <cellStyle name="Style 1 5" xfId="3213"/>
    <cellStyle name="styleColumnTitles" xfId="3214"/>
    <cellStyle name="styleColumnTitles 2" xfId="3215"/>
    <cellStyle name="styleColumnTitles 3" xfId="3216"/>
    <cellStyle name="styleColumnTitles 4" xfId="3217"/>
    <cellStyle name="styleColumnTitles 5" xfId="3218"/>
    <cellStyle name="styleColumnTitles 6" xfId="3219"/>
    <cellStyle name="styleDateRange" xfId="3220"/>
    <cellStyle name="styleDateRange 2" xfId="3221"/>
    <cellStyle name="styleDateRange 3" xfId="3222"/>
    <cellStyle name="styleDateRange 4" xfId="3223"/>
    <cellStyle name="styleDateRange 5" xfId="3224"/>
    <cellStyle name="styleDateRange 6" xfId="3225"/>
    <cellStyle name="styleHidden" xfId="3226"/>
    <cellStyle name="styleNormal" xfId="3227"/>
    <cellStyle name="styleSeriesAttributes" xfId="3228"/>
    <cellStyle name="styleSeriesAttributes 2" xfId="3229"/>
    <cellStyle name="styleSeriesAttributes 3" xfId="3230"/>
    <cellStyle name="styleSeriesAttributes 4" xfId="3231"/>
    <cellStyle name="styleSeriesAttributes 5" xfId="3232"/>
    <cellStyle name="styleSeriesAttributes 6" xfId="3233"/>
    <cellStyle name="styleSeriesData" xfId="3234"/>
    <cellStyle name="styleSeriesData 2" xfId="3235"/>
    <cellStyle name="styleSeriesData 3" xfId="3236"/>
    <cellStyle name="styleSeriesData 4" xfId="3237"/>
    <cellStyle name="styleSeriesData 5" xfId="3238"/>
    <cellStyle name="styleSeriesData 6" xfId="3239"/>
    <cellStyle name="styleSeriesDataForecast" xfId="3240"/>
    <cellStyle name="styleSeriesDataForecast 2" xfId="3241"/>
    <cellStyle name="styleSeriesDataForecast 3" xfId="3242"/>
    <cellStyle name="styleSeriesDataForecast 4" xfId="3243"/>
    <cellStyle name="styleSeriesDataForecast 5" xfId="3244"/>
    <cellStyle name="styleSeriesDataForecast 6" xfId="3245"/>
    <cellStyle name="styleSeriesDataForecastNA" xfId="3246"/>
    <cellStyle name="styleSeriesDataForecastNA 2" xfId="3247"/>
    <cellStyle name="styleSeriesDataForecastNA 3" xfId="3248"/>
    <cellStyle name="styleSeriesDataForecastNA 4" xfId="3249"/>
    <cellStyle name="styleSeriesDataForecastNA 5" xfId="3250"/>
    <cellStyle name="styleSeriesDataForecastNA 6" xfId="3251"/>
    <cellStyle name="styleSeriesDataNA" xfId="3252"/>
    <cellStyle name="styleSeriesDataNA 2" xfId="3253"/>
    <cellStyle name="styleSeriesDataNA 3" xfId="3254"/>
    <cellStyle name="styleSeriesDataNA 4" xfId="3255"/>
    <cellStyle name="styleSeriesDataNA 5" xfId="3256"/>
    <cellStyle name="styleSeriesDataNA 6" xfId="3257"/>
    <cellStyle name="Subtotal" xfId="816"/>
    <cellStyle name="Text Indent A" xfId="817"/>
    <cellStyle name="Text Indent B" xfId="818"/>
    <cellStyle name="Text Indent C" xfId="819"/>
    <cellStyle name="Texto de advertencia" xfId="820"/>
    <cellStyle name="Texto explicativo" xfId="821"/>
    <cellStyle name="THIN" xfId="822"/>
    <cellStyle name="Tickmark" xfId="823"/>
    <cellStyle name="Title 2" xfId="3258"/>
    <cellStyle name="Title 3" xfId="29796"/>
    <cellStyle name="Title 3 2" xfId="29797"/>
    <cellStyle name="Title 3 3" xfId="29798"/>
    <cellStyle name="Title 4" xfId="29799"/>
    <cellStyle name="Title 5" xfId="29800"/>
    <cellStyle name="TitleBar" xfId="2450"/>
    <cellStyle name="Título" xfId="824"/>
    <cellStyle name="Título 1" xfId="825"/>
    <cellStyle name="Título 2" xfId="826"/>
    <cellStyle name="Título 3" xfId="827"/>
    <cellStyle name="Total 2" xfId="3259"/>
    <cellStyle name="Total 2 2" xfId="23422"/>
    <cellStyle name="Total 2 3" xfId="29927"/>
    <cellStyle name="Total 3" xfId="3260"/>
    <cellStyle name="Total 3 2" xfId="23423"/>
    <cellStyle name="Total 3 3" xfId="30303"/>
    <cellStyle name="Total 4" xfId="29801"/>
    <cellStyle name="Total 5" xfId="29802"/>
    <cellStyle name="Total 6" xfId="29917"/>
    <cellStyle name="Tusenskille [0]_1010" xfId="828"/>
    <cellStyle name="Tusenskille_1010" xfId="829"/>
    <cellStyle name="Tusental (0)_13" xfId="830"/>
    <cellStyle name="UploadThisRowValue" xfId="831"/>
    <cellStyle name="Valuta (0)_13" xfId="832"/>
    <cellStyle name="Währung [0]_PERSONAL" xfId="833"/>
    <cellStyle name="Währung [1]" xfId="834"/>
    <cellStyle name="Währung_PERSONAL" xfId="835"/>
    <cellStyle name="Warning Text" xfId="29882" builtinId="11" customBuiltin="1"/>
    <cellStyle name="Warning Text 2" xfId="3261"/>
    <cellStyle name="Warning Text 2 2" xfId="23424"/>
    <cellStyle name="Warning Text 3" xfId="3262"/>
    <cellStyle name="Warning Text 3 2" xfId="23425"/>
    <cellStyle name="Warning Text 4" xfId="29803"/>
    <cellStyle name="WAYNE" xfId="836"/>
    <cellStyle name="一般_laroux" xfId="837"/>
    <cellStyle name="千分位[0]_laroux" xfId="838"/>
    <cellStyle name="千分位_laroux" xfId="839"/>
    <cellStyle name="桁区切り [0.00]_results" xfId="2451"/>
    <cellStyle name="桁区切り_results" xfId="2452"/>
    <cellStyle name="標準_results" xfId="2453"/>
    <cellStyle name="貨幣 [0]_laroux" xfId="840"/>
    <cellStyle name="貨幣_laroux" xfId="841"/>
    <cellStyle name="通貨 [0.00]_results" xfId="2454"/>
    <cellStyle name="通貨_results" xfId="245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RPT/R1FILES/2008%20R-1/330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evenue%20and%20Statistics\QCS%20(FIN%20200)\QCS%20Verif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evenue%20and%20Statistics\STB%20(FIN200)\CBS%20&amp;%20RE&amp;I\Data%20for%20CB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evenue%20and%20Statistics\RTM%20(ACC200)\RTM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rfolk-Data2.nor.nscorp.com\acnordata$\Revenue%20and%20Statistics\RTM%20(ACC200)\RTM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m7ll/AppData/Local/Microsoft/Windows/INetCache/Content.Outlook/KI1F2QHP/CTR%201Q%202018%20summary%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km7ll/AppData/Local/Microsoft/Windows/INetCache/Content.Outlook/KI1F2QHP/CTR%203Q%202017%20summ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atl.nscorp.com\confidential\Corporate%20Accounting\ASC%20320%20(formerly%20FAS%20115)%20ACC170\2017\ASC%20320%202017%203rd%20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6">
          <cell r="F6">
            <v>90660680</v>
          </cell>
        </row>
        <row r="7">
          <cell r="F7">
            <v>93339490</v>
          </cell>
        </row>
        <row r="8">
          <cell r="F8">
            <v>93430715</v>
          </cell>
        </row>
        <row r="9">
          <cell r="F9">
            <v>91162184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2016"/>
      <sheetName val="2015"/>
      <sheetName val="2014"/>
      <sheetName val="2013"/>
      <sheetName val="2012"/>
      <sheetName val="2011"/>
      <sheetName val="2010"/>
      <sheetName val="2009 Match R-1"/>
      <sheetName val="2009"/>
      <sheetName val="2008"/>
      <sheetName val="2007"/>
      <sheetName val="2006"/>
      <sheetName val="2005"/>
      <sheetName val="2004"/>
      <sheetName val="Sheet2"/>
      <sheetName val="Sheet3"/>
      <sheetName val="2018"/>
    </sheetNames>
    <sheetDataSet>
      <sheetData sheetId="0"/>
      <sheetData sheetId="1">
        <row r="6">
          <cell r="D6">
            <v>84100129</v>
          </cell>
        </row>
        <row r="7">
          <cell r="D7">
            <v>85883243</v>
          </cell>
        </row>
        <row r="8">
          <cell r="D8">
            <v>169983372</v>
          </cell>
        </row>
        <row r="9">
          <cell r="D9">
            <v>89758807</v>
          </cell>
        </row>
        <row r="10">
          <cell r="D10">
            <v>259742179</v>
          </cell>
        </row>
        <row r="11">
          <cell r="D11">
            <v>87124725</v>
          </cell>
        </row>
        <row r="12">
          <cell r="D12">
            <v>346866904</v>
          </cell>
        </row>
        <row r="17">
          <cell r="D17">
            <v>46104882</v>
          </cell>
        </row>
        <row r="18">
          <cell r="D18">
            <v>47443967</v>
          </cell>
        </row>
        <row r="19">
          <cell r="D19">
            <v>93548849</v>
          </cell>
        </row>
        <row r="20">
          <cell r="D20">
            <v>48663934</v>
          </cell>
        </row>
        <row r="21">
          <cell r="D21">
            <v>142212783</v>
          </cell>
        </row>
        <row r="22">
          <cell r="D22">
            <v>48260499</v>
          </cell>
        </row>
        <row r="23">
          <cell r="D23">
            <v>190473282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Sheet3 (2)"/>
      <sheetName val="Sheet1"/>
      <sheetName val="Sheet2"/>
      <sheetName val="Sheet3"/>
    </sheetNames>
    <sheetDataSet>
      <sheetData sheetId="0" refreshError="1"/>
      <sheetData sheetId="1" refreshError="1">
        <row r="22">
          <cell r="I22">
            <v>49596004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Sheet3 (2)"/>
      <sheetName val="Sheet1"/>
      <sheetName val="Sheet2"/>
      <sheetName val="Sheet3"/>
    </sheetNames>
    <sheetDataSet>
      <sheetData sheetId="0" refreshError="1"/>
      <sheetData sheetId="1" refreshError="1">
        <row r="23">
          <cell r="I23">
            <v>50662071</v>
          </cell>
        </row>
        <row r="25">
          <cell r="I25">
            <v>51120897</v>
          </cell>
        </row>
        <row r="27">
          <cell r="I27">
            <v>50071997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Summary"/>
      <sheetName val="B1 -  CTR Exp 1Q 2018"/>
      <sheetName val="B2 - CTR Exp Jan Feb March 2018"/>
      <sheetName val="B3 - Amortization"/>
    </sheetNames>
    <sheetDataSet>
      <sheetData sheetId="0"/>
      <sheetData sheetId="1">
        <row r="14">
          <cell r="E14">
            <v>6429210.3799999999</v>
          </cell>
        </row>
        <row r="16">
          <cell r="E16">
            <v>1889161.78</v>
          </cell>
        </row>
      </sheetData>
      <sheetData sheetId="2">
        <row r="41">
          <cell r="I41">
            <v>2070981.83</v>
          </cell>
        </row>
        <row r="42">
          <cell r="I42">
            <v>14241035.43</v>
          </cell>
        </row>
      </sheetData>
      <sheetData sheetId="3">
        <row r="27">
          <cell r="H27">
            <v>993274.12977777864</v>
          </cell>
          <cell r="I27">
            <v>-922045.32483333303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Summary"/>
      <sheetName val="B1 -  CTR Exp 3Q 2017"/>
      <sheetName val="B2 - CTR Exp July Aug Sept 2017"/>
      <sheetName val="B3 - Amortization"/>
    </sheetNames>
    <sheetDataSet>
      <sheetData sheetId="0"/>
      <sheetData sheetId="1">
        <row r="14">
          <cell r="E14">
            <v>6630316.6599999992</v>
          </cell>
        </row>
        <row r="16">
          <cell r="E16">
            <v>2151819.02</v>
          </cell>
        </row>
      </sheetData>
      <sheetData sheetId="2">
        <row r="40">
          <cell r="I40">
            <v>2070981.83</v>
          </cell>
        </row>
        <row r="41">
          <cell r="I41">
            <v>13909969.910000004</v>
          </cell>
        </row>
      </sheetData>
      <sheetData sheetId="3">
        <row r="27">
          <cell r="H27">
            <v>993274.12977777864</v>
          </cell>
          <cell r="I27">
            <v>-922045.32483333303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sheetName val="SOX Doc"/>
      <sheetName val="DOCUMENTATION"/>
      <sheetName val="SOX"/>
      <sheetName val="NSC STOCK "/>
      <sheetName val="Rail Invest"/>
      <sheetName val="BigChart 2017Q3"/>
      <sheetName val="Stk. Exchg."/>
      <sheetName val="4Q Big charts"/>
      <sheetName val="SHORT TERM INV"/>
      <sheetName val="NSR Pref.stock "/>
      <sheetName val="3Q 2010 ST"/>
      <sheetName val="2Q 2010 ST"/>
      <sheetName val="ASC 320 2015  3rd qtr load"/>
      <sheetName val="SAP entry old"/>
      <sheetName val="Chart1"/>
      <sheetName val="SAP entry"/>
      <sheetName val="journal entry (2)"/>
      <sheetName val="journal entry"/>
      <sheetName val="CRH"/>
      <sheetName val="Sheet1"/>
      <sheetName val="big charts"/>
    </sheetNames>
    <sheetDataSet>
      <sheetData sheetId="0"/>
      <sheetData sheetId="1"/>
      <sheetData sheetId="2"/>
      <sheetData sheetId="3"/>
      <sheetData sheetId="4"/>
      <sheetData sheetId="5">
        <row r="52">
          <cell r="B52">
            <v>17363930</v>
          </cell>
        </row>
      </sheetData>
      <sheetData sheetId="6"/>
      <sheetData sheetId="7">
        <row r="275">
          <cell r="H275">
            <v>132.24</v>
          </cell>
        </row>
      </sheetData>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zoomScaleNormal="100" zoomScaleSheetLayoutView="115" workbookViewId="0">
      <selection activeCell="L16" sqref="L16"/>
    </sheetView>
  </sheetViews>
  <sheetFormatPr defaultRowHeight="12.75"/>
  <cols>
    <col min="1" max="1" width="50" style="351" customWidth="1"/>
    <col min="2" max="4" width="9.140625" style="351"/>
    <col min="5" max="5" width="14" style="372" customWidth="1"/>
    <col min="6" max="6" width="13.85546875" style="316" customWidth="1"/>
    <col min="7" max="7" width="2.7109375" style="316" customWidth="1"/>
    <col min="8" max="8" width="9.140625" style="316"/>
    <col min="9" max="9" width="12.85546875" style="316" bestFit="1" customWidth="1"/>
    <col min="10" max="10" width="9.140625" style="316"/>
    <col min="11" max="18" width="9.140625" style="370"/>
    <col min="19" max="21" width="9.140625" style="346"/>
    <col min="22" max="16384" width="9.140625" style="316"/>
  </cols>
  <sheetData>
    <row r="1" spans="1:12">
      <c r="A1" s="419" t="s">
        <v>289</v>
      </c>
      <c r="B1" s="420"/>
      <c r="C1" s="420"/>
      <c r="D1" s="420"/>
      <c r="E1" s="420"/>
      <c r="F1" s="421"/>
      <c r="H1" s="344"/>
    </row>
    <row r="2" spans="1:12">
      <c r="A2" s="422" t="s">
        <v>290</v>
      </c>
      <c r="B2" s="423"/>
      <c r="C2" s="423"/>
      <c r="D2" s="423"/>
      <c r="E2" s="423"/>
      <c r="F2" s="424"/>
      <c r="H2" s="344"/>
    </row>
    <row r="3" spans="1:12">
      <c r="A3" s="361"/>
      <c r="B3" s="352"/>
      <c r="C3" s="352"/>
      <c r="D3" s="352"/>
      <c r="E3" s="425" t="s">
        <v>291</v>
      </c>
      <c r="F3" s="426"/>
      <c r="H3" s="344"/>
    </row>
    <row r="4" spans="1:12">
      <c r="A4" s="362"/>
      <c r="B4" s="352"/>
      <c r="C4" s="352"/>
      <c r="D4" s="352"/>
      <c r="E4" s="425" t="s">
        <v>292</v>
      </c>
      <c r="F4" s="426"/>
    </row>
    <row r="5" spans="1:12">
      <c r="A5" s="363" t="s">
        <v>357</v>
      </c>
      <c r="B5" s="352"/>
      <c r="C5" s="352"/>
      <c r="D5" s="352"/>
      <c r="F5" s="317"/>
    </row>
    <row r="6" spans="1:12">
      <c r="A6" s="427" t="s">
        <v>293</v>
      </c>
      <c r="B6" s="428"/>
      <c r="C6" s="428"/>
      <c r="D6" s="428"/>
      <c r="E6" s="428"/>
      <c r="F6" s="429"/>
    </row>
    <row r="7" spans="1:12">
      <c r="A7" s="409" t="s">
        <v>294</v>
      </c>
      <c r="B7" s="410"/>
      <c r="C7" s="411"/>
      <c r="D7" s="415"/>
      <c r="E7" s="417" t="s">
        <v>295</v>
      </c>
      <c r="F7" s="418"/>
    </row>
    <row r="8" spans="1:12" ht="25.5">
      <c r="A8" s="412"/>
      <c r="B8" s="413"/>
      <c r="C8" s="414"/>
      <c r="D8" s="416"/>
      <c r="E8" s="373" t="s">
        <v>296</v>
      </c>
      <c r="F8" s="318" t="s">
        <v>297</v>
      </c>
      <c r="K8" s="385"/>
      <c r="L8" s="385"/>
    </row>
    <row r="9" spans="1:12" ht="24.75" customHeight="1">
      <c r="A9" s="404" t="s">
        <v>298</v>
      </c>
      <c r="B9" s="387"/>
      <c r="C9" s="388"/>
      <c r="D9" s="353">
        <v>1</v>
      </c>
      <c r="E9" s="345">
        <v>694376</v>
      </c>
      <c r="F9" s="371">
        <v>612235</v>
      </c>
      <c r="K9" s="385"/>
      <c r="L9" s="385"/>
    </row>
    <row r="10" spans="1:12" ht="12.75" customHeight="1">
      <c r="A10" s="386" t="s">
        <v>299</v>
      </c>
      <c r="B10" s="387"/>
      <c r="C10" s="388"/>
      <c r="D10" s="354">
        <v>2</v>
      </c>
      <c r="E10" s="345">
        <v>0</v>
      </c>
      <c r="F10" s="345">
        <v>0</v>
      </c>
      <c r="K10" s="385"/>
      <c r="L10" s="385"/>
    </row>
    <row r="11" spans="1:12">
      <c r="A11" s="386" t="s">
        <v>300</v>
      </c>
      <c r="B11" s="387"/>
      <c r="C11" s="388"/>
      <c r="D11" s="354">
        <v>3</v>
      </c>
      <c r="E11" s="345">
        <v>16002733</v>
      </c>
      <c r="F11" s="371">
        <v>11773549</v>
      </c>
      <c r="K11" s="385"/>
      <c r="L11" s="385"/>
    </row>
    <row r="12" spans="1:12" ht="12.75" customHeight="1">
      <c r="A12" s="386" t="s">
        <v>301</v>
      </c>
      <c r="B12" s="387"/>
      <c r="C12" s="388"/>
      <c r="D12" s="354">
        <v>4</v>
      </c>
      <c r="E12" s="345">
        <v>48665</v>
      </c>
      <c r="F12" s="371">
        <v>39088</v>
      </c>
      <c r="K12" s="385"/>
      <c r="L12" s="385"/>
    </row>
    <row r="13" spans="1:12">
      <c r="A13" s="386" t="s">
        <v>302</v>
      </c>
      <c r="B13" s="387"/>
      <c r="C13" s="388"/>
      <c r="D13" s="354">
        <v>5</v>
      </c>
      <c r="E13" s="345">
        <v>266864</v>
      </c>
      <c r="F13" s="371">
        <v>244610</v>
      </c>
      <c r="K13" s="385"/>
      <c r="L13" s="385"/>
    </row>
    <row r="14" spans="1:12" ht="12.75" customHeight="1">
      <c r="A14" s="406" t="s">
        <v>303</v>
      </c>
      <c r="B14" s="407"/>
      <c r="C14" s="408"/>
      <c r="D14" s="354">
        <v>6</v>
      </c>
      <c r="E14" s="345">
        <v>15863</v>
      </c>
      <c r="F14" s="371">
        <v>12816</v>
      </c>
      <c r="G14" s="389"/>
      <c r="H14" s="319"/>
      <c r="I14" s="319"/>
      <c r="K14" s="385"/>
      <c r="L14" s="385"/>
    </row>
    <row r="15" spans="1:12">
      <c r="A15" s="386" t="s">
        <v>304</v>
      </c>
      <c r="B15" s="387"/>
      <c r="C15" s="388"/>
      <c r="D15" s="354">
        <v>7</v>
      </c>
      <c r="E15" s="345">
        <v>17028501</v>
      </c>
      <c r="F15" s="371">
        <v>12682298</v>
      </c>
      <c r="G15" s="389"/>
      <c r="K15" s="385"/>
      <c r="L15" s="385"/>
    </row>
    <row r="16" spans="1:12" ht="12.75" customHeight="1">
      <c r="A16" s="406" t="s">
        <v>305</v>
      </c>
      <c r="B16" s="407"/>
      <c r="C16" s="408"/>
      <c r="D16" s="354">
        <v>8</v>
      </c>
      <c r="E16" s="345">
        <v>205878</v>
      </c>
      <c r="F16" s="371">
        <v>14040</v>
      </c>
      <c r="G16" s="320"/>
      <c r="H16" s="319"/>
      <c r="I16" s="346"/>
      <c r="K16" s="385"/>
      <c r="L16" s="385"/>
    </row>
    <row r="17" spans="1:12" ht="12.75" customHeight="1">
      <c r="A17" s="406" t="s">
        <v>306</v>
      </c>
      <c r="B17" s="407"/>
      <c r="C17" s="408"/>
      <c r="D17" s="354">
        <v>9</v>
      </c>
      <c r="E17" s="345">
        <v>1217529</v>
      </c>
      <c r="F17" s="371">
        <v>1042884</v>
      </c>
      <c r="G17" s="389"/>
      <c r="H17" s="319"/>
      <c r="I17" s="347"/>
      <c r="J17" s="319"/>
      <c r="K17" s="385"/>
      <c r="L17" s="385"/>
    </row>
    <row r="18" spans="1:12" ht="12.75" customHeight="1">
      <c r="A18" s="386" t="s">
        <v>307</v>
      </c>
      <c r="B18" s="387"/>
      <c r="C18" s="388"/>
      <c r="D18" s="356">
        <v>10</v>
      </c>
      <c r="E18" s="345">
        <v>29904369</v>
      </c>
      <c r="F18" s="371">
        <v>29377349</v>
      </c>
      <c r="G18" s="389"/>
      <c r="I18" s="346"/>
      <c r="K18" s="385"/>
      <c r="L18" s="385"/>
    </row>
    <row r="19" spans="1:12" ht="12.75" customHeight="1">
      <c r="A19" s="386" t="s">
        <v>308</v>
      </c>
      <c r="B19" s="387"/>
      <c r="C19" s="388"/>
      <c r="D19" s="356">
        <v>11</v>
      </c>
      <c r="E19" s="345">
        <v>115545</v>
      </c>
      <c r="F19" s="371">
        <v>117476</v>
      </c>
      <c r="G19" s="389"/>
      <c r="I19" s="346"/>
      <c r="K19" s="385"/>
      <c r="L19" s="385"/>
    </row>
    <row r="20" spans="1:12" ht="12.75" customHeight="1">
      <c r="A20" s="386" t="s">
        <v>309</v>
      </c>
      <c r="B20" s="387"/>
      <c r="C20" s="388"/>
      <c r="D20" s="356">
        <v>12</v>
      </c>
      <c r="E20" s="345">
        <v>106014</v>
      </c>
      <c r="F20" s="371">
        <v>98100</v>
      </c>
      <c r="G20" s="389"/>
      <c r="I20" s="346"/>
      <c r="K20" s="385"/>
      <c r="L20" s="385"/>
    </row>
    <row r="21" spans="1:12">
      <c r="A21" s="386" t="s">
        <v>310</v>
      </c>
      <c r="B21" s="387"/>
      <c r="C21" s="388"/>
      <c r="D21" s="356">
        <v>13</v>
      </c>
      <c r="E21" s="345">
        <v>48577836</v>
      </c>
      <c r="F21" s="371">
        <v>43332147</v>
      </c>
      <c r="G21" s="389"/>
      <c r="I21" s="379"/>
      <c r="K21" s="385"/>
      <c r="L21" s="385"/>
    </row>
    <row r="22" spans="1:12" ht="27" customHeight="1">
      <c r="A22" s="404" t="s">
        <v>311</v>
      </c>
      <c r="B22" s="387"/>
      <c r="C22" s="388"/>
      <c r="D22" s="356">
        <v>14</v>
      </c>
      <c r="E22" s="345">
        <v>2566097</v>
      </c>
      <c r="F22" s="371">
        <v>2371253</v>
      </c>
      <c r="I22" s="379"/>
      <c r="K22" s="385"/>
      <c r="L22" s="385"/>
    </row>
    <row r="23" spans="1:12" ht="12.75" customHeight="1">
      <c r="A23" s="386" t="s">
        <v>312</v>
      </c>
      <c r="B23" s="387"/>
      <c r="C23" s="388"/>
      <c r="D23" s="356">
        <v>15</v>
      </c>
      <c r="E23" s="345">
        <v>8639577</v>
      </c>
      <c r="F23" s="371">
        <v>6729800</v>
      </c>
      <c r="I23" s="379"/>
      <c r="K23" s="385"/>
      <c r="L23" s="385"/>
    </row>
    <row r="24" spans="1:12" ht="12.75" customHeight="1">
      <c r="A24" s="386" t="s">
        <v>313</v>
      </c>
      <c r="B24" s="387"/>
      <c r="C24" s="388"/>
      <c r="D24" s="356">
        <v>16</v>
      </c>
      <c r="E24" s="345">
        <v>0</v>
      </c>
      <c r="F24" s="345">
        <v>0</v>
      </c>
      <c r="I24" s="379"/>
      <c r="K24" s="385"/>
      <c r="L24" s="385"/>
    </row>
    <row r="25" spans="1:12" ht="12.75" customHeight="1">
      <c r="A25" s="386" t="s">
        <v>314</v>
      </c>
      <c r="B25" s="387"/>
      <c r="C25" s="388"/>
      <c r="D25" s="356">
        <v>17</v>
      </c>
      <c r="E25" s="345">
        <v>6266649</v>
      </c>
      <c r="F25" s="371">
        <v>9176561</v>
      </c>
      <c r="I25" s="379"/>
      <c r="K25" s="385"/>
      <c r="L25" s="385"/>
    </row>
    <row r="26" spans="1:12" ht="12.75" customHeight="1">
      <c r="A26" s="386" t="s">
        <v>315</v>
      </c>
      <c r="B26" s="387"/>
      <c r="C26" s="388"/>
      <c r="D26" s="356">
        <v>18</v>
      </c>
      <c r="E26" s="345">
        <v>3591442</v>
      </c>
      <c r="F26" s="371">
        <v>3470472</v>
      </c>
      <c r="I26" s="379"/>
      <c r="K26" s="385"/>
      <c r="L26" s="385"/>
    </row>
    <row r="27" spans="1:12">
      <c r="A27" s="386" t="s">
        <v>316</v>
      </c>
      <c r="B27" s="387"/>
      <c r="C27" s="388"/>
      <c r="D27" s="356">
        <v>19</v>
      </c>
      <c r="E27" s="345">
        <v>21063765</v>
      </c>
      <c r="F27" s="371">
        <v>21748086</v>
      </c>
      <c r="I27" s="379"/>
      <c r="K27" s="385"/>
      <c r="L27" s="385"/>
    </row>
    <row r="28" spans="1:12" ht="27" customHeight="1">
      <c r="A28" s="404" t="s">
        <v>317</v>
      </c>
      <c r="B28" s="387"/>
      <c r="C28" s="388"/>
      <c r="D28" s="356">
        <v>20</v>
      </c>
      <c r="E28" s="345">
        <v>166690</v>
      </c>
      <c r="F28" s="371">
        <v>166690</v>
      </c>
      <c r="I28" s="379"/>
      <c r="K28" s="385"/>
      <c r="L28" s="385"/>
    </row>
    <row r="29" spans="1:12">
      <c r="A29" s="386" t="s">
        <v>318</v>
      </c>
      <c r="B29" s="387"/>
      <c r="C29" s="388"/>
      <c r="D29" s="356">
        <v>21</v>
      </c>
      <c r="E29" s="345">
        <v>7263099</v>
      </c>
      <c r="F29" s="371">
        <v>7263099</v>
      </c>
      <c r="I29" s="379"/>
      <c r="K29" s="385"/>
      <c r="L29" s="385"/>
    </row>
    <row r="30" spans="1:12">
      <c r="A30" s="405" t="s">
        <v>319</v>
      </c>
      <c r="B30" s="387"/>
      <c r="C30" s="388"/>
      <c r="D30" s="356">
        <v>22</v>
      </c>
      <c r="E30" s="345">
        <v>20471457</v>
      </c>
      <c r="F30" s="371">
        <v>14564127</v>
      </c>
      <c r="I30" s="379"/>
      <c r="K30" s="385"/>
      <c r="L30" s="385"/>
    </row>
    <row r="31" spans="1:12">
      <c r="A31" s="386" t="s">
        <v>320</v>
      </c>
      <c r="B31" s="387"/>
      <c r="C31" s="388"/>
      <c r="D31" s="356">
        <v>23</v>
      </c>
      <c r="E31" s="345">
        <v>0</v>
      </c>
      <c r="F31" s="345">
        <v>0</v>
      </c>
      <c r="I31" s="379"/>
      <c r="K31" s="385"/>
      <c r="L31" s="385"/>
    </row>
    <row r="32" spans="1:12" ht="12.75" customHeight="1">
      <c r="A32" s="386" t="s">
        <v>321</v>
      </c>
      <c r="B32" s="387"/>
      <c r="C32" s="388"/>
      <c r="D32" s="356">
        <v>24</v>
      </c>
      <c r="E32" s="345">
        <v>0</v>
      </c>
      <c r="F32" s="345">
        <v>0</v>
      </c>
      <c r="I32" s="379"/>
      <c r="K32" s="385"/>
      <c r="L32" s="385"/>
    </row>
    <row r="33" spans="1:12" ht="12.75" customHeight="1">
      <c r="A33" s="401" t="s">
        <v>322</v>
      </c>
      <c r="B33" s="402"/>
      <c r="C33" s="403"/>
      <c r="D33" s="356">
        <v>25</v>
      </c>
      <c r="E33" s="345">
        <v>-387175</v>
      </c>
      <c r="F33" s="371">
        <v>-409855</v>
      </c>
      <c r="G33" s="389"/>
      <c r="I33" s="380"/>
      <c r="J33" s="319"/>
      <c r="K33" s="385"/>
      <c r="L33" s="385"/>
    </row>
    <row r="34" spans="1:12">
      <c r="A34" s="390" t="s">
        <v>323</v>
      </c>
      <c r="B34" s="391"/>
      <c r="C34" s="392"/>
      <c r="D34" s="356">
        <v>26</v>
      </c>
      <c r="E34" s="345">
        <v>27514071</v>
      </c>
      <c r="F34" s="371">
        <v>21584061</v>
      </c>
      <c r="G34" s="389"/>
      <c r="I34" s="379"/>
      <c r="K34" s="385"/>
      <c r="L34" s="385"/>
    </row>
    <row r="35" spans="1:12" ht="12.75" customHeight="1">
      <c r="A35" s="390" t="s">
        <v>324</v>
      </c>
      <c r="B35" s="391"/>
      <c r="C35" s="392"/>
      <c r="D35" s="356">
        <v>27</v>
      </c>
      <c r="E35" s="345">
        <v>48577836</v>
      </c>
      <c r="F35" s="371">
        <v>43332147</v>
      </c>
      <c r="G35" s="389"/>
      <c r="I35" s="379"/>
      <c r="K35" s="385"/>
      <c r="L35" s="385"/>
    </row>
    <row r="36" spans="1:12" ht="12.75" customHeight="1">
      <c r="A36" s="393" t="s">
        <v>325</v>
      </c>
      <c r="B36" s="395" t="s">
        <v>326</v>
      </c>
      <c r="C36" s="396"/>
      <c r="D36" s="397"/>
      <c r="E36" s="399" t="s">
        <v>327</v>
      </c>
      <c r="F36" s="400"/>
      <c r="I36" s="348"/>
      <c r="K36" s="385"/>
      <c r="L36" s="385"/>
    </row>
    <row r="37" spans="1:12" ht="25.5">
      <c r="A37" s="394"/>
      <c r="B37" s="359" t="s">
        <v>328</v>
      </c>
      <c r="C37" s="359" t="s">
        <v>329</v>
      </c>
      <c r="D37" s="398"/>
      <c r="E37" s="374" t="s">
        <v>330</v>
      </c>
      <c r="F37" s="382" t="s">
        <v>331</v>
      </c>
      <c r="I37" s="346"/>
      <c r="K37" s="385"/>
      <c r="L37" s="385"/>
    </row>
    <row r="38" spans="1:12">
      <c r="A38" s="364" t="s">
        <v>332</v>
      </c>
      <c r="B38" s="345">
        <v>329858</v>
      </c>
      <c r="C38" s="345">
        <v>308926</v>
      </c>
      <c r="D38" s="356">
        <v>28</v>
      </c>
      <c r="E38" s="345">
        <v>874048</v>
      </c>
      <c r="F38" s="383">
        <v>880864</v>
      </c>
      <c r="I38" s="346"/>
      <c r="K38" s="385"/>
      <c r="L38" s="385"/>
    </row>
    <row r="39" spans="1:12">
      <c r="A39" s="364" t="s">
        <v>333</v>
      </c>
      <c r="B39" s="345">
        <v>136973</v>
      </c>
      <c r="C39" s="345">
        <v>127728</v>
      </c>
      <c r="D39" s="356">
        <v>29</v>
      </c>
      <c r="E39" s="345">
        <v>360452</v>
      </c>
      <c r="F39" s="383">
        <v>404975</v>
      </c>
      <c r="I39" s="346"/>
      <c r="K39" s="385"/>
      <c r="L39" s="385"/>
    </row>
    <row r="40" spans="1:12">
      <c r="A40" s="364" t="s">
        <v>334</v>
      </c>
      <c r="B40" s="345">
        <v>466831</v>
      </c>
      <c r="C40" s="345">
        <v>436654</v>
      </c>
      <c r="D40" s="356">
        <v>30</v>
      </c>
      <c r="E40" s="345">
        <v>1234500</v>
      </c>
      <c r="F40" s="383">
        <v>1285839</v>
      </c>
      <c r="I40" s="346"/>
      <c r="K40" s="385"/>
      <c r="L40" s="385"/>
    </row>
    <row r="41" spans="1:12" ht="22.5">
      <c r="A41" s="365"/>
      <c r="B41" s="357"/>
      <c r="C41" s="358"/>
      <c r="D41" s="356"/>
      <c r="E41" s="375" t="s">
        <v>335</v>
      </c>
      <c r="F41" s="384" t="s">
        <v>356</v>
      </c>
      <c r="I41" s="346"/>
      <c r="K41" s="385"/>
      <c r="L41" s="385"/>
    </row>
    <row r="42" spans="1:12">
      <c r="A42" s="386" t="s">
        <v>336</v>
      </c>
      <c r="B42" s="387"/>
      <c r="C42" s="388"/>
      <c r="D42" s="356">
        <v>31</v>
      </c>
      <c r="E42" s="381">
        <v>96018794</v>
      </c>
      <c r="F42" s="383">
        <v>282133466</v>
      </c>
      <c r="I42" s="346"/>
      <c r="K42" s="385"/>
      <c r="L42" s="385"/>
    </row>
    <row r="43" spans="1:12" ht="12.75" customHeight="1">
      <c r="A43" s="386" t="s">
        <v>337</v>
      </c>
      <c r="B43" s="387"/>
      <c r="C43" s="388"/>
      <c r="D43" s="356">
        <v>32</v>
      </c>
      <c r="E43" s="381">
        <v>53316490</v>
      </c>
      <c r="F43" s="383">
        <v>156489399</v>
      </c>
      <c r="I43" s="346"/>
    </row>
    <row r="44" spans="1:12">
      <c r="A44" s="366"/>
      <c r="B44" s="360"/>
      <c r="C44" s="360"/>
      <c r="D44" s="355"/>
      <c r="E44" s="376"/>
      <c r="F44" s="321"/>
      <c r="I44" s="346"/>
    </row>
    <row r="45" spans="1:12">
      <c r="A45" s="367" t="s">
        <v>338</v>
      </c>
      <c r="B45" s="352"/>
      <c r="C45" s="352"/>
      <c r="D45" s="352"/>
      <c r="E45" s="377"/>
      <c r="F45" s="317"/>
      <c r="I45" s="346"/>
    </row>
    <row r="46" spans="1:12">
      <c r="A46" s="368"/>
      <c r="B46" s="369"/>
      <c r="C46" s="369"/>
      <c r="D46" s="369"/>
      <c r="E46" s="378"/>
      <c r="F46" s="324"/>
    </row>
    <row r="47" spans="1:12">
      <c r="A47" s="352"/>
      <c r="B47" s="352"/>
      <c r="C47" s="352"/>
      <c r="D47" s="352"/>
    </row>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view="pageBreakPreview" zoomScaleNormal="150" zoomScaleSheetLayoutView="100" workbookViewId="0">
      <selection activeCell="H9" sqref="H9"/>
    </sheetView>
  </sheetViews>
  <sheetFormatPr defaultRowHeight="12.75"/>
  <cols>
    <col min="1" max="1" width="12.28515625" style="329" customWidth="1"/>
    <col min="2" max="2" width="47.28515625" style="329" customWidth="1"/>
    <col min="3" max="4" width="9.140625" style="329"/>
    <col min="5" max="5" width="33.7109375" style="329" customWidth="1"/>
    <col min="6" max="6" width="9.140625" style="329"/>
    <col min="8" max="8" width="23.140625" customWidth="1"/>
    <col min="11" max="11" width="33.7109375" customWidth="1"/>
    <col min="13" max="16384" width="9.140625" style="329"/>
  </cols>
  <sheetData>
    <row r="1" spans="1:5">
      <c r="A1" s="332" t="s">
        <v>350</v>
      </c>
      <c r="B1" s="325"/>
      <c r="C1" s="326" t="s">
        <v>355</v>
      </c>
      <c r="D1" s="326" t="s">
        <v>349</v>
      </c>
      <c r="E1" s="327" t="s">
        <v>358</v>
      </c>
    </row>
    <row r="2" spans="1:5">
      <c r="A2" s="330"/>
      <c r="E2" s="317"/>
    </row>
    <row r="3" spans="1:5" ht="36.75" customHeight="1">
      <c r="A3" s="430" t="s">
        <v>339</v>
      </c>
      <c r="B3" s="431"/>
      <c r="C3" s="431"/>
      <c r="D3" s="431"/>
      <c r="E3" s="432"/>
    </row>
    <row r="4" spans="1:5">
      <c r="A4" s="330"/>
      <c r="B4" s="351"/>
      <c r="C4" s="351"/>
      <c r="D4" s="351"/>
      <c r="E4" s="350"/>
    </row>
    <row r="5" spans="1:5" ht="51" customHeight="1">
      <c r="A5" s="430" t="s">
        <v>340</v>
      </c>
      <c r="B5" s="431"/>
      <c r="C5" s="431"/>
      <c r="D5" s="431"/>
      <c r="E5" s="432"/>
    </row>
    <row r="6" spans="1:5" ht="26.25" customHeight="1">
      <c r="A6" s="430" t="s">
        <v>341</v>
      </c>
      <c r="B6" s="431"/>
      <c r="C6" s="431"/>
      <c r="D6" s="431"/>
      <c r="E6" s="432"/>
    </row>
    <row r="7" spans="1:5">
      <c r="A7" s="328" t="s">
        <v>342</v>
      </c>
      <c r="B7" s="351"/>
      <c r="C7" s="351"/>
      <c r="D7" s="351"/>
      <c r="E7" s="350"/>
    </row>
    <row r="8" spans="1:5" ht="39" customHeight="1">
      <c r="A8" s="430" t="s">
        <v>343</v>
      </c>
      <c r="B8" s="431"/>
      <c r="C8" s="431"/>
      <c r="D8" s="431"/>
      <c r="E8" s="432"/>
    </row>
    <row r="9" spans="1:5" ht="145.5" customHeight="1">
      <c r="A9" s="436" t="s">
        <v>344</v>
      </c>
      <c r="B9" s="437"/>
      <c r="C9" s="437"/>
      <c r="D9" s="437"/>
      <c r="E9" s="438"/>
    </row>
    <row r="10" spans="1:5" ht="19.5" customHeight="1">
      <c r="A10" s="422" t="s">
        <v>345</v>
      </c>
      <c r="B10" s="423"/>
      <c r="C10" s="423"/>
      <c r="D10" s="423"/>
      <c r="E10" s="424"/>
    </row>
    <row r="11" spans="1:5" ht="44.25" customHeight="1">
      <c r="A11" s="430" t="s">
        <v>346</v>
      </c>
      <c r="B11" s="431"/>
      <c r="C11" s="431"/>
      <c r="D11" s="431"/>
      <c r="E11" s="432"/>
    </row>
    <row r="12" spans="1:5">
      <c r="A12" s="433" t="s">
        <v>351</v>
      </c>
      <c r="B12" s="434"/>
      <c r="C12" s="434"/>
      <c r="D12" s="434"/>
      <c r="E12" s="426"/>
    </row>
    <row r="13" spans="1:5">
      <c r="A13" s="433" t="s">
        <v>353</v>
      </c>
      <c r="B13" s="434"/>
      <c r="C13" s="434"/>
      <c r="D13" s="434"/>
      <c r="E13" s="426"/>
    </row>
    <row r="14" spans="1:5">
      <c r="A14" s="349" t="s">
        <v>354</v>
      </c>
      <c r="B14" s="435" t="s">
        <v>347</v>
      </c>
      <c r="C14" s="435"/>
      <c r="D14" s="435"/>
      <c r="E14" s="331" t="s">
        <v>352</v>
      </c>
    </row>
    <row r="15" spans="1:5">
      <c r="A15" s="330"/>
      <c r="E15" s="317"/>
    </row>
    <row r="16" spans="1:5">
      <c r="A16" s="330"/>
      <c r="E16" s="317"/>
    </row>
    <row r="17" spans="1:5">
      <c r="A17" s="330"/>
      <c r="E17" s="317"/>
    </row>
    <row r="18" spans="1:5">
      <c r="A18" s="330" t="s">
        <v>348</v>
      </c>
      <c r="E18" s="317"/>
    </row>
    <row r="19" spans="1:5">
      <c r="A19" s="322"/>
      <c r="B19" s="323"/>
      <c r="C19" s="323"/>
      <c r="D19" s="323"/>
      <c r="E19" s="324"/>
    </row>
    <row r="51" spans="4:5">
      <c r="D51" s="344"/>
      <c r="E51" s="344"/>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16" workbookViewId="0">
      <selection activeCell="B26" sqref="B26"/>
    </sheetView>
  </sheetViews>
  <sheetFormatPr defaultColWidth="9.140625" defaultRowHeight="15"/>
  <cols>
    <col min="1" max="1" width="9.140625" style="272"/>
    <col min="2" max="2" width="23.140625" style="272" customWidth="1"/>
    <col min="3" max="6" width="14.42578125" style="272" bestFit="1" customWidth="1"/>
    <col min="7" max="7" width="16" style="272" bestFit="1" customWidth="1"/>
    <col min="8" max="8" width="14.42578125" style="272" bestFit="1" customWidth="1"/>
    <col min="9" max="9" width="16" style="272" bestFit="1" customWidth="1"/>
    <col min="10" max="16384" width="9.140625" style="272"/>
  </cols>
  <sheetData>
    <row r="1" spans="1:10">
      <c r="A1" s="439" t="s">
        <v>179</v>
      </c>
      <c r="B1" s="439"/>
      <c r="C1" s="439"/>
      <c r="D1" s="439"/>
      <c r="E1" s="439"/>
      <c r="F1" s="439"/>
      <c r="G1" s="439"/>
      <c r="H1" s="439"/>
      <c r="I1" s="439"/>
    </row>
    <row r="2" spans="1:10">
      <c r="A2" s="439" t="s">
        <v>180</v>
      </c>
      <c r="B2" s="439"/>
      <c r="C2" s="439"/>
      <c r="D2" s="439"/>
      <c r="E2" s="439"/>
      <c r="F2" s="439"/>
      <c r="G2" s="439"/>
      <c r="H2" s="439"/>
      <c r="I2" s="439"/>
    </row>
    <row r="3" spans="1:10">
      <c r="A3" s="273"/>
      <c r="B3" s="273"/>
      <c r="C3" s="273"/>
      <c r="D3" s="273"/>
      <c r="E3" s="273"/>
      <c r="F3" s="273"/>
      <c r="G3" s="273"/>
      <c r="H3" s="273"/>
      <c r="I3" s="273"/>
    </row>
    <row r="4" spans="1:10">
      <c r="A4" s="64" t="s">
        <v>86</v>
      </c>
      <c r="B4" s="64"/>
      <c r="C4" s="223" t="s">
        <v>277</v>
      </c>
      <c r="D4" s="223" t="s">
        <v>87</v>
      </c>
      <c r="E4" s="223" t="s">
        <v>278</v>
      </c>
      <c r="F4" s="65" t="s">
        <v>88</v>
      </c>
      <c r="G4" s="65" t="s">
        <v>279</v>
      </c>
      <c r="H4" s="65" t="s">
        <v>89</v>
      </c>
      <c r="I4" s="65" t="s">
        <v>280</v>
      </c>
    </row>
    <row r="5" spans="1:10">
      <c r="A5" s="64"/>
      <c r="B5" s="64" t="s">
        <v>90</v>
      </c>
      <c r="C5" s="66">
        <v>0</v>
      </c>
      <c r="D5" s="66">
        <v>0</v>
      </c>
      <c r="E5" s="66">
        <v>0</v>
      </c>
      <c r="F5" s="67">
        <v>43202.380000000005</v>
      </c>
      <c r="G5" s="68">
        <v>43202.380000000005</v>
      </c>
      <c r="H5" s="67">
        <v>0</v>
      </c>
      <c r="I5" s="69">
        <v>0</v>
      </c>
    </row>
    <row r="6" spans="1:10">
      <c r="A6" s="64"/>
      <c r="B6" s="64" t="s">
        <v>91</v>
      </c>
      <c r="C6" s="66">
        <v>272184005.60000002</v>
      </c>
      <c r="D6" s="66">
        <v>299753921.00999999</v>
      </c>
      <c r="E6" s="66">
        <v>571937926.61000001</v>
      </c>
      <c r="F6" s="67">
        <v>308882604.28000009</v>
      </c>
      <c r="G6" s="68">
        <v>880820530.8900001</v>
      </c>
      <c r="H6" s="67">
        <v>0</v>
      </c>
      <c r="I6" s="67">
        <v>0</v>
      </c>
    </row>
    <row r="7" spans="1:10">
      <c r="A7" s="64"/>
      <c r="B7" s="70" t="s">
        <v>92</v>
      </c>
      <c r="C7" s="66">
        <v>0</v>
      </c>
      <c r="D7" s="66">
        <v>0</v>
      </c>
      <c r="E7" s="66">
        <v>0</v>
      </c>
      <c r="F7" s="67">
        <v>0</v>
      </c>
      <c r="G7" s="68">
        <v>0</v>
      </c>
      <c r="H7" s="67">
        <v>0</v>
      </c>
      <c r="I7" s="67">
        <v>0</v>
      </c>
    </row>
    <row r="8" spans="1:10">
      <c r="A8" s="64"/>
      <c r="B8" s="64" t="s">
        <v>93</v>
      </c>
      <c r="C8" s="66">
        <v>0</v>
      </c>
      <c r="D8" s="66">
        <v>0</v>
      </c>
      <c r="E8" s="66">
        <v>0</v>
      </c>
      <c r="F8" s="67">
        <v>0</v>
      </c>
      <c r="G8" s="71">
        <v>0</v>
      </c>
      <c r="H8" s="67">
        <v>0</v>
      </c>
      <c r="I8" s="67">
        <v>0</v>
      </c>
    </row>
    <row r="9" spans="1:10" ht="15.75" thickBot="1">
      <c r="A9" s="64"/>
      <c r="B9" s="64" t="s">
        <v>94</v>
      </c>
      <c r="C9" s="73">
        <v>272184005.60000002</v>
      </c>
      <c r="D9" s="73">
        <v>299753921.00999999</v>
      </c>
      <c r="E9" s="73">
        <v>571937926.61000001</v>
      </c>
      <c r="F9" s="73">
        <v>308925806.66000009</v>
      </c>
      <c r="G9" s="73">
        <v>880863733.2700001</v>
      </c>
      <c r="H9" s="73">
        <v>0</v>
      </c>
      <c r="I9" s="73">
        <v>0</v>
      </c>
    </row>
    <row r="10" spans="1:10" ht="15.75" thickTop="1">
      <c r="A10" s="64"/>
      <c r="B10" s="64"/>
      <c r="C10" s="213">
        <f>C9/1000</f>
        <v>272184.00560000003</v>
      </c>
      <c r="D10" s="213">
        <f t="shared" ref="D10:G10" si="0">D9/1000</f>
        <v>299753.92100999999</v>
      </c>
      <c r="E10" s="213">
        <f t="shared" si="0"/>
        <v>571937.92660999997</v>
      </c>
      <c r="F10" s="213">
        <f t="shared" si="0"/>
        <v>308925.80666000006</v>
      </c>
      <c r="G10" s="213">
        <f t="shared" si="0"/>
        <v>880863.73327000008</v>
      </c>
      <c r="H10" s="75"/>
      <c r="I10" s="76"/>
      <c r="J10" s="215" t="s">
        <v>11</v>
      </c>
    </row>
    <row r="11" spans="1:10">
      <c r="A11" s="64" t="s">
        <v>3</v>
      </c>
      <c r="B11" s="64"/>
      <c r="C11" s="74"/>
      <c r="D11" s="74"/>
      <c r="E11" s="64"/>
      <c r="F11" s="75"/>
      <c r="G11" s="76"/>
      <c r="H11" s="75"/>
      <c r="I11" s="76"/>
    </row>
    <row r="12" spans="1:10">
      <c r="A12" s="64"/>
      <c r="B12" s="64" t="s">
        <v>95</v>
      </c>
      <c r="C12" s="66">
        <v>0</v>
      </c>
      <c r="D12" s="66">
        <v>0</v>
      </c>
      <c r="E12" s="66">
        <v>0</v>
      </c>
      <c r="F12" s="67">
        <v>0</v>
      </c>
      <c r="G12" s="68">
        <v>0</v>
      </c>
      <c r="H12" s="67">
        <v>0</v>
      </c>
      <c r="I12" s="69">
        <v>0</v>
      </c>
    </row>
    <row r="13" spans="1:10">
      <c r="A13" s="64"/>
      <c r="B13" s="64" t="s">
        <v>96</v>
      </c>
      <c r="C13" s="66">
        <v>175920628.45999998</v>
      </c>
      <c r="D13" s="66">
        <v>101325959.44999999</v>
      </c>
      <c r="E13" s="66">
        <v>277246587.90999997</v>
      </c>
      <c r="F13" s="67">
        <v>127728499.05000001</v>
      </c>
      <c r="G13" s="68">
        <v>404975086.95999998</v>
      </c>
      <c r="H13" s="67">
        <v>0</v>
      </c>
      <c r="I13" s="69">
        <v>0</v>
      </c>
    </row>
    <row r="14" spans="1:10">
      <c r="A14" s="64"/>
      <c r="B14" s="70" t="s">
        <v>97</v>
      </c>
      <c r="C14" s="66">
        <v>0</v>
      </c>
      <c r="D14" s="66">
        <v>0</v>
      </c>
      <c r="E14" s="66">
        <v>0</v>
      </c>
      <c r="F14" s="67">
        <v>0</v>
      </c>
      <c r="G14" s="68">
        <v>0</v>
      </c>
      <c r="H14" s="67">
        <v>0</v>
      </c>
      <c r="I14" s="69">
        <v>0</v>
      </c>
    </row>
    <row r="15" spans="1:10">
      <c r="A15" s="64"/>
      <c r="B15" s="64" t="s">
        <v>98</v>
      </c>
      <c r="C15" s="66">
        <v>0</v>
      </c>
      <c r="D15" s="66">
        <v>0</v>
      </c>
      <c r="E15" s="66">
        <v>0</v>
      </c>
      <c r="F15" s="67">
        <v>0</v>
      </c>
      <c r="G15" s="71">
        <v>0</v>
      </c>
      <c r="H15" s="67">
        <v>0</v>
      </c>
      <c r="I15" s="66">
        <v>0</v>
      </c>
    </row>
    <row r="16" spans="1:10" ht="15.75" thickBot="1">
      <c r="A16" s="64"/>
      <c r="B16" s="64" t="s">
        <v>99</v>
      </c>
      <c r="C16" s="72">
        <v>175920628.45999998</v>
      </c>
      <c r="D16" s="72">
        <v>101325959.44999999</v>
      </c>
      <c r="E16" s="72">
        <v>277246587.90999997</v>
      </c>
      <c r="F16" s="72">
        <v>127728499.05000001</v>
      </c>
      <c r="G16" s="72">
        <v>404975086.95999998</v>
      </c>
      <c r="H16" s="72">
        <v>0</v>
      </c>
      <c r="I16" s="72">
        <v>0</v>
      </c>
    </row>
    <row r="17" spans="1:10" ht="15.75" thickTop="1">
      <c r="A17" s="64"/>
      <c r="B17" s="64"/>
      <c r="C17" s="213">
        <f>C16/1000</f>
        <v>175920.62845999998</v>
      </c>
      <c r="D17" s="213">
        <f t="shared" ref="D17:G17" si="1">D16/1000</f>
        <v>101325.95944999999</v>
      </c>
      <c r="E17" s="213">
        <f t="shared" si="1"/>
        <v>277246.58790999994</v>
      </c>
      <c r="F17" s="213">
        <f t="shared" si="1"/>
        <v>127728.49905000001</v>
      </c>
      <c r="G17" s="213">
        <f t="shared" si="1"/>
        <v>404975.08695999999</v>
      </c>
      <c r="H17" s="75"/>
      <c r="I17" s="66"/>
      <c r="J17" s="215" t="s">
        <v>11</v>
      </c>
    </row>
    <row r="18" spans="1:10" ht="15.75" thickBot="1">
      <c r="A18" s="64" t="s">
        <v>100</v>
      </c>
      <c r="B18" s="64"/>
      <c r="C18" s="72">
        <v>448104634.06</v>
      </c>
      <c r="D18" s="72">
        <v>401079880.45999998</v>
      </c>
      <c r="E18" s="72">
        <v>849184514.51999998</v>
      </c>
      <c r="F18" s="72">
        <v>436654305.7100001</v>
      </c>
      <c r="G18" s="72">
        <v>1285838820.23</v>
      </c>
      <c r="H18" s="72">
        <v>0</v>
      </c>
      <c r="I18" s="72">
        <v>0</v>
      </c>
    </row>
    <row r="19" spans="1:10" ht="15.75" thickTop="1">
      <c r="A19" s="64"/>
      <c r="B19" s="64"/>
      <c r="C19" s="214">
        <f>C18/1000</f>
        <v>448104.63406000001</v>
      </c>
      <c r="D19" s="214">
        <f t="shared" ref="D19:G19" si="2">D18/1000</f>
        <v>401079.88045999996</v>
      </c>
      <c r="E19" s="214">
        <f t="shared" si="2"/>
        <v>849184.51451999997</v>
      </c>
      <c r="F19" s="214">
        <f t="shared" si="2"/>
        <v>436654.3057100001</v>
      </c>
      <c r="G19" s="214">
        <f t="shared" si="2"/>
        <v>1285838.82023</v>
      </c>
      <c r="H19" s="77"/>
      <c r="I19" s="77"/>
      <c r="J19" s="215" t="s">
        <v>11</v>
      </c>
    </row>
    <row r="20" spans="1:10">
      <c r="A20" s="64"/>
      <c r="B20" s="64"/>
      <c r="C20" s="74"/>
      <c r="D20" s="74"/>
      <c r="E20" s="64"/>
    </row>
    <row r="21" spans="1:10">
      <c r="A21" s="64"/>
      <c r="B21" s="64" t="s">
        <v>101</v>
      </c>
      <c r="C21" s="64"/>
      <c r="D21" s="64"/>
      <c r="E21" s="64"/>
    </row>
    <row r="26" spans="1:10">
      <c r="B26" s="274" t="s">
        <v>286</v>
      </c>
    </row>
  </sheetData>
  <mergeCells count="2">
    <mergeCell ref="A1:I1"/>
    <mergeCell ref="A2:I2"/>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28"/>
  <sheetViews>
    <sheetView zoomScale="90" zoomScaleNormal="90" workbookViewId="0">
      <selection activeCell="A28" sqref="A28"/>
    </sheetView>
  </sheetViews>
  <sheetFormatPr defaultColWidth="8.85546875" defaultRowHeight="12.75"/>
  <cols>
    <col min="1" max="1" width="4.140625" style="301" customWidth="1"/>
    <col min="2" max="2" width="2.28515625" style="301" customWidth="1"/>
    <col min="3" max="3" width="8.85546875" style="301"/>
    <col min="4" max="4" width="16.28515625" style="160" bestFit="1" customWidth="1"/>
    <col min="5" max="5" width="10" style="301" bestFit="1" customWidth="1"/>
    <col min="6" max="6" width="8.85546875" style="301"/>
    <col min="7" max="7" width="9.7109375" style="301" bestFit="1" customWidth="1"/>
    <col min="8" max="9" width="8.85546875" style="301"/>
    <col min="10" max="10" width="11" style="301" customWidth="1"/>
    <col min="11" max="16384" width="8.85546875" style="301"/>
  </cols>
  <sheetData>
    <row r="2" spans="1:7" ht="23.25">
      <c r="A2" s="300" t="s">
        <v>195</v>
      </c>
    </row>
    <row r="3" spans="1:7">
      <c r="C3" s="302">
        <v>2017</v>
      </c>
    </row>
    <row r="5" spans="1:7" ht="18">
      <c r="A5" s="303" t="s">
        <v>196</v>
      </c>
      <c r="F5" s="303" t="s">
        <v>197</v>
      </c>
    </row>
    <row r="6" spans="1:7" ht="15">
      <c r="B6" s="304" t="s">
        <v>198</v>
      </c>
      <c r="C6" s="304"/>
      <c r="D6" s="161">
        <f>[7]Sheet1!$F6</f>
        <v>90660680</v>
      </c>
      <c r="F6" s="304" t="s">
        <v>198</v>
      </c>
      <c r="G6" s="156">
        <f>(D6-'[8]2016'!D6)/'[8]2016'!D6</f>
        <v>7.800881018862646E-2</v>
      </c>
    </row>
    <row r="7" spans="1:7" ht="15">
      <c r="B7" s="305" t="s">
        <v>199</v>
      </c>
      <c r="C7" s="305"/>
      <c r="D7" s="161">
        <f>[7]Sheet1!$F7</f>
        <v>93339490</v>
      </c>
      <c r="E7" s="306"/>
      <c r="F7" s="305" t="s">
        <v>199</v>
      </c>
      <c r="G7" s="172">
        <f>(D7-'[8]2016'!D7)/'[8]2016'!D7</f>
        <v>8.681841462367694E-2</v>
      </c>
    </row>
    <row r="8" spans="1:7" ht="15">
      <c r="B8" s="305"/>
      <c r="C8" s="305" t="s">
        <v>200</v>
      </c>
      <c r="D8" s="161">
        <f>IF(D7="", 0,SUM(D6:D7))</f>
        <v>184000170</v>
      </c>
      <c r="E8" s="306"/>
      <c r="F8" s="305" t="s">
        <v>200</v>
      </c>
      <c r="G8" s="172">
        <f>(D8-'[8]2016'!D8)/'[8]2016'!D8</f>
        <v>8.2459818481539479E-2</v>
      </c>
    </row>
    <row r="9" spans="1:7" ht="15">
      <c r="B9" s="305" t="s">
        <v>201</v>
      </c>
      <c r="C9" s="305"/>
      <c r="D9" s="161">
        <f>[7]Sheet1!$F8</f>
        <v>93430715</v>
      </c>
      <c r="E9" s="306"/>
      <c r="F9" s="305" t="s">
        <v>201</v>
      </c>
      <c r="G9" s="172">
        <f>(D9-'[8]2016'!D9)/'[8]2016'!D9</f>
        <v>4.0908609669912388E-2</v>
      </c>
    </row>
    <row r="10" spans="1:7" ht="15">
      <c r="B10" s="305"/>
      <c r="C10" s="305" t="s">
        <v>202</v>
      </c>
      <c r="D10" s="161">
        <f>IF(D9="", 0,SUM(D8:D9))</f>
        <v>277430885</v>
      </c>
      <c r="E10" s="306"/>
      <c r="F10" s="305" t="s">
        <v>202</v>
      </c>
      <c r="G10" s="172">
        <f>(D10-'[8]2016'!D10)/'[8]2016'!D10</f>
        <v>6.8101014891385814E-2</v>
      </c>
    </row>
    <row r="11" spans="1:7" ht="15">
      <c r="B11" s="305" t="s">
        <v>203</v>
      </c>
      <c r="C11" s="305"/>
      <c r="D11" s="157">
        <f>[7]Sheet1!$F9</f>
        <v>91162184</v>
      </c>
      <c r="E11" s="306"/>
      <c r="F11" s="305" t="s">
        <v>203</v>
      </c>
      <c r="G11" s="158">
        <f>(D11-'[8]2016'!D11)/'[8]2016'!D11</f>
        <v>4.6341139096852245E-2</v>
      </c>
    </row>
    <row r="12" spans="1:7" ht="15">
      <c r="B12" s="305"/>
      <c r="C12" s="305" t="s">
        <v>204</v>
      </c>
      <c r="D12" s="157">
        <f>IF(D11="", 0,SUM(D10:D11))</f>
        <v>368593069</v>
      </c>
      <c r="E12" s="306"/>
      <c r="F12" s="305" t="s">
        <v>204</v>
      </c>
      <c r="G12" s="158">
        <f>(D12-'[8]2016'!D12)/'[8]2016'!D12</f>
        <v>6.2635451089331953E-2</v>
      </c>
    </row>
    <row r="16" spans="1:7" ht="18">
      <c r="A16" s="303" t="s">
        <v>205</v>
      </c>
    </row>
    <row r="17" spans="1:7" ht="15">
      <c r="B17" s="304" t="s">
        <v>198</v>
      </c>
      <c r="C17" s="304"/>
      <c r="D17" s="155">
        <f>'[9]2017'!$I$22</f>
        <v>49596004</v>
      </c>
      <c r="F17" s="304" t="s">
        <v>198</v>
      </c>
      <c r="G17" s="156">
        <f>(D17-'[8]2016'!D17)/'[8]2016'!D17</f>
        <v>7.5721308645795904E-2</v>
      </c>
    </row>
    <row r="18" spans="1:7" ht="15">
      <c r="B18" s="305" t="s">
        <v>199</v>
      </c>
      <c r="C18" s="305"/>
      <c r="D18" s="161">
        <f>'[10]2017'!$I$23</f>
        <v>50662071</v>
      </c>
      <c r="E18" s="306"/>
      <c r="F18" s="305" t="s">
        <v>199</v>
      </c>
      <c r="G18" s="172">
        <f>(D18-'[8]2016'!D18)/'[8]2016'!D18</f>
        <v>6.7829572514456898E-2</v>
      </c>
    </row>
    <row r="19" spans="1:7" ht="15">
      <c r="B19" s="305"/>
      <c r="C19" s="305" t="s">
        <v>200</v>
      </c>
      <c r="D19" s="161">
        <f>IF(D18="", 0,SUM(D17:D18))</f>
        <v>100258075</v>
      </c>
      <c r="E19" s="306"/>
      <c r="F19" s="305" t="s">
        <v>200</v>
      </c>
      <c r="G19" s="172">
        <f>(D19-'[8]2016'!D19)/'[8]2016'!D19</f>
        <v>7.1718958295253848E-2</v>
      </c>
    </row>
    <row r="20" spans="1:7" ht="15">
      <c r="B20" s="305" t="s">
        <v>201</v>
      </c>
      <c r="C20" s="305"/>
      <c r="D20" s="161">
        <f>'[10]2017'!$I$25</f>
        <v>51120897</v>
      </c>
      <c r="E20" s="306"/>
      <c r="F20" s="305" t="s">
        <v>201</v>
      </c>
      <c r="G20" s="172">
        <f>(D20-'[8]2016'!D20)/'[8]2016'!D20</f>
        <v>5.0488376052786853E-2</v>
      </c>
    </row>
    <row r="21" spans="1:7" ht="15">
      <c r="B21" s="305"/>
      <c r="C21" s="305" t="s">
        <v>202</v>
      </c>
      <c r="D21" s="161">
        <f>IF(D20="",0,SUM(D19:D20))</f>
        <v>151378972</v>
      </c>
      <c r="E21" s="306"/>
      <c r="F21" s="305" t="s">
        <v>202</v>
      </c>
      <c r="G21" s="172">
        <f>(D21-'[8]2016'!D21)/'[8]2016'!D21</f>
        <v>6.4454044190950119E-2</v>
      </c>
    </row>
    <row r="22" spans="1:7" ht="15">
      <c r="B22" s="305" t="s">
        <v>203</v>
      </c>
      <c r="C22" s="305"/>
      <c r="D22" s="157">
        <f>'[10]2017'!$I$27</f>
        <v>50071997</v>
      </c>
      <c r="E22" s="307"/>
      <c r="F22" s="308" t="s">
        <v>203</v>
      </c>
      <c r="G22" s="158">
        <f>(D22-'[8]2016'!D22)/'[8]2016'!D22</f>
        <v>3.753583235846774E-2</v>
      </c>
    </row>
    <row r="23" spans="1:7" ht="15">
      <c r="B23" s="305"/>
      <c r="C23" s="305" t="s">
        <v>204</v>
      </c>
      <c r="D23" s="157">
        <f>IF(D22="", 0,SUM(D21:D22))</f>
        <v>201450969</v>
      </c>
      <c r="E23" s="307"/>
      <c r="F23" s="308" t="s">
        <v>204</v>
      </c>
      <c r="G23" s="158">
        <f>(D23-'[8]2016'!D23)/'[8]2016'!D23</f>
        <v>5.7633736788343888E-2</v>
      </c>
    </row>
    <row r="28" spans="1:7">
      <c r="A28" s="208" t="s">
        <v>282</v>
      </c>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42"/>
  <sheetViews>
    <sheetView view="pageBreakPreview" zoomScale="60" zoomScaleNormal="100" workbookViewId="0">
      <selection activeCell="G10" sqref="G10"/>
    </sheetView>
  </sheetViews>
  <sheetFormatPr defaultRowHeight="12.75"/>
  <cols>
    <col min="1" max="1" width="4.28515625" style="312" customWidth="1"/>
    <col min="2" max="2" width="22.42578125" style="312" bestFit="1" customWidth="1"/>
    <col min="3" max="3" width="19.5703125" style="312" bestFit="1" customWidth="1"/>
    <col min="4" max="4" width="14.42578125" style="314" customWidth="1"/>
    <col min="5" max="5" width="14.42578125" style="312" customWidth="1"/>
    <col min="6" max="7" width="15" style="312" bestFit="1" customWidth="1"/>
    <col min="8" max="8" width="31.7109375" style="312" bestFit="1" customWidth="1"/>
    <col min="9" max="12" width="9.140625" style="312"/>
    <col min="13" max="13" width="12.85546875" style="312" bestFit="1" customWidth="1"/>
    <col min="14" max="16384" width="9.140625" style="312"/>
  </cols>
  <sheetData>
    <row r="1" spans="1:11" ht="15">
      <c r="A1" s="440" t="s">
        <v>106</v>
      </c>
      <c r="B1" s="440"/>
      <c r="C1" s="440"/>
      <c r="D1" s="440"/>
      <c r="E1" s="440"/>
      <c r="F1" s="440"/>
      <c r="G1" s="440"/>
      <c r="H1" s="440"/>
      <c r="I1" s="311"/>
      <c r="J1" s="311"/>
      <c r="K1" s="311"/>
    </row>
    <row r="2" spans="1:11" ht="15">
      <c r="A2" s="440" t="s">
        <v>107</v>
      </c>
      <c r="B2" s="440"/>
      <c r="C2" s="440"/>
      <c r="D2" s="440"/>
      <c r="E2" s="440"/>
      <c r="F2" s="440"/>
      <c r="G2" s="440"/>
      <c r="H2" s="440"/>
      <c r="I2" s="311"/>
      <c r="J2" s="311"/>
      <c r="K2" s="311"/>
    </row>
    <row r="3" spans="1:11" ht="15">
      <c r="A3" s="440" t="s">
        <v>288</v>
      </c>
      <c r="B3" s="440"/>
      <c r="C3" s="440"/>
      <c r="D3" s="440"/>
      <c r="E3" s="440"/>
      <c r="F3" s="440"/>
      <c r="G3" s="440"/>
      <c r="H3" s="440"/>
      <c r="I3" s="311"/>
      <c r="J3" s="311"/>
      <c r="K3" s="311"/>
    </row>
    <row r="6" spans="1:11" ht="15">
      <c r="A6" s="311"/>
      <c r="B6" s="311"/>
      <c r="C6" s="311"/>
      <c r="D6" s="333"/>
      <c r="E6" s="80"/>
      <c r="F6" s="311"/>
      <c r="G6" s="311"/>
      <c r="H6" s="311"/>
      <c r="I6" s="311"/>
      <c r="J6" s="311"/>
      <c r="K6" s="311"/>
    </row>
    <row r="7" spans="1:11" ht="15">
      <c r="A7" s="81" t="s">
        <v>108</v>
      </c>
      <c r="B7" s="311"/>
      <c r="C7" s="311"/>
      <c r="D7" s="333"/>
      <c r="E7" s="311"/>
      <c r="F7" s="311"/>
      <c r="G7" s="311"/>
      <c r="H7" s="311"/>
      <c r="I7" s="311"/>
      <c r="J7" s="311"/>
      <c r="K7" s="311"/>
    </row>
    <row r="8" spans="1:11" ht="15">
      <c r="A8" s="81" t="s">
        <v>0</v>
      </c>
      <c r="B8" s="311"/>
      <c r="C8" s="147" t="s">
        <v>109</v>
      </c>
      <c r="D8" s="334" t="s">
        <v>110</v>
      </c>
      <c r="E8" s="310" t="s">
        <v>111</v>
      </c>
      <c r="F8" s="310" t="s">
        <v>112</v>
      </c>
      <c r="G8" s="310" t="s">
        <v>1</v>
      </c>
      <c r="H8" s="311"/>
      <c r="I8" s="311"/>
      <c r="J8" s="311"/>
      <c r="K8" s="311"/>
    </row>
    <row r="9" spans="1:11" ht="15">
      <c r="A9" s="79" t="s">
        <v>5</v>
      </c>
      <c r="B9" s="311"/>
      <c r="C9" s="82">
        <f>'[11]B2 - CTR Exp Jan Feb March 2018'!I42</f>
        <v>14241035.43</v>
      </c>
      <c r="D9" s="335"/>
      <c r="E9" s="148"/>
      <c r="F9" s="148"/>
      <c r="G9" s="148">
        <f>SUM(C9:F9)</f>
        <v>14241035.43</v>
      </c>
      <c r="H9" s="79" t="s">
        <v>113</v>
      </c>
      <c r="I9" s="311"/>
      <c r="J9" s="311"/>
      <c r="K9" s="311"/>
    </row>
    <row r="10" spans="1:11" ht="15">
      <c r="A10" s="79" t="s">
        <v>114</v>
      </c>
      <c r="B10" s="311"/>
      <c r="C10" s="82"/>
      <c r="D10" s="333"/>
      <c r="E10" s="311"/>
      <c r="F10" s="311"/>
      <c r="G10" s="311"/>
      <c r="H10" s="311"/>
      <c r="I10" s="311"/>
      <c r="J10" s="311"/>
      <c r="K10" s="311"/>
    </row>
    <row r="11" spans="1:11" ht="15">
      <c r="A11" s="311"/>
      <c r="B11" s="79" t="s">
        <v>115</v>
      </c>
      <c r="C11" s="82">
        <f>'[11]B3 - Amortization'!H27</f>
        <v>993274.12977777864</v>
      </c>
      <c r="D11" s="336"/>
      <c r="E11" s="82"/>
      <c r="F11" s="82"/>
      <c r="G11" s="148">
        <f t="shared" ref="G11:G14" si="0">SUM(C11:F11)</f>
        <v>993274.12977777864</v>
      </c>
      <c r="H11" s="79" t="s">
        <v>113</v>
      </c>
      <c r="I11" s="311"/>
      <c r="J11" s="311"/>
      <c r="K11" s="311"/>
    </row>
    <row r="12" spans="1:11" ht="15">
      <c r="A12" s="311"/>
      <c r="B12" s="79" t="s">
        <v>116</v>
      </c>
      <c r="C12" s="311"/>
      <c r="D12" s="337"/>
      <c r="E12" s="148"/>
      <c r="F12" s="148"/>
      <c r="G12" s="148">
        <f t="shared" si="0"/>
        <v>0</v>
      </c>
      <c r="H12" s="79" t="s">
        <v>117</v>
      </c>
      <c r="I12" s="148"/>
      <c r="J12" s="311"/>
      <c r="K12" s="148"/>
    </row>
    <row r="13" spans="1:11" ht="15">
      <c r="A13" s="311"/>
      <c r="B13" s="79" t="s">
        <v>118</v>
      </c>
      <c r="C13" s="311"/>
      <c r="D13" s="337"/>
      <c r="E13" s="148"/>
      <c r="F13" s="148"/>
      <c r="G13" s="148">
        <f t="shared" si="0"/>
        <v>0</v>
      </c>
      <c r="H13" s="79" t="s">
        <v>119</v>
      </c>
      <c r="I13" s="80"/>
      <c r="J13" s="311"/>
      <c r="K13" s="148"/>
    </row>
    <row r="14" spans="1:11" ht="15">
      <c r="A14" s="311"/>
      <c r="B14" s="79" t="s">
        <v>120</v>
      </c>
      <c r="C14" s="149"/>
      <c r="D14" s="338"/>
      <c r="E14" s="149"/>
      <c r="F14" s="149"/>
      <c r="G14" s="148">
        <f t="shared" si="0"/>
        <v>0</v>
      </c>
      <c r="H14" s="79" t="s">
        <v>121</v>
      </c>
      <c r="I14" s="311"/>
      <c r="J14" s="311"/>
      <c r="K14" s="148"/>
    </row>
    <row r="15" spans="1:11" ht="15">
      <c r="A15" s="79" t="s">
        <v>114</v>
      </c>
      <c r="B15" s="311"/>
      <c r="C15" s="150">
        <f>SUM(C11:C14)</f>
        <v>993274.12977777864</v>
      </c>
      <c r="D15" s="339">
        <f t="shared" ref="D15:F15" si="1">SUM(D11:D14)</f>
        <v>0</v>
      </c>
      <c r="E15" s="150">
        <f t="shared" si="1"/>
        <v>0</v>
      </c>
      <c r="F15" s="150">
        <f t="shared" si="1"/>
        <v>0</v>
      </c>
      <c r="G15" s="197">
        <f>SUM(G11:G14)</f>
        <v>993274.12977777864</v>
      </c>
      <c r="H15" s="311"/>
      <c r="I15" s="83"/>
      <c r="J15" s="311"/>
      <c r="K15" s="311"/>
    </row>
    <row r="16" spans="1:11" ht="15">
      <c r="A16" s="311"/>
      <c r="B16" s="311"/>
      <c r="C16" s="311"/>
      <c r="D16" s="337"/>
      <c r="E16" s="148"/>
      <c r="F16" s="148"/>
      <c r="G16" s="311"/>
      <c r="H16" s="311"/>
      <c r="I16" s="311"/>
      <c r="J16" s="311"/>
      <c r="K16" s="311"/>
    </row>
    <row r="17" spans="1:13" ht="15">
      <c r="A17" s="311"/>
      <c r="B17" s="313" t="s">
        <v>261</v>
      </c>
      <c r="C17" s="151">
        <f>+C9+C15</f>
        <v>15234309.559777778</v>
      </c>
      <c r="D17" s="340">
        <f t="shared" ref="D17:F17" si="2">+D9+D15</f>
        <v>0</v>
      </c>
      <c r="E17" s="151">
        <f t="shared" si="2"/>
        <v>0</v>
      </c>
      <c r="F17" s="151">
        <f t="shared" si="2"/>
        <v>0</v>
      </c>
      <c r="G17" s="151">
        <f>+G9+G15</f>
        <v>15234309.559777778</v>
      </c>
      <c r="H17" s="80"/>
      <c r="I17" s="83"/>
    </row>
    <row r="18" spans="1:13" ht="15">
      <c r="A18" s="311"/>
      <c r="B18" s="313" t="s">
        <v>262</v>
      </c>
      <c r="C18" s="202">
        <f t="shared" ref="C18:D18" si="3">ROUND(C17,-3)</f>
        <v>15234000</v>
      </c>
      <c r="D18" s="339">
        <f t="shared" si="3"/>
        <v>0</v>
      </c>
      <c r="E18" s="198"/>
      <c r="F18" s="202"/>
      <c r="G18" s="202">
        <f t="shared" ref="G18" si="4">ROUND(G17,-3)</f>
        <v>15234000</v>
      </c>
      <c r="H18" s="80"/>
      <c r="I18" s="83"/>
    </row>
    <row r="19" spans="1:13" ht="15">
      <c r="A19" s="311"/>
      <c r="B19" s="311"/>
      <c r="C19" s="150"/>
      <c r="D19" s="339"/>
      <c r="E19" s="150"/>
      <c r="F19" s="150"/>
      <c r="G19" s="150"/>
      <c r="H19" s="80"/>
      <c r="I19" s="83"/>
    </row>
    <row r="20" spans="1:13" ht="15">
      <c r="A20" s="81" t="s">
        <v>7</v>
      </c>
      <c r="B20" s="311"/>
      <c r="C20" s="311"/>
      <c r="D20" s="333"/>
      <c r="E20" s="311"/>
      <c r="F20" s="311"/>
      <c r="G20" s="311"/>
      <c r="H20" s="311"/>
      <c r="I20" s="311"/>
    </row>
    <row r="21" spans="1:13" ht="15">
      <c r="A21" s="79" t="s">
        <v>5</v>
      </c>
      <c r="B21" s="311"/>
      <c r="C21" s="82">
        <f>'[11]B2 - CTR Exp Jan Feb March 2018'!I41</f>
        <v>2070981.83</v>
      </c>
      <c r="D21" s="335"/>
      <c r="E21" s="148"/>
      <c r="F21" s="148"/>
      <c r="G21" s="148">
        <f t="shared" ref="G21:G22" si="5">SUM(C21:F21)</f>
        <v>2070981.83</v>
      </c>
      <c r="H21" s="79" t="s">
        <v>127</v>
      </c>
    </row>
    <row r="22" spans="1:13" ht="15">
      <c r="A22" s="79" t="s">
        <v>114</v>
      </c>
      <c r="B22" s="311"/>
      <c r="C22" s="148">
        <f>'[11]B3 - Amortization'!I27</f>
        <v>-922045.32483333303</v>
      </c>
      <c r="D22" s="335"/>
      <c r="E22" s="148"/>
      <c r="F22" s="148"/>
      <c r="G22" s="148">
        <f t="shared" si="5"/>
        <v>-922045.32483333303</v>
      </c>
      <c r="H22" s="311"/>
    </row>
    <row r="23" spans="1:13" ht="15">
      <c r="A23" s="79"/>
      <c r="B23" s="313" t="s">
        <v>263</v>
      </c>
      <c r="C23" s="151">
        <f>+C21+C22</f>
        <v>1148936.505166667</v>
      </c>
      <c r="D23" s="340">
        <f t="shared" ref="D23:E23" si="6">+D21+D22</f>
        <v>0</v>
      </c>
      <c r="E23" s="151">
        <f t="shared" si="6"/>
        <v>0</v>
      </c>
      <c r="F23" s="151">
        <f t="shared" ref="F23:G23" si="7">SUM(F21:F22)</f>
        <v>0</v>
      </c>
      <c r="G23" s="151">
        <f t="shared" si="7"/>
        <v>1148936.505166667</v>
      </c>
      <c r="H23" s="311"/>
    </row>
    <row r="24" spans="1:13" ht="15">
      <c r="A24" s="79"/>
      <c r="B24" s="313" t="s">
        <v>264</v>
      </c>
      <c r="C24" s="202">
        <f t="shared" ref="C24:D24" si="8">ROUND(C23,-3)</f>
        <v>1149000</v>
      </c>
      <c r="D24" s="339">
        <f t="shared" si="8"/>
        <v>0</v>
      </c>
      <c r="E24" s="198"/>
      <c r="F24" s="202"/>
      <c r="G24" s="202">
        <f t="shared" ref="G24" si="9">ROUND(G23,-3)</f>
        <v>1149000</v>
      </c>
      <c r="H24" s="311"/>
    </row>
    <row r="25" spans="1:13" ht="15">
      <c r="A25" s="311"/>
      <c r="B25" s="311"/>
      <c r="C25" s="150"/>
      <c r="D25" s="339"/>
      <c r="E25" s="150"/>
      <c r="F25" s="88"/>
      <c r="G25" s="203"/>
      <c r="H25" s="87"/>
      <c r="M25" s="314"/>
    </row>
    <row r="26" spans="1:13" ht="15">
      <c r="A26" s="311"/>
      <c r="B26" s="313" t="s">
        <v>265</v>
      </c>
      <c r="C26" s="151">
        <f>+C17+C23</f>
        <v>16383246.064944444</v>
      </c>
      <c r="D26" s="340">
        <f>+D17+D23</f>
        <v>0</v>
      </c>
      <c r="E26" s="151">
        <f t="shared" ref="E26" si="10">+E17+E23</f>
        <v>0</v>
      </c>
      <c r="F26" s="197">
        <f>+F17+F21+F22</f>
        <v>0</v>
      </c>
      <c r="G26" s="151">
        <f>+G17+G21+G22</f>
        <v>16383246.064944446</v>
      </c>
      <c r="H26" s="87"/>
    </row>
    <row r="27" spans="1:13" ht="15">
      <c r="A27" s="311"/>
      <c r="B27" s="313" t="s">
        <v>266</v>
      </c>
      <c r="C27" s="202">
        <f>ROUND(C26,-3)</f>
        <v>16383000</v>
      </c>
      <c r="D27" s="339">
        <f>ROUND(D26,-3)</f>
        <v>0</v>
      </c>
      <c r="E27" s="198"/>
      <c r="F27" s="205"/>
      <c r="G27" s="202">
        <f>ROUND(G26,-3)</f>
        <v>16383000</v>
      </c>
      <c r="H27" s="311"/>
      <c r="I27" s="83"/>
    </row>
    <row r="28" spans="1:13" ht="15">
      <c r="A28" s="311"/>
      <c r="B28" s="313"/>
      <c r="C28" s="202"/>
      <c r="D28" s="339"/>
      <c r="E28" s="202"/>
      <c r="F28" s="202"/>
      <c r="G28" s="202"/>
      <c r="H28" s="311"/>
      <c r="I28" s="83"/>
    </row>
    <row r="29" spans="1:13" ht="15">
      <c r="A29" s="81" t="s">
        <v>122</v>
      </c>
      <c r="B29" s="311"/>
      <c r="C29" s="311"/>
      <c r="D29" s="337"/>
      <c r="E29" s="311"/>
      <c r="F29" s="311"/>
      <c r="G29" s="311"/>
      <c r="H29" s="311"/>
      <c r="I29" s="311"/>
    </row>
    <row r="30" spans="1:13" ht="15">
      <c r="A30" s="311"/>
      <c r="B30" s="81" t="s">
        <v>123</v>
      </c>
      <c r="C30" s="311"/>
      <c r="D30" s="333"/>
      <c r="E30" s="311"/>
      <c r="F30" s="311"/>
      <c r="G30" s="311"/>
      <c r="H30" s="311"/>
      <c r="I30" s="311"/>
    </row>
    <row r="32" spans="1:13" ht="15">
      <c r="A32" s="311"/>
      <c r="B32" s="79" t="s">
        <v>124</v>
      </c>
      <c r="C32" s="84">
        <f>'[11]B1 -  CTR Exp 1Q 2018'!E14</f>
        <v>6429210.3799999999</v>
      </c>
      <c r="D32" s="335"/>
      <c r="E32" s="84"/>
      <c r="F32" s="84"/>
      <c r="G32" s="148">
        <f t="shared" ref="G32:G33" si="11">SUM(C32:F32)</f>
        <v>6429210.3799999999</v>
      </c>
      <c r="H32" s="79" t="s">
        <v>125</v>
      </c>
      <c r="I32" s="311"/>
    </row>
    <row r="33" spans="1:9" ht="15">
      <c r="A33" s="311"/>
      <c r="B33" s="79" t="s">
        <v>126</v>
      </c>
      <c r="C33" s="84">
        <f>'[11]B1 -  CTR Exp 1Q 2018'!E16</f>
        <v>1889161.78</v>
      </c>
      <c r="D33" s="335"/>
      <c r="E33" s="84"/>
      <c r="F33" s="84"/>
      <c r="G33" s="148">
        <f t="shared" si="11"/>
        <v>1889161.78</v>
      </c>
      <c r="H33" s="79" t="s">
        <v>125</v>
      </c>
      <c r="I33" s="311"/>
    </row>
    <row r="34" spans="1:9" ht="15">
      <c r="A34" s="311"/>
      <c r="B34" s="311"/>
      <c r="C34" s="79"/>
      <c r="D34" s="333"/>
      <c r="E34" s="311"/>
      <c r="F34" s="311"/>
      <c r="G34" s="149" t="s">
        <v>4</v>
      </c>
      <c r="H34" s="311"/>
      <c r="I34" s="311"/>
    </row>
    <row r="35" spans="1:9" ht="15">
      <c r="A35" s="311"/>
      <c r="B35" s="313" t="s">
        <v>267</v>
      </c>
      <c r="C35" s="85">
        <f>SUM(C32:C33)</f>
        <v>8318372.1600000001</v>
      </c>
      <c r="D35" s="341">
        <f t="shared" ref="D35:F35" si="12">SUM(D32:D33)</f>
        <v>0</v>
      </c>
      <c r="E35" s="85">
        <f t="shared" si="12"/>
        <v>0</v>
      </c>
      <c r="F35" s="85">
        <f t="shared" si="12"/>
        <v>0</v>
      </c>
      <c r="G35" s="85">
        <f>+G32+G33</f>
        <v>8318372.1600000001</v>
      </c>
      <c r="H35" s="311"/>
      <c r="I35" s="311"/>
    </row>
    <row r="36" spans="1:9" ht="15">
      <c r="A36" s="311"/>
      <c r="B36" s="311"/>
      <c r="C36" s="79"/>
      <c r="D36" s="333"/>
      <c r="E36" s="311"/>
      <c r="F36" s="311"/>
      <c r="G36" s="86"/>
      <c r="H36" s="87"/>
      <c r="I36" s="311"/>
    </row>
    <row r="37" spans="1:9">
      <c r="A37" s="81" t="s">
        <v>128</v>
      </c>
      <c r="C37" s="199">
        <f>C26-C35</f>
        <v>8064873.9049444441</v>
      </c>
      <c r="D37" s="342">
        <f>D26-D35</f>
        <v>0</v>
      </c>
      <c r="E37" s="315"/>
      <c r="F37" s="315">
        <f>+F17-F35+F21+F22</f>
        <v>0</v>
      </c>
      <c r="G37" s="315">
        <f>+G17-G35+G21+G22</f>
        <v>8064873.9049444441</v>
      </c>
      <c r="H37" s="206"/>
    </row>
    <row r="38" spans="1:9" ht="15.75" thickBot="1">
      <c r="A38" s="311"/>
      <c r="B38" s="313" t="s">
        <v>268</v>
      </c>
      <c r="C38" s="207">
        <f t="shared" ref="C38:D38" si="13">ROUND(C37,-3)</f>
        <v>8065000</v>
      </c>
      <c r="D38" s="343">
        <f t="shared" si="13"/>
        <v>0</v>
      </c>
      <c r="E38" s="207"/>
      <c r="F38" s="207"/>
      <c r="G38" s="207">
        <f>ROUND(G37,-3)</f>
        <v>8065000</v>
      </c>
      <c r="H38" s="311"/>
    </row>
    <row r="39" spans="1:9" ht="13.5" thickTop="1"/>
    <row r="40" spans="1:9" ht="15">
      <c r="A40" s="311"/>
      <c r="B40" s="311"/>
      <c r="C40" s="311"/>
      <c r="D40" s="333"/>
      <c r="E40" s="311"/>
      <c r="F40" s="80"/>
      <c r="G40" s="311"/>
      <c r="H40" s="311"/>
    </row>
    <row r="41" spans="1:9">
      <c r="A41" s="309" t="s">
        <v>281</v>
      </c>
    </row>
    <row r="42" spans="1:9">
      <c r="C42" s="314"/>
      <c r="G42" s="314"/>
    </row>
  </sheetData>
  <mergeCells count="3">
    <mergeCell ref="A1:H1"/>
    <mergeCell ref="A2:H2"/>
    <mergeCell ref="A3:H3"/>
  </mergeCells>
  <pageMargins left="0.7" right="0.7" top="0.75" bottom="0.75" header="0.3" footer="0.3"/>
  <pageSetup scale="6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workbookViewId="0">
      <selection activeCell="A20" sqref="A20:XFD20"/>
    </sheetView>
  </sheetViews>
  <sheetFormatPr defaultColWidth="9.140625" defaultRowHeight="12.75"/>
  <cols>
    <col min="1" max="1" width="4.28515625" style="76" customWidth="1"/>
    <col min="2" max="2" width="22.42578125" style="76" bestFit="1" customWidth="1"/>
    <col min="3" max="3" width="19.5703125" style="76" bestFit="1" customWidth="1"/>
    <col min="4" max="5" width="14.42578125" style="76" customWidth="1"/>
    <col min="6" max="7" width="15" style="76" bestFit="1" customWidth="1"/>
    <col min="8" max="8" width="31.7109375" style="76" bestFit="1" customWidth="1"/>
    <col min="9" max="12" width="9.140625" style="76"/>
    <col min="13" max="13" width="12.85546875" style="76" bestFit="1" customWidth="1"/>
    <col min="14" max="16384" width="9.140625" style="76"/>
  </cols>
  <sheetData>
    <row r="1" spans="1:11" ht="15">
      <c r="A1" s="440" t="s">
        <v>106</v>
      </c>
      <c r="B1" s="440"/>
      <c r="C1" s="440"/>
      <c r="D1" s="440"/>
      <c r="E1" s="440"/>
      <c r="F1" s="440"/>
      <c r="G1" s="440"/>
      <c r="H1" s="440"/>
      <c r="I1" s="221"/>
      <c r="J1" s="221"/>
      <c r="K1" s="221"/>
    </row>
    <row r="2" spans="1:11" ht="15">
      <c r="A2" s="440" t="s">
        <v>107</v>
      </c>
      <c r="B2" s="440"/>
      <c r="C2" s="440"/>
      <c r="D2" s="440"/>
      <c r="E2" s="440"/>
      <c r="F2" s="440"/>
      <c r="G2" s="440"/>
      <c r="H2" s="440"/>
      <c r="I2" s="221"/>
      <c r="J2" s="221"/>
      <c r="K2" s="221"/>
    </row>
    <row r="3" spans="1:11" ht="15">
      <c r="A3" s="440" t="s">
        <v>285</v>
      </c>
      <c r="B3" s="440"/>
      <c r="C3" s="440"/>
      <c r="D3" s="440"/>
      <c r="E3" s="440"/>
      <c r="F3" s="440"/>
      <c r="G3" s="440"/>
      <c r="H3" s="440"/>
      <c r="I3" s="221"/>
      <c r="J3" s="221"/>
      <c r="K3" s="221"/>
    </row>
    <row r="6" spans="1:11" ht="15">
      <c r="A6" s="221"/>
      <c r="B6" s="221"/>
      <c r="C6" s="221"/>
      <c r="D6" s="221"/>
      <c r="E6" s="80"/>
      <c r="F6" s="221"/>
      <c r="G6" s="221"/>
      <c r="H6" s="221"/>
      <c r="I6" s="221"/>
      <c r="J6" s="221"/>
      <c r="K6" s="221"/>
    </row>
    <row r="7" spans="1:11" ht="15">
      <c r="A7" s="81" t="s">
        <v>108</v>
      </c>
      <c r="B7" s="221"/>
      <c r="C7" s="221"/>
      <c r="D7" s="221"/>
      <c r="E7" s="221"/>
      <c r="F7" s="221"/>
      <c r="G7" s="221"/>
      <c r="H7" s="221"/>
      <c r="I7" s="221"/>
      <c r="J7" s="221"/>
      <c r="K7" s="221"/>
    </row>
    <row r="8" spans="1:11" ht="15">
      <c r="A8" s="81" t="s">
        <v>0</v>
      </c>
      <c r="B8" s="221"/>
      <c r="C8" s="147" t="s">
        <v>109</v>
      </c>
      <c r="D8" s="220" t="s">
        <v>110</v>
      </c>
      <c r="E8" s="220" t="s">
        <v>111</v>
      </c>
      <c r="F8" s="220" t="s">
        <v>112</v>
      </c>
      <c r="G8" s="220" t="s">
        <v>1</v>
      </c>
      <c r="H8" s="221"/>
      <c r="I8" s="221"/>
      <c r="J8" s="221"/>
      <c r="K8" s="221"/>
    </row>
    <row r="9" spans="1:11" ht="15">
      <c r="A9" s="79" t="s">
        <v>5</v>
      </c>
      <c r="B9" s="221"/>
      <c r="C9" s="82">
        <v>13280489.469999999</v>
      </c>
      <c r="D9" s="148">
        <v>13947399.970000003</v>
      </c>
      <c r="E9" s="148">
        <f>'[12]B2 - CTR Exp July Aug Sept 2017'!I41</f>
        <v>13909969.910000004</v>
      </c>
      <c r="F9" s="148"/>
      <c r="G9" s="148">
        <f>SUM(C9:F9)</f>
        <v>41137859.350000009</v>
      </c>
      <c r="H9" s="79" t="s">
        <v>113</v>
      </c>
      <c r="I9" s="221"/>
      <c r="J9" s="221"/>
      <c r="K9" s="221"/>
    </row>
    <row r="10" spans="1:11" ht="15">
      <c r="A10" s="79" t="s">
        <v>114</v>
      </c>
      <c r="B10" s="221"/>
      <c r="C10" s="82"/>
      <c r="D10" s="221"/>
      <c r="E10" s="221"/>
      <c r="F10" s="221"/>
      <c r="G10" s="221"/>
      <c r="H10" s="221"/>
      <c r="I10" s="221"/>
      <c r="J10" s="221"/>
      <c r="K10" s="221"/>
    </row>
    <row r="11" spans="1:11" ht="15">
      <c r="A11" s="221"/>
      <c r="B11" s="79" t="s">
        <v>115</v>
      </c>
      <c r="C11" s="82">
        <v>790945.202991453</v>
      </c>
      <c r="D11" s="82">
        <v>1195603.0595555573</v>
      </c>
      <c r="E11" s="82">
        <f>'[12]B3 - Amortization'!H27</f>
        <v>993274.12977777864</v>
      </c>
      <c r="F11" s="82"/>
      <c r="G11" s="148">
        <f t="shared" ref="G11:G14" si="0">SUM(C11:F11)</f>
        <v>2979822.392324789</v>
      </c>
      <c r="H11" s="79" t="s">
        <v>113</v>
      </c>
      <c r="I11" s="221"/>
      <c r="J11" s="221"/>
      <c r="K11" s="221"/>
    </row>
    <row r="12" spans="1:11" ht="15">
      <c r="A12" s="221"/>
      <c r="B12" s="79" t="s">
        <v>116</v>
      </c>
      <c r="C12" s="221"/>
      <c r="D12" s="148"/>
      <c r="E12" s="148"/>
      <c r="F12" s="148"/>
      <c r="G12" s="148">
        <f t="shared" si="0"/>
        <v>0</v>
      </c>
      <c r="H12" s="79" t="s">
        <v>117</v>
      </c>
      <c r="I12" s="148"/>
      <c r="J12" s="221"/>
      <c r="K12" s="148"/>
    </row>
    <row r="13" spans="1:11" ht="15">
      <c r="A13" s="221"/>
      <c r="B13" s="79" t="s">
        <v>118</v>
      </c>
      <c r="C13" s="221"/>
      <c r="D13" s="148"/>
      <c r="E13" s="148"/>
      <c r="F13" s="148"/>
      <c r="G13" s="148">
        <f t="shared" si="0"/>
        <v>0</v>
      </c>
      <c r="H13" s="79" t="s">
        <v>119</v>
      </c>
      <c r="I13" s="80"/>
      <c r="J13" s="221"/>
      <c r="K13" s="148"/>
    </row>
    <row r="14" spans="1:11" ht="15">
      <c r="A14" s="221"/>
      <c r="B14" s="79" t="s">
        <v>120</v>
      </c>
      <c r="C14" s="149"/>
      <c r="D14" s="149"/>
      <c r="E14" s="149"/>
      <c r="F14" s="149"/>
      <c r="G14" s="148">
        <f t="shared" si="0"/>
        <v>0</v>
      </c>
      <c r="H14" s="79" t="s">
        <v>121</v>
      </c>
      <c r="I14" s="221"/>
      <c r="J14" s="221"/>
      <c r="K14" s="148"/>
    </row>
    <row r="15" spans="1:11" ht="15">
      <c r="A15" s="79" t="s">
        <v>114</v>
      </c>
      <c r="B15" s="221"/>
      <c r="C15" s="150">
        <v>790945.202991453</v>
      </c>
      <c r="D15" s="150">
        <v>1195603.0595555573</v>
      </c>
      <c r="E15" s="150">
        <f t="shared" ref="E15:F15" si="1">SUM(E11:E14)</f>
        <v>993274.12977777864</v>
      </c>
      <c r="F15" s="150">
        <f t="shared" si="1"/>
        <v>0</v>
      </c>
      <c r="G15" s="197">
        <f>SUM(G11:G14)</f>
        <v>2979822.392324789</v>
      </c>
      <c r="H15" s="221"/>
      <c r="I15" s="83"/>
      <c r="J15" s="221"/>
      <c r="K15" s="221"/>
    </row>
    <row r="16" spans="1:11" ht="15">
      <c r="A16" s="221"/>
      <c r="B16" s="221"/>
      <c r="C16" s="221"/>
      <c r="D16" s="148"/>
      <c r="E16" s="148"/>
      <c r="F16" s="148"/>
      <c r="G16" s="221"/>
      <c r="H16" s="221"/>
      <c r="I16" s="221"/>
      <c r="J16" s="221"/>
      <c r="K16" s="221"/>
    </row>
    <row r="17" spans="1:13" ht="15">
      <c r="A17" s="221"/>
      <c r="B17" s="222" t="s">
        <v>261</v>
      </c>
      <c r="C17" s="151">
        <v>14071434.672991451</v>
      </c>
      <c r="D17" s="151">
        <v>15143003.029555559</v>
      </c>
      <c r="E17" s="151">
        <f t="shared" ref="E17:F17" si="2">+E9+E15</f>
        <v>14903244.039777782</v>
      </c>
      <c r="F17" s="151">
        <f t="shared" si="2"/>
        <v>0</v>
      </c>
      <c r="G17" s="151">
        <f>+G9+G15</f>
        <v>44117681.742324799</v>
      </c>
      <c r="H17" s="80"/>
      <c r="I17" s="83"/>
    </row>
    <row r="18" spans="1:13" ht="15">
      <c r="A18" s="221"/>
      <c r="B18" s="222" t="s">
        <v>262</v>
      </c>
      <c r="C18" s="202">
        <v>14071000</v>
      </c>
      <c r="D18" s="202">
        <v>15143000</v>
      </c>
      <c r="E18" s="202">
        <f>ROUND(E17,-3)</f>
        <v>14903000</v>
      </c>
      <c r="F18" s="202"/>
      <c r="G18" s="202">
        <f>ROUND(G17,-3)-1000</f>
        <v>44117000</v>
      </c>
      <c r="H18" s="80"/>
      <c r="I18" s="83"/>
    </row>
    <row r="19" spans="1:13" ht="15">
      <c r="A19" s="221"/>
      <c r="B19" s="221"/>
      <c r="C19" s="150"/>
      <c r="D19" s="150"/>
      <c r="E19" s="150"/>
      <c r="F19" s="150"/>
      <c r="G19" s="150"/>
      <c r="H19" s="80"/>
      <c r="I19" s="83"/>
    </row>
    <row r="20" spans="1:13" ht="15">
      <c r="A20" s="81" t="s">
        <v>7</v>
      </c>
      <c r="B20" s="221"/>
      <c r="C20" s="221"/>
      <c r="D20" s="221"/>
      <c r="E20" s="221"/>
      <c r="F20" s="221"/>
      <c r="G20" s="221"/>
      <c r="H20" s="221"/>
      <c r="I20" s="221"/>
    </row>
    <row r="21" spans="1:13" ht="15">
      <c r="A21" s="79" t="s">
        <v>5</v>
      </c>
      <c r="B21" s="221"/>
      <c r="C21" s="82">
        <v>1347636.91</v>
      </c>
      <c r="D21" s="148">
        <v>1919459.3</v>
      </c>
      <c r="E21" s="148">
        <f>'[12]B2 - CTR Exp July Aug Sept 2017'!I40</f>
        <v>2070981.83</v>
      </c>
      <c r="F21" s="148"/>
      <c r="G21" s="148">
        <f t="shared" ref="G21:G22" si="3">SUM(C21:F21)</f>
        <v>5338078.04</v>
      </c>
      <c r="H21" s="79" t="s">
        <v>127</v>
      </c>
    </row>
    <row r="22" spans="1:13" ht="15">
      <c r="A22" s="79" t="s">
        <v>114</v>
      </c>
      <c r="B22" s="221"/>
      <c r="C22" s="148">
        <v>-1018561.9907407409</v>
      </c>
      <c r="D22" s="148">
        <v>-825528.65892592515</v>
      </c>
      <c r="E22" s="148">
        <f>'[12]B3 - Amortization'!I27</f>
        <v>-922045.32483333303</v>
      </c>
      <c r="F22" s="148"/>
      <c r="G22" s="148">
        <f t="shared" si="3"/>
        <v>-2766135.9744999991</v>
      </c>
      <c r="H22" s="221"/>
    </row>
    <row r="23" spans="1:13" ht="15">
      <c r="A23" s="79"/>
      <c r="B23" s="222" t="s">
        <v>263</v>
      </c>
      <c r="C23" s="151">
        <v>329074.91925925901</v>
      </c>
      <c r="D23" s="151">
        <v>1093930.6410740749</v>
      </c>
      <c r="E23" s="151">
        <f t="shared" ref="E23" si="4">+E21+E22</f>
        <v>1148936.505166667</v>
      </c>
      <c r="F23" s="151">
        <f t="shared" ref="F23:G23" si="5">SUM(F21:F22)</f>
        <v>0</v>
      </c>
      <c r="G23" s="151">
        <f t="shared" si="5"/>
        <v>2571942.065500001</v>
      </c>
      <c r="H23" s="221"/>
    </row>
    <row r="24" spans="1:13" ht="15">
      <c r="A24" s="79"/>
      <c r="B24" s="222" t="s">
        <v>264</v>
      </c>
      <c r="C24" s="202">
        <v>329000</v>
      </c>
      <c r="D24" s="202">
        <v>1094000</v>
      </c>
      <c r="E24" s="198"/>
      <c r="F24" s="202"/>
      <c r="G24" s="202">
        <f t="shared" ref="G24" si="6">ROUND(G23,-3)</f>
        <v>2572000</v>
      </c>
      <c r="H24" s="221"/>
    </row>
    <row r="25" spans="1:13" ht="15">
      <c r="A25" s="221"/>
      <c r="B25" s="221"/>
      <c r="C25" s="150"/>
      <c r="D25" s="150"/>
      <c r="E25" s="150"/>
      <c r="F25" s="88"/>
      <c r="G25" s="203"/>
      <c r="H25" s="87"/>
      <c r="M25" s="204"/>
    </row>
    <row r="26" spans="1:13" ht="15">
      <c r="A26" s="221"/>
      <c r="B26" s="222" t="s">
        <v>265</v>
      </c>
      <c r="C26" s="151">
        <v>14400509.59225071</v>
      </c>
      <c r="D26" s="151">
        <v>16236933.670629634</v>
      </c>
      <c r="E26" s="151">
        <f t="shared" ref="E26" si="7">+E17+E23</f>
        <v>16052180.544944448</v>
      </c>
      <c r="F26" s="197">
        <f>+F17+F21+F22</f>
        <v>0</v>
      </c>
      <c r="G26" s="151">
        <f>+G17+G21+G22</f>
        <v>46689623.807824798</v>
      </c>
      <c r="H26" s="87"/>
    </row>
    <row r="27" spans="1:13" ht="15">
      <c r="A27" s="221"/>
      <c r="B27" s="222" t="s">
        <v>266</v>
      </c>
      <c r="C27" s="202">
        <v>14400000</v>
      </c>
      <c r="D27" s="202">
        <v>16237000</v>
      </c>
      <c r="E27" s="198">
        <v>16052</v>
      </c>
      <c r="F27" s="205"/>
      <c r="G27" s="202">
        <f>ROUND(G26,-3)-1000</f>
        <v>46689000</v>
      </c>
      <c r="H27" s="221"/>
      <c r="I27" s="83"/>
    </row>
    <row r="28" spans="1:13" ht="15">
      <c r="A28" s="221"/>
      <c r="B28" s="222"/>
      <c r="C28" s="202"/>
      <c r="D28" s="202"/>
      <c r="E28" s="202"/>
      <c r="F28" s="202"/>
      <c r="G28" s="202"/>
      <c r="H28" s="221"/>
      <c r="I28" s="83"/>
    </row>
    <row r="29" spans="1:13" ht="15">
      <c r="A29" s="81" t="s">
        <v>122</v>
      </c>
      <c r="B29" s="221"/>
      <c r="C29" s="221"/>
      <c r="D29" s="148"/>
      <c r="E29" s="221"/>
      <c r="F29" s="221"/>
      <c r="G29" s="221"/>
      <c r="H29" s="221"/>
      <c r="I29" s="221"/>
    </row>
    <row r="30" spans="1:13" ht="15">
      <c r="A30" s="221"/>
      <c r="B30" s="81" t="s">
        <v>123</v>
      </c>
      <c r="C30" s="221"/>
      <c r="D30" s="221"/>
      <c r="E30" s="221"/>
      <c r="F30" s="221"/>
      <c r="G30" s="221"/>
      <c r="H30" s="221"/>
      <c r="I30" s="221"/>
    </row>
    <row r="32" spans="1:13" ht="15">
      <c r="A32" s="221"/>
      <c r="B32" s="79" t="s">
        <v>124</v>
      </c>
      <c r="C32" s="84">
        <v>5856714.7400000012</v>
      </c>
      <c r="D32" s="152">
        <v>6401407.8300000001</v>
      </c>
      <c r="E32" s="84">
        <f>'[12]B1 -  CTR Exp 3Q 2017'!E14</f>
        <v>6630316.6599999992</v>
      </c>
      <c r="F32" s="84"/>
      <c r="G32" s="148">
        <f t="shared" ref="G32:G33" si="8">SUM(C32:F32)</f>
        <v>18888439.23</v>
      </c>
      <c r="H32" s="79" t="s">
        <v>125</v>
      </c>
      <c r="I32" s="221"/>
    </row>
    <row r="33" spans="1:9" ht="15">
      <c r="A33" s="221"/>
      <c r="B33" s="79" t="s">
        <v>126</v>
      </c>
      <c r="C33" s="84">
        <v>2114585.0299999998</v>
      </c>
      <c r="D33" s="152">
        <v>2263867.2400000002</v>
      </c>
      <c r="E33" s="84">
        <f>'[12]B1 -  CTR Exp 3Q 2017'!E16</f>
        <v>2151819.02</v>
      </c>
      <c r="F33" s="84"/>
      <c r="G33" s="148">
        <f t="shared" si="8"/>
        <v>6530271.2899999991</v>
      </c>
      <c r="H33" s="79" t="s">
        <v>125</v>
      </c>
      <c r="I33" s="221"/>
    </row>
    <row r="34" spans="1:9" ht="15">
      <c r="A34" s="221"/>
      <c r="B34" s="221"/>
      <c r="C34" s="79"/>
      <c r="D34" s="221"/>
      <c r="E34" s="221"/>
      <c r="F34" s="221"/>
      <c r="G34" s="149" t="s">
        <v>4</v>
      </c>
      <c r="H34" s="221"/>
      <c r="I34" s="221"/>
    </row>
    <row r="35" spans="1:9" ht="15">
      <c r="A35" s="221"/>
      <c r="B35" s="222" t="s">
        <v>267</v>
      </c>
      <c r="C35" s="85">
        <v>7971299.7700000014</v>
      </c>
      <c r="D35" s="85">
        <v>8665275.0700000003</v>
      </c>
      <c r="E35" s="85">
        <f t="shared" ref="E35:F35" si="9">SUM(E32:E33)</f>
        <v>8782135.6799999997</v>
      </c>
      <c r="F35" s="85">
        <f t="shared" si="9"/>
        <v>0</v>
      </c>
      <c r="G35" s="85">
        <f>+G32+G33</f>
        <v>25418710.52</v>
      </c>
      <c r="H35" s="221"/>
      <c r="I35" s="221"/>
    </row>
    <row r="36" spans="1:9" ht="15">
      <c r="A36" s="221"/>
      <c r="B36" s="221"/>
      <c r="C36" s="79"/>
      <c r="D36" s="221"/>
      <c r="E36" s="221"/>
      <c r="F36" s="221"/>
      <c r="G36" s="86"/>
      <c r="H36" s="87"/>
      <c r="I36" s="221"/>
    </row>
    <row r="37" spans="1:9">
      <c r="A37" s="81" t="s">
        <v>128</v>
      </c>
      <c r="C37" s="199">
        <v>6429209.8222507099</v>
      </c>
      <c r="D37" s="199">
        <v>7571658.6006296296</v>
      </c>
      <c r="E37" s="199">
        <f>E26-E35</f>
        <v>7270044.8649444487</v>
      </c>
      <c r="F37" s="199">
        <f>+F17-F35+F21+F22</f>
        <v>0</v>
      </c>
      <c r="G37" s="199">
        <f>+G17-G35+G21+G22</f>
        <v>21270913.287824798</v>
      </c>
      <c r="H37" s="206"/>
    </row>
    <row r="38" spans="1:9" ht="15.75" thickBot="1">
      <c r="A38" s="221"/>
      <c r="B38" s="222" t="s">
        <v>268</v>
      </c>
      <c r="C38" s="207">
        <v>6429000</v>
      </c>
      <c r="D38" s="207">
        <v>7572000</v>
      </c>
      <c r="E38" s="207">
        <f>ROUND(E37,-3)</f>
        <v>7270000</v>
      </c>
      <c r="F38" s="207"/>
      <c r="G38" s="207">
        <f>ROUND(G37,-3)</f>
        <v>21271000</v>
      </c>
      <c r="H38" s="221"/>
    </row>
    <row r="39" spans="1:9" ht="13.5" thickTop="1"/>
    <row r="40" spans="1:9" ht="15">
      <c r="A40" s="221"/>
      <c r="B40" s="221"/>
      <c r="C40" s="221"/>
      <c r="D40" s="221"/>
      <c r="E40" s="221"/>
      <c r="F40" s="80"/>
      <c r="G40" s="221"/>
      <c r="H40" s="221"/>
    </row>
    <row r="41" spans="1:9">
      <c r="E41" s="204"/>
    </row>
    <row r="42" spans="1:9">
      <c r="C42" s="204"/>
      <c r="G42" s="204"/>
    </row>
    <row r="43" spans="1:9">
      <c r="A43" s="209" t="s">
        <v>281</v>
      </c>
    </row>
  </sheetData>
  <mergeCells count="3">
    <mergeCell ref="A1:H1"/>
    <mergeCell ref="A2:H2"/>
    <mergeCell ref="A3:H3"/>
  </mergeCells>
  <pageMargins left="0.7" right="0.7" top="0.75" bottom="0.75" header="0.3" footer="0.3"/>
  <pageSetup scale="6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22" workbookViewId="0">
      <selection activeCell="A19" sqref="A19:XFD20"/>
    </sheetView>
  </sheetViews>
  <sheetFormatPr defaultColWidth="9.140625" defaultRowHeight="12.75"/>
  <cols>
    <col min="1" max="1" width="4.28515625" style="76" customWidth="1"/>
    <col min="2" max="2" width="22.42578125" style="76" bestFit="1" customWidth="1"/>
    <col min="3" max="3" width="19.5703125" style="76" bestFit="1" customWidth="1"/>
    <col min="4" max="5" width="14.42578125" style="76" customWidth="1"/>
    <col min="6" max="7" width="15" style="76" bestFit="1" customWidth="1"/>
    <col min="8" max="8" width="31.7109375" style="76" bestFit="1" customWidth="1"/>
    <col min="9" max="12" width="9.140625" style="76"/>
    <col min="13" max="13" width="12.85546875" style="76" bestFit="1" customWidth="1"/>
    <col min="14" max="16384" width="9.140625" style="76"/>
  </cols>
  <sheetData>
    <row r="1" spans="1:11" ht="15">
      <c r="A1" s="440" t="s">
        <v>106</v>
      </c>
      <c r="B1" s="440"/>
      <c r="C1" s="440"/>
      <c r="D1" s="440"/>
      <c r="E1" s="440"/>
      <c r="F1" s="440"/>
      <c r="G1" s="440"/>
      <c r="H1" s="440"/>
      <c r="I1" s="221"/>
      <c r="J1" s="221"/>
      <c r="K1" s="221"/>
    </row>
    <row r="2" spans="1:11" ht="15">
      <c r="A2" s="440" t="s">
        <v>107</v>
      </c>
      <c r="B2" s="440"/>
      <c r="C2" s="440"/>
      <c r="D2" s="440"/>
      <c r="E2" s="440"/>
      <c r="F2" s="440"/>
      <c r="G2" s="440"/>
      <c r="H2" s="440"/>
      <c r="I2" s="221"/>
      <c r="J2" s="221"/>
      <c r="K2" s="221"/>
    </row>
    <row r="3" spans="1:11" ht="15">
      <c r="A3" s="440" t="s">
        <v>285</v>
      </c>
      <c r="B3" s="440"/>
      <c r="C3" s="440"/>
      <c r="D3" s="440"/>
      <c r="E3" s="440"/>
      <c r="F3" s="440"/>
      <c r="G3" s="440"/>
      <c r="H3" s="440"/>
      <c r="I3" s="221"/>
      <c r="J3" s="221"/>
      <c r="K3" s="221"/>
    </row>
    <row r="6" spans="1:11" ht="15">
      <c r="A6" s="221"/>
      <c r="B6" s="221"/>
      <c r="C6" s="221"/>
      <c r="D6" s="221"/>
      <c r="E6" s="80"/>
      <c r="F6" s="221"/>
      <c r="G6" s="221"/>
      <c r="H6" s="221"/>
      <c r="I6" s="221"/>
      <c r="J6" s="221"/>
      <c r="K6" s="221"/>
    </row>
    <row r="7" spans="1:11" ht="15">
      <c r="A7" s="81" t="s">
        <v>108</v>
      </c>
      <c r="B7" s="221"/>
      <c r="C7" s="221"/>
      <c r="D7" s="221"/>
      <c r="E7" s="221"/>
      <c r="F7" s="221"/>
      <c r="G7" s="221"/>
      <c r="H7" s="221"/>
      <c r="I7" s="221"/>
      <c r="J7" s="221"/>
      <c r="K7" s="221"/>
    </row>
    <row r="8" spans="1:11" ht="15">
      <c r="A8" s="81" t="s">
        <v>0</v>
      </c>
      <c r="B8" s="221"/>
      <c r="C8" s="147" t="s">
        <v>109</v>
      </c>
      <c r="D8" s="220" t="s">
        <v>110</v>
      </c>
      <c r="E8" s="220" t="s">
        <v>111</v>
      </c>
      <c r="F8" s="220" t="s">
        <v>112</v>
      </c>
      <c r="G8" s="220" t="s">
        <v>1</v>
      </c>
      <c r="H8" s="221"/>
      <c r="I8" s="221"/>
      <c r="J8" s="221"/>
      <c r="K8" s="221"/>
    </row>
    <row r="9" spans="1:11" ht="15">
      <c r="A9" s="79" t="s">
        <v>5</v>
      </c>
      <c r="B9" s="221"/>
      <c r="C9" s="82">
        <v>13280489.469999999</v>
      </c>
      <c r="D9" s="148">
        <v>13947399.970000003</v>
      </c>
      <c r="E9" s="148">
        <f>'[12]B2 - CTR Exp July Aug Sept 2017'!I41</f>
        <v>13909969.910000004</v>
      </c>
      <c r="F9" s="148"/>
      <c r="G9" s="148">
        <f>SUM(C9:F9)</f>
        <v>41137859.350000009</v>
      </c>
      <c r="H9" s="79" t="s">
        <v>113</v>
      </c>
      <c r="I9" s="221"/>
      <c r="J9" s="221"/>
      <c r="K9" s="221"/>
    </row>
    <row r="10" spans="1:11" ht="15">
      <c r="A10" s="79" t="s">
        <v>114</v>
      </c>
      <c r="B10" s="221"/>
      <c r="C10" s="82"/>
      <c r="D10" s="221"/>
      <c r="E10" s="221"/>
      <c r="F10" s="221"/>
      <c r="G10" s="221"/>
      <c r="H10" s="221"/>
      <c r="I10" s="221"/>
      <c r="J10" s="221"/>
      <c r="K10" s="221"/>
    </row>
    <row r="11" spans="1:11" ht="15">
      <c r="A11" s="221"/>
      <c r="B11" s="79" t="s">
        <v>115</v>
      </c>
      <c r="C11" s="82">
        <v>790945.202991453</v>
      </c>
      <c r="D11" s="82">
        <v>1195603.0595555573</v>
      </c>
      <c r="E11" s="82">
        <f>'[12]B3 - Amortization'!H27</f>
        <v>993274.12977777864</v>
      </c>
      <c r="F11" s="82"/>
      <c r="G11" s="148">
        <f t="shared" ref="G11:G14" si="0">SUM(C11:F11)</f>
        <v>2979822.392324789</v>
      </c>
      <c r="H11" s="79" t="s">
        <v>113</v>
      </c>
      <c r="I11" s="221"/>
      <c r="J11" s="221"/>
      <c r="K11" s="221"/>
    </row>
    <row r="12" spans="1:11" ht="15">
      <c r="A12" s="221"/>
      <c r="B12" s="79" t="s">
        <v>116</v>
      </c>
      <c r="C12" s="221"/>
      <c r="D12" s="148"/>
      <c r="E12" s="148"/>
      <c r="F12" s="148"/>
      <c r="G12" s="148">
        <f t="shared" si="0"/>
        <v>0</v>
      </c>
      <c r="H12" s="79" t="s">
        <v>117</v>
      </c>
      <c r="I12" s="148"/>
      <c r="J12" s="221"/>
      <c r="K12" s="148"/>
    </row>
    <row r="13" spans="1:11" ht="15">
      <c r="A13" s="221"/>
      <c r="B13" s="79" t="s">
        <v>118</v>
      </c>
      <c r="C13" s="221"/>
      <c r="D13" s="148"/>
      <c r="E13" s="148"/>
      <c r="F13" s="148"/>
      <c r="G13" s="148">
        <f t="shared" si="0"/>
        <v>0</v>
      </c>
      <c r="H13" s="79" t="s">
        <v>119</v>
      </c>
      <c r="I13" s="80"/>
      <c r="J13" s="221"/>
      <c r="K13" s="148"/>
    </row>
    <row r="14" spans="1:11" ht="15">
      <c r="A14" s="221"/>
      <c r="B14" s="79" t="s">
        <v>120</v>
      </c>
      <c r="C14" s="149"/>
      <c r="D14" s="149"/>
      <c r="E14" s="149"/>
      <c r="F14" s="149"/>
      <c r="G14" s="148">
        <f t="shared" si="0"/>
        <v>0</v>
      </c>
      <c r="H14" s="79" t="s">
        <v>121</v>
      </c>
      <c r="I14" s="221"/>
      <c r="J14" s="221"/>
      <c r="K14" s="148"/>
    </row>
    <row r="15" spans="1:11" ht="15">
      <c r="A15" s="79" t="s">
        <v>114</v>
      </c>
      <c r="B15" s="221"/>
      <c r="C15" s="150">
        <v>790945.202991453</v>
      </c>
      <c r="D15" s="150">
        <v>1195603.0595555573</v>
      </c>
      <c r="E15" s="150">
        <f t="shared" ref="E15:F15" si="1">SUM(E11:E14)</f>
        <v>993274.12977777864</v>
      </c>
      <c r="F15" s="150">
        <f t="shared" si="1"/>
        <v>0</v>
      </c>
      <c r="G15" s="197">
        <f>SUM(G11:G14)</f>
        <v>2979822.392324789</v>
      </c>
      <c r="H15" s="221"/>
      <c r="I15" s="83"/>
      <c r="J15" s="221"/>
      <c r="K15" s="221"/>
    </row>
    <row r="16" spans="1:11" ht="15">
      <c r="A16" s="221"/>
      <c r="B16" s="221"/>
      <c r="C16" s="221"/>
      <c r="D16" s="148"/>
      <c r="E16" s="148"/>
      <c r="F16" s="148"/>
      <c r="G16" s="221"/>
      <c r="H16" s="221"/>
      <c r="I16" s="221"/>
      <c r="J16" s="221"/>
      <c r="K16" s="221"/>
    </row>
    <row r="17" spans="1:9" ht="15">
      <c r="A17" s="221"/>
      <c r="B17" s="222" t="s">
        <v>261</v>
      </c>
      <c r="C17" s="151">
        <v>14071434.672991451</v>
      </c>
      <c r="D17" s="151">
        <v>15143003.029555559</v>
      </c>
      <c r="E17" s="151">
        <f t="shared" ref="E17:F17" si="2">+E9+E15</f>
        <v>14903244.039777782</v>
      </c>
      <c r="F17" s="151">
        <f t="shared" si="2"/>
        <v>0</v>
      </c>
      <c r="G17" s="151">
        <f>+G9+G15</f>
        <v>44117681.742324799</v>
      </c>
      <c r="H17" s="80"/>
      <c r="I17" s="83"/>
    </row>
    <row r="18" spans="1:9" ht="15">
      <c r="A18" s="221"/>
      <c r="B18" s="222" t="s">
        <v>262</v>
      </c>
      <c r="C18" s="202">
        <v>14071000</v>
      </c>
      <c r="D18" s="202">
        <v>15143000</v>
      </c>
      <c r="E18" s="202">
        <f>ROUND(E17,-3)</f>
        <v>14903000</v>
      </c>
      <c r="F18" s="202"/>
      <c r="G18" s="202">
        <f>ROUND(G17,-3)-1000</f>
        <v>44117000</v>
      </c>
      <c r="H18" s="80"/>
      <c r="I18" s="83"/>
    </row>
    <row r="19" spans="1:9" ht="15">
      <c r="A19" s="81" t="s">
        <v>122</v>
      </c>
      <c r="B19" s="221"/>
      <c r="C19" s="221"/>
      <c r="D19" s="148"/>
      <c r="E19" s="221"/>
      <c r="F19" s="221"/>
      <c r="G19" s="221"/>
      <c r="H19" s="221"/>
      <c r="I19" s="221"/>
    </row>
    <row r="20" spans="1:9" ht="15">
      <c r="A20" s="221"/>
      <c r="B20" s="81" t="s">
        <v>123</v>
      </c>
      <c r="C20" s="221"/>
      <c r="D20" s="221"/>
      <c r="E20" s="221"/>
      <c r="F20" s="221"/>
      <c r="G20" s="221"/>
      <c r="H20" s="221"/>
      <c r="I20" s="221"/>
    </row>
    <row r="22" spans="1:9" ht="15">
      <c r="A22" s="221"/>
      <c r="B22" s="79" t="s">
        <v>124</v>
      </c>
      <c r="C22" s="84">
        <v>5856714.7400000012</v>
      </c>
      <c r="D22" s="152">
        <v>6401407.8300000001</v>
      </c>
      <c r="E22" s="84">
        <v>6630316.6599999992</v>
      </c>
      <c r="F22" s="84"/>
      <c r="G22" s="148">
        <v>18888439.23</v>
      </c>
      <c r="H22" s="79" t="s">
        <v>125</v>
      </c>
      <c r="I22" s="221"/>
    </row>
    <row r="23" spans="1:9" ht="15">
      <c r="A23" s="221"/>
      <c r="B23" s="79" t="s">
        <v>126</v>
      </c>
      <c r="C23" s="84">
        <v>2114585.0299999998</v>
      </c>
      <c r="D23" s="152">
        <v>2263867.2400000002</v>
      </c>
      <c r="E23" s="84">
        <v>2151819.02</v>
      </c>
      <c r="F23" s="84"/>
      <c r="G23" s="148">
        <v>6530271.2899999991</v>
      </c>
      <c r="H23" s="79" t="s">
        <v>125</v>
      </c>
      <c r="I23" s="221"/>
    </row>
    <row r="24" spans="1:9" ht="15">
      <c r="A24" s="221"/>
      <c r="B24" s="221"/>
      <c r="C24" s="79"/>
      <c r="D24" s="221"/>
      <c r="E24" s="221"/>
      <c r="F24" s="221"/>
      <c r="G24" s="149" t="s">
        <v>4</v>
      </c>
      <c r="H24" s="221"/>
      <c r="I24" s="221"/>
    </row>
    <row r="25" spans="1:9" ht="15">
      <c r="A25" s="221"/>
      <c r="B25" s="222" t="s">
        <v>267</v>
      </c>
      <c r="C25" s="85">
        <v>7971299.7700000014</v>
      </c>
      <c r="D25" s="85">
        <v>8665275.0700000003</v>
      </c>
      <c r="E25" s="85">
        <v>8782135.6799999997</v>
      </c>
      <c r="F25" s="85">
        <v>0</v>
      </c>
      <c r="G25" s="85">
        <v>25418710.52</v>
      </c>
      <c r="H25" s="221"/>
      <c r="I25" s="221"/>
    </row>
    <row r="26" spans="1:9">
      <c r="C26" s="204"/>
      <c r="G26" s="204"/>
    </row>
    <row r="28" spans="1:9">
      <c r="G28" s="204">
        <f>G17-G25</f>
        <v>18698971.2223248</v>
      </c>
      <c r="H28" s="297">
        <f>G28/1000</f>
        <v>18698.971222324799</v>
      </c>
      <c r="I28" s="76">
        <v>4</v>
      </c>
    </row>
    <row r="32" spans="1:9" ht="15">
      <c r="A32" s="81" t="s">
        <v>7</v>
      </c>
      <c r="B32" s="221"/>
      <c r="C32" s="221"/>
      <c r="D32" s="221"/>
      <c r="E32" s="221"/>
      <c r="F32" s="221"/>
      <c r="G32" s="221"/>
      <c r="H32" s="221"/>
      <c r="I32" s="221"/>
    </row>
    <row r="33" spans="1:9" ht="15">
      <c r="A33" s="79" t="s">
        <v>5</v>
      </c>
      <c r="B33" s="221"/>
      <c r="C33" s="82">
        <v>1347636.91</v>
      </c>
      <c r="D33" s="148">
        <v>1919459.3</v>
      </c>
      <c r="E33" s="148">
        <f>'[12]B2 - CTR Exp July Aug Sept 2017'!I40</f>
        <v>2070981.83</v>
      </c>
      <c r="F33" s="148"/>
      <c r="G33" s="148">
        <f t="shared" ref="G33:G34" si="3">SUM(C33:F33)</f>
        <v>5338078.04</v>
      </c>
      <c r="H33" s="79" t="s">
        <v>127</v>
      </c>
    </row>
    <row r="34" spans="1:9" ht="15">
      <c r="A34" s="79" t="s">
        <v>114</v>
      </c>
      <c r="B34" s="221"/>
      <c r="C34" s="148">
        <v>-1018561.9907407409</v>
      </c>
      <c r="D34" s="148">
        <v>-825528.65892592515</v>
      </c>
      <c r="E34" s="148">
        <f>'[12]B3 - Amortization'!I27</f>
        <v>-922045.32483333303</v>
      </c>
      <c r="F34" s="148"/>
      <c r="G34" s="148">
        <f t="shared" si="3"/>
        <v>-2766135.9744999991</v>
      </c>
      <c r="H34" s="221"/>
    </row>
    <row r="35" spans="1:9" ht="15">
      <c r="A35" s="79"/>
      <c r="B35" s="222" t="s">
        <v>263</v>
      </c>
      <c r="C35" s="151">
        <v>329074.91925925901</v>
      </c>
      <c r="D35" s="151">
        <v>1093930.6410740749</v>
      </c>
      <c r="E35" s="151">
        <f t="shared" ref="E35" si="4">+E33+E34</f>
        <v>1148936.505166667</v>
      </c>
      <c r="F35" s="151">
        <f t="shared" ref="F35:G35" si="5">SUM(F33:F34)</f>
        <v>0</v>
      </c>
      <c r="G35" s="151">
        <f t="shared" si="5"/>
        <v>2571942.065500001</v>
      </c>
      <c r="H35" s="298">
        <f>G35/1000</f>
        <v>2571.9420655000008</v>
      </c>
      <c r="I35" s="76">
        <v>4</v>
      </c>
    </row>
    <row r="36" spans="1:9" ht="15">
      <c r="A36" s="221"/>
      <c r="B36" s="222" t="s">
        <v>265</v>
      </c>
      <c r="C36" s="151">
        <v>14400509.59225071</v>
      </c>
      <c r="D36" s="151">
        <v>16236933.670629634</v>
      </c>
      <c r="E36" s="151">
        <f>+E17+E35</f>
        <v>16052180.544944448</v>
      </c>
      <c r="F36" s="197">
        <f>+F17+F33+F34</f>
        <v>0</v>
      </c>
      <c r="G36" s="151">
        <f>+G17+G33+G34</f>
        <v>46689623.807824798</v>
      </c>
      <c r="H36" s="87"/>
    </row>
    <row r="37" spans="1:9">
      <c r="A37" s="81" t="s">
        <v>128</v>
      </c>
      <c r="C37" s="199">
        <v>6429209.8222507099</v>
      </c>
      <c r="D37" s="199">
        <v>7571658.6006296296</v>
      </c>
      <c r="E37" s="199">
        <v>7270044.8649444487</v>
      </c>
      <c r="F37" s="199">
        <v>0</v>
      </c>
      <c r="G37" s="199">
        <v>21270913.287824798</v>
      </c>
      <c r="H37" s="299">
        <f>G37/1000</f>
        <v>21270.913287824798</v>
      </c>
      <c r="I37" s="76">
        <v>4</v>
      </c>
    </row>
    <row r="38" spans="1:9" ht="15.75" thickBot="1">
      <c r="A38" s="221"/>
      <c r="B38" s="222" t="s">
        <v>268</v>
      </c>
      <c r="C38" s="207">
        <v>6429000</v>
      </c>
      <c r="D38" s="207">
        <v>7572000</v>
      </c>
      <c r="E38" s="207">
        <v>7270000</v>
      </c>
      <c r="F38" s="207"/>
      <c r="G38" s="207">
        <v>21271000</v>
      </c>
      <c r="H38" s="221"/>
    </row>
    <row r="39" spans="1:9" ht="13.5" thickTop="1"/>
    <row r="41" spans="1:9">
      <c r="A41" s="209" t="s">
        <v>281</v>
      </c>
    </row>
    <row r="42" spans="1:9">
      <c r="C42" s="204"/>
      <c r="G42" s="204"/>
    </row>
  </sheetData>
  <mergeCells count="3">
    <mergeCell ref="A1:H1"/>
    <mergeCell ref="A2:H2"/>
    <mergeCell ref="A3:H3"/>
  </mergeCells>
  <pageMargins left="0.7" right="0.7" top="0.75" bottom="0.75" header="0.3" footer="0.3"/>
  <pageSetup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3"/>
  <sheetViews>
    <sheetView view="pageBreakPreview" zoomScaleNormal="75" zoomScaleSheetLayoutView="100" workbookViewId="0">
      <pane xSplit="6" ySplit="3" topLeftCell="G19" activePane="bottomRight" state="frozen"/>
      <selection pane="topRight" activeCell="G1" sqref="G1"/>
      <selection pane="bottomLeft" activeCell="A4" sqref="A4"/>
      <selection pane="bottomRight" activeCell="G31" sqref="G31"/>
    </sheetView>
  </sheetViews>
  <sheetFormatPr defaultColWidth="9.28515625" defaultRowHeight="12.75"/>
  <cols>
    <col min="1" max="4" width="3.7109375" style="7" customWidth="1"/>
    <col min="5" max="5" width="10.7109375" style="7" customWidth="1"/>
    <col min="6" max="6" width="25.5703125" style="7" customWidth="1"/>
    <col min="7" max="7" width="11.7109375" style="7" customWidth="1"/>
    <col min="8" max="8" width="2.42578125" style="7" customWidth="1"/>
    <col min="9" max="9" width="16.42578125" style="7" bestFit="1" customWidth="1"/>
    <col min="10" max="10" width="2.28515625" style="7" customWidth="1"/>
    <col min="11" max="11" width="17" style="7" bestFit="1" customWidth="1"/>
    <col min="12" max="12" width="1.7109375" style="8" customWidth="1"/>
    <col min="13" max="13" width="17.7109375" style="7" customWidth="1"/>
    <col min="14" max="14" width="2.7109375" style="7" customWidth="1"/>
    <col min="15" max="15" width="15.7109375" style="7" customWidth="1"/>
    <col min="16" max="16" width="2.7109375" style="7" customWidth="1"/>
    <col min="17" max="17" width="17" style="7" customWidth="1"/>
    <col min="18" max="18" width="14.7109375" style="7" hidden="1" customWidth="1"/>
    <col min="19" max="19" width="14.140625" style="7" hidden="1" customWidth="1"/>
    <col min="20" max="20" width="14.5703125" style="8" hidden="1" customWidth="1"/>
    <col min="21" max="40" width="0" style="7" hidden="1" customWidth="1"/>
    <col min="41" max="16384" width="9.28515625" style="7"/>
  </cols>
  <sheetData>
    <row r="1" spans="1:20" ht="29.25" customHeight="1">
      <c r="A1" s="7" t="s">
        <v>41</v>
      </c>
      <c r="O1" s="9" t="s">
        <v>42</v>
      </c>
    </row>
    <row r="2" spans="1:20">
      <c r="I2" s="10" t="s">
        <v>43</v>
      </c>
      <c r="K2" s="11" t="s">
        <v>44</v>
      </c>
      <c r="M2" s="11" t="s">
        <v>45</v>
      </c>
      <c r="O2" s="9" t="s">
        <v>186</v>
      </c>
      <c r="S2" s="12" t="s">
        <v>46</v>
      </c>
    </row>
    <row r="3" spans="1:20">
      <c r="G3" s="13" t="s">
        <v>47</v>
      </c>
      <c r="I3" s="14" t="s">
        <v>48</v>
      </c>
      <c r="K3" s="15">
        <v>43008</v>
      </c>
      <c r="M3" s="16" t="s">
        <v>49</v>
      </c>
      <c r="O3" s="16" t="s">
        <v>50</v>
      </c>
      <c r="Q3" s="16" t="s">
        <v>51</v>
      </c>
      <c r="S3" s="17" t="s">
        <v>52</v>
      </c>
    </row>
    <row r="4" spans="1:20">
      <c r="A4" s="18" t="s">
        <v>53</v>
      </c>
    </row>
    <row r="5" spans="1:20">
      <c r="B5" s="19" t="s">
        <v>54</v>
      </c>
      <c r="C5" s="8"/>
      <c r="G5" s="20">
        <f>926649*3-130000</f>
        <v>2649947</v>
      </c>
      <c r="H5" s="21"/>
      <c r="I5" s="22">
        <v>4338843.04</v>
      </c>
      <c r="K5" s="23">
        <f>ROUND(G5*'[13]Stk. Exchg.'!$H$275,2)</f>
        <v>350428991.27999997</v>
      </c>
      <c r="M5" s="24">
        <f>ROUND(K5-I5,2)</f>
        <v>346090148.24000001</v>
      </c>
      <c r="N5" s="25"/>
      <c r="O5" s="78">
        <v>126584548</v>
      </c>
      <c r="Q5" s="24">
        <f>M5-O5</f>
        <v>219505600.24000001</v>
      </c>
      <c r="R5" s="7">
        <v>139499783.69</v>
      </c>
      <c r="S5" s="38">
        <f>+Q5-R5</f>
        <v>80005816.550000012</v>
      </c>
      <c r="T5" s="8" t="s">
        <v>188</v>
      </c>
    </row>
    <row r="6" spans="1:20">
      <c r="B6" s="19" t="s">
        <v>55</v>
      </c>
      <c r="C6" s="8"/>
      <c r="G6" s="20">
        <f>25512*3</f>
        <v>76536</v>
      </c>
      <c r="H6" s="21"/>
      <c r="I6" s="22">
        <v>124677.9</v>
      </c>
      <c r="K6" s="23">
        <f>ROUND(G6*'[13]Stk. Exchg.'!$H$275,2)</f>
        <v>10121120.640000001</v>
      </c>
      <c r="M6" s="24">
        <f>ROUND(K6-I6,2)</f>
        <v>9996442.7400000002</v>
      </c>
      <c r="N6" s="25"/>
      <c r="O6" s="78">
        <v>3846056</v>
      </c>
      <c r="Q6" s="24">
        <f>M6-O6</f>
        <v>6150386.7400000002</v>
      </c>
      <c r="R6" s="7">
        <v>3911676.34</v>
      </c>
      <c r="T6" s="8" t="s">
        <v>187</v>
      </c>
    </row>
    <row r="7" spans="1:20">
      <c r="B7" s="19" t="s">
        <v>56</v>
      </c>
      <c r="C7" s="8"/>
      <c r="G7" s="20">
        <f>23859*3</f>
        <v>71577</v>
      </c>
      <c r="H7" s="21"/>
      <c r="I7" s="22">
        <v>74948.28</v>
      </c>
      <c r="K7" s="23">
        <f>ROUND(G7*'[13]Stk. Exchg.'!$H$275,2)</f>
        <v>9465342.4800000004</v>
      </c>
      <c r="M7" s="24">
        <f>ROUND(K7-I7,2)</f>
        <v>9390394.1999999993</v>
      </c>
      <c r="N7" s="25"/>
      <c r="O7" s="78">
        <v>3485687</v>
      </c>
      <c r="Q7" s="24">
        <f>M7-O7</f>
        <v>5904707.1999999993</v>
      </c>
      <c r="R7" s="7">
        <v>5556852.1500000004</v>
      </c>
      <c r="S7" s="38">
        <f>+Q7-R7</f>
        <v>347855.04999999888</v>
      </c>
    </row>
    <row r="8" spans="1:20">
      <c r="B8" s="19" t="s">
        <v>57</v>
      </c>
      <c r="D8" s="8"/>
      <c r="G8" s="190">
        <f>'[13]Rail Invest'!B52</f>
        <v>17363930</v>
      </c>
      <c r="H8" s="26"/>
      <c r="I8" s="191">
        <v>14499955.339999996</v>
      </c>
      <c r="K8" s="23">
        <f>ROUND(G8*'[13]Stk. Exchg.'!$H$275,2)</f>
        <v>2296206103.1999998</v>
      </c>
      <c r="M8" s="24">
        <f>ROUND(K8-I8,2)</f>
        <v>2281706147.8600001</v>
      </c>
      <c r="N8" s="25"/>
      <c r="O8" s="78">
        <v>820556064</v>
      </c>
      <c r="Q8" s="24">
        <f>M8-O8</f>
        <v>1461150083.8600001</v>
      </c>
      <c r="R8" s="7">
        <v>932347383.36000001</v>
      </c>
      <c r="S8" s="38">
        <f>+Q8-R8</f>
        <v>528802700.50000012</v>
      </c>
    </row>
    <row r="9" spans="1:20">
      <c r="B9" s="19" t="s">
        <v>58</v>
      </c>
      <c r="C9" s="8"/>
      <c r="G9" s="20">
        <f>52929*3</f>
        <v>158787</v>
      </c>
      <c r="H9" s="21"/>
      <c r="I9" s="22">
        <v>223727.06</v>
      </c>
      <c r="K9" s="23">
        <f>ROUND(G9*'[13]Stk. Exchg.'!$H$275,2)</f>
        <v>20997992.879999999</v>
      </c>
      <c r="M9" s="24">
        <f>ROUND(K9-I9,2)</f>
        <v>20774265.82</v>
      </c>
      <c r="N9" s="25"/>
      <c r="O9" s="78">
        <v>7711348</v>
      </c>
      <c r="Q9" s="24">
        <f>M9-O9</f>
        <v>13062917.82</v>
      </c>
      <c r="R9" s="7">
        <v>8189900.2699999996</v>
      </c>
      <c r="S9" s="38">
        <f>+Q9-R9</f>
        <v>4873017.5500000007</v>
      </c>
    </row>
    <row r="10" spans="1:20" ht="13.5" thickBot="1">
      <c r="G10" s="27">
        <f>SUM(G5:G9)</f>
        <v>20320777</v>
      </c>
      <c r="H10" s="21"/>
      <c r="I10" s="28">
        <f>SUM(I5:I9)</f>
        <v>19262151.619999994</v>
      </c>
      <c r="K10" s="29">
        <f>SUM(K5:K9)</f>
        <v>2687219550.48</v>
      </c>
      <c r="M10" s="30">
        <f>SUM(M5:M9)</f>
        <v>2667957398.8600001</v>
      </c>
      <c r="N10" s="25"/>
      <c r="O10" s="31">
        <f>SUM(O5:O9)</f>
        <v>962183703</v>
      </c>
      <c r="Q10" s="30">
        <f>SUM(Q5:Q9)</f>
        <v>1705773695.8600001</v>
      </c>
      <c r="S10" s="23">
        <f>K10-I10-M10</f>
        <v>0</v>
      </c>
    </row>
    <row r="11" spans="1:20" ht="13.5" thickTop="1">
      <c r="I11" s="295">
        <f>I10/1000</f>
        <v>19262.151619999993</v>
      </c>
      <c r="J11" s="219">
        <v>1</v>
      </c>
      <c r="K11" s="275">
        <f>K10/1000</f>
        <v>2687219.5504800002</v>
      </c>
      <c r="L11" s="219">
        <v>1</v>
      </c>
      <c r="Q11" s="7" t="s">
        <v>59</v>
      </c>
      <c r="R11" s="33"/>
    </row>
    <row r="12" spans="1:20">
      <c r="B12" s="21"/>
      <c r="C12" s="21"/>
      <c r="D12" s="21"/>
      <c r="E12" s="21"/>
      <c r="F12" s="21"/>
      <c r="I12" s="19"/>
      <c r="M12" s="9"/>
      <c r="O12" s="9" t="s">
        <v>42</v>
      </c>
    </row>
    <row r="13" spans="1:20">
      <c r="I13" s="10"/>
      <c r="J13" s="11" t="s">
        <v>60</v>
      </c>
      <c r="K13" s="11"/>
      <c r="M13" s="11" t="s">
        <v>61</v>
      </c>
      <c r="N13" s="19"/>
      <c r="O13" s="9" t="s">
        <v>186</v>
      </c>
      <c r="P13" s="19"/>
      <c r="Q13" s="11" t="s">
        <v>51</v>
      </c>
    </row>
    <row r="14" spans="1:20">
      <c r="G14" s="13" t="s">
        <v>47</v>
      </c>
      <c r="I14" s="15">
        <f>K3</f>
        <v>43008</v>
      </c>
      <c r="J14" s="19"/>
      <c r="K14" s="15">
        <v>42916</v>
      </c>
      <c r="M14" s="16" t="s">
        <v>50</v>
      </c>
      <c r="O14" s="16" t="s">
        <v>50</v>
      </c>
      <c r="Q14" s="16" t="s">
        <v>62</v>
      </c>
    </row>
    <row r="15" spans="1:20">
      <c r="A15" s="18" t="s">
        <v>53</v>
      </c>
      <c r="I15" s="19"/>
      <c r="K15" s="19"/>
    </row>
    <row r="16" spans="1:20">
      <c r="B16" s="19" t="s">
        <v>54</v>
      </c>
      <c r="C16" s="8"/>
      <c r="G16" s="20">
        <f>G5</f>
        <v>2649947</v>
      </c>
      <c r="I16" s="24">
        <f>M5</f>
        <v>346090148.24000001</v>
      </c>
      <c r="K16" s="24">
        <v>318159706.86000001</v>
      </c>
      <c r="M16" s="24">
        <f>ROUND(I16-K16,2)</f>
        <v>27930441.379999999</v>
      </c>
      <c r="N16" s="34" t="s">
        <v>63</v>
      </c>
      <c r="O16" s="78">
        <v>10391717</v>
      </c>
      <c r="P16" s="7" t="s">
        <v>2</v>
      </c>
      <c r="Q16" s="24">
        <f>M16-O16</f>
        <v>17538724.379999999</v>
      </c>
      <c r="R16" s="35" t="s">
        <v>64</v>
      </c>
    </row>
    <row r="17" spans="1:18">
      <c r="B17" s="19" t="s">
        <v>55</v>
      </c>
      <c r="C17" s="8"/>
      <c r="G17" s="20">
        <f>G6</f>
        <v>76536</v>
      </c>
      <c r="I17" s="24">
        <f>M6</f>
        <v>9996442.7400000002</v>
      </c>
      <c r="K17" s="24">
        <v>9189753.3000000007</v>
      </c>
      <c r="M17" s="24">
        <f t="shared" ref="M17:M20" si="0">ROUND(I17-K17,2)</f>
        <v>806689.44</v>
      </c>
      <c r="N17" s="34" t="s">
        <v>65</v>
      </c>
      <c r="O17" s="78">
        <v>315450</v>
      </c>
      <c r="P17" s="7" t="s">
        <v>2</v>
      </c>
      <c r="Q17" s="24">
        <f>M17-O17</f>
        <v>491239.43999999994</v>
      </c>
      <c r="R17" s="35" t="s">
        <v>66</v>
      </c>
    </row>
    <row r="18" spans="1:18">
      <c r="B18" s="19" t="s">
        <v>56</v>
      </c>
      <c r="C18" s="8"/>
      <c r="G18" s="20">
        <f>G7</f>
        <v>71577</v>
      </c>
      <c r="I18" s="24">
        <f>M7</f>
        <v>9390394.1999999993</v>
      </c>
      <c r="K18" s="24">
        <v>8635972.6199999992</v>
      </c>
      <c r="M18" s="24">
        <f t="shared" si="0"/>
        <v>754421.58</v>
      </c>
      <c r="N18" s="34" t="s">
        <v>67</v>
      </c>
      <c r="O18" s="78">
        <v>290637</v>
      </c>
      <c r="P18" s="7" t="s">
        <v>2</v>
      </c>
      <c r="Q18" s="24">
        <f>M18-O18</f>
        <v>463784.57999999996</v>
      </c>
      <c r="R18" s="35" t="s">
        <v>68</v>
      </c>
    </row>
    <row r="19" spans="1:18">
      <c r="B19" s="19" t="s">
        <v>57</v>
      </c>
      <c r="D19" s="8"/>
      <c r="G19" s="20">
        <f>G8</f>
        <v>17363930</v>
      </c>
      <c r="I19" s="24">
        <f>M8</f>
        <v>2281706147.8600001</v>
      </c>
      <c r="K19" s="24">
        <v>2098690325.6600001</v>
      </c>
      <c r="M19" s="24">
        <f t="shared" si="0"/>
        <v>183015822.19999999</v>
      </c>
      <c r="N19" s="34" t="s">
        <v>69</v>
      </c>
      <c r="O19" s="78">
        <v>68392377</v>
      </c>
      <c r="P19" s="7" t="s">
        <v>2</v>
      </c>
      <c r="Q19" s="24">
        <f>M19-O19</f>
        <v>114623445.19999999</v>
      </c>
      <c r="R19" s="35" t="s">
        <v>70</v>
      </c>
    </row>
    <row r="20" spans="1:18">
      <c r="B20" s="19" t="s">
        <v>58</v>
      </c>
      <c r="C20" s="8"/>
      <c r="G20" s="20">
        <f>G9</f>
        <v>158787</v>
      </c>
      <c r="I20" s="24">
        <f>M9</f>
        <v>20774265.82</v>
      </c>
      <c r="K20" s="24">
        <v>19100650.84</v>
      </c>
      <c r="M20" s="24">
        <f t="shared" si="0"/>
        <v>1673614.98</v>
      </c>
      <c r="N20" s="34" t="s">
        <v>71</v>
      </c>
      <c r="O20" s="78">
        <v>644681</v>
      </c>
      <c r="P20" s="7" t="s">
        <v>2</v>
      </c>
      <c r="Q20" s="24">
        <f>M20-O20</f>
        <v>1028933.98</v>
      </c>
      <c r="R20" s="35" t="s">
        <v>72</v>
      </c>
    </row>
    <row r="21" spans="1:18" ht="13.5" thickBot="1">
      <c r="G21" s="27">
        <f>SUM(G16:G20)</f>
        <v>20320777</v>
      </c>
      <c r="I21" s="30">
        <f>SUM(I16:I20)</f>
        <v>2667957398.8600001</v>
      </c>
      <c r="J21" s="30"/>
      <c r="K21" s="30">
        <f>SUM(K16:K20)</f>
        <v>2453776409.2800002</v>
      </c>
      <c r="L21" s="36" t="s">
        <v>2</v>
      </c>
      <c r="M21" s="30">
        <f>SUM(M16:M20)</f>
        <v>214180989.57999998</v>
      </c>
      <c r="N21" s="34" t="s">
        <v>73</v>
      </c>
      <c r="O21" s="31">
        <f>SUM(O16:O20)</f>
        <v>80034862</v>
      </c>
      <c r="Q21" s="30">
        <f>SUM(Q16:Q20)</f>
        <v>134146127.58</v>
      </c>
      <c r="R21" s="37" t="s">
        <v>8</v>
      </c>
    </row>
    <row r="22" spans="1:18" ht="13.5" thickTop="1">
      <c r="G22" s="8"/>
      <c r="M22" s="32">
        <f>M21-M34</f>
        <v>0</v>
      </c>
      <c r="R22" s="38">
        <f>I21-K21-M21</f>
        <v>0</v>
      </c>
    </row>
    <row r="23" spans="1:18">
      <c r="G23" s="8"/>
      <c r="M23" s="39" t="s">
        <v>74</v>
      </c>
      <c r="R23" s="33"/>
    </row>
    <row r="25" spans="1:18">
      <c r="B25" s="7" t="s">
        <v>79</v>
      </c>
    </row>
    <row r="26" spans="1:18">
      <c r="C26" s="144">
        <v>2014</v>
      </c>
      <c r="D26" s="144"/>
      <c r="E26" s="146" t="s">
        <v>189</v>
      </c>
      <c r="F26" s="143">
        <v>45112124.939999998</v>
      </c>
    </row>
    <row r="27" spans="1:18">
      <c r="C27" s="144">
        <v>2015</v>
      </c>
      <c r="D27" s="144"/>
      <c r="E27" s="146" t="s">
        <v>189</v>
      </c>
      <c r="F27" s="145">
        <v>47957033.719999999</v>
      </c>
    </row>
    <row r="28" spans="1:18">
      <c r="C28" s="144">
        <v>2016</v>
      </c>
      <c r="D28" s="144"/>
      <c r="E28" s="146" t="s">
        <v>189</v>
      </c>
      <c r="F28" s="200">
        <v>47957033.719999999</v>
      </c>
    </row>
    <row r="29" spans="1:18">
      <c r="C29" s="144">
        <v>2017</v>
      </c>
      <c r="D29" s="144"/>
      <c r="E29" s="146" t="s">
        <v>206</v>
      </c>
      <c r="F29" s="200">
        <v>37187021.909999996</v>
      </c>
    </row>
    <row r="30" spans="1:18" ht="13.5" thickBot="1">
      <c r="A30" s="7" t="s">
        <v>190</v>
      </c>
      <c r="F30" s="217">
        <f>SUM(F26:F29)</f>
        <v>178213214.28999999</v>
      </c>
      <c r="K30" s="40" t="s">
        <v>75</v>
      </c>
      <c r="L30" s="41"/>
      <c r="M30" s="42">
        <v>132.24</v>
      </c>
      <c r="N30" s="43"/>
      <c r="O30" s="44" t="s">
        <v>76</v>
      </c>
    </row>
    <row r="31" spans="1:18" ht="13.5" thickTop="1">
      <c r="E31" s="7" t="s">
        <v>105</v>
      </c>
      <c r="F31" s="218">
        <f>+F30/1000</f>
        <v>178213.21429</v>
      </c>
      <c r="G31" s="162">
        <v>1</v>
      </c>
      <c r="H31" s="7" t="s">
        <v>77</v>
      </c>
      <c r="K31" s="45"/>
      <c r="L31" s="63"/>
      <c r="M31" s="46">
        <v>121.7</v>
      </c>
      <c r="N31" s="47"/>
      <c r="O31" s="48" t="s">
        <v>12</v>
      </c>
    </row>
    <row r="32" spans="1:18">
      <c r="K32" s="45"/>
      <c r="L32" s="63"/>
      <c r="M32" s="49">
        <f>M30-M31</f>
        <v>10.540000000000006</v>
      </c>
      <c r="N32" s="47"/>
      <c r="O32" s="48" t="s">
        <v>10</v>
      </c>
    </row>
    <row r="33" spans="7:15">
      <c r="K33" s="45"/>
      <c r="L33" s="63"/>
      <c r="M33" s="49"/>
      <c r="N33" s="47"/>
      <c r="O33" s="48"/>
    </row>
    <row r="34" spans="7:15">
      <c r="K34" s="45"/>
      <c r="L34" s="63"/>
      <c r="M34" s="50">
        <f>ROUND(G10*M32,2)</f>
        <v>214180989.58000001</v>
      </c>
      <c r="N34" s="47"/>
      <c r="O34" s="48" t="s">
        <v>78</v>
      </c>
    </row>
    <row r="35" spans="7:15">
      <c r="K35" s="45"/>
      <c r="L35" s="63"/>
      <c r="M35" s="32"/>
      <c r="N35" s="47"/>
      <c r="O35" s="48"/>
    </row>
    <row r="36" spans="7:15">
      <c r="K36" s="45"/>
      <c r="L36" s="63"/>
      <c r="M36" s="50"/>
      <c r="N36" s="47"/>
      <c r="O36" s="48"/>
    </row>
    <row r="37" spans="7:15">
      <c r="G37" s="7">
        <f>I8/G8</f>
        <v>0.83506184026311991</v>
      </c>
      <c r="K37" s="51"/>
      <c r="L37" s="52"/>
      <c r="M37" s="53"/>
      <c r="N37" s="54"/>
      <c r="O37" s="55"/>
    </row>
    <row r="38" spans="7:15">
      <c r="K38" s="47"/>
      <c r="L38" s="63"/>
      <c r="M38" s="56"/>
      <c r="N38" s="47"/>
      <c r="O38" s="47"/>
    </row>
    <row r="39" spans="7:15">
      <c r="K39" s="47"/>
      <c r="L39" s="63"/>
      <c r="M39" s="56"/>
      <c r="N39" s="47"/>
      <c r="O39" s="47"/>
    </row>
    <row r="40" spans="7:15">
      <c r="K40" s="47"/>
      <c r="L40" s="63"/>
      <c r="M40" s="47"/>
      <c r="N40" s="47"/>
      <c r="O40" s="47"/>
    </row>
    <row r="41" spans="7:15">
      <c r="K41" s="47"/>
      <c r="L41" s="63"/>
      <c r="M41" s="57"/>
      <c r="N41" s="47"/>
      <c r="O41" s="47"/>
    </row>
    <row r="42" spans="7:15">
      <c r="K42" s="47"/>
      <c r="L42" s="63"/>
      <c r="M42" s="57"/>
      <c r="N42" s="47"/>
      <c r="O42" s="47"/>
    </row>
    <row r="43" spans="7:15">
      <c r="K43" s="47"/>
      <c r="L43" s="63"/>
      <c r="M43" s="58"/>
      <c r="N43" s="47"/>
      <c r="O43" s="47"/>
    </row>
  </sheetData>
  <printOptions horizontalCentered="1"/>
  <pageMargins left="0.25" right="0.25" top="1" bottom="1" header="0.5" footer="0.5"/>
  <pageSetup scale="86" orientation="landscape" horizontalDpi="4294967292" r:id="rId1"/>
  <headerFooter alignWithMargins="0">
    <oddFooter>&amp;Lprinted:
&amp;D, &amp;T&amp;Cfile:
&amp;Z&amp;F&amp;Rtab:
&amp;A</oddFooter>
  </headerFooter>
  <colBreaks count="1" manualBreakCount="1">
    <brk id="17"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0" workbookViewId="0">
      <selection activeCell="H19" sqref="H19"/>
    </sheetView>
  </sheetViews>
  <sheetFormatPr defaultColWidth="9.140625" defaultRowHeight="12.75"/>
  <cols>
    <col min="1" max="1" width="10" style="65" bestFit="1" customWidth="1"/>
    <col min="2" max="2" width="10.42578125" style="76" customWidth="1"/>
    <col min="3" max="3" width="23.85546875" style="76" customWidth="1"/>
    <col min="4" max="5" width="14.5703125" style="76" customWidth="1"/>
    <col min="6" max="6" width="12" style="76" customWidth="1"/>
    <col min="7" max="9" width="14.5703125" style="76" bestFit="1" customWidth="1"/>
    <col min="10" max="10" width="14" style="76" bestFit="1" customWidth="1"/>
    <col min="11" max="16384" width="9.140625" style="76"/>
  </cols>
  <sheetData>
    <row r="1" spans="1:9">
      <c r="G1" s="164" t="s">
        <v>207</v>
      </c>
    </row>
    <row r="2" spans="1:9" s="65" customFormat="1">
      <c r="D2" s="276" t="s">
        <v>40</v>
      </c>
      <c r="E2" s="65" t="s">
        <v>40</v>
      </c>
      <c r="G2" s="163" t="s">
        <v>208</v>
      </c>
    </row>
    <row r="3" spans="1:9" s="65" customFormat="1" ht="15">
      <c r="A3" s="277" t="s">
        <v>39</v>
      </c>
      <c r="B3" s="278" t="s">
        <v>38</v>
      </c>
      <c r="C3" s="277"/>
      <c r="D3" s="279">
        <v>43008</v>
      </c>
      <c r="E3" s="279">
        <v>42643</v>
      </c>
      <c r="G3" s="165">
        <v>43008</v>
      </c>
    </row>
    <row r="4" spans="1:9" ht="4.5" customHeight="1">
      <c r="D4" s="280"/>
      <c r="G4" s="280"/>
    </row>
    <row r="5" spans="1:9" ht="15">
      <c r="A5" s="65">
        <v>17722131</v>
      </c>
      <c r="B5" s="76" t="s">
        <v>37</v>
      </c>
      <c r="D5" s="281">
        <v>37683993.219999999</v>
      </c>
      <c r="E5" s="281">
        <v>38077360.230000004</v>
      </c>
      <c r="G5" s="192">
        <v>37684</v>
      </c>
      <c r="H5" s="210"/>
    </row>
    <row r="6" spans="1:9" ht="15">
      <c r="A6" s="65">
        <v>17722133</v>
      </c>
      <c r="B6" s="76" t="s">
        <v>36</v>
      </c>
      <c r="D6" s="281">
        <v>1020344177.676667</v>
      </c>
      <c r="E6" s="281">
        <v>1033770814.8866668</v>
      </c>
      <c r="G6" s="192">
        <v>1020344</v>
      </c>
      <c r="H6" s="210"/>
    </row>
    <row r="7" spans="1:9" ht="15">
      <c r="A7" s="65">
        <v>17722135</v>
      </c>
      <c r="B7" s="76" t="s">
        <v>35</v>
      </c>
      <c r="D7" s="281">
        <v>96281125.020000011</v>
      </c>
      <c r="E7" s="281">
        <v>93876201.020000011</v>
      </c>
      <c r="G7" s="192">
        <v>96281</v>
      </c>
      <c r="H7" s="210"/>
    </row>
    <row r="8" spans="1:9" ht="15">
      <c r="A8" s="65">
        <v>17722139</v>
      </c>
      <c r="B8" s="76" t="s">
        <v>80</v>
      </c>
      <c r="D8" s="281">
        <v>84027138.49000001</v>
      </c>
      <c r="E8" s="281">
        <v>80006465.420000002</v>
      </c>
      <c r="G8" s="164" t="s">
        <v>6</v>
      </c>
      <c r="H8" s="210"/>
    </row>
    <row r="9" spans="1:9" ht="15">
      <c r="A9" s="65">
        <v>17722142</v>
      </c>
      <c r="B9" s="76" t="s">
        <v>34</v>
      </c>
      <c r="D9" s="281">
        <v>3218292</v>
      </c>
      <c r="E9" s="281">
        <v>3101748.3799999994</v>
      </c>
      <c r="G9" s="192">
        <v>3218</v>
      </c>
      <c r="H9" s="210"/>
    </row>
    <row r="10" spans="1:9" ht="15">
      <c r="A10" s="65">
        <v>17722143</v>
      </c>
      <c r="B10" s="76" t="s">
        <v>33</v>
      </c>
      <c r="D10" s="281">
        <v>1563631.5999999999</v>
      </c>
      <c r="E10" s="281">
        <v>1595339.8099999998</v>
      </c>
      <c r="G10" s="192">
        <v>1564</v>
      </c>
      <c r="H10" s="210"/>
    </row>
    <row r="11" spans="1:9" ht="15">
      <c r="A11" s="65">
        <v>17722144</v>
      </c>
      <c r="B11" s="76" t="s">
        <v>32</v>
      </c>
      <c r="D11" s="281">
        <v>788029346.3299998</v>
      </c>
      <c r="E11" s="281">
        <v>783461372.61999977</v>
      </c>
      <c r="F11" s="211"/>
      <c r="G11" s="192">
        <v>788029</v>
      </c>
      <c r="H11" s="210"/>
    </row>
    <row r="12" spans="1:9" ht="15">
      <c r="A12" s="65">
        <v>17722160</v>
      </c>
      <c r="B12" s="76" t="s">
        <v>81</v>
      </c>
      <c r="D12" s="282">
        <v>77261754.639999986</v>
      </c>
      <c r="E12" s="282">
        <v>69342121.630000025</v>
      </c>
      <c r="F12" s="211"/>
      <c r="G12" s="201">
        <v>77262</v>
      </c>
      <c r="H12" s="210"/>
    </row>
    <row r="13" spans="1:9" ht="15.75" thickBot="1">
      <c r="B13" s="212" t="s">
        <v>31</v>
      </c>
      <c r="D13" s="283">
        <v>2108409458.9766665</v>
      </c>
      <c r="E13" s="283">
        <v>2103231423.9966669</v>
      </c>
      <c r="G13" s="201"/>
      <c r="H13" s="210"/>
      <c r="I13" s="210"/>
    </row>
    <row r="14" spans="1:9" ht="13.5" thickTop="1">
      <c r="D14" s="284"/>
      <c r="E14" s="160"/>
      <c r="G14" s="192"/>
      <c r="H14" s="210"/>
    </row>
    <row r="15" spans="1:9" ht="15">
      <c r="A15" s="65">
        <v>17722134</v>
      </c>
      <c r="B15" s="76" t="s">
        <v>30</v>
      </c>
      <c r="D15" s="281">
        <v>-977945944.26000035</v>
      </c>
      <c r="E15" s="281">
        <v>-993424803.64000034</v>
      </c>
      <c r="G15" s="192">
        <v>-977946</v>
      </c>
      <c r="H15" s="210"/>
    </row>
    <row r="16" spans="1:9" ht="15">
      <c r="A16" s="65">
        <v>17722140</v>
      </c>
      <c r="B16" s="76" t="s">
        <v>82</v>
      </c>
      <c r="D16" s="281">
        <v>-80483776.11999999</v>
      </c>
      <c r="E16" s="281">
        <v>-76387317.379999995</v>
      </c>
      <c r="G16" s="164" t="s">
        <v>6</v>
      </c>
      <c r="H16" s="210"/>
    </row>
    <row r="17" spans="1:10" ht="15">
      <c r="A17" s="65">
        <v>17722136</v>
      </c>
      <c r="B17" s="159" t="s">
        <v>102</v>
      </c>
      <c r="D17" s="281">
        <v>0</v>
      </c>
      <c r="E17" s="281">
        <v>0</v>
      </c>
      <c r="G17" s="192">
        <v>0</v>
      </c>
      <c r="H17" s="210"/>
    </row>
    <row r="18" spans="1:10" ht="15">
      <c r="A18" s="65">
        <v>17722145</v>
      </c>
      <c r="B18" s="76" t="s">
        <v>29</v>
      </c>
      <c r="D18" s="282">
        <v>-507409394.85999995</v>
      </c>
      <c r="E18" s="282">
        <v>-523224580.06999993</v>
      </c>
      <c r="G18" s="193">
        <v>-507409</v>
      </c>
      <c r="H18" s="210"/>
    </row>
    <row r="19" spans="1:10" ht="15" customHeight="1" thickBot="1">
      <c r="B19" s="212" t="s">
        <v>28</v>
      </c>
      <c r="D19" s="283">
        <v>-1565839115.2400002</v>
      </c>
      <c r="E19" s="283">
        <v>-1593036701.0900002</v>
      </c>
      <c r="G19" s="194">
        <f>SUM(G5:G18)</f>
        <v>539027</v>
      </c>
      <c r="H19" s="210" t="s">
        <v>129</v>
      </c>
    </row>
    <row r="20" spans="1:10" ht="13.5" thickTop="1">
      <c r="D20" s="284"/>
      <c r="E20" s="160"/>
      <c r="G20" s="192"/>
      <c r="H20" s="210"/>
    </row>
    <row r="21" spans="1:10" ht="15">
      <c r="A21" s="65">
        <v>23755539</v>
      </c>
      <c r="B21" s="76" t="s">
        <v>27</v>
      </c>
      <c r="D21" s="281">
        <v>-1738799.7500000112</v>
      </c>
      <c r="E21" s="281">
        <v>-1925265.6400000118</v>
      </c>
      <c r="G21" s="192">
        <v>-1739</v>
      </c>
      <c r="H21" s="210"/>
    </row>
    <row r="22" spans="1:10" ht="15">
      <c r="A22" s="65">
        <v>23755540</v>
      </c>
      <c r="B22" s="159" t="s">
        <v>26</v>
      </c>
      <c r="D22" s="281">
        <v>-40732166.939999983</v>
      </c>
      <c r="E22" s="281">
        <v>-41594360.169999972</v>
      </c>
      <c r="G22" s="192">
        <v>-40732</v>
      </c>
      <c r="H22" s="210"/>
    </row>
    <row r="23" spans="1:10" ht="15">
      <c r="A23" s="65">
        <v>23755538</v>
      </c>
      <c r="B23" s="159" t="s">
        <v>103</v>
      </c>
      <c r="D23" s="281">
        <v>0</v>
      </c>
      <c r="E23" s="281">
        <v>0</v>
      </c>
      <c r="G23" s="192">
        <v>0</v>
      </c>
      <c r="H23" s="210"/>
    </row>
    <row r="24" spans="1:10" ht="15">
      <c r="A24" s="65">
        <v>23755541</v>
      </c>
      <c r="B24" s="159" t="s">
        <v>83</v>
      </c>
      <c r="D24" s="282">
        <v>-3350231.3491999973</v>
      </c>
      <c r="E24" s="282">
        <v>-3184767.149999998</v>
      </c>
      <c r="G24" s="195" t="s">
        <v>6</v>
      </c>
      <c r="H24" s="210"/>
    </row>
    <row r="25" spans="1:10" ht="13.5" customHeight="1" thickBot="1">
      <c r="B25" s="212" t="s">
        <v>25</v>
      </c>
      <c r="D25" s="283">
        <v>-45821198.039199993</v>
      </c>
      <c r="E25" s="283">
        <v>-46704392.959999986</v>
      </c>
      <c r="G25" s="194">
        <f>SUM(G21:G24)</f>
        <v>-42471</v>
      </c>
      <c r="H25" s="210"/>
    </row>
    <row r="26" spans="1:10" s="212" customFormat="1" ht="13.5" thickTop="1">
      <c r="A26" s="65"/>
      <c r="B26" s="76"/>
      <c r="C26" s="76"/>
      <c r="D26" s="285"/>
      <c r="E26" s="286"/>
      <c r="G26" s="192"/>
      <c r="H26" s="210"/>
    </row>
    <row r="27" spans="1:10" s="212" customFormat="1">
      <c r="A27" s="65"/>
      <c r="B27" s="76"/>
      <c r="C27" s="76"/>
      <c r="D27" s="287" t="s">
        <v>287</v>
      </c>
      <c r="E27" s="212" t="s">
        <v>287</v>
      </c>
      <c r="G27" s="192"/>
      <c r="H27" s="210"/>
    </row>
    <row r="28" spans="1:10" ht="15">
      <c r="A28" s="65">
        <v>71537000</v>
      </c>
      <c r="B28" s="212" t="s">
        <v>24</v>
      </c>
      <c r="C28" s="212"/>
      <c r="D28" s="279">
        <v>43008</v>
      </c>
      <c r="E28" s="279">
        <v>42643</v>
      </c>
      <c r="G28" s="192"/>
      <c r="H28" s="210"/>
      <c r="I28" s="204"/>
      <c r="J28" s="204"/>
    </row>
    <row r="29" spans="1:10" ht="15">
      <c r="B29" s="76" t="s">
        <v>17</v>
      </c>
      <c r="D29" s="281">
        <v>-2380649</v>
      </c>
      <c r="E29" s="281">
        <v>-1912668</v>
      </c>
      <c r="F29" s="160"/>
      <c r="G29" s="192">
        <v>-2381</v>
      </c>
      <c r="H29" s="210"/>
      <c r="I29" s="288"/>
      <c r="J29" s="159"/>
    </row>
    <row r="30" spans="1:10" ht="15">
      <c r="B30" s="76" t="s">
        <v>16</v>
      </c>
      <c r="D30" s="281">
        <v>-25833701.170000002</v>
      </c>
      <c r="E30" s="281">
        <v>-25520260.910000004</v>
      </c>
      <c r="F30" s="160"/>
      <c r="G30" s="192">
        <v>-25834</v>
      </c>
      <c r="H30" s="210"/>
      <c r="I30" s="204"/>
    </row>
    <row r="31" spans="1:10" ht="15">
      <c r="B31" s="76" t="s">
        <v>15</v>
      </c>
      <c r="D31" s="281">
        <v>-26318981.630000003</v>
      </c>
      <c r="E31" s="281">
        <v>-19606538.600000001</v>
      </c>
      <c r="F31" s="284"/>
      <c r="G31" s="192">
        <v>-26319</v>
      </c>
      <c r="H31" s="210"/>
      <c r="I31" s="288"/>
      <c r="J31" s="159"/>
    </row>
    <row r="32" spans="1:10" ht="15">
      <c r="B32" s="76" t="s">
        <v>84</v>
      </c>
      <c r="D32" s="281">
        <v>-2129546.65</v>
      </c>
      <c r="E32" s="281">
        <v>-1971912.7499999998</v>
      </c>
      <c r="F32" s="160"/>
      <c r="G32" s="166" t="s">
        <v>6</v>
      </c>
      <c r="H32" s="210"/>
      <c r="I32" s="289"/>
      <c r="J32" s="66"/>
    </row>
    <row r="33" spans="1:10" ht="15">
      <c r="B33" s="159" t="s">
        <v>14</v>
      </c>
      <c r="D33" s="281">
        <v>-314383.23</v>
      </c>
      <c r="E33" s="281">
        <v>-980883.30999999994</v>
      </c>
      <c r="F33" s="284"/>
      <c r="G33" s="192">
        <v>-314</v>
      </c>
      <c r="H33" s="210"/>
      <c r="J33" s="69"/>
    </row>
    <row r="34" spans="1:10" ht="15">
      <c r="B34" s="76" t="s">
        <v>23</v>
      </c>
      <c r="D34" s="281">
        <v>-4350</v>
      </c>
      <c r="E34" s="281">
        <v>-9457.9700000000012</v>
      </c>
      <c r="F34" s="284"/>
      <c r="G34" s="192">
        <v>-4</v>
      </c>
      <c r="H34" s="210"/>
      <c r="J34" s="66"/>
    </row>
    <row r="35" spans="1:10" ht="15">
      <c r="B35" s="76" t="s">
        <v>22</v>
      </c>
      <c r="D35" s="281">
        <v>-168543.62</v>
      </c>
      <c r="E35" s="281">
        <v>221101.22</v>
      </c>
      <c r="F35" s="284"/>
      <c r="G35" s="196">
        <v>-169</v>
      </c>
      <c r="H35" s="210"/>
      <c r="J35" s="66"/>
    </row>
    <row r="36" spans="1:10" ht="17.25" customHeight="1" thickBot="1">
      <c r="B36" s="212" t="s">
        <v>21</v>
      </c>
      <c r="C36" s="212"/>
      <c r="D36" s="283">
        <v>-57150155.299999997</v>
      </c>
      <c r="E36" s="283">
        <v>-49780620.320000008</v>
      </c>
      <c r="F36" s="160"/>
      <c r="G36" s="194">
        <f>SUM(G29:G35)</f>
        <v>-55021</v>
      </c>
      <c r="H36" s="210"/>
    </row>
    <row r="37" spans="1:10" s="212" customFormat="1" ht="13.5" thickTop="1">
      <c r="A37" s="65"/>
      <c r="B37" s="76"/>
      <c r="C37" s="76"/>
      <c r="D37" s="290"/>
      <c r="E37" s="291"/>
      <c r="F37" s="160"/>
      <c r="G37" s="192"/>
      <c r="H37" s="210"/>
    </row>
    <row r="38" spans="1:10">
      <c r="A38" s="65">
        <v>71539000</v>
      </c>
      <c r="B38" s="212" t="s">
        <v>20</v>
      </c>
      <c r="C38" s="212"/>
      <c r="D38" s="292"/>
      <c r="E38" s="292"/>
      <c r="F38" s="160"/>
      <c r="G38" s="192"/>
      <c r="H38" s="210"/>
      <c r="I38" s="204"/>
      <c r="J38" s="204"/>
    </row>
    <row r="39" spans="1:10" ht="15">
      <c r="B39" s="76" t="s">
        <v>17</v>
      </c>
      <c r="D39" s="281">
        <v>-371698</v>
      </c>
      <c r="E39" s="281">
        <v>-428058</v>
      </c>
      <c r="F39" s="160"/>
      <c r="G39" s="192">
        <v>-372</v>
      </c>
      <c r="H39" s="210"/>
      <c r="I39" s="288"/>
      <c r="J39" s="159"/>
    </row>
    <row r="40" spans="1:10" ht="15">
      <c r="B40" s="76" t="s">
        <v>16</v>
      </c>
      <c r="D40" s="281">
        <v>-9130347</v>
      </c>
      <c r="E40" s="281">
        <v>-10400480</v>
      </c>
      <c r="F40" s="284"/>
      <c r="G40" s="192">
        <v>-9130</v>
      </c>
      <c r="H40" s="210"/>
    </row>
    <row r="41" spans="1:10" ht="15">
      <c r="B41" s="76" t="s">
        <v>15</v>
      </c>
      <c r="D41" s="281">
        <v>-17889337.48</v>
      </c>
      <c r="E41" s="281">
        <v>-17463484.23</v>
      </c>
      <c r="F41" s="160"/>
      <c r="G41" s="192">
        <v>-17889</v>
      </c>
      <c r="H41" s="210"/>
      <c r="I41" s="288"/>
    </row>
    <row r="42" spans="1:10" ht="15">
      <c r="B42" s="159" t="s">
        <v>14</v>
      </c>
      <c r="D42" s="281">
        <v>-41123.360000000001</v>
      </c>
      <c r="E42" s="281">
        <v>-228927.60000000009</v>
      </c>
      <c r="F42" s="160"/>
      <c r="G42" s="192">
        <v>-41</v>
      </c>
      <c r="H42" s="210"/>
    </row>
    <row r="43" spans="1:10" ht="15">
      <c r="B43" s="159" t="s">
        <v>191</v>
      </c>
      <c r="D43" s="281">
        <v>-2508.73</v>
      </c>
      <c r="E43" s="281">
        <v>-990.15999999999985</v>
      </c>
      <c r="F43" s="160"/>
      <c r="G43" s="192">
        <v>-3</v>
      </c>
      <c r="H43" s="210"/>
    </row>
    <row r="44" spans="1:10" ht="15">
      <c r="B44" s="159" t="s">
        <v>22</v>
      </c>
      <c r="D44" s="281">
        <v>0</v>
      </c>
      <c r="E44" s="281">
        <v>-1149735.1099999999</v>
      </c>
      <c r="F44" s="160"/>
      <c r="G44" s="192">
        <v>0</v>
      </c>
      <c r="H44" s="210"/>
    </row>
    <row r="45" spans="1:10" ht="15">
      <c r="B45" s="76" t="s">
        <v>104</v>
      </c>
      <c r="D45" s="281">
        <v>-183568.08</v>
      </c>
      <c r="E45" s="281">
        <v>-1107253.2</v>
      </c>
      <c r="F45" s="160"/>
      <c r="G45" s="193">
        <v>-184</v>
      </c>
      <c r="H45" s="210"/>
    </row>
    <row r="46" spans="1:10" s="212" customFormat="1" ht="15.75" thickBot="1">
      <c r="A46" s="65"/>
      <c r="B46" s="212" t="s">
        <v>19</v>
      </c>
      <c r="D46" s="283">
        <v>-27618582.649999999</v>
      </c>
      <c r="E46" s="283">
        <v>-30778928.300000001</v>
      </c>
      <c r="F46" s="160"/>
      <c r="G46" s="194">
        <f>SUM(G39:G45)</f>
        <v>-27619</v>
      </c>
      <c r="H46" s="210"/>
      <c r="I46" s="76"/>
    </row>
    <row r="47" spans="1:10" s="212" customFormat="1" ht="13.5" thickTop="1">
      <c r="A47" s="65"/>
      <c r="D47" s="293"/>
      <c r="E47" s="293"/>
      <c r="F47" s="160"/>
      <c r="G47" s="192"/>
      <c r="H47" s="210"/>
    </row>
    <row r="48" spans="1:10">
      <c r="A48" s="65">
        <v>72568000</v>
      </c>
      <c r="B48" s="212" t="s">
        <v>18</v>
      </c>
      <c r="C48" s="212"/>
      <c r="D48" s="292"/>
      <c r="E48" s="292"/>
      <c r="F48" s="160"/>
      <c r="G48" s="192"/>
      <c r="H48" s="210"/>
      <c r="I48" s="204"/>
    </row>
    <row r="49" spans="1:10" ht="15">
      <c r="B49" s="76" t="s">
        <v>17</v>
      </c>
      <c r="D49" s="281">
        <v>0</v>
      </c>
      <c r="E49" s="281">
        <v>2400825</v>
      </c>
      <c r="F49" s="284"/>
      <c r="G49" s="192">
        <v>0</v>
      </c>
      <c r="H49" s="210"/>
      <c r="I49" s="288"/>
      <c r="J49" s="159"/>
    </row>
    <row r="50" spans="1:10" ht="15">
      <c r="B50" s="76" t="s">
        <v>16</v>
      </c>
      <c r="D50" s="281">
        <v>15877977.900000002</v>
      </c>
      <c r="E50" s="281">
        <v>17706320.300000001</v>
      </c>
      <c r="F50" s="284"/>
      <c r="G50" s="192">
        <v>15878</v>
      </c>
      <c r="H50" s="210"/>
      <c r="I50" s="288"/>
    </row>
    <row r="51" spans="1:10" ht="15">
      <c r="B51" s="76" t="s">
        <v>15</v>
      </c>
      <c r="D51" s="281">
        <v>38089644.900000006</v>
      </c>
      <c r="E51" s="281">
        <v>39421286.980000004</v>
      </c>
      <c r="F51" s="284"/>
      <c r="G51" s="192">
        <v>38090</v>
      </c>
      <c r="H51" s="210"/>
      <c r="I51" s="288"/>
      <c r="J51" s="294"/>
    </row>
    <row r="52" spans="1:10" ht="15">
      <c r="B52" s="76" t="s">
        <v>84</v>
      </c>
      <c r="D52" s="281">
        <v>3032808.57</v>
      </c>
      <c r="E52" s="281">
        <v>2885609.94</v>
      </c>
      <c r="F52" s="160"/>
      <c r="G52" s="166" t="s">
        <v>6</v>
      </c>
      <c r="H52" s="210"/>
      <c r="I52" s="289"/>
      <c r="J52" s="66"/>
    </row>
    <row r="53" spans="1:10" s="212" customFormat="1" ht="15">
      <c r="A53" s="65"/>
      <c r="B53" s="76" t="s">
        <v>14</v>
      </c>
      <c r="C53" s="76"/>
      <c r="D53" s="281">
        <v>0</v>
      </c>
      <c r="E53" s="281">
        <v>0</v>
      </c>
      <c r="F53" s="160"/>
      <c r="G53" s="193">
        <v>0</v>
      </c>
      <c r="H53" s="210"/>
    </row>
    <row r="54" spans="1:10" ht="15.75" thickBot="1">
      <c r="B54" s="212" t="s">
        <v>13</v>
      </c>
      <c r="C54" s="212"/>
      <c r="D54" s="283">
        <v>57000431.370000012</v>
      </c>
      <c r="E54" s="283">
        <v>62414042.219999999</v>
      </c>
      <c r="F54" s="160"/>
      <c r="G54" s="194">
        <f>SUM(G49:G53)</f>
        <v>53968</v>
      </c>
      <c r="H54" s="210"/>
    </row>
    <row r="55" spans="1:10" ht="13.5" thickTop="1">
      <c r="D55" s="285"/>
      <c r="E55" s="285"/>
      <c r="G55" s="290"/>
    </row>
    <row r="56" spans="1:10">
      <c r="D56" s="285"/>
      <c r="E56" s="289"/>
    </row>
    <row r="57" spans="1:10">
      <c r="D57" s="285"/>
      <c r="E57" s="289"/>
    </row>
    <row r="58" spans="1:10">
      <c r="D58" s="285"/>
      <c r="E58" s="289"/>
    </row>
    <row r="59" spans="1:10">
      <c r="A59" s="216"/>
      <c r="B59" s="212" t="s">
        <v>283</v>
      </c>
      <c r="D59" s="289"/>
      <c r="E59" s="289"/>
    </row>
  </sheetData>
  <pageMargins left="0.7" right="0.7" top="0.75" bottom="0.75" header="0.3" footer="0.3"/>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6"/>
  <sheetViews>
    <sheetView topLeftCell="A43" zoomScaleNormal="100" workbookViewId="0">
      <selection activeCell="M30" sqref="M30"/>
    </sheetView>
  </sheetViews>
  <sheetFormatPr defaultColWidth="8.85546875" defaultRowHeight="12.75"/>
  <cols>
    <col min="1" max="2" width="8.85546875" style="62"/>
    <col min="3" max="4" width="12.85546875" style="62" customWidth="1"/>
    <col min="5" max="5" width="8.7109375" style="62" customWidth="1"/>
    <col min="6" max="6" width="36.28515625" style="62" customWidth="1"/>
    <col min="7" max="7" width="14.5703125" style="62" customWidth="1"/>
    <col min="8" max="8" width="12.140625" style="62" customWidth="1"/>
    <col min="9" max="9" width="26.85546875" style="62" customWidth="1"/>
    <col min="10" max="10" width="16.28515625" style="62" customWidth="1"/>
    <col min="11" max="11" width="2.140625" style="62" customWidth="1"/>
    <col min="12" max="12" width="12.85546875" style="62" customWidth="1"/>
    <col min="13" max="13" width="8.85546875" style="62"/>
    <col min="14" max="14" width="9.140625" style="62" bestFit="1" customWidth="1"/>
    <col min="15" max="16" width="11" style="62" bestFit="1" customWidth="1"/>
    <col min="17" max="16384" width="8.85546875" style="62"/>
  </cols>
  <sheetData>
    <row r="1" spans="1:16" ht="18">
      <c r="A1" s="89" t="s">
        <v>130</v>
      </c>
      <c r="B1" s="89"/>
      <c r="C1" s="89"/>
      <c r="D1" s="89"/>
      <c r="E1" s="442" t="s">
        <v>131</v>
      </c>
      <c r="F1" s="442"/>
      <c r="G1" s="442"/>
      <c r="H1" s="442"/>
      <c r="I1" s="442"/>
      <c r="J1" s="442"/>
    </row>
    <row r="2" spans="1:16" ht="18">
      <c r="E2" s="174"/>
      <c r="F2" s="174"/>
      <c r="G2" s="174"/>
      <c r="H2" s="174"/>
      <c r="I2" s="174"/>
      <c r="J2" s="174"/>
    </row>
    <row r="3" spans="1:16" ht="15.6" customHeight="1">
      <c r="A3" s="5" t="s">
        <v>132</v>
      </c>
      <c r="B3" s="5" t="s">
        <v>132</v>
      </c>
      <c r="C3" s="5" t="s">
        <v>9</v>
      </c>
      <c r="D3" s="5" t="s">
        <v>9</v>
      </c>
      <c r="E3" s="176"/>
      <c r="F3" s="176"/>
      <c r="G3" s="176"/>
      <c r="H3" s="176"/>
      <c r="I3" s="176"/>
      <c r="J3" s="176"/>
    </row>
    <row r="4" spans="1:16">
      <c r="A4" s="5" t="s">
        <v>133</v>
      </c>
      <c r="B4" s="5" t="s">
        <v>134</v>
      </c>
      <c r="C4" s="5" t="s">
        <v>133</v>
      </c>
      <c r="D4" s="5" t="s">
        <v>134</v>
      </c>
      <c r="E4" s="443" t="s">
        <v>38</v>
      </c>
      <c r="F4" s="443"/>
      <c r="G4" s="90" t="s">
        <v>135</v>
      </c>
      <c r="H4" s="90" t="s">
        <v>136</v>
      </c>
      <c r="I4" s="175" t="s">
        <v>137</v>
      </c>
      <c r="J4" s="91" t="s">
        <v>138</v>
      </c>
      <c r="L4" s="62" t="s">
        <v>139</v>
      </c>
      <c r="M4" s="36" t="s">
        <v>140</v>
      </c>
    </row>
    <row r="5" spans="1:16">
      <c r="E5" s="175"/>
      <c r="F5" s="175"/>
      <c r="G5" s="90"/>
      <c r="H5" s="90"/>
      <c r="I5" s="175"/>
      <c r="J5" s="91"/>
      <c r="N5" s="62" t="s">
        <v>209</v>
      </c>
      <c r="O5" s="1" t="s">
        <v>210</v>
      </c>
      <c r="P5" s="1"/>
    </row>
    <row r="6" spans="1:16" ht="15.75">
      <c r="E6" s="444" t="s">
        <v>4</v>
      </c>
      <c r="F6" s="445"/>
      <c r="G6" s="445"/>
      <c r="H6" s="445"/>
      <c r="I6" s="445"/>
      <c r="J6" s="445"/>
      <c r="O6" s="62">
        <v>13708500</v>
      </c>
      <c r="P6" s="62">
        <v>13708500</v>
      </c>
    </row>
    <row r="7" spans="1:16">
      <c r="C7" s="62" t="s">
        <v>4</v>
      </c>
      <c r="E7" s="446" t="s">
        <v>141</v>
      </c>
      <c r="F7" s="446"/>
      <c r="G7" s="173"/>
      <c r="H7" s="92" t="s">
        <v>4</v>
      </c>
      <c r="J7" s="93"/>
      <c r="O7" s="62" t="s">
        <v>9</v>
      </c>
      <c r="P7" s="62" t="s">
        <v>132</v>
      </c>
    </row>
    <row r="8" spans="1:16">
      <c r="A8" s="62">
        <v>13708500</v>
      </c>
      <c r="B8" s="62">
        <v>13708250</v>
      </c>
      <c r="C8" s="62">
        <v>23757150</v>
      </c>
      <c r="D8" s="62">
        <v>23757800</v>
      </c>
      <c r="E8" s="94">
        <v>96</v>
      </c>
      <c r="F8" s="95" t="s">
        <v>142</v>
      </c>
      <c r="G8" s="62" t="s">
        <v>143</v>
      </c>
      <c r="H8" s="103">
        <v>42019</v>
      </c>
      <c r="I8" s="97" t="s">
        <v>144</v>
      </c>
      <c r="J8" s="98">
        <v>7700000</v>
      </c>
      <c r="L8" s="62">
        <v>1200013663</v>
      </c>
      <c r="M8" s="62" t="s">
        <v>145</v>
      </c>
      <c r="N8" s="167" t="s">
        <v>192</v>
      </c>
      <c r="O8" s="62">
        <v>1200014469</v>
      </c>
      <c r="P8" s="62">
        <v>1200003614</v>
      </c>
    </row>
    <row r="9" spans="1:16">
      <c r="A9" s="62">
        <v>13708500</v>
      </c>
      <c r="B9" s="62">
        <v>13708250</v>
      </c>
      <c r="C9" s="62">
        <v>23757150</v>
      </c>
      <c r="D9" s="62">
        <v>23757800</v>
      </c>
      <c r="E9" s="95">
        <v>96</v>
      </c>
      <c r="F9" s="97" t="s">
        <v>146</v>
      </c>
      <c r="G9" s="62" t="s">
        <v>147</v>
      </c>
      <c r="H9" s="103">
        <v>42050</v>
      </c>
      <c r="I9" s="99" t="s">
        <v>148</v>
      </c>
      <c r="J9" s="168">
        <v>12000000</v>
      </c>
      <c r="L9" s="62">
        <v>1200003372</v>
      </c>
      <c r="M9" s="62" t="s">
        <v>145</v>
      </c>
      <c r="N9" s="167" t="s">
        <v>193</v>
      </c>
      <c r="O9" s="62">
        <v>1200015371</v>
      </c>
      <c r="P9" s="62">
        <v>1200003840</v>
      </c>
    </row>
    <row r="10" spans="1:16">
      <c r="A10" s="62">
        <v>13708500</v>
      </c>
      <c r="B10" s="62">
        <v>13708250</v>
      </c>
      <c r="C10" s="62">
        <v>23757150</v>
      </c>
      <c r="D10" s="62">
        <v>23757800</v>
      </c>
      <c r="E10" s="95">
        <v>96</v>
      </c>
      <c r="F10" s="3" t="s">
        <v>149</v>
      </c>
      <c r="G10" s="62" t="s">
        <v>150</v>
      </c>
      <c r="H10" s="153">
        <v>42095</v>
      </c>
      <c r="I10" s="101" t="s">
        <v>151</v>
      </c>
      <c r="J10" s="98">
        <v>9000000</v>
      </c>
      <c r="L10" s="62">
        <v>1200014651</v>
      </c>
      <c r="M10" s="62" t="s">
        <v>145</v>
      </c>
      <c r="N10" s="167" t="s">
        <v>194</v>
      </c>
      <c r="O10" s="62">
        <v>1200015136</v>
      </c>
      <c r="P10" s="62">
        <v>1200003779</v>
      </c>
    </row>
    <row r="11" spans="1:16">
      <c r="A11" s="62">
        <v>13708500</v>
      </c>
      <c r="B11" s="62">
        <v>13708250</v>
      </c>
      <c r="C11" s="62">
        <v>23757150</v>
      </c>
      <c r="D11" s="62">
        <v>23757800</v>
      </c>
      <c r="E11" s="95">
        <v>96</v>
      </c>
      <c r="F11" s="3" t="s">
        <v>152</v>
      </c>
      <c r="G11" s="62" t="s">
        <v>153</v>
      </c>
      <c r="H11" s="153">
        <v>42095</v>
      </c>
      <c r="I11" s="101" t="s">
        <v>151</v>
      </c>
      <c r="J11" s="98">
        <v>11850000</v>
      </c>
      <c r="L11" s="62">
        <v>1200014651</v>
      </c>
      <c r="M11" s="62" t="s">
        <v>145</v>
      </c>
      <c r="N11" s="167" t="s">
        <v>194</v>
      </c>
      <c r="O11" s="62">
        <v>1200015136</v>
      </c>
      <c r="P11" s="62">
        <v>1200003779</v>
      </c>
    </row>
    <row r="12" spans="1:16">
      <c r="A12" s="62">
        <v>13708500</v>
      </c>
      <c r="B12" s="62">
        <v>13708250</v>
      </c>
      <c r="C12" s="62">
        <v>23757150</v>
      </c>
      <c r="D12" s="62">
        <v>23757800</v>
      </c>
      <c r="E12" s="95">
        <v>1</v>
      </c>
      <c r="F12" s="97" t="s">
        <v>154</v>
      </c>
      <c r="G12" s="62" t="s">
        <v>155</v>
      </c>
      <c r="H12" s="103">
        <v>42147</v>
      </c>
      <c r="I12" s="99"/>
      <c r="J12" s="98">
        <v>12000000</v>
      </c>
      <c r="L12" s="62">
        <v>1200015138</v>
      </c>
      <c r="M12" s="62" t="s">
        <v>145</v>
      </c>
      <c r="N12" s="167" t="s">
        <v>194</v>
      </c>
      <c r="O12" s="62">
        <v>1200015139</v>
      </c>
      <c r="P12" s="62">
        <v>1200003781</v>
      </c>
    </row>
    <row r="13" spans="1:16">
      <c r="A13" s="62">
        <v>13708500</v>
      </c>
      <c r="B13" s="62">
        <v>13708250</v>
      </c>
      <c r="C13" s="62">
        <v>23757150</v>
      </c>
      <c r="D13" s="62">
        <v>23757800</v>
      </c>
      <c r="E13" s="95">
        <v>1</v>
      </c>
      <c r="F13" s="97" t="s">
        <v>156</v>
      </c>
      <c r="G13" s="62" t="s">
        <v>157</v>
      </c>
      <c r="H13" s="103">
        <v>42147</v>
      </c>
      <c r="I13" s="99"/>
      <c r="J13" s="98">
        <v>3000000</v>
      </c>
      <c r="L13" s="62">
        <v>1200015138</v>
      </c>
      <c r="M13" s="62" t="s">
        <v>145</v>
      </c>
      <c r="N13" s="167" t="s">
        <v>194</v>
      </c>
      <c r="O13" s="62">
        <v>1200015139</v>
      </c>
      <c r="P13" s="62">
        <v>1200003781</v>
      </c>
    </row>
    <row r="14" spans="1:16">
      <c r="A14" s="62">
        <v>13708500</v>
      </c>
      <c r="B14" s="62">
        <v>13708250</v>
      </c>
      <c r="C14" s="62">
        <v>23757150</v>
      </c>
      <c r="D14" s="62">
        <v>23757800</v>
      </c>
      <c r="E14" s="95">
        <v>1</v>
      </c>
      <c r="F14" s="97" t="s">
        <v>158</v>
      </c>
      <c r="G14" s="62" t="s">
        <v>159</v>
      </c>
      <c r="H14" s="103">
        <v>42156</v>
      </c>
      <c r="I14" s="97" t="s">
        <v>6</v>
      </c>
      <c r="J14" s="98">
        <v>8125000</v>
      </c>
      <c r="L14" s="62">
        <v>1200015484</v>
      </c>
      <c r="M14" s="62" t="s">
        <v>145</v>
      </c>
      <c r="N14" s="167" t="s">
        <v>193</v>
      </c>
      <c r="O14" s="62">
        <v>1200015496</v>
      </c>
      <c r="P14" s="62">
        <v>1200003899</v>
      </c>
    </row>
    <row r="15" spans="1:16">
      <c r="A15" s="62">
        <v>13708500</v>
      </c>
      <c r="B15" s="62">
        <v>13708250</v>
      </c>
      <c r="C15" s="62">
        <v>23757150</v>
      </c>
      <c r="D15" s="62">
        <v>23757800</v>
      </c>
      <c r="E15" s="3"/>
      <c r="F15" s="95" t="s">
        <v>160</v>
      </c>
      <c r="G15" s="62" t="s">
        <v>143</v>
      </c>
      <c r="H15" s="103">
        <v>42200</v>
      </c>
      <c r="I15" s="97" t="s">
        <v>144</v>
      </c>
      <c r="J15" s="98">
        <v>7700000</v>
      </c>
      <c r="L15" s="62">
        <v>1200016912</v>
      </c>
      <c r="M15" s="62" t="s">
        <v>145</v>
      </c>
      <c r="N15" s="169">
        <v>42491</v>
      </c>
      <c r="O15" s="60">
        <v>1200018881</v>
      </c>
      <c r="P15" s="62">
        <v>1200004874</v>
      </c>
    </row>
    <row r="16" spans="1:16">
      <c r="A16" s="62">
        <v>13708500</v>
      </c>
      <c r="B16" s="62">
        <v>13708250</v>
      </c>
      <c r="C16" s="62">
        <v>23757150</v>
      </c>
      <c r="D16" s="62">
        <v>23757800</v>
      </c>
      <c r="E16" s="3"/>
      <c r="F16" s="95" t="s">
        <v>161</v>
      </c>
      <c r="G16" s="62" t="s">
        <v>147</v>
      </c>
      <c r="H16" s="103">
        <v>42231</v>
      </c>
      <c r="I16" s="97" t="s">
        <v>144</v>
      </c>
      <c r="J16" s="98">
        <v>12000000</v>
      </c>
      <c r="L16" s="62">
        <v>1200016912</v>
      </c>
      <c r="M16" s="62" t="s">
        <v>145</v>
      </c>
      <c r="N16" s="169">
        <v>42491</v>
      </c>
      <c r="O16" s="60">
        <v>1200018881</v>
      </c>
      <c r="P16" s="62">
        <v>1200004874</v>
      </c>
    </row>
    <row r="17" spans="1:16" s="60" customFormat="1">
      <c r="A17" s="62">
        <v>13708500</v>
      </c>
      <c r="B17" s="62">
        <v>13708250</v>
      </c>
      <c r="C17" s="62">
        <v>23757150</v>
      </c>
      <c r="D17" s="62">
        <v>23757800</v>
      </c>
      <c r="E17" s="104">
        <v>1</v>
      </c>
      <c r="F17" s="99" t="s">
        <v>162</v>
      </c>
      <c r="G17" s="62" t="s">
        <v>150</v>
      </c>
      <c r="H17" s="154">
        <v>42278</v>
      </c>
      <c r="I17" s="101" t="s">
        <v>6</v>
      </c>
      <c r="J17" s="106">
        <v>9000000</v>
      </c>
      <c r="L17" s="62">
        <v>1200016912</v>
      </c>
      <c r="M17" s="62" t="s">
        <v>145</v>
      </c>
      <c r="N17" s="169">
        <v>42491</v>
      </c>
      <c r="O17" s="60">
        <v>1200018881</v>
      </c>
      <c r="P17" s="62">
        <v>1200004874</v>
      </c>
    </row>
    <row r="18" spans="1:16" s="60" customFormat="1">
      <c r="A18" s="62">
        <v>13708500</v>
      </c>
      <c r="B18" s="62">
        <v>13708250</v>
      </c>
      <c r="C18" s="62">
        <v>23757150</v>
      </c>
      <c r="D18" s="62">
        <v>23757800</v>
      </c>
      <c r="E18" s="104">
        <v>1</v>
      </c>
      <c r="F18" s="99" t="s">
        <v>163</v>
      </c>
      <c r="G18" s="62" t="s">
        <v>153</v>
      </c>
      <c r="H18" s="154">
        <v>42278</v>
      </c>
      <c r="I18" s="101" t="s">
        <v>6</v>
      </c>
      <c r="J18" s="106">
        <v>11850000</v>
      </c>
      <c r="L18" s="62">
        <v>1200016912</v>
      </c>
      <c r="M18" s="62" t="s">
        <v>145</v>
      </c>
      <c r="N18" s="169">
        <v>42491</v>
      </c>
      <c r="O18" s="60">
        <v>1200018881</v>
      </c>
      <c r="P18" s="62">
        <v>1200004874</v>
      </c>
    </row>
    <row r="19" spans="1:16" s="60" customFormat="1">
      <c r="A19" s="62">
        <v>13708500</v>
      </c>
      <c r="B19" s="62">
        <v>13708250</v>
      </c>
      <c r="C19" s="62">
        <v>23757150</v>
      </c>
      <c r="D19" s="62">
        <v>23757800</v>
      </c>
      <c r="E19" s="104"/>
      <c r="F19" s="99" t="s">
        <v>164</v>
      </c>
      <c r="G19" s="62" t="s">
        <v>155</v>
      </c>
      <c r="H19" s="153">
        <v>42331</v>
      </c>
      <c r="I19" s="101" t="s">
        <v>165</v>
      </c>
      <c r="J19" s="98">
        <v>12000000</v>
      </c>
      <c r="L19" s="62">
        <v>1200017171</v>
      </c>
      <c r="M19" s="62" t="s">
        <v>145</v>
      </c>
      <c r="N19" s="169">
        <v>42522</v>
      </c>
      <c r="O19" s="60">
        <v>1200019106</v>
      </c>
      <c r="P19" s="60">
        <v>1200004967</v>
      </c>
    </row>
    <row r="20" spans="1:16" s="60" customFormat="1">
      <c r="A20" s="62">
        <v>13708500</v>
      </c>
      <c r="B20" s="62">
        <v>13708250</v>
      </c>
      <c r="C20" s="62">
        <v>23757150</v>
      </c>
      <c r="D20" s="62">
        <v>23757800</v>
      </c>
      <c r="E20" s="104"/>
      <c r="F20" s="99" t="s">
        <v>166</v>
      </c>
      <c r="G20" s="62" t="s">
        <v>157</v>
      </c>
      <c r="H20" s="153">
        <v>42331</v>
      </c>
      <c r="I20" s="101" t="s">
        <v>165</v>
      </c>
      <c r="J20" s="98">
        <v>3000000</v>
      </c>
      <c r="L20" s="60">
        <v>1200017171</v>
      </c>
      <c r="M20" s="62" t="s">
        <v>145</v>
      </c>
      <c r="N20" s="170">
        <v>42537</v>
      </c>
      <c r="O20" s="60">
        <v>1200019106</v>
      </c>
      <c r="P20" s="60">
        <v>1200004967</v>
      </c>
    </row>
    <row r="21" spans="1:16" s="60" customFormat="1">
      <c r="A21" s="62">
        <v>13708500</v>
      </c>
      <c r="B21" s="62">
        <v>13708250</v>
      </c>
      <c r="C21" s="62">
        <v>23757150</v>
      </c>
      <c r="D21" s="62">
        <v>23757800</v>
      </c>
      <c r="E21" s="95">
        <v>1</v>
      </c>
      <c r="F21" s="97" t="s">
        <v>158</v>
      </c>
      <c r="G21" s="62" t="s">
        <v>159</v>
      </c>
      <c r="H21" s="103">
        <v>42331</v>
      </c>
      <c r="I21" s="97" t="s">
        <v>6</v>
      </c>
      <c r="J21" s="98">
        <v>8125000</v>
      </c>
      <c r="L21" s="60">
        <v>1200017350</v>
      </c>
      <c r="M21" s="62" t="s">
        <v>145</v>
      </c>
      <c r="N21" s="170">
        <v>42537</v>
      </c>
      <c r="O21" s="60">
        <v>1200019107</v>
      </c>
      <c r="P21" s="60">
        <v>1200004968</v>
      </c>
    </row>
    <row r="22" spans="1:16" s="60" customFormat="1">
      <c r="A22" s="62">
        <v>13708500</v>
      </c>
      <c r="B22" s="62">
        <v>13708250</v>
      </c>
      <c r="C22" s="62">
        <v>23757150</v>
      </c>
      <c r="D22" s="62">
        <v>23757800</v>
      </c>
      <c r="E22" s="95">
        <v>1</v>
      </c>
      <c r="F22" s="97" t="s">
        <v>167</v>
      </c>
      <c r="G22" s="62" t="s">
        <v>168</v>
      </c>
      <c r="H22" s="103">
        <v>42353</v>
      </c>
      <c r="I22" s="97" t="s">
        <v>6</v>
      </c>
      <c r="J22" s="98">
        <v>11928472.199999999</v>
      </c>
      <c r="L22" s="60">
        <v>1200017350</v>
      </c>
      <c r="M22" s="62" t="s">
        <v>145</v>
      </c>
      <c r="N22" s="170">
        <v>42537</v>
      </c>
      <c r="O22" s="60">
        <v>1200019107</v>
      </c>
      <c r="P22" s="60">
        <v>1200004968</v>
      </c>
    </row>
    <row r="23" spans="1:16">
      <c r="A23" s="62">
        <v>13708500</v>
      </c>
      <c r="B23" s="62">
        <v>13708250</v>
      </c>
      <c r="C23" s="62">
        <v>23757150</v>
      </c>
      <c r="D23" s="62">
        <v>23757800</v>
      </c>
      <c r="E23" s="94">
        <v>96</v>
      </c>
      <c r="F23" s="95" t="s">
        <v>142</v>
      </c>
      <c r="G23" s="62" t="s">
        <v>143</v>
      </c>
      <c r="H23" s="103">
        <v>42384</v>
      </c>
      <c r="I23" s="97" t="s">
        <v>144</v>
      </c>
      <c r="J23" s="98">
        <v>7700000</v>
      </c>
      <c r="L23" s="62">
        <v>1200014469</v>
      </c>
      <c r="M23" s="62" t="s">
        <v>145</v>
      </c>
      <c r="N23" s="170">
        <v>42537</v>
      </c>
      <c r="O23" s="60">
        <v>1200019109</v>
      </c>
      <c r="P23" s="60">
        <v>1200004969</v>
      </c>
    </row>
    <row r="24" spans="1:16">
      <c r="A24" s="62">
        <v>13708500</v>
      </c>
      <c r="B24" s="62">
        <v>13708250</v>
      </c>
      <c r="C24" s="62">
        <v>23757150</v>
      </c>
      <c r="D24" s="62">
        <v>23757800</v>
      </c>
      <c r="E24" s="95">
        <v>96</v>
      </c>
      <c r="F24" s="97" t="s">
        <v>146</v>
      </c>
      <c r="G24" s="62" t="s">
        <v>147</v>
      </c>
      <c r="H24" s="103">
        <v>42415</v>
      </c>
      <c r="I24" s="99" t="s">
        <v>148</v>
      </c>
      <c r="J24" s="168">
        <v>12000000</v>
      </c>
      <c r="L24" s="62">
        <v>1200018065</v>
      </c>
      <c r="M24" s="62" t="s">
        <v>145</v>
      </c>
      <c r="N24" s="170">
        <v>42537</v>
      </c>
      <c r="O24" s="60">
        <v>1200019112</v>
      </c>
      <c r="P24" s="60">
        <v>1200004970</v>
      </c>
    </row>
    <row r="25" spans="1:16">
      <c r="A25" s="62">
        <v>13708500</v>
      </c>
      <c r="B25" s="62">
        <v>13708250</v>
      </c>
      <c r="C25" s="62">
        <v>23757150</v>
      </c>
      <c r="D25" s="62">
        <v>23757800</v>
      </c>
      <c r="E25" s="95">
        <v>96</v>
      </c>
      <c r="F25" s="3" t="s">
        <v>149</v>
      </c>
      <c r="G25" s="62" t="s">
        <v>150</v>
      </c>
      <c r="H25" s="153">
        <v>42461</v>
      </c>
      <c r="I25" s="101" t="s">
        <v>151</v>
      </c>
      <c r="J25" s="98">
        <v>9000000</v>
      </c>
      <c r="L25" s="62">
        <v>1200018586</v>
      </c>
      <c r="M25" s="62" t="s">
        <v>145</v>
      </c>
      <c r="N25" s="170">
        <v>42537</v>
      </c>
      <c r="O25" s="60">
        <v>1200019114</v>
      </c>
      <c r="P25" s="60">
        <v>1200004971</v>
      </c>
    </row>
    <row r="26" spans="1:16">
      <c r="A26" s="62">
        <v>13708500</v>
      </c>
      <c r="B26" s="62">
        <v>13708250</v>
      </c>
      <c r="C26" s="62">
        <v>23757150</v>
      </c>
      <c r="D26" s="62">
        <v>23757800</v>
      </c>
      <c r="E26" s="95">
        <v>96</v>
      </c>
      <c r="F26" s="3" t="s">
        <v>152</v>
      </c>
      <c r="G26" s="62" t="s">
        <v>153</v>
      </c>
      <c r="H26" s="153">
        <v>42461</v>
      </c>
      <c r="I26" s="101" t="s">
        <v>151</v>
      </c>
      <c r="J26" s="98">
        <v>11850000</v>
      </c>
      <c r="L26" s="62">
        <v>1200018586</v>
      </c>
      <c r="M26" s="62" t="s">
        <v>145</v>
      </c>
      <c r="N26" s="170">
        <v>42537</v>
      </c>
      <c r="O26" s="60">
        <v>1200019114</v>
      </c>
      <c r="P26" s="60">
        <v>1200004971</v>
      </c>
    </row>
    <row r="27" spans="1:16">
      <c r="A27" s="62">
        <v>13708500</v>
      </c>
      <c r="B27" s="62">
        <v>13708250</v>
      </c>
      <c r="C27" s="62">
        <v>23757150</v>
      </c>
      <c r="D27" s="62">
        <v>23757800</v>
      </c>
      <c r="E27" s="95">
        <v>1</v>
      </c>
      <c r="F27" s="97" t="s">
        <v>154</v>
      </c>
      <c r="G27" s="62" t="s">
        <v>155</v>
      </c>
      <c r="H27" s="103">
        <v>42147</v>
      </c>
      <c r="I27" s="101" t="s">
        <v>165</v>
      </c>
      <c r="J27" s="98">
        <v>12000000</v>
      </c>
      <c r="L27" s="62">
        <v>1200018896</v>
      </c>
      <c r="M27" s="62" t="s">
        <v>145</v>
      </c>
      <c r="N27" s="170">
        <v>42537</v>
      </c>
      <c r="O27" s="60">
        <v>1200019116</v>
      </c>
      <c r="P27" s="60">
        <v>1200004972</v>
      </c>
    </row>
    <row r="28" spans="1:16">
      <c r="A28" s="62">
        <v>13708500</v>
      </c>
      <c r="B28" s="62">
        <v>13708250</v>
      </c>
      <c r="C28" s="62">
        <v>23757150</v>
      </c>
      <c r="D28" s="62">
        <v>23757800</v>
      </c>
      <c r="E28" s="95">
        <v>1</v>
      </c>
      <c r="F28" s="97" t="s">
        <v>156</v>
      </c>
      <c r="G28" s="62" t="s">
        <v>157</v>
      </c>
      <c r="H28" s="103">
        <v>42147</v>
      </c>
      <c r="I28" s="101" t="s">
        <v>165</v>
      </c>
      <c r="J28" s="98">
        <v>3000000</v>
      </c>
      <c r="L28" s="62">
        <v>1200019083</v>
      </c>
      <c r="M28" s="62" t="s">
        <v>145</v>
      </c>
      <c r="N28" s="170">
        <v>42537</v>
      </c>
      <c r="O28" s="60">
        <v>1200019117</v>
      </c>
      <c r="P28" s="60">
        <v>1200004973</v>
      </c>
    </row>
    <row r="29" spans="1:16">
      <c r="A29" s="62">
        <v>13708500</v>
      </c>
      <c r="B29" s="62">
        <v>13708250</v>
      </c>
      <c r="C29" s="62">
        <v>23757150</v>
      </c>
      <c r="D29" s="62">
        <v>23757800</v>
      </c>
      <c r="E29" s="95">
        <v>1</v>
      </c>
      <c r="F29" s="97" t="s">
        <v>158</v>
      </c>
      <c r="G29" s="62" t="s">
        <v>159</v>
      </c>
      <c r="H29" s="103">
        <v>42156</v>
      </c>
      <c r="I29" s="97" t="s">
        <v>6</v>
      </c>
      <c r="J29" s="98">
        <v>8125000</v>
      </c>
      <c r="L29" s="62">
        <v>1200019105</v>
      </c>
      <c r="M29" s="62" t="s">
        <v>145</v>
      </c>
      <c r="N29" s="170">
        <v>42537</v>
      </c>
      <c r="O29" s="60">
        <v>1200019119</v>
      </c>
      <c r="P29" s="60">
        <v>1200004974</v>
      </c>
    </row>
    <row r="30" spans="1:16" ht="13.5" thickBot="1">
      <c r="A30" s="62">
        <v>13708500</v>
      </c>
      <c r="B30" s="62">
        <v>13708250</v>
      </c>
      <c r="C30" s="62">
        <v>23757150</v>
      </c>
      <c r="D30" s="62">
        <v>23757800</v>
      </c>
      <c r="E30" s="95">
        <v>1</v>
      </c>
      <c r="F30" s="97" t="s">
        <v>167</v>
      </c>
      <c r="G30" s="62" t="s">
        <v>168</v>
      </c>
      <c r="H30" s="103">
        <v>42170</v>
      </c>
      <c r="I30" s="101" t="s">
        <v>6</v>
      </c>
      <c r="J30" s="102">
        <v>11125000</v>
      </c>
      <c r="L30" s="62">
        <v>1200019141</v>
      </c>
      <c r="M30" s="62" t="s">
        <v>145</v>
      </c>
      <c r="N30" s="170">
        <v>42537</v>
      </c>
      <c r="O30" s="60">
        <v>1200019147</v>
      </c>
      <c r="P30" s="60">
        <v>1200004982</v>
      </c>
    </row>
    <row r="31" spans="1:16" ht="13.5" thickBot="1">
      <c r="A31" s="177">
        <v>13708500</v>
      </c>
      <c r="B31" s="132">
        <v>13708250</v>
      </c>
      <c r="C31" s="132">
        <v>23757150</v>
      </c>
      <c r="D31" s="61">
        <v>23757800</v>
      </c>
      <c r="E31" s="178">
        <v>1</v>
      </c>
      <c r="F31" s="178" t="s">
        <v>142</v>
      </c>
      <c r="G31" s="59" t="s">
        <v>213</v>
      </c>
      <c r="H31" s="179">
        <v>42566</v>
      </c>
      <c r="I31" s="180" t="s">
        <v>144</v>
      </c>
      <c r="J31" s="122">
        <v>27230000</v>
      </c>
      <c r="K31" s="61"/>
      <c r="L31" s="61">
        <v>1200019648</v>
      </c>
      <c r="M31" s="59" t="s">
        <v>145</v>
      </c>
      <c r="N31" s="170">
        <v>42628</v>
      </c>
      <c r="O31" s="181">
        <v>1200019977</v>
      </c>
      <c r="P31" s="59">
        <v>1200005287</v>
      </c>
    </row>
    <row r="32" spans="1:16">
      <c r="A32" s="182">
        <v>23757800</v>
      </c>
      <c r="B32" s="183">
        <v>23757150</v>
      </c>
      <c r="C32" s="183">
        <v>13708250</v>
      </c>
      <c r="D32" s="59">
        <v>13708500</v>
      </c>
      <c r="E32" s="184"/>
      <c r="F32" s="184" t="s">
        <v>214</v>
      </c>
      <c r="G32" s="59" t="s">
        <v>213</v>
      </c>
      <c r="H32" s="185">
        <v>42566</v>
      </c>
      <c r="I32" s="186" t="s">
        <v>144</v>
      </c>
      <c r="J32" s="187">
        <v>11830000</v>
      </c>
      <c r="K32" s="59"/>
      <c r="L32" s="59">
        <v>1200019521</v>
      </c>
      <c r="M32" s="59" t="s">
        <v>145</v>
      </c>
      <c r="N32" s="170">
        <v>42629</v>
      </c>
      <c r="O32" s="59">
        <v>1200019980</v>
      </c>
      <c r="P32" s="59">
        <v>1200005289</v>
      </c>
    </row>
    <row r="33" spans="1:16" ht="13.5" thickBot="1">
      <c r="A33" s="188">
        <v>13708500</v>
      </c>
      <c r="B33" s="189">
        <v>23757150</v>
      </c>
      <c r="C33" s="189">
        <v>23757150</v>
      </c>
      <c r="D33" s="59">
        <v>23757800</v>
      </c>
      <c r="E33" s="184"/>
      <c r="F33" s="184" t="s">
        <v>215</v>
      </c>
      <c r="G33" s="59" t="s">
        <v>213</v>
      </c>
      <c r="H33" s="185">
        <v>42566</v>
      </c>
      <c r="I33" s="186" t="s">
        <v>144</v>
      </c>
      <c r="J33" s="187">
        <v>-11830000</v>
      </c>
      <c r="K33" s="59"/>
      <c r="L33" s="59">
        <v>1200019647</v>
      </c>
      <c r="M33" s="59" t="s">
        <v>145</v>
      </c>
      <c r="N33" s="170">
        <v>42629</v>
      </c>
      <c r="O33" s="59">
        <v>1200019981</v>
      </c>
      <c r="P33" s="59">
        <v>1200005290</v>
      </c>
    </row>
    <row r="34" spans="1:16">
      <c r="A34" s="62">
        <v>13708500</v>
      </c>
      <c r="B34" s="62">
        <v>13708250</v>
      </c>
      <c r="C34" s="62">
        <v>23757150</v>
      </c>
      <c r="D34" s="62">
        <v>23757800</v>
      </c>
      <c r="E34" s="95">
        <v>1</v>
      </c>
      <c r="F34" s="97" t="s">
        <v>146</v>
      </c>
      <c r="G34" s="62" t="s">
        <v>147</v>
      </c>
      <c r="H34" s="103">
        <v>42231</v>
      </c>
      <c r="I34" s="101" t="s">
        <v>144</v>
      </c>
      <c r="J34" s="102">
        <v>12000000</v>
      </c>
      <c r="L34" s="62">
        <v>1200019871</v>
      </c>
      <c r="M34" s="62" t="s">
        <v>145</v>
      </c>
      <c r="N34" s="6">
        <v>42629</v>
      </c>
      <c r="O34" s="62">
        <v>1200019978</v>
      </c>
      <c r="P34" s="62">
        <v>1200005288</v>
      </c>
    </row>
    <row r="35" spans="1:16">
      <c r="E35" s="95"/>
      <c r="F35" s="97"/>
      <c r="H35" s="103"/>
      <c r="I35" s="101"/>
      <c r="J35" s="102"/>
    </row>
    <row r="36" spans="1:16">
      <c r="E36" s="95"/>
      <c r="F36" s="97"/>
      <c r="H36" s="103"/>
      <c r="I36" s="101"/>
      <c r="J36" s="102"/>
    </row>
    <row r="37" spans="1:16" s="60" customFormat="1">
      <c r="A37" s="62"/>
      <c r="B37" s="62"/>
      <c r="C37" s="62"/>
      <c r="D37" s="62"/>
      <c r="E37" s="95"/>
      <c r="F37" s="97"/>
      <c r="G37" s="62"/>
      <c r="H37" s="103"/>
      <c r="I37" s="97"/>
      <c r="J37" s="102"/>
      <c r="M37" s="62"/>
    </row>
    <row r="38" spans="1:16" s="60" customFormat="1" ht="13.5" thickBot="1">
      <c r="A38" s="62"/>
      <c r="B38" s="62"/>
      <c r="C38" s="62"/>
      <c r="D38" s="62"/>
      <c r="E38" s="95"/>
      <c r="F38" s="97" t="s">
        <v>174</v>
      </c>
      <c r="G38" s="62"/>
      <c r="H38" s="103"/>
      <c r="I38" s="97"/>
      <c r="J38" s="121">
        <f>SUM(J8:J37)</f>
        <v>253308472.19999999</v>
      </c>
      <c r="M38" s="62"/>
    </row>
    <row r="39" spans="1:16" s="60" customFormat="1" ht="13.5" thickTop="1">
      <c r="A39" s="62"/>
      <c r="B39" s="62"/>
      <c r="C39" s="62"/>
      <c r="D39" s="62"/>
      <c r="E39" s="95"/>
      <c r="F39" s="97"/>
      <c r="G39" s="62"/>
      <c r="H39" s="103"/>
      <c r="I39" s="97"/>
      <c r="J39" s="122"/>
      <c r="M39" s="62"/>
    </row>
    <row r="40" spans="1:16" s="60" customFormat="1">
      <c r="A40" s="62"/>
      <c r="B40" s="62"/>
      <c r="C40" s="62"/>
      <c r="D40" s="62"/>
      <c r="E40" s="95"/>
      <c r="F40" s="97" t="s">
        <v>172</v>
      </c>
      <c r="G40" s="62"/>
      <c r="H40" s="103"/>
      <c r="I40" s="97"/>
      <c r="J40" s="102">
        <v>27230000</v>
      </c>
      <c r="M40" s="62"/>
    </row>
    <row r="41" spans="1:16" s="60" customFormat="1">
      <c r="A41" s="62"/>
      <c r="B41" s="62"/>
      <c r="C41" s="62"/>
      <c r="D41" s="62"/>
      <c r="E41" s="95"/>
      <c r="F41" s="97"/>
      <c r="G41" s="62"/>
      <c r="H41" s="103"/>
      <c r="I41" s="97"/>
      <c r="J41" s="102"/>
      <c r="M41" s="62"/>
    </row>
    <row r="42" spans="1:16" s="60" customFormat="1">
      <c r="A42" s="62"/>
      <c r="B42" s="62"/>
      <c r="C42" s="62"/>
      <c r="D42" s="62"/>
      <c r="E42" s="95"/>
      <c r="F42" s="97"/>
      <c r="G42" s="62"/>
      <c r="H42" s="103"/>
      <c r="I42" s="97"/>
      <c r="J42" s="102"/>
      <c r="M42" s="62"/>
    </row>
    <row r="43" spans="1:16" s="60" customFormat="1">
      <c r="A43" s="60" t="s">
        <v>182</v>
      </c>
      <c r="B43" s="60" t="s">
        <v>181</v>
      </c>
      <c r="C43" s="60" t="s">
        <v>183</v>
      </c>
      <c r="D43" s="60" t="s">
        <v>184</v>
      </c>
      <c r="E43" s="95"/>
      <c r="F43" s="97"/>
      <c r="G43" s="62"/>
      <c r="H43" s="103"/>
      <c r="I43" s="97"/>
      <c r="J43" s="102"/>
    </row>
    <row r="44" spans="1:16" s="60" customFormat="1" ht="15.75">
      <c r="A44" s="5" t="s">
        <v>132</v>
      </c>
      <c r="B44" s="5" t="s">
        <v>132</v>
      </c>
      <c r="C44" s="5" t="s">
        <v>9</v>
      </c>
      <c r="D44" s="5" t="s">
        <v>9</v>
      </c>
      <c r="E44" s="447"/>
      <c r="F44" s="448"/>
      <c r="G44" s="448"/>
      <c r="H44" s="448"/>
      <c r="I44" s="448"/>
      <c r="J44" s="448"/>
    </row>
    <row r="45" spans="1:16" s="60" customFormat="1">
      <c r="A45" s="5" t="s">
        <v>133</v>
      </c>
      <c r="B45" s="5" t="s">
        <v>134</v>
      </c>
      <c r="C45" s="5" t="s">
        <v>133</v>
      </c>
      <c r="D45" s="5" t="s">
        <v>134</v>
      </c>
      <c r="E45" s="441" t="s">
        <v>169</v>
      </c>
      <c r="F45" s="441"/>
      <c r="G45" s="108"/>
      <c r="H45" s="107"/>
      <c r="I45" s="99"/>
      <c r="J45" s="93"/>
    </row>
    <row r="46" spans="1:16" s="60" customFormat="1">
      <c r="A46" s="60">
        <v>17721150</v>
      </c>
      <c r="B46" s="60">
        <v>23757800</v>
      </c>
      <c r="C46" s="60">
        <v>13708500</v>
      </c>
      <c r="D46" s="60">
        <v>26769150</v>
      </c>
      <c r="E46" s="97"/>
      <c r="F46" s="97" t="s">
        <v>167</v>
      </c>
      <c r="G46" s="62" t="s">
        <v>168</v>
      </c>
      <c r="H46" s="173"/>
      <c r="I46" s="97" t="s">
        <v>6</v>
      </c>
      <c r="J46" s="106">
        <v>500000000</v>
      </c>
      <c r="K46" s="97"/>
      <c r="L46" s="97">
        <v>1200015487</v>
      </c>
      <c r="M46" s="60" t="s">
        <v>145</v>
      </c>
      <c r="N46" s="171">
        <v>42156</v>
      </c>
      <c r="O46" s="60">
        <v>1200015487</v>
      </c>
      <c r="P46" s="60">
        <v>1200003900</v>
      </c>
    </row>
    <row r="47" spans="1:16" s="60" customFormat="1">
      <c r="A47" s="60">
        <v>17721150</v>
      </c>
      <c r="B47" s="60">
        <v>23757800</v>
      </c>
      <c r="C47" s="60">
        <v>13708500</v>
      </c>
      <c r="D47" s="60">
        <v>26769150</v>
      </c>
      <c r="E47" s="97"/>
      <c r="F47" s="3" t="s">
        <v>170</v>
      </c>
      <c r="G47" s="109" t="s">
        <v>171</v>
      </c>
      <c r="H47" s="97"/>
      <c r="I47" s="98" t="s">
        <v>6</v>
      </c>
      <c r="J47" s="106">
        <v>600000000</v>
      </c>
      <c r="K47" s="110"/>
      <c r="L47" s="97">
        <v>1200017181</v>
      </c>
      <c r="M47" s="60" t="s">
        <v>145</v>
      </c>
      <c r="N47" s="171">
        <v>42309</v>
      </c>
      <c r="O47" s="60">
        <v>1600346920</v>
      </c>
      <c r="P47" s="60">
        <v>1200018671</v>
      </c>
    </row>
    <row r="48" spans="1:16" s="60" customFormat="1">
      <c r="B48" s="60">
        <v>23757800</v>
      </c>
      <c r="C48" s="60">
        <v>13708500</v>
      </c>
      <c r="D48" s="60">
        <v>26769150</v>
      </c>
      <c r="E48" s="97"/>
      <c r="F48" s="3" t="s">
        <v>211</v>
      </c>
      <c r="G48" s="109" t="s">
        <v>212</v>
      </c>
      <c r="H48" s="97"/>
      <c r="I48" s="98" t="s">
        <v>6</v>
      </c>
      <c r="J48" s="106">
        <v>600000000</v>
      </c>
      <c r="K48" s="110"/>
      <c r="L48" s="97">
        <v>1200019153</v>
      </c>
      <c r="M48" s="60" t="s">
        <v>145</v>
      </c>
      <c r="N48" s="170">
        <v>42537</v>
      </c>
      <c r="O48" s="60">
        <v>1200019154</v>
      </c>
      <c r="P48" s="60">
        <v>1200004989</v>
      </c>
    </row>
    <row r="49" spans="4:13" s="60" customFormat="1" ht="13.5" thickBot="1">
      <c r="E49" s="3"/>
      <c r="F49" s="97" t="s">
        <v>174</v>
      </c>
      <c r="G49" s="96"/>
      <c r="H49" s="97"/>
      <c r="I49" s="98"/>
      <c r="J49" s="123">
        <f>SUM(J46:J47)</f>
        <v>1100000000</v>
      </c>
      <c r="K49" s="110"/>
      <c r="L49" s="110"/>
    </row>
    <row r="50" spans="4:13" s="60" customFormat="1">
      <c r="E50" s="3"/>
      <c r="F50" s="97"/>
      <c r="G50" s="96"/>
      <c r="H50" s="97"/>
      <c r="I50" s="98"/>
      <c r="J50" s="106"/>
      <c r="K50" s="110"/>
      <c r="L50" s="110"/>
    </row>
    <row r="51" spans="4:13" s="60" customFormat="1">
      <c r="E51" s="97"/>
      <c r="F51" s="173" t="s">
        <v>173</v>
      </c>
      <c r="G51" s="96"/>
      <c r="H51" s="97"/>
      <c r="I51" s="98"/>
      <c r="J51" s="98">
        <v>0</v>
      </c>
      <c r="K51" s="110"/>
      <c r="L51" s="110"/>
    </row>
    <row r="52" spans="4:13" s="60" customFormat="1">
      <c r="E52" s="97"/>
      <c r="F52" s="173"/>
      <c r="G52" s="96"/>
      <c r="H52" s="3"/>
      <c r="I52" s="111"/>
      <c r="J52" s="102"/>
      <c r="K52" s="62"/>
      <c r="L52" s="62"/>
      <c r="M52" s="62"/>
    </row>
    <row r="53" spans="4:13" s="60" customFormat="1" ht="13.5" thickBot="1">
      <c r="E53" s="97"/>
      <c r="F53" s="2" t="s">
        <v>185</v>
      </c>
      <c r="G53" s="100"/>
      <c r="H53" s="101"/>
      <c r="I53" s="112"/>
      <c r="J53" s="124">
        <f>+J40+J51</f>
        <v>27230000</v>
      </c>
      <c r="K53" s="62"/>
      <c r="L53" s="62"/>
      <c r="M53" s="62"/>
    </row>
    <row r="54" spans="4:13" s="60" customFormat="1" ht="13.5" thickTop="1">
      <c r="E54" s="97"/>
      <c r="F54" s="173"/>
      <c r="G54" s="100"/>
      <c r="H54" s="108"/>
      <c r="I54" s="111"/>
      <c r="K54" s="62"/>
      <c r="L54" s="62"/>
      <c r="M54" s="62"/>
    </row>
    <row r="55" spans="4:13" s="60" customFormat="1" ht="13.5" thickBot="1">
      <c r="E55" s="97"/>
      <c r="F55" s="173"/>
      <c r="G55" s="100"/>
      <c r="H55" s="101"/>
      <c r="I55" s="112" t="s">
        <v>85</v>
      </c>
      <c r="J55" s="142">
        <f>+J53/1000</f>
        <v>27230</v>
      </c>
      <c r="K55" s="62"/>
      <c r="L55" s="62"/>
      <c r="M55" s="62"/>
    </row>
    <row r="56" spans="4:13" s="60" customFormat="1" ht="13.5" thickTop="1">
      <c r="E56" s="97"/>
      <c r="F56" s="2" t="s">
        <v>175</v>
      </c>
      <c r="G56" s="100"/>
      <c r="H56" s="108"/>
      <c r="I56" s="111"/>
      <c r="K56" s="62"/>
      <c r="L56" s="62"/>
      <c r="M56" s="62"/>
    </row>
    <row r="57" spans="4:13" s="60" customFormat="1">
      <c r="E57" s="97"/>
      <c r="F57" s="2" t="s">
        <v>176</v>
      </c>
      <c r="G57" s="100"/>
      <c r="H57" s="101"/>
      <c r="I57" s="112"/>
      <c r="J57" s="113"/>
      <c r="K57" s="62"/>
      <c r="L57" s="62"/>
      <c r="M57" s="62"/>
    </row>
    <row r="58" spans="4:13" s="60" customFormat="1">
      <c r="E58" s="97"/>
      <c r="F58" s="173"/>
      <c r="G58" s="100"/>
      <c r="H58" s="101"/>
      <c r="I58" s="114"/>
      <c r="K58" s="62"/>
      <c r="L58" s="62"/>
      <c r="M58" s="62"/>
    </row>
    <row r="59" spans="4:13" s="60" customFormat="1">
      <c r="E59" s="97"/>
      <c r="F59" s="173"/>
      <c r="G59" s="100"/>
      <c r="H59" s="101"/>
      <c r="I59" s="114"/>
      <c r="K59" s="62"/>
      <c r="L59" s="62"/>
      <c r="M59" s="62"/>
    </row>
    <row r="60" spans="4:13" s="60" customFormat="1">
      <c r="D60" s="60" t="s">
        <v>216</v>
      </c>
      <c r="E60" s="97"/>
      <c r="F60" s="173"/>
      <c r="G60" s="100"/>
      <c r="H60" s="101"/>
      <c r="I60" s="114"/>
      <c r="K60" s="62"/>
      <c r="L60" s="62"/>
      <c r="M60" s="62"/>
    </row>
    <row r="61" spans="4:13" s="60" customFormat="1">
      <c r="D61" s="60" t="s">
        <v>217</v>
      </c>
      <c r="E61" s="97"/>
      <c r="F61" s="173"/>
      <c r="G61" s="100"/>
      <c r="H61" s="101"/>
      <c r="I61" s="114"/>
      <c r="K61" s="62"/>
      <c r="L61" s="62"/>
      <c r="M61" s="62"/>
    </row>
    <row r="62" spans="4:13" s="60" customFormat="1">
      <c r="E62" s="97"/>
      <c r="F62" s="173"/>
      <c r="G62" s="100"/>
      <c r="H62" s="101"/>
      <c r="I62" s="114"/>
      <c r="K62" s="62"/>
      <c r="L62" s="62"/>
      <c r="M62" s="62"/>
    </row>
    <row r="63" spans="4:13" s="60" customFormat="1">
      <c r="E63" s="97"/>
      <c r="F63" s="173"/>
      <c r="G63" s="100"/>
      <c r="H63" s="101"/>
      <c r="I63" s="112"/>
      <c r="J63" s="113"/>
      <c r="K63" s="62"/>
      <c r="L63" s="62"/>
      <c r="M63" s="62"/>
    </row>
    <row r="64" spans="4:13" s="60" customFormat="1" ht="13.5" thickBot="1">
      <c r="E64" s="97"/>
      <c r="F64" s="173"/>
      <c r="G64" s="96"/>
      <c r="H64" s="173"/>
      <c r="I64" s="111"/>
      <c r="K64" s="62"/>
      <c r="L64" s="62"/>
      <c r="M64" s="62"/>
    </row>
    <row r="65" spans="3:15" s="60" customFormat="1">
      <c r="D65" s="125" t="s">
        <v>177</v>
      </c>
      <c r="E65" s="126"/>
      <c r="F65" s="127"/>
      <c r="G65" s="128"/>
      <c r="H65" s="129"/>
      <c r="I65" s="130"/>
      <c r="J65" s="131"/>
      <c r="K65" s="132"/>
      <c r="L65" s="132"/>
      <c r="M65" s="132"/>
      <c r="N65" s="133"/>
      <c r="O65" s="134"/>
    </row>
    <row r="66" spans="3:15" s="60" customFormat="1" ht="51.75" thickBot="1">
      <c r="C66" s="95"/>
      <c r="D66" s="135" t="s">
        <v>178</v>
      </c>
      <c r="E66" s="136"/>
      <c r="F66" s="136"/>
      <c r="G66" s="137"/>
      <c r="H66" s="136"/>
      <c r="I66" s="136"/>
      <c r="J66" s="138"/>
      <c r="K66" s="139"/>
      <c r="L66" s="139"/>
      <c r="M66" s="140"/>
      <c r="N66" s="140"/>
      <c r="O66" s="141"/>
    </row>
    <row r="67" spans="3:15" s="60" customFormat="1">
      <c r="C67" s="95"/>
      <c r="D67" s="95"/>
      <c r="E67" s="97"/>
      <c r="F67" s="173"/>
      <c r="G67" s="103"/>
      <c r="H67" s="3"/>
      <c r="I67" s="112"/>
      <c r="J67" s="115"/>
      <c r="K67" s="62"/>
      <c r="L67" s="62"/>
    </row>
    <row r="68" spans="3:15" s="60" customFormat="1">
      <c r="C68" s="95"/>
      <c r="D68" s="95"/>
      <c r="E68" s="97"/>
      <c r="F68" s="173"/>
      <c r="G68" s="103"/>
      <c r="H68" s="173"/>
      <c r="I68" s="97"/>
      <c r="J68" s="116"/>
      <c r="K68" s="62"/>
      <c r="L68" s="62"/>
    </row>
    <row r="69" spans="3:15" s="60" customFormat="1">
      <c r="C69" s="95"/>
      <c r="D69" s="95"/>
      <c r="E69" s="97"/>
      <c r="F69" s="173"/>
      <c r="G69" s="103"/>
      <c r="H69" s="3"/>
      <c r="I69" s="112"/>
      <c r="J69" s="98"/>
      <c r="K69" s="62"/>
      <c r="L69" s="62"/>
    </row>
    <row r="70" spans="3:15" s="60" customFormat="1">
      <c r="C70" s="95"/>
      <c r="D70" s="95"/>
      <c r="E70" s="97"/>
      <c r="F70" s="173"/>
      <c r="G70" s="103"/>
      <c r="H70" s="173"/>
      <c r="I70" s="97"/>
      <c r="J70" s="116"/>
      <c r="K70" s="62"/>
      <c r="L70" s="62"/>
    </row>
    <row r="71" spans="3:15" s="60" customFormat="1">
      <c r="C71" s="95"/>
      <c r="D71" s="95"/>
      <c r="E71" s="97"/>
      <c r="F71" s="173"/>
      <c r="G71" s="103"/>
      <c r="H71" s="3"/>
      <c r="I71" s="112"/>
      <c r="J71" s="98"/>
      <c r="K71" s="62"/>
      <c r="L71" s="62"/>
    </row>
    <row r="72" spans="3:15" s="60" customFormat="1">
      <c r="C72" s="95"/>
      <c r="D72" s="95"/>
      <c r="E72" s="97"/>
      <c r="F72" s="173"/>
      <c r="G72" s="103"/>
      <c r="H72" s="173"/>
      <c r="I72" s="97"/>
      <c r="J72" s="116"/>
      <c r="K72" s="62"/>
      <c r="L72" s="62"/>
      <c r="M72" s="62"/>
    </row>
    <row r="73" spans="3:15" s="60" customFormat="1">
      <c r="C73" s="95"/>
      <c r="D73" s="95"/>
      <c r="E73" s="97"/>
      <c r="F73" s="173"/>
      <c r="G73" s="103"/>
      <c r="H73" s="3"/>
      <c r="I73" s="112"/>
      <c r="J73" s="115"/>
      <c r="K73" s="62"/>
      <c r="L73" s="62"/>
      <c r="M73" s="62"/>
    </row>
    <row r="74" spans="3:15" s="60" customFormat="1">
      <c r="C74" s="95"/>
      <c r="D74" s="95"/>
      <c r="E74" s="97"/>
      <c r="F74" s="173"/>
      <c r="G74" s="103"/>
      <c r="H74" s="3"/>
      <c r="I74" s="112"/>
      <c r="J74" s="115"/>
      <c r="K74" s="62"/>
      <c r="L74" s="62"/>
      <c r="M74" s="62"/>
    </row>
    <row r="75" spans="3:15" s="60" customFormat="1">
      <c r="C75" s="95"/>
      <c r="D75" s="95"/>
      <c r="E75" s="97"/>
      <c r="F75" s="173"/>
      <c r="G75" s="103"/>
      <c r="H75" s="3"/>
      <c r="I75" s="112"/>
      <c r="J75" s="115"/>
      <c r="K75" s="62"/>
      <c r="L75" s="62"/>
      <c r="M75" s="62"/>
    </row>
    <row r="76" spans="3:15" s="60" customFormat="1">
      <c r="C76" s="95"/>
      <c r="D76" s="95"/>
      <c r="E76" s="97"/>
      <c r="F76" s="173"/>
      <c r="G76" s="103"/>
      <c r="H76" s="3"/>
      <c r="I76" s="112"/>
      <c r="J76" s="115"/>
      <c r="K76" s="62"/>
      <c r="L76" s="62"/>
      <c r="M76" s="62"/>
    </row>
    <row r="77" spans="3:15" s="60" customFormat="1">
      <c r="C77" s="97"/>
      <c r="D77" s="97"/>
      <c r="E77" s="97"/>
      <c r="F77" s="97"/>
      <c r="G77" s="103"/>
      <c r="H77" s="173"/>
      <c r="I77" s="111"/>
      <c r="J77" s="111"/>
      <c r="K77" s="8"/>
      <c r="L77" s="8"/>
    </row>
    <row r="78" spans="3:15" s="60" customFormat="1">
      <c r="C78" s="97"/>
      <c r="D78" s="97"/>
      <c r="E78" s="97"/>
      <c r="F78" s="97"/>
      <c r="G78" s="103"/>
      <c r="H78" s="97"/>
      <c r="I78" s="102"/>
      <c r="J78" s="102"/>
      <c r="K78" s="8"/>
      <c r="L78" s="8"/>
    </row>
    <row r="79" spans="3:15" s="60" customFormat="1">
      <c r="C79" s="97"/>
      <c r="D79" s="97"/>
      <c r="E79" s="97"/>
      <c r="F79" s="97"/>
      <c r="G79" s="103"/>
      <c r="H79" s="97"/>
      <c r="I79" s="102"/>
      <c r="J79" s="102"/>
      <c r="K79" s="8"/>
      <c r="L79" s="8"/>
    </row>
    <row r="80" spans="3:15" s="60" customFormat="1">
      <c r="C80" s="97"/>
      <c r="D80" s="97"/>
      <c r="E80" s="97"/>
      <c r="F80" s="97"/>
      <c r="G80" s="103"/>
      <c r="H80" s="97"/>
      <c r="I80" s="102"/>
      <c r="J80" s="102"/>
      <c r="K80" s="8"/>
      <c r="L80" s="8"/>
    </row>
    <row r="81" spans="3:10" s="60" customFormat="1">
      <c r="C81" s="117"/>
      <c r="D81" s="117"/>
      <c r="E81" s="99"/>
      <c r="F81" s="108"/>
      <c r="G81" s="118"/>
      <c r="H81" s="4"/>
      <c r="I81" s="106"/>
      <c r="J81" s="106"/>
    </row>
    <row r="82" spans="3:10" s="60" customFormat="1">
      <c r="C82" s="117"/>
      <c r="D82" s="117"/>
      <c r="E82" s="99"/>
      <c r="F82" s="119"/>
      <c r="G82" s="120"/>
      <c r="H82" s="4"/>
      <c r="I82" s="99"/>
      <c r="J82" s="106"/>
    </row>
    <row r="83" spans="3:10" s="60" customFormat="1">
      <c r="C83" s="117"/>
      <c r="D83" s="117"/>
      <c r="E83" s="99"/>
      <c r="F83" s="119"/>
      <c r="G83" s="118"/>
      <c r="H83" s="4"/>
      <c r="I83" s="99"/>
      <c r="J83" s="106"/>
    </row>
    <row r="84" spans="3:10" s="60" customFormat="1">
      <c r="C84" s="117"/>
      <c r="D84" s="117"/>
      <c r="E84" s="99"/>
      <c r="F84" s="119"/>
      <c r="G84" s="120"/>
      <c r="H84" s="4"/>
      <c r="I84" s="99"/>
      <c r="J84" s="106"/>
    </row>
    <row r="85" spans="3:10" s="60" customFormat="1">
      <c r="C85" s="117"/>
      <c r="D85" s="117"/>
      <c r="E85" s="99"/>
      <c r="F85" s="119"/>
      <c r="G85" s="118"/>
      <c r="H85" s="4"/>
      <c r="I85" s="99"/>
      <c r="J85" s="106"/>
    </row>
    <row r="86" spans="3:10" s="60" customFormat="1">
      <c r="C86" s="117"/>
      <c r="D86" s="117"/>
      <c r="E86" s="99"/>
      <c r="F86" s="119"/>
      <c r="G86" s="120"/>
      <c r="H86" s="4"/>
      <c r="I86" s="99"/>
      <c r="J86" s="106"/>
    </row>
    <row r="87" spans="3:10" s="60" customFormat="1">
      <c r="C87" s="117"/>
      <c r="D87" s="117"/>
      <c r="E87" s="99"/>
      <c r="F87" s="119"/>
      <c r="G87" s="118"/>
      <c r="H87" s="4"/>
      <c r="I87" s="99"/>
      <c r="J87" s="106"/>
    </row>
    <row r="88" spans="3:10" s="60" customFormat="1">
      <c r="C88" s="117"/>
      <c r="D88" s="117"/>
      <c r="E88" s="99"/>
      <c r="F88" s="119"/>
      <c r="G88" s="120"/>
      <c r="H88" s="4"/>
      <c r="I88" s="99"/>
      <c r="J88" s="106"/>
    </row>
    <row r="89" spans="3:10" s="60" customFormat="1">
      <c r="C89" s="117"/>
      <c r="D89" s="117"/>
      <c r="E89" s="99"/>
      <c r="F89" s="119"/>
      <c r="G89" s="118"/>
      <c r="H89" s="4"/>
      <c r="I89" s="99"/>
      <c r="J89" s="106"/>
    </row>
    <row r="90" spans="3:10" s="60" customFormat="1">
      <c r="C90" s="117"/>
      <c r="D90" s="117"/>
      <c r="E90" s="99"/>
      <c r="F90" s="119"/>
      <c r="G90" s="120"/>
      <c r="H90" s="4"/>
      <c r="I90" s="99"/>
      <c r="J90" s="106"/>
    </row>
    <row r="91" spans="3:10" s="60" customFormat="1">
      <c r="C91" s="117"/>
      <c r="D91" s="117"/>
      <c r="E91" s="99"/>
      <c r="F91" s="119"/>
      <c r="G91" s="105"/>
      <c r="H91" s="101"/>
      <c r="I91" s="106"/>
      <c r="J91" s="106"/>
    </row>
    <row r="92" spans="3:10" s="60" customFormat="1">
      <c r="E92" s="99"/>
      <c r="F92" s="108"/>
      <c r="G92" s="107"/>
      <c r="H92" s="101"/>
      <c r="I92" s="93"/>
      <c r="J92" s="98"/>
    </row>
    <row r="93" spans="3:10" s="60" customFormat="1">
      <c r="E93" s="99"/>
      <c r="F93" s="108"/>
      <c r="G93" s="107"/>
      <c r="H93" s="101"/>
      <c r="I93" s="93"/>
      <c r="J93" s="98"/>
    </row>
    <row r="94" spans="3:10" s="60" customFormat="1">
      <c r="E94" s="99"/>
      <c r="F94" s="108"/>
      <c r="G94" s="107"/>
      <c r="H94" s="101"/>
      <c r="I94" s="93"/>
      <c r="J94" s="98"/>
    </row>
    <row r="95" spans="3:10" s="60" customFormat="1">
      <c r="E95" s="99"/>
      <c r="F95" s="108"/>
      <c r="G95" s="107"/>
      <c r="H95" s="101"/>
      <c r="I95" s="93"/>
      <c r="J95" s="98"/>
    </row>
    <row r="96" spans="3:10" s="60" customFormat="1">
      <c r="E96" s="99"/>
      <c r="F96" s="108"/>
      <c r="G96" s="107"/>
      <c r="H96" s="108"/>
      <c r="I96" s="99"/>
      <c r="J96" s="98"/>
    </row>
    <row r="97" spans="5:13" s="60" customFormat="1">
      <c r="E97" s="99"/>
      <c r="F97" s="108"/>
      <c r="G97" s="107"/>
      <c r="H97" s="101"/>
      <c r="I97" s="93"/>
      <c r="J97" s="98"/>
    </row>
    <row r="98" spans="5:13" s="60" customFormat="1">
      <c r="E98" s="99"/>
      <c r="F98" s="108"/>
      <c r="G98" s="107"/>
      <c r="H98" s="108"/>
      <c r="I98" s="99"/>
      <c r="J98" s="98"/>
    </row>
    <row r="99" spans="5:13">
      <c r="E99" s="99"/>
      <c r="F99" s="108"/>
      <c r="G99" s="107"/>
      <c r="H99" s="101"/>
      <c r="I99" s="93"/>
      <c r="J99" s="98"/>
      <c r="K99" s="60"/>
      <c r="L99" s="60"/>
      <c r="M99" s="60"/>
    </row>
    <row r="100" spans="5:13">
      <c r="E100" s="99"/>
      <c r="F100" s="108"/>
      <c r="G100" s="107"/>
      <c r="H100" s="108"/>
      <c r="I100" s="99"/>
      <c r="J100" s="98"/>
      <c r="K100" s="60"/>
      <c r="L100" s="60"/>
      <c r="M100" s="60"/>
    </row>
    <row r="101" spans="5:13">
      <c r="E101" s="99"/>
      <c r="F101" s="108"/>
      <c r="G101" s="107"/>
      <c r="H101" s="101"/>
      <c r="I101" s="93"/>
      <c r="J101" s="98"/>
      <c r="K101" s="60"/>
      <c r="L101" s="60"/>
      <c r="M101" s="60"/>
    </row>
    <row r="102" spans="5:13">
      <c r="E102" s="99"/>
      <c r="F102" s="108"/>
      <c r="G102" s="107"/>
      <c r="H102" s="101"/>
      <c r="I102" s="93"/>
      <c r="J102" s="98"/>
      <c r="K102" s="60"/>
      <c r="L102" s="60"/>
      <c r="M102" s="60"/>
    </row>
    <row r="103" spans="5:13">
      <c r="E103" s="99"/>
      <c r="F103" s="108"/>
      <c r="G103" s="107"/>
      <c r="H103" s="101"/>
      <c r="I103" s="93"/>
      <c r="J103" s="98"/>
      <c r="K103" s="60"/>
      <c r="L103" s="60"/>
      <c r="M103" s="60"/>
    </row>
    <row r="104" spans="5:13">
      <c r="E104" s="99"/>
      <c r="F104" s="108"/>
      <c r="G104" s="107"/>
      <c r="H104" s="101"/>
      <c r="I104" s="93"/>
      <c r="J104" s="98"/>
      <c r="K104" s="60"/>
      <c r="L104" s="60"/>
      <c r="M104" s="60"/>
    </row>
    <row r="105" spans="5:13">
      <c r="E105" s="99"/>
      <c r="F105" s="108"/>
      <c r="G105" s="107"/>
      <c r="H105" s="99"/>
      <c r="I105" s="98"/>
      <c r="J105" s="115"/>
      <c r="K105" s="60"/>
      <c r="L105" s="60"/>
      <c r="M105" s="60"/>
    </row>
    <row r="106" spans="5:13">
      <c r="E106" s="99"/>
      <c r="F106" s="108"/>
      <c r="G106" s="107"/>
      <c r="H106" s="99"/>
      <c r="I106" s="98"/>
      <c r="J106" s="115"/>
      <c r="K106" s="60"/>
      <c r="L106" s="60"/>
      <c r="M106" s="60"/>
    </row>
  </sheetData>
  <mergeCells count="6">
    <mergeCell ref="E45:F45"/>
    <mergeCell ref="E1:J1"/>
    <mergeCell ref="E4:F4"/>
    <mergeCell ref="E6:J6"/>
    <mergeCell ref="E7:F7"/>
    <mergeCell ref="E44:J44"/>
  </mergeCells>
  <pageMargins left="0.7" right="0.7" top="0.75" bottom="0.75" header="0.3" footer="0.3"/>
  <pageSetup scale="55" orientation="landscape" r:id="rId1"/>
  <headerFooter>
    <oddHeader>&amp;CNorfolk Southern Corp
Intercompany Debt</oddHeader>
    <oddFooter>&amp;L&amp;D&amp;T&amp;R&amp;F&amp;A</oddFooter>
  </headerFooter>
  <rowBreaks count="1" manualBreakCount="1">
    <brk id="2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8"/>
  <sheetViews>
    <sheetView topLeftCell="A58" workbookViewId="0">
      <selection activeCell="K95" sqref="K95"/>
    </sheetView>
  </sheetViews>
  <sheetFormatPr defaultRowHeight="12.75"/>
  <cols>
    <col min="1" max="1" width="11.85546875" style="224" customWidth="1"/>
    <col min="2" max="2" width="8.140625" style="224" customWidth="1"/>
    <col min="3" max="3" width="9.140625" style="224"/>
    <col min="4" max="4" width="16.28515625" style="224" bestFit="1" customWidth="1"/>
    <col min="5" max="5" width="6" style="224" customWidth="1"/>
    <col min="6" max="6" width="12.42578125" style="224" bestFit="1" customWidth="1"/>
    <col min="7" max="7" width="12.140625" style="224" bestFit="1" customWidth="1"/>
    <col min="8" max="8" width="15" style="224" bestFit="1" customWidth="1"/>
    <col min="9" max="9" width="13.5703125" style="224" customWidth="1"/>
    <col min="10" max="10" width="9.140625" style="224"/>
    <col min="11" max="11" width="12.85546875" style="224" bestFit="1" customWidth="1"/>
    <col min="12" max="12" width="12.140625" style="224" bestFit="1" customWidth="1"/>
    <col min="13" max="13" width="9.140625" style="224"/>
    <col min="14" max="14" width="11.7109375" style="224" bestFit="1" customWidth="1"/>
    <col min="15" max="15" width="15.85546875" style="224" bestFit="1" customWidth="1"/>
    <col min="16" max="256" width="9.140625" style="224"/>
    <col min="257" max="257" width="11.85546875" style="224" customWidth="1"/>
    <col min="258" max="258" width="8.140625" style="224" customWidth="1"/>
    <col min="259" max="259" width="9.140625" style="224"/>
    <col min="260" max="260" width="16.28515625" style="224" bestFit="1" customWidth="1"/>
    <col min="261" max="261" width="6" style="224" customWidth="1"/>
    <col min="262" max="262" width="12.42578125" style="224" bestFit="1" customWidth="1"/>
    <col min="263" max="263" width="12.140625" style="224" bestFit="1" customWidth="1"/>
    <col min="264" max="264" width="13" style="224" customWidth="1"/>
    <col min="265" max="265" width="13.5703125" style="224" customWidth="1"/>
    <col min="266" max="266" width="9.140625" style="224"/>
    <col min="267" max="267" width="12.85546875" style="224" bestFit="1" customWidth="1"/>
    <col min="268" max="268" width="12.140625" style="224" bestFit="1" customWidth="1"/>
    <col min="269" max="269" width="9.140625" style="224"/>
    <col min="270" max="270" width="11.7109375" style="224" bestFit="1" customWidth="1"/>
    <col min="271" max="271" width="15.85546875" style="224" bestFit="1" customWidth="1"/>
    <col min="272" max="512" width="9.140625" style="224"/>
    <col min="513" max="513" width="11.85546875" style="224" customWidth="1"/>
    <col min="514" max="514" width="8.140625" style="224" customWidth="1"/>
    <col min="515" max="515" width="9.140625" style="224"/>
    <col min="516" max="516" width="16.28515625" style="224" bestFit="1" customWidth="1"/>
    <col min="517" max="517" width="6" style="224" customWidth="1"/>
    <col min="518" max="518" width="12.42578125" style="224" bestFit="1" customWidth="1"/>
    <col min="519" max="519" width="12.140625" style="224" bestFit="1" customWidth="1"/>
    <col min="520" max="520" width="13" style="224" customWidth="1"/>
    <col min="521" max="521" width="13.5703125" style="224" customWidth="1"/>
    <col min="522" max="522" width="9.140625" style="224"/>
    <col min="523" max="523" width="12.85546875" style="224" bestFit="1" customWidth="1"/>
    <col min="524" max="524" width="12.140625" style="224" bestFit="1" customWidth="1"/>
    <col min="525" max="525" width="9.140625" style="224"/>
    <col min="526" max="526" width="11.7109375" style="224" bestFit="1" customWidth="1"/>
    <col min="527" max="527" width="15.85546875" style="224" bestFit="1" customWidth="1"/>
    <col min="528" max="768" width="9.140625" style="224"/>
    <col min="769" max="769" width="11.85546875" style="224" customWidth="1"/>
    <col min="770" max="770" width="8.140625" style="224" customWidth="1"/>
    <col min="771" max="771" width="9.140625" style="224"/>
    <col min="772" max="772" width="16.28515625" style="224" bestFit="1" customWidth="1"/>
    <col min="773" max="773" width="6" style="224" customWidth="1"/>
    <col min="774" max="774" width="12.42578125" style="224" bestFit="1" customWidth="1"/>
    <col min="775" max="775" width="12.140625" style="224" bestFit="1" customWidth="1"/>
    <col min="776" max="776" width="13" style="224" customWidth="1"/>
    <col min="777" max="777" width="13.5703125" style="224" customWidth="1"/>
    <col min="778" max="778" width="9.140625" style="224"/>
    <col min="779" max="779" width="12.85546875" style="224" bestFit="1" customWidth="1"/>
    <col min="780" max="780" width="12.140625" style="224" bestFit="1" customWidth="1"/>
    <col min="781" max="781" width="9.140625" style="224"/>
    <col min="782" max="782" width="11.7109375" style="224" bestFit="1" customWidth="1"/>
    <col min="783" max="783" width="15.85546875" style="224" bestFit="1" customWidth="1"/>
    <col min="784" max="1024" width="9.140625" style="224"/>
    <col min="1025" max="1025" width="11.85546875" style="224" customWidth="1"/>
    <col min="1026" max="1026" width="8.140625" style="224" customWidth="1"/>
    <col min="1027" max="1027" width="9.140625" style="224"/>
    <col min="1028" max="1028" width="16.28515625" style="224" bestFit="1" customWidth="1"/>
    <col min="1029" max="1029" width="6" style="224" customWidth="1"/>
    <col min="1030" max="1030" width="12.42578125" style="224" bestFit="1" customWidth="1"/>
    <col min="1031" max="1031" width="12.140625" style="224" bestFit="1" customWidth="1"/>
    <col min="1032" max="1032" width="13" style="224" customWidth="1"/>
    <col min="1033" max="1033" width="13.5703125" style="224" customWidth="1"/>
    <col min="1034" max="1034" width="9.140625" style="224"/>
    <col min="1035" max="1035" width="12.85546875" style="224" bestFit="1" customWidth="1"/>
    <col min="1036" max="1036" width="12.140625" style="224" bestFit="1" customWidth="1"/>
    <col min="1037" max="1037" width="9.140625" style="224"/>
    <col min="1038" max="1038" width="11.7109375" style="224" bestFit="1" customWidth="1"/>
    <col min="1039" max="1039" width="15.85546875" style="224" bestFit="1" customWidth="1"/>
    <col min="1040" max="1280" width="9.140625" style="224"/>
    <col min="1281" max="1281" width="11.85546875" style="224" customWidth="1"/>
    <col min="1282" max="1282" width="8.140625" style="224" customWidth="1"/>
    <col min="1283" max="1283" width="9.140625" style="224"/>
    <col min="1284" max="1284" width="16.28515625" style="224" bestFit="1" customWidth="1"/>
    <col min="1285" max="1285" width="6" style="224" customWidth="1"/>
    <col min="1286" max="1286" width="12.42578125" style="224" bestFit="1" customWidth="1"/>
    <col min="1287" max="1287" width="12.140625" style="224" bestFit="1" customWidth="1"/>
    <col min="1288" max="1288" width="13" style="224" customWidth="1"/>
    <col min="1289" max="1289" width="13.5703125" style="224" customWidth="1"/>
    <col min="1290" max="1290" width="9.140625" style="224"/>
    <col min="1291" max="1291" width="12.85546875" style="224" bestFit="1" customWidth="1"/>
    <col min="1292" max="1292" width="12.140625" style="224" bestFit="1" customWidth="1"/>
    <col min="1293" max="1293" width="9.140625" style="224"/>
    <col min="1294" max="1294" width="11.7109375" style="224" bestFit="1" customWidth="1"/>
    <col min="1295" max="1295" width="15.85546875" style="224" bestFit="1" customWidth="1"/>
    <col min="1296" max="1536" width="9.140625" style="224"/>
    <col min="1537" max="1537" width="11.85546875" style="224" customWidth="1"/>
    <col min="1538" max="1538" width="8.140625" style="224" customWidth="1"/>
    <col min="1539" max="1539" width="9.140625" style="224"/>
    <col min="1540" max="1540" width="16.28515625" style="224" bestFit="1" customWidth="1"/>
    <col min="1541" max="1541" width="6" style="224" customWidth="1"/>
    <col min="1542" max="1542" width="12.42578125" style="224" bestFit="1" customWidth="1"/>
    <col min="1543" max="1543" width="12.140625" style="224" bestFit="1" customWidth="1"/>
    <col min="1544" max="1544" width="13" style="224" customWidth="1"/>
    <col min="1545" max="1545" width="13.5703125" style="224" customWidth="1"/>
    <col min="1546" max="1546" width="9.140625" style="224"/>
    <col min="1547" max="1547" width="12.85546875" style="224" bestFit="1" customWidth="1"/>
    <col min="1548" max="1548" width="12.140625" style="224" bestFit="1" customWidth="1"/>
    <col min="1549" max="1549" width="9.140625" style="224"/>
    <col min="1550" max="1550" width="11.7109375" style="224" bestFit="1" customWidth="1"/>
    <col min="1551" max="1551" width="15.85546875" style="224" bestFit="1" customWidth="1"/>
    <col min="1552" max="1792" width="9.140625" style="224"/>
    <col min="1793" max="1793" width="11.85546875" style="224" customWidth="1"/>
    <col min="1794" max="1794" width="8.140625" style="224" customWidth="1"/>
    <col min="1795" max="1795" width="9.140625" style="224"/>
    <col min="1796" max="1796" width="16.28515625" style="224" bestFit="1" customWidth="1"/>
    <col min="1797" max="1797" width="6" style="224" customWidth="1"/>
    <col min="1798" max="1798" width="12.42578125" style="224" bestFit="1" customWidth="1"/>
    <col min="1799" max="1799" width="12.140625" style="224" bestFit="1" customWidth="1"/>
    <col min="1800" max="1800" width="13" style="224" customWidth="1"/>
    <col min="1801" max="1801" width="13.5703125" style="224" customWidth="1"/>
    <col min="1802" max="1802" width="9.140625" style="224"/>
    <col min="1803" max="1803" width="12.85546875" style="224" bestFit="1" customWidth="1"/>
    <col min="1804" max="1804" width="12.140625" style="224" bestFit="1" customWidth="1"/>
    <col min="1805" max="1805" width="9.140625" style="224"/>
    <col min="1806" max="1806" width="11.7109375" style="224" bestFit="1" customWidth="1"/>
    <col min="1807" max="1807" width="15.85546875" style="224" bestFit="1" customWidth="1"/>
    <col min="1808" max="2048" width="9.140625" style="224"/>
    <col min="2049" max="2049" width="11.85546875" style="224" customWidth="1"/>
    <col min="2050" max="2050" width="8.140625" style="224" customWidth="1"/>
    <col min="2051" max="2051" width="9.140625" style="224"/>
    <col min="2052" max="2052" width="16.28515625" style="224" bestFit="1" customWidth="1"/>
    <col min="2053" max="2053" width="6" style="224" customWidth="1"/>
    <col min="2054" max="2054" width="12.42578125" style="224" bestFit="1" customWidth="1"/>
    <col min="2055" max="2055" width="12.140625" style="224" bestFit="1" customWidth="1"/>
    <col min="2056" max="2056" width="13" style="224" customWidth="1"/>
    <col min="2057" max="2057" width="13.5703125" style="224" customWidth="1"/>
    <col min="2058" max="2058" width="9.140625" style="224"/>
    <col min="2059" max="2059" width="12.85546875" style="224" bestFit="1" customWidth="1"/>
    <col min="2060" max="2060" width="12.140625" style="224" bestFit="1" customWidth="1"/>
    <col min="2061" max="2061" width="9.140625" style="224"/>
    <col min="2062" max="2062" width="11.7109375" style="224" bestFit="1" customWidth="1"/>
    <col min="2063" max="2063" width="15.85546875" style="224" bestFit="1" customWidth="1"/>
    <col min="2064" max="2304" width="9.140625" style="224"/>
    <col min="2305" max="2305" width="11.85546875" style="224" customWidth="1"/>
    <col min="2306" max="2306" width="8.140625" style="224" customWidth="1"/>
    <col min="2307" max="2307" width="9.140625" style="224"/>
    <col min="2308" max="2308" width="16.28515625" style="224" bestFit="1" customWidth="1"/>
    <col min="2309" max="2309" width="6" style="224" customWidth="1"/>
    <col min="2310" max="2310" width="12.42578125" style="224" bestFit="1" customWidth="1"/>
    <col min="2311" max="2311" width="12.140625" style="224" bestFit="1" customWidth="1"/>
    <col min="2312" max="2312" width="13" style="224" customWidth="1"/>
    <col min="2313" max="2313" width="13.5703125" style="224" customWidth="1"/>
    <col min="2314" max="2314" width="9.140625" style="224"/>
    <col min="2315" max="2315" width="12.85546875" style="224" bestFit="1" customWidth="1"/>
    <col min="2316" max="2316" width="12.140625" style="224" bestFit="1" customWidth="1"/>
    <col min="2317" max="2317" width="9.140625" style="224"/>
    <col min="2318" max="2318" width="11.7109375" style="224" bestFit="1" customWidth="1"/>
    <col min="2319" max="2319" width="15.85546875" style="224" bestFit="1" customWidth="1"/>
    <col min="2320" max="2560" width="9.140625" style="224"/>
    <col min="2561" max="2561" width="11.85546875" style="224" customWidth="1"/>
    <col min="2562" max="2562" width="8.140625" style="224" customWidth="1"/>
    <col min="2563" max="2563" width="9.140625" style="224"/>
    <col min="2564" max="2564" width="16.28515625" style="224" bestFit="1" customWidth="1"/>
    <col min="2565" max="2565" width="6" style="224" customWidth="1"/>
    <col min="2566" max="2566" width="12.42578125" style="224" bestFit="1" customWidth="1"/>
    <col min="2567" max="2567" width="12.140625" style="224" bestFit="1" customWidth="1"/>
    <col min="2568" max="2568" width="13" style="224" customWidth="1"/>
    <col min="2569" max="2569" width="13.5703125" style="224" customWidth="1"/>
    <col min="2570" max="2570" width="9.140625" style="224"/>
    <col min="2571" max="2571" width="12.85546875" style="224" bestFit="1" customWidth="1"/>
    <col min="2572" max="2572" width="12.140625" style="224" bestFit="1" customWidth="1"/>
    <col min="2573" max="2573" width="9.140625" style="224"/>
    <col min="2574" max="2574" width="11.7109375" style="224" bestFit="1" customWidth="1"/>
    <col min="2575" max="2575" width="15.85546875" style="224" bestFit="1" customWidth="1"/>
    <col min="2576" max="2816" width="9.140625" style="224"/>
    <col min="2817" max="2817" width="11.85546875" style="224" customWidth="1"/>
    <col min="2818" max="2818" width="8.140625" style="224" customWidth="1"/>
    <col min="2819" max="2819" width="9.140625" style="224"/>
    <col min="2820" max="2820" width="16.28515625" style="224" bestFit="1" customWidth="1"/>
    <col min="2821" max="2821" width="6" style="224" customWidth="1"/>
    <col min="2822" max="2822" width="12.42578125" style="224" bestFit="1" customWidth="1"/>
    <col min="2823" max="2823" width="12.140625" style="224" bestFit="1" customWidth="1"/>
    <col min="2824" max="2824" width="13" style="224" customWidth="1"/>
    <col min="2825" max="2825" width="13.5703125" style="224" customWidth="1"/>
    <col min="2826" max="2826" width="9.140625" style="224"/>
    <col min="2827" max="2827" width="12.85546875" style="224" bestFit="1" customWidth="1"/>
    <col min="2828" max="2828" width="12.140625" style="224" bestFit="1" customWidth="1"/>
    <col min="2829" max="2829" width="9.140625" style="224"/>
    <col min="2830" max="2830" width="11.7109375" style="224" bestFit="1" customWidth="1"/>
    <col min="2831" max="2831" width="15.85546875" style="224" bestFit="1" customWidth="1"/>
    <col min="2832" max="3072" width="9.140625" style="224"/>
    <col min="3073" max="3073" width="11.85546875" style="224" customWidth="1"/>
    <col min="3074" max="3074" width="8.140625" style="224" customWidth="1"/>
    <col min="3075" max="3075" width="9.140625" style="224"/>
    <col min="3076" max="3076" width="16.28515625" style="224" bestFit="1" customWidth="1"/>
    <col min="3077" max="3077" width="6" style="224" customWidth="1"/>
    <col min="3078" max="3078" width="12.42578125" style="224" bestFit="1" customWidth="1"/>
    <col min="3079" max="3079" width="12.140625" style="224" bestFit="1" customWidth="1"/>
    <col min="3080" max="3080" width="13" style="224" customWidth="1"/>
    <col min="3081" max="3081" width="13.5703125" style="224" customWidth="1"/>
    <col min="3082" max="3082" width="9.140625" style="224"/>
    <col min="3083" max="3083" width="12.85546875" style="224" bestFit="1" customWidth="1"/>
    <col min="3084" max="3084" width="12.140625" style="224" bestFit="1" customWidth="1"/>
    <col min="3085" max="3085" width="9.140625" style="224"/>
    <col min="3086" max="3086" width="11.7109375" style="224" bestFit="1" customWidth="1"/>
    <col min="3087" max="3087" width="15.85546875" style="224" bestFit="1" customWidth="1"/>
    <col min="3088" max="3328" width="9.140625" style="224"/>
    <col min="3329" max="3329" width="11.85546875" style="224" customWidth="1"/>
    <col min="3330" max="3330" width="8.140625" style="224" customWidth="1"/>
    <col min="3331" max="3331" width="9.140625" style="224"/>
    <col min="3332" max="3332" width="16.28515625" style="224" bestFit="1" customWidth="1"/>
    <col min="3333" max="3333" width="6" style="224" customWidth="1"/>
    <col min="3334" max="3334" width="12.42578125" style="224" bestFit="1" customWidth="1"/>
    <col min="3335" max="3335" width="12.140625" style="224" bestFit="1" customWidth="1"/>
    <col min="3336" max="3336" width="13" style="224" customWidth="1"/>
    <col min="3337" max="3337" width="13.5703125" style="224" customWidth="1"/>
    <col min="3338" max="3338" width="9.140625" style="224"/>
    <col min="3339" max="3339" width="12.85546875" style="224" bestFit="1" customWidth="1"/>
    <col min="3340" max="3340" width="12.140625" style="224" bestFit="1" customWidth="1"/>
    <col min="3341" max="3341" width="9.140625" style="224"/>
    <col min="3342" max="3342" width="11.7109375" style="224" bestFit="1" customWidth="1"/>
    <col min="3343" max="3343" width="15.85546875" style="224" bestFit="1" customWidth="1"/>
    <col min="3344" max="3584" width="9.140625" style="224"/>
    <col min="3585" max="3585" width="11.85546875" style="224" customWidth="1"/>
    <col min="3586" max="3586" width="8.140625" style="224" customWidth="1"/>
    <col min="3587" max="3587" width="9.140625" style="224"/>
    <col min="3588" max="3588" width="16.28515625" style="224" bestFit="1" customWidth="1"/>
    <col min="3589" max="3589" width="6" style="224" customWidth="1"/>
    <col min="3590" max="3590" width="12.42578125" style="224" bestFit="1" customWidth="1"/>
    <col min="3591" max="3591" width="12.140625" style="224" bestFit="1" customWidth="1"/>
    <col min="3592" max="3592" width="13" style="224" customWidth="1"/>
    <col min="3593" max="3593" width="13.5703125" style="224" customWidth="1"/>
    <col min="3594" max="3594" width="9.140625" style="224"/>
    <col min="3595" max="3595" width="12.85546875" style="224" bestFit="1" customWidth="1"/>
    <col min="3596" max="3596" width="12.140625" style="224" bestFit="1" customWidth="1"/>
    <col min="3597" max="3597" width="9.140625" style="224"/>
    <col min="3598" max="3598" width="11.7109375" style="224" bestFit="1" customWidth="1"/>
    <col min="3599" max="3599" width="15.85546875" style="224" bestFit="1" customWidth="1"/>
    <col min="3600" max="3840" width="9.140625" style="224"/>
    <col min="3841" max="3841" width="11.85546875" style="224" customWidth="1"/>
    <col min="3842" max="3842" width="8.140625" style="224" customWidth="1"/>
    <col min="3843" max="3843" width="9.140625" style="224"/>
    <col min="3844" max="3844" width="16.28515625" style="224" bestFit="1" customWidth="1"/>
    <col min="3845" max="3845" width="6" style="224" customWidth="1"/>
    <col min="3846" max="3846" width="12.42578125" style="224" bestFit="1" customWidth="1"/>
    <col min="3847" max="3847" width="12.140625" style="224" bestFit="1" customWidth="1"/>
    <col min="3848" max="3848" width="13" style="224" customWidth="1"/>
    <col min="3849" max="3849" width="13.5703125" style="224" customWidth="1"/>
    <col min="3850" max="3850" width="9.140625" style="224"/>
    <col min="3851" max="3851" width="12.85546875" style="224" bestFit="1" customWidth="1"/>
    <col min="3852" max="3852" width="12.140625" style="224" bestFit="1" customWidth="1"/>
    <col min="3853" max="3853" width="9.140625" style="224"/>
    <col min="3854" max="3854" width="11.7109375" style="224" bestFit="1" customWidth="1"/>
    <col min="3855" max="3855" width="15.85546875" style="224" bestFit="1" customWidth="1"/>
    <col min="3856" max="4096" width="9.140625" style="224"/>
    <col min="4097" max="4097" width="11.85546875" style="224" customWidth="1"/>
    <col min="4098" max="4098" width="8.140625" style="224" customWidth="1"/>
    <col min="4099" max="4099" width="9.140625" style="224"/>
    <col min="4100" max="4100" width="16.28515625" style="224" bestFit="1" customWidth="1"/>
    <col min="4101" max="4101" width="6" style="224" customWidth="1"/>
    <col min="4102" max="4102" width="12.42578125" style="224" bestFit="1" customWidth="1"/>
    <col min="4103" max="4103" width="12.140625" style="224" bestFit="1" customWidth="1"/>
    <col min="4104" max="4104" width="13" style="224" customWidth="1"/>
    <col min="4105" max="4105" width="13.5703125" style="224" customWidth="1"/>
    <col min="4106" max="4106" width="9.140625" style="224"/>
    <col min="4107" max="4107" width="12.85546875" style="224" bestFit="1" customWidth="1"/>
    <col min="4108" max="4108" width="12.140625" style="224" bestFit="1" customWidth="1"/>
    <col min="4109" max="4109" width="9.140625" style="224"/>
    <col min="4110" max="4110" width="11.7109375" style="224" bestFit="1" customWidth="1"/>
    <col min="4111" max="4111" width="15.85546875" style="224" bestFit="1" customWidth="1"/>
    <col min="4112" max="4352" width="9.140625" style="224"/>
    <col min="4353" max="4353" width="11.85546875" style="224" customWidth="1"/>
    <col min="4354" max="4354" width="8.140625" style="224" customWidth="1"/>
    <col min="4355" max="4355" width="9.140625" style="224"/>
    <col min="4356" max="4356" width="16.28515625" style="224" bestFit="1" customWidth="1"/>
    <col min="4357" max="4357" width="6" style="224" customWidth="1"/>
    <col min="4358" max="4358" width="12.42578125" style="224" bestFit="1" customWidth="1"/>
    <col min="4359" max="4359" width="12.140625" style="224" bestFit="1" customWidth="1"/>
    <col min="4360" max="4360" width="13" style="224" customWidth="1"/>
    <col min="4361" max="4361" width="13.5703125" style="224" customWidth="1"/>
    <col min="4362" max="4362" width="9.140625" style="224"/>
    <col min="4363" max="4363" width="12.85546875" style="224" bestFit="1" customWidth="1"/>
    <col min="4364" max="4364" width="12.140625" style="224" bestFit="1" customWidth="1"/>
    <col min="4365" max="4365" width="9.140625" style="224"/>
    <col min="4366" max="4366" width="11.7109375" style="224" bestFit="1" customWidth="1"/>
    <col min="4367" max="4367" width="15.85546875" style="224" bestFit="1" customWidth="1"/>
    <col min="4368" max="4608" width="9.140625" style="224"/>
    <col min="4609" max="4609" width="11.85546875" style="224" customWidth="1"/>
    <col min="4610" max="4610" width="8.140625" style="224" customWidth="1"/>
    <col min="4611" max="4611" width="9.140625" style="224"/>
    <col min="4612" max="4612" width="16.28515625" style="224" bestFit="1" customWidth="1"/>
    <col min="4613" max="4613" width="6" style="224" customWidth="1"/>
    <col min="4614" max="4614" width="12.42578125" style="224" bestFit="1" customWidth="1"/>
    <col min="4615" max="4615" width="12.140625" style="224" bestFit="1" customWidth="1"/>
    <col min="4616" max="4616" width="13" style="224" customWidth="1"/>
    <col min="4617" max="4617" width="13.5703125" style="224" customWidth="1"/>
    <col min="4618" max="4618" width="9.140625" style="224"/>
    <col min="4619" max="4619" width="12.85546875" style="224" bestFit="1" customWidth="1"/>
    <col min="4620" max="4620" width="12.140625" style="224" bestFit="1" customWidth="1"/>
    <col min="4621" max="4621" width="9.140625" style="224"/>
    <col min="4622" max="4622" width="11.7109375" style="224" bestFit="1" customWidth="1"/>
    <col min="4623" max="4623" width="15.85546875" style="224" bestFit="1" customWidth="1"/>
    <col min="4624" max="4864" width="9.140625" style="224"/>
    <col min="4865" max="4865" width="11.85546875" style="224" customWidth="1"/>
    <col min="4866" max="4866" width="8.140625" style="224" customWidth="1"/>
    <col min="4867" max="4867" width="9.140625" style="224"/>
    <col min="4868" max="4868" width="16.28515625" style="224" bestFit="1" customWidth="1"/>
    <col min="4869" max="4869" width="6" style="224" customWidth="1"/>
    <col min="4870" max="4870" width="12.42578125" style="224" bestFit="1" customWidth="1"/>
    <col min="4871" max="4871" width="12.140625" style="224" bestFit="1" customWidth="1"/>
    <col min="4872" max="4872" width="13" style="224" customWidth="1"/>
    <col min="4873" max="4873" width="13.5703125" style="224" customWidth="1"/>
    <col min="4874" max="4874" width="9.140625" style="224"/>
    <col min="4875" max="4875" width="12.85546875" style="224" bestFit="1" customWidth="1"/>
    <col min="4876" max="4876" width="12.140625" style="224" bestFit="1" customWidth="1"/>
    <col min="4877" max="4877" width="9.140625" style="224"/>
    <col min="4878" max="4878" width="11.7109375" style="224" bestFit="1" customWidth="1"/>
    <col min="4879" max="4879" width="15.85546875" style="224" bestFit="1" customWidth="1"/>
    <col min="4880" max="5120" width="9.140625" style="224"/>
    <col min="5121" max="5121" width="11.85546875" style="224" customWidth="1"/>
    <col min="5122" max="5122" width="8.140625" style="224" customWidth="1"/>
    <col min="5123" max="5123" width="9.140625" style="224"/>
    <col min="5124" max="5124" width="16.28515625" style="224" bestFit="1" customWidth="1"/>
    <col min="5125" max="5125" width="6" style="224" customWidth="1"/>
    <col min="5126" max="5126" width="12.42578125" style="224" bestFit="1" customWidth="1"/>
    <col min="5127" max="5127" width="12.140625" style="224" bestFit="1" customWidth="1"/>
    <col min="5128" max="5128" width="13" style="224" customWidth="1"/>
    <col min="5129" max="5129" width="13.5703125" style="224" customWidth="1"/>
    <col min="5130" max="5130" width="9.140625" style="224"/>
    <col min="5131" max="5131" width="12.85546875" style="224" bestFit="1" customWidth="1"/>
    <col min="5132" max="5132" width="12.140625" style="224" bestFit="1" customWidth="1"/>
    <col min="5133" max="5133" width="9.140625" style="224"/>
    <col min="5134" max="5134" width="11.7109375" style="224" bestFit="1" customWidth="1"/>
    <col min="5135" max="5135" width="15.85546875" style="224" bestFit="1" customWidth="1"/>
    <col min="5136" max="5376" width="9.140625" style="224"/>
    <col min="5377" max="5377" width="11.85546875" style="224" customWidth="1"/>
    <col min="5378" max="5378" width="8.140625" style="224" customWidth="1"/>
    <col min="5379" max="5379" width="9.140625" style="224"/>
    <col min="5380" max="5380" width="16.28515625" style="224" bestFit="1" customWidth="1"/>
    <col min="5381" max="5381" width="6" style="224" customWidth="1"/>
    <col min="5382" max="5382" width="12.42578125" style="224" bestFit="1" customWidth="1"/>
    <col min="5383" max="5383" width="12.140625" style="224" bestFit="1" customWidth="1"/>
    <col min="5384" max="5384" width="13" style="224" customWidth="1"/>
    <col min="5385" max="5385" width="13.5703125" style="224" customWidth="1"/>
    <col min="5386" max="5386" width="9.140625" style="224"/>
    <col min="5387" max="5387" width="12.85546875" style="224" bestFit="1" customWidth="1"/>
    <col min="5388" max="5388" width="12.140625" style="224" bestFit="1" customWidth="1"/>
    <col min="5389" max="5389" width="9.140625" style="224"/>
    <col min="5390" max="5390" width="11.7109375" style="224" bestFit="1" customWidth="1"/>
    <col min="5391" max="5391" width="15.85546875" style="224" bestFit="1" customWidth="1"/>
    <col min="5392" max="5632" width="9.140625" style="224"/>
    <col min="5633" max="5633" width="11.85546875" style="224" customWidth="1"/>
    <col min="5634" max="5634" width="8.140625" style="224" customWidth="1"/>
    <col min="5635" max="5635" width="9.140625" style="224"/>
    <col min="5636" max="5636" width="16.28515625" style="224" bestFit="1" customWidth="1"/>
    <col min="5637" max="5637" width="6" style="224" customWidth="1"/>
    <col min="5638" max="5638" width="12.42578125" style="224" bestFit="1" customWidth="1"/>
    <col min="5639" max="5639" width="12.140625" style="224" bestFit="1" customWidth="1"/>
    <col min="5640" max="5640" width="13" style="224" customWidth="1"/>
    <col min="5641" max="5641" width="13.5703125" style="224" customWidth="1"/>
    <col min="5642" max="5642" width="9.140625" style="224"/>
    <col min="5643" max="5643" width="12.85546875" style="224" bestFit="1" customWidth="1"/>
    <col min="5644" max="5644" width="12.140625" style="224" bestFit="1" customWidth="1"/>
    <col min="5645" max="5645" width="9.140625" style="224"/>
    <col min="5646" max="5646" width="11.7109375" style="224" bestFit="1" customWidth="1"/>
    <col min="5647" max="5647" width="15.85546875" style="224" bestFit="1" customWidth="1"/>
    <col min="5648" max="5888" width="9.140625" style="224"/>
    <col min="5889" max="5889" width="11.85546875" style="224" customWidth="1"/>
    <col min="5890" max="5890" width="8.140625" style="224" customWidth="1"/>
    <col min="5891" max="5891" width="9.140625" style="224"/>
    <col min="5892" max="5892" width="16.28515625" style="224" bestFit="1" customWidth="1"/>
    <col min="5893" max="5893" width="6" style="224" customWidth="1"/>
    <col min="5894" max="5894" width="12.42578125" style="224" bestFit="1" customWidth="1"/>
    <col min="5895" max="5895" width="12.140625" style="224" bestFit="1" customWidth="1"/>
    <col min="5896" max="5896" width="13" style="224" customWidth="1"/>
    <col min="5897" max="5897" width="13.5703125" style="224" customWidth="1"/>
    <col min="5898" max="5898" width="9.140625" style="224"/>
    <col min="5899" max="5899" width="12.85546875" style="224" bestFit="1" customWidth="1"/>
    <col min="5900" max="5900" width="12.140625" style="224" bestFit="1" customWidth="1"/>
    <col min="5901" max="5901" width="9.140625" style="224"/>
    <col min="5902" max="5902" width="11.7109375" style="224" bestFit="1" customWidth="1"/>
    <col min="5903" max="5903" width="15.85546875" style="224" bestFit="1" customWidth="1"/>
    <col min="5904" max="6144" width="9.140625" style="224"/>
    <col min="6145" max="6145" width="11.85546875" style="224" customWidth="1"/>
    <col min="6146" max="6146" width="8.140625" style="224" customWidth="1"/>
    <col min="6147" max="6147" width="9.140625" style="224"/>
    <col min="6148" max="6148" width="16.28515625" style="224" bestFit="1" customWidth="1"/>
    <col min="6149" max="6149" width="6" style="224" customWidth="1"/>
    <col min="6150" max="6150" width="12.42578125" style="224" bestFit="1" customWidth="1"/>
    <col min="6151" max="6151" width="12.140625" style="224" bestFit="1" customWidth="1"/>
    <col min="6152" max="6152" width="13" style="224" customWidth="1"/>
    <col min="6153" max="6153" width="13.5703125" style="224" customWidth="1"/>
    <col min="6154" max="6154" width="9.140625" style="224"/>
    <col min="6155" max="6155" width="12.85546875" style="224" bestFit="1" customWidth="1"/>
    <col min="6156" max="6156" width="12.140625" style="224" bestFit="1" customWidth="1"/>
    <col min="6157" max="6157" width="9.140625" style="224"/>
    <col min="6158" max="6158" width="11.7109375" style="224" bestFit="1" customWidth="1"/>
    <col min="6159" max="6159" width="15.85546875" style="224" bestFit="1" customWidth="1"/>
    <col min="6160" max="6400" width="9.140625" style="224"/>
    <col min="6401" max="6401" width="11.85546875" style="224" customWidth="1"/>
    <col min="6402" max="6402" width="8.140625" style="224" customWidth="1"/>
    <col min="6403" max="6403" width="9.140625" style="224"/>
    <col min="6404" max="6404" width="16.28515625" style="224" bestFit="1" customWidth="1"/>
    <col min="6405" max="6405" width="6" style="224" customWidth="1"/>
    <col min="6406" max="6406" width="12.42578125" style="224" bestFit="1" customWidth="1"/>
    <col min="6407" max="6407" width="12.140625" style="224" bestFit="1" customWidth="1"/>
    <col min="6408" max="6408" width="13" style="224" customWidth="1"/>
    <col min="6409" max="6409" width="13.5703125" style="224" customWidth="1"/>
    <col min="6410" max="6410" width="9.140625" style="224"/>
    <col min="6411" max="6411" width="12.85546875" style="224" bestFit="1" customWidth="1"/>
    <col min="6412" max="6412" width="12.140625" style="224" bestFit="1" customWidth="1"/>
    <col min="6413" max="6413" width="9.140625" style="224"/>
    <col min="6414" max="6414" width="11.7109375" style="224" bestFit="1" customWidth="1"/>
    <col min="6415" max="6415" width="15.85546875" style="224" bestFit="1" customWidth="1"/>
    <col min="6416" max="6656" width="9.140625" style="224"/>
    <col min="6657" max="6657" width="11.85546875" style="224" customWidth="1"/>
    <col min="6658" max="6658" width="8.140625" style="224" customWidth="1"/>
    <col min="6659" max="6659" width="9.140625" style="224"/>
    <col min="6660" max="6660" width="16.28515625" style="224" bestFit="1" customWidth="1"/>
    <col min="6661" max="6661" width="6" style="224" customWidth="1"/>
    <col min="6662" max="6662" width="12.42578125" style="224" bestFit="1" customWidth="1"/>
    <col min="6663" max="6663" width="12.140625" style="224" bestFit="1" customWidth="1"/>
    <col min="6664" max="6664" width="13" style="224" customWidth="1"/>
    <col min="6665" max="6665" width="13.5703125" style="224" customWidth="1"/>
    <col min="6666" max="6666" width="9.140625" style="224"/>
    <col min="6667" max="6667" width="12.85546875" style="224" bestFit="1" customWidth="1"/>
    <col min="6668" max="6668" width="12.140625" style="224" bestFit="1" customWidth="1"/>
    <col min="6669" max="6669" width="9.140625" style="224"/>
    <col min="6670" max="6670" width="11.7109375" style="224" bestFit="1" customWidth="1"/>
    <col min="6671" max="6671" width="15.85546875" style="224" bestFit="1" customWidth="1"/>
    <col min="6672" max="6912" width="9.140625" style="224"/>
    <col min="6913" max="6913" width="11.85546875" style="224" customWidth="1"/>
    <col min="6914" max="6914" width="8.140625" style="224" customWidth="1"/>
    <col min="6915" max="6915" width="9.140625" style="224"/>
    <col min="6916" max="6916" width="16.28515625" style="224" bestFit="1" customWidth="1"/>
    <col min="6917" max="6917" width="6" style="224" customWidth="1"/>
    <col min="6918" max="6918" width="12.42578125" style="224" bestFit="1" customWidth="1"/>
    <col min="6919" max="6919" width="12.140625" style="224" bestFit="1" customWidth="1"/>
    <col min="6920" max="6920" width="13" style="224" customWidth="1"/>
    <col min="6921" max="6921" width="13.5703125" style="224" customWidth="1"/>
    <col min="6922" max="6922" width="9.140625" style="224"/>
    <col min="6923" max="6923" width="12.85546875" style="224" bestFit="1" customWidth="1"/>
    <col min="6924" max="6924" width="12.140625" style="224" bestFit="1" customWidth="1"/>
    <col min="6925" max="6925" width="9.140625" style="224"/>
    <col min="6926" max="6926" width="11.7109375" style="224" bestFit="1" customWidth="1"/>
    <col min="6927" max="6927" width="15.85546875" style="224" bestFit="1" customWidth="1"/>
    <col min="6928" max="7168" width="9.140625" style="224"/>
    <col min="7169" max="7169" width="11.85546875" style="224" customWidth="1"/>
    <col min="7170" max="7170" width="8.140625" style="224" customWidth="1"/>
    <col min="7171" max="7171" width="9.140625" style="224"/>
    <col min="7172" max="7172" width="16.28515625" style="224" bestFit="1" customWidth="1"/>
    <col min="7173" max="7173" width="6" style="224" customWidth="1"/>
    <col min="7174" max="7174" width="12.42578125" style="224" bestFit="1" customWidth="1"/>
    <col min="7175" max="7175" width="12.140625" style="224" bestFit="1" customWidth="1"/>
    <col min="7176" max="7176" width="13" style="224" customWidth="1"/>
    <col min="7177" max="7177" width="13.5703125" style="224" customWidth="1"/>
    <col min="7178" max="7178" width="9.140625" style="224"/>
    <col min="7179" max="7179" width="12.85546875" style="224" bestFit="1" customWidth="1"/>
    <col min="7180" max="7180" width="12.140625" style="224" bestFit="1" customWidth="1"/>
    <col min="7181" max="7181" width="9.140625" style="224"/>
    <col min="7182" max="7182" width="11.7109375" style="224" bestFit="1" customWidth="1"/>
    <col min="7183" max="7183" width="15.85546875" style="224" bestFit="1" customWidth="1"/>
    <col min="7184" max="7424" width="9.140625" style="224"/>
    <col min="7425" max="7425" width="11.85546875" style="224" customWidth="1"/>
    <col min="7426" max="7426" width="8.140625" style="224" customWidth="1"/>
    <col min="7427" max="7427" width="9.140625" style="224"/>
    <col min="7428" max="7428" width="16.28515625" style="224" bestFit="1" customWidth="1"/>
    <col min="7429" max="7429" width="6" style="224" customWidth="1"/>
    <col min="7430" max="7430" width="12.42578125" style="224" bestFit="1" customWidth="1"/>
    <col min="7431" max="7431" width="12.140625" style="224" bestFit="1" customWidth="1"/>
    <col min="7432" max="7432" width="13" style="224" customWidth="1"/>
    <col min="7433" max="7433" width="13.5703125" style="224" customWidth="1"/>
    <col min="7434" max="7434" width="9.140625" style="224"/>
    <col min="7435" max="7435" width="12.85546875" style="224" bestFit="1" customWidth="1"/>
    <col min="7436" max="7436" width="12.140625" style="224" bestFit="1" customWidth="1"/>
    <col min="7437" max="7437" width="9.140625" style="224"/>
    <col min="7438" max="7438" width="11.7109375" style="224" bestFit="1" customWidth="1"/>
    <col min="7439" max="7439" width="15.85546875" style="224" bestFit="1" customWidth="1"/>
    <col min="7440" max="7680" width="9.140625" style="224"/>
    <col min="7681" max="7681" width="11.85546875" style="224" customWidth="1"/>
    <col min="7682" max="7682" width="8.140625" style="224" customWidth="1"/>
    <col min="7683" max="7683" width="9.140625" style="224"/>
    <col min="7684" max="7684" width="16.28515625" style="224" bestFit="1" customWidth="1"/>
    <col min="7685" max="7685" width="6" style="224" customWidth="1"/>
    <col min="7686" max="7686" width="12.42578125" style="224" bestFit="1" customWidth="1"/>
    <col min="7687" max="7687" width="12.140625" style="224" bestFit="1" customWidth="1"/>
    <col min="7688" max="7688" width="13" style="224" customWidth="1"/>
    <col min="7689" max="7689" width="13.5703125" style="224" customWidth="1"/>
    <col min="7690" max="7690" width="9.140625" style="224"/>
    <col min="7691" max="7691" width="12.85546875" style="224" bestFit="1" customWidth="1"/>
    <col min="7692" max="7692" width="12.140625" style="224" bestFit="1" customWidth="1"/>
    <col min="7693" max="7693" width="9.140625" style="224"/>
    <col min="7694" max="7694" width="11.7109375" style="224" bestFit="1" customWidth="1"/>
    <col min="7695" max="7695" width="15.85546875" style="224" bestFit="1" customWidth="1"/>
    <col min="7696" max="7936" width="9.140625" style="224"/>
    <col min="7937" max="7937" width="11.85546875" style="224" customWidth="1"/>
    <col min="7938" max="7938" width="8.140625" style="224" customWidth="1"/>
    <col min="7939" max="7939" width="9.140625" style="224"/>
    <col min="7940" max="7940" width="16.28515625" style="224" bestFit="1" customWidth="1"/>
    <col min="7941" max="7941" width="6" style="224" customWidth="1"/>
    <col min="7942" max="7942" width="12.42578125" style="224" bestFit="1" customWidth="1"/>
    <col min="7943" max="7943" width="12.140625" style="224" bestFit="1" customWidth="1"/>
    <col min="7944" max="7944" width="13" style="224" customWidth="1"/>
    <col min="7945" max="7945" width="13.5703125" style="224" customWidth="1"/>
    <col min="7946" max="7946" width="9.140625" style="224"/>
    <col min="7947" max="7947" width="12.85546875" style="224" bestFit="1" customWidth="1"/>
    <col min="7948" max="7948" width="12.140625" style="224" bestFit="1" customWidth="1"/>
    <col min="7949" max="7949" width="9.140625" style="224"/>
    <col min="7950" max="7950" width="11.7109375" style="224" bestFit="1" customWidth="1"/>
    <col min="7951" max="7951" width="15.85546875" style="224" bestFit="1" customWidth="1"/>
    <col min="7952" max="8192" width="9.140625" style="224"/>
    <col min="8193" max="8193" width="11.85546875" style="224" customWidth="1"/>
    <col min="8194" max="8194" width="8.140625" style="224" customWidth="1"/>
    <col min="8195" max="8195" width="9.140625" style="224"/>
    <col min="8196" max="8196" width="16.28515625" style="224" bestFit="1" customWidth="1"/>
    <col min="8197" max="8197" width="6" style="224" customWidth="1"/>
    <col min="8198" max="8198" width="12.42578125" style="224" bestFit="1" customWidth="1"/>
    <col min="8199" max="8199" width="12.140625" style="224" bestFit="1" customWidth="1"/>
    <col min="8200" max="8200" width="13" style="224" customWidth="1"/>
    <col min="8201" max="8201" width="13.5703125" style="224" customWidth="1"/>
    <col min="8202" max="8202" width="9.140625" style="224"/>
    <col min="8203" max="8203" width="12.85546875" style="224" bestFit="1" customWidth="1"/>
    <col min="8204" max="8204" width="12.140625" style="224" bestFit="1" customWidth="1"/>
    <col min="8205" max="8205" width="9.140625" style="224"/>
    <col min="8206" max="8206" width="11.7109375" style="224" bestFit="1" customWidth="1"/>
    <col min="8207" max="8207" width="15.85546875" style="224" bestFit="1" customWidth="1"/>
    <col min="8208" max="8448" width="9.140625" style="224"/>
    <col min="8449" max="8449" width="11.85546875" style="224" customWidth="1"/>
    <col min="8450" max="8450" width="8.140625" style="224" customWidth="1"/>
    <col min="8451" max="8451" width="9.140625" style="224"/>
    <col min="8452" max="8452" width="16.28515625" style="224" bestFit="1" customWidth="1"/>
    <col min="8453" max="8453" width="6" style="224" customWidth="1"/>
    <col min="8454" max="8454" width="12.42578125" style="224" bestFit="1" customWidth="1"/>
    <col min="8455" max="8455" width="12.140625" style="224" bestFit="1" customWidth="1"/>
    <col min="8456" max="8456" width="13" style="224" customWidth="1"/>
    <col min="8457" max="8457" width="13.5703125" style="224" customWidth="1"/>
    <col min="8458" max="8458" width="9.140625" style="224"/>
    <col min="8459" max="8459" width="12.85546875" style="224" bestFit="1" customWidth="1"/>
    <col min="8460" max="8460" width="12.140625" style="224" bestFit="1" customWidth="1"/>
    <col min="8461" max="8461" width="9.140625" style="224"/>
    <col min="8462" max="8462" width="11.7109375" style="224" bestFit="1" customWidth="1"/>
    <col min="8463" max="8463" width="15.85546875" style="224" bestFit="1" customWidth="1"/>
    <col min="8464" max="8704" width="9.140625" style="224"/>
    <col min="8705" max="8705" width="11.85546875" style="224" customWidth="1"/>
    <col min="8706" max="8706" width="8.140625" style="224" customWidth="1"/>
    <col min="8707" max="8707" width="9.140625" style="224"/>
    <col min="8708" max="8708" width="16.28515625" style="224" bestFit="1" customWidth="1"/>
    <col min="8709" max="8709" width="6" style="224" customWidth="1"/>
    <col min="8710" max="8710" width="12.42578125" style="224" bestFit="1" customWidth="1"/>
    <col min="8711" max="8711" width="12.140625" style="224" bestFit="1" customWidth="1"/>
    <col min="8712" max="8712" width="13" style="224" customWidth="1"/>
    <col min="8713" max="8713" width="13.5703125" style="224" customWidth="1"/>
    <col min="8714" max="8714" width="9.140625" style="224"/>
    <col min="8715" max="8715" width="12.85546875" style="224" bestFit="1" customWidth="1"/>
    <col min="8716" max="8716" width="12.140625" style="224" bestFit="1" customWidth="1"/>
    <col min="8717" max="8717" width="9.140625" style="224"/>
    <col min="8718" max="8718" width="11.7109375" style="224" bestFit="1" customWidth="1"/>
    <col min="8719" max="8719" width="15.85546875" style="224" bestFit="1" customWidth="1"/>
    <col min="8720" max="8960" width="9.140625" style="224"/>
    <col min="8961" max="8961" width="11.85546875" style="224" customWidth="1"/>
    <col min="8962" max="8962" width="8.140625" style="224" customWidth="1"/>
    <col min="8963" max="8963" width="9.140625" style="224"/>
    <col min="8964" max="8964" width="16.28515625" style="224" bestFit="1" customWidth="1"/>
    <col min="8965" max="8965" width="6" style="224" customWidth="1"/>
    <col min="8966" max="8966" width="12.42578125" style="224" bestFit="1" customWidth="1"/>
    <col min="8967" max="8967" width="12.140625" style="224" bestFit="1" customWidth="1"/>
    <col min="8968" max="8968" width="13" style="224" customWidth="1"/>
    <col min="8969" max="8969" width="13.5703125" style="224" customWidth="1"/>
    <col min="8970" max="8970" width="9.140625" style="224"/>
    <col min="8971" max="8971" width="12.85546875" style="224" bestFit="1" customWidth="1"/>
    <col min="8972" max="8972" width="12.140625" style="224" bestFit="1" customWidth="1"/>
    <col min="8973" max="8973" width="9.140625" style="224"/>
    <col min="8974" max="8974" width="11.7109375" style="224" bestFit="1" customWidth="1"/>
    <col min="8975" max="8975" width="15.85546875" style="224" bestFit="1" customWidth="1"/>
    <col min="8976" max="9216" width="9.140625" style="224"/>
    <col min="9217" max="9217" width="11.85546875" style="224" customWidth="1"/>
    <col min="9218" max="9218" width="8.140625" style="224" customWidth="1"/>
    <col min="9219" max="9219" width="9.140625" style="224"/>
    <col min="9220" max="9220" width="16.28515625" style="224" bestFit="1" customWidth="1"/>
    <col min="9221" max="9221" width="6" style="224" customWidth="1"/>
    <col min="9222" max="9222" width="12.42578125" style="224" bestFit="1" customWidth="1"/>
    <col min="9223" max="9223" width="12.140625" style="224" bestFit="1" customWidth="1"/>
    <col min="9224" max="9224" width="13" style="224" customWidth="1"/>
    <col min="9225" max="9225" width="13.5703125" style="224" customWidth="1"/>
    <col min="9226" max="9226" width="9.140625" style="224"/>
    <col min="9227" max="9227" width="12.85546875" style="224" bestFit="1" customWidth="1"/>
    <col min="9228" max="9228" width="12.140625" style="224" bestFit="1" customWidth="1"/>
    <col min="9229" max="9229" width="9.140625" style="224"/>
    <col min="9230" max="9230" width="11.7109375" style="224" bestFit="1" customWidth="1"/>
    <col min="9231" max="9231" width="15.85546875" style="224" bestFit="1" customWidth="1"/>
    <col min="9232" max="9472" width="9.140625" style="224"/>
    <col min="9473" max="9473" width="11.85546875" style="224" customWidth="1"/>
    <col min="9474" max="9474" width="8.140625" style="224" customWidth="1"/>
    <col min="9475" max="9475" width="9.140625" style="224"/>
    <col min="9476" max="9476" width="16.28515625" style="224" bestFit="1" customWidth="1"/>
    <col min="9477" max="9477" width="6" style="224" customWidth="1"/>
    <col min="9478" max="9478" width="12.42578125" style="224" bestFit="1" customWidth="1"/>
    <col min="9479" max="9479" width="12.140625" style="224" bestFit="1" customWidth="1"/>
    <col min="9480" max="9480" width="13" style="224" customWidth="1"/>
    <col min="9481" max="9481" width="13.5703125" style="224" customWidth="1"/>
    <col min="9482" max="9482" width="9.140625" style="224"/>
    <col min="9483" max="9483" width="12.85546875" style="224" bestFit="1" customWidth="1"/>
    <col min="9484" max="9484" width="12.140625" style="224" bestFit="1" customWidth="1"/>
    <col min="9485" max="9485" width="9.140625" style="224"/>
    <col min="9486" max="9486" width="11.7109375" style="224" bestFit="1" customWidth="1"/>
    <col min="9487" max="9487" width="15.85546875" style="224" bestFit="1" customWidth="1"/>
    <col min="9488" max="9728" width="9.140625" style="224"/>
    <col min="9729" max="9729" width="11.85546875" style="224" customWidth="1"/>
    <col min="9730" max="9730" width="8.140625" style="224" customWidth="1"/>
    <col min="9731" max="9731" width="9.140625" style="224"/>
    <col min="9732" max="9732" width="16.28515625" style="224" bestFit="1" customWidth="1"/>
    <col min="9733" max="9733" width="6" style="224" customWidth="1"/>
    <col min="9734" max="9734" width="12.42578125" style="224" bestFit="1" customWidth="1"/>
    <col min="9735" max="9735" width="12.140625" style="224" bestFit="1" customWidth="1"/>
    <col min="9736" max="9736" width="13" style="224" customWidth="1"/>
    <col min="9737" max="9737" width="13.5703125" style="224" customWidth="1"/>
    <col min="9738" max="9738" width="9.140625" style="224"/>
    <col min="9739" max="9739" width="12.85546875" style="224" bestFit="1" customWidth="1"/>
    <col min="9740" max="9740" width="12.140625" style="224" bestFit="1" customWidth="1"/>
    <col min="9741" max="9741" width="9.140625" style="224"/>
    <col min="9742" max="9742" width="11.7109375" style="224" bestFit="1" customWidth="1"/>
    <col min="9743" max="9743" width="15.85546875" style="224" bestFit="1" customWidth="1"/>
    <col min="9744" max="9984" width="9.140625" style="224"/>
    <col min="9985" max="9985" width="11.85546875" style="224" customWidth="1"/>
    <col min="9986" max="9986" width="8.140625" style="224" customWidth="1"/>
    <col min="9987" max="9987" width="9.140625" style="224"/>
    <col min="9988" max="9988" width="16.28515625" style="224" bestFit="1" customWidth="1"/>
    <col min="9989" max="9989" width="6" style="224" customWidth="1"/>
    <col min="9990" max="9990" width="12.42578125" style="224" bestFit="1" customWidth="1"/>
    <col min="9991" max="9991" width="12.140625" style="224" bestFit="1" customWidth="1"/>
    <col min="9992" max="9992" width="13" style="224" customWidth="1"/>
    <col min="9993" max="9993" width="13.5703125" style="224" customWidth="1"/>
    <col min="9994" max="9994" width="9.140625" style="224"/>
    <col min="9995" max="9995" width="12.85546875" style="224" bestFit="1" customWidth="1"/>
    <col min="9996" max="9996" width="12.140625" style="224" bestFit="1" customWidth="1"/>
    <col min="9997" max="9997" width="9.140625" style="224"/>
    <col min="9998" max="9998" width="11.7109375" style="224" bestFit="1" customWidth="1"/>
    <col min="9999" max="9999" width="15.85546875" style="224" bestFit="1" customWidth="1"/>
    <col min="10000" max="10240" width="9.140625" style="224"/>
    <col min="10241" max="10241" width="11.85546875" style="224" customWidth="1"/>
    <col min="10242" max="10242" width="8.140625" style="224" customWidth="1"/>
    <col min="10243" max="10243" width="9.140625" style="224"/>
    <col min="10244" max="10244" width="16.28515625" style="224" bestFit="1" customWidth="1"/>
    <col min="10245" max="10245" width="6" style="224" customWidth="1"/>
    <col min="10246" max="10246" width="12.42578125" style="224" bestFit="1" customWidth="1"/>
    <col min="10247" max="10247" width="12.140625" style="224" bestFit="1" customWidth="1"/>
    <col min="10248" max="10248" width="13" style="224" customWidth="1"/>
    <col min="10249" max="10249" width="13.5703125" style="224" customWidth="1"/>
    <col min="10250" max="10250" width="9.140625" style="224"/>
    <col min="10251" max="10251" width="12.85546875" style="224" bestFit="1" customWidth="1"/>
    <col min="10252" max="10252" width="12.140625" style="224" bestFit="1" customWidth="1"/>
    <col min="10253" max="10253" width="9.140625" style="224"/>
    <col min="10254" max="10254" width="11.7109375" style="224" bestFit="1" customWidth="1"/>
    <col min="10255" max="10255" width="15.85546875" style="224" bestFit="1" customWidth="1"/>
    <col min="10256" max="10496" width="9.140625" style="224"/>
    <col min="10497" max="10497" width="11.85546875" style="224" customWidth="1"/>
    <col min="10498" max="10498" width="8.140625" style="224" customWidth="1"/>
    <col min="10499" max="10499" width="9.140625" style="224"/>
    <col min="10500" max="10500" width="16.28515625" style="224" bestFit="1" customWidth="1"/>
    <col min="10501" max="10501" width="6" style="224" customWidth="1"/>
    <col min="10502" max="10502" width="12.42578125" style="224" bestFit="1" customWidth="1"/>
    <col min="10503" max="10503" width="12.140625" style="224" bestFit="1" customWidth="1"/>
    <col min="10504" max="10504" width="13" style="224" customWidth="1"/>
    <col min="10505" max="10505" width="13.5703125" style="224" customWidth="1"/>
    <col min="10506" max="10506" width="9.140625" style="224"/>
    <col min="10507" max="10507" width="12.85546875" style="224" bestFit="1" customWidth="1"/>
    <col min="10508" max="10508" width="12.140625" style="224" bestFit="1" customWidth="1"/>
    <col min="10509" max="10509" width="9.140625" style="224"/>
    <col min="10510" max="10510" width="11.7109375" style="224" bestFit="1" customWidth="1"/>
    <col min="10511" max="10511" width="15.85546875" style="224" bestFit="1" customWidth="1"/>
    <col min="10512" max="10752" width="9.140625" style="224"/>
    <col min="10753" max="10753" width="11.85546875" style="224" customWidth="1"/>
    <col min="10754" max="10754" width="8.140625" style="224" customWidth="1"/>
    <col min="10755" max="10755" width="9.140625" style="224"/>
    <col min="10756" max="10756" width="16.28515625" style="224" bestFit="1" customWidth="1"/>
    <col min="10757" max="10757" width="6" style="224" customWidth="1"/>
    <col min="10758" max="10758" width="12.42578125" style="224" bestFit="1" customWidth="1"/>
    <col min="10759" max="10759" width="12.140625" style="224" bestFit="1" customWidth="1"/>
    <col min="10760" max="10760" width="13" style="224" customWidth="1"/>
    <col min="10761" max="10761" width="13.5703125" style="224" customWidth="1"/>
    <col min="10762" max="10762" width="9.140625" style="224"/>
    <col min="10763" max="10763" width="12.85546875" style="224" bestFit="1" customWidth="1"/>
    <col min="10764" max="10764" width="12.140625" style="224" bestFit="1" customWidth="1"/>
    <col min="10765" max="10765" width="9.140625" style="224"/>
    <col min="10766" max="10766" width="11.7109375" style="224" bestFit="1" customWidth="1"/>
    <col min="10767" max="10767" width="15.85546875" style="224" bestFit="1" customWidth="1"/>
    <col min="10768" max="11008" width="9.140625" style="224"/>
    <col min="11009" max="11009" width="11.85546875" style="224" customWidth="1"/>
    <col min="11010" max="11010" width="8.140625" style="224" customWidth="1"/>
    <col min="11011" max="11011" width="9.140625" style="224"/>
    <col min="11012" max="11012" width="16.28515625" style="224" bestFit="1" customWidth="1"/>
    <col min="11013" max="11013" width="6" style="224" customWidth="1"/>
    <col min="11014" max="11014" width="12.42578125" style="224" bestFit="1" customWidth="1"/>
    <col min="11015" max="11015" width="12.140625" style="224" bestFit="1" customWidth="1"/>
    <col min="11016" max="11016" width="13" style="224" customWidth="1"/>
    <col min="11017" max="11017" width="13.5703125" style="224" customWidth="1"/>
    <col min="11018" max="11018" width="9.140625" style="224"/>
    <col min="11019" max="11019" width="12.85546875" style="224" bestFit="1" customWidth="1"/>
    <col min="11020" max="11020" width="12.140625" style="224" bestFit="1" customWidth="1"/>
    <col min="11021" max="11021" width="9.140625" style="224"/>
    <col min="11022" max="11022" width="11.7109375" style="224" bestFit="1" customWidth="1"/>
    <col min="11023" max="11023" width="15.85546875" style="224" bestFit="1" customWidth="1"/>
    <col min="11024" max="11264" width="9.140625" style="224"/>
    <col min="11265" max="11265" width="11.85546875" style="224" customWidth="1"/>
    <col min="11266" max="11266" width="8.140625" style="224" customWidth="1"/>
    <col min="11267" max="11267" width="9.140625" style="224"/>
    <col min="11268" max="11268" width="16.28515625" style="224" bestFit="1" customWidth="1"/>
    <col min="11269" max="11269" width="6" style="224" customWidth="1"/>
    <col min="11270" max="11270" width="12.42578125" style="224" bestFit="1" customWidth="1"/>
    <col min="11271" max="11271" width="12.140625" style="224" bestFit="1" customWidth="1"/>
    <col min="11272" max="11272" width="13" style="224" customWidth="1"/>
    <col min="11273" max="11273" width="13.5703125" style="224" customWidth="1"/>
    <col min="11274" max="11274" width="9.140625" style="224"/>
    <col min="11275" max="11275" width="12.85546875" style="224" bestFit="1" customWidth="1"/>
    <col min="11276" max="11276" width="12.140625" style="224" bestFit="1" customWidth="1"/>
    <col min="11277" max="11277" width="9.140625" style="224"/>
    <col min="11278" max="11278" width="11.7109375" style="224" bestFit="1" customWidth="1"/>
    <col min="11279" max="11279" width="15.85546875" style="224" bestFit="1" customWidth="1"/>
    <col min="11280" max="11520" width="9.140625" style="224"/>
    <col min="11521" max="11521" width="11.85546875" style="224" customWidth="1"/>
    <col min="11522" max="11522" width="8.140625" style="224" customWidth="1"/>
    <col min="11523" max="11523" width="9.140625" style="224"/>
    <col min="11524" max="11524" width="16.28515625" style="224" bestFit="1" customWidth="1"/>
    <col min="11525" max="11525" width="6" style="224" customWidth="1"/>
    <col min="11526" max="11526" width="12.42578125" style="224" bestFit="1" customWidth="1"/>
    <col min="11527" max="11527" width="12.140625" style="224" bestFit="1" customWidth="1"/>
    <col min="11528" max="11528" width="13" style="224" customWidth="1"/>
    <col min="11529" max="11529" width="13.5703125" style="224" customWidth="1"/>
    <col min="11530" max="11530" width="9.140625" style="224"/>
    <col min="11531" max="11531" width="12.85546875" style="224" bestFit="1" customWidth="1"/>
    <col min="11532" max="11532" width="12.140625" style="224" bestFit="1" customWidth="1"/>
    <col min="11533" max="11533" width="9.140625" style="224"/>
    <col min="11534" max="11534" width="11.7109375" style="224" bestFit="1" customWidth="1"/>
    <col min="11535" max="11535" width="15.85546875" style="224" bestFit="1" customWidth="1"/>
    <col min="11536" max="11776" width="9.140625" style="224"/>
    <col min="11777" max="11777" width="11.85546875" style="224" customWidth="1"/>
    <col min="11778" max="11778" width="8.140625" style="224" customWidth="1"/>
    <col min="11779" max="11779" width="9.140625" style="224"/>
    <col min="11780" max="11780" width="16.28515625" style="224" bestFit="1" customWidth="1"/>
    <col min="11781" max="11781" width="6" style="224" customWidth="1"/>
    <col min="11782" max="11782" width="12.42578125" style="224" bestFit="1" customWidth="1"/>
    <col min="11783" max="11783" width="12.140625" style="224" bestFit="1" customWidth="1"/>
    <col min="11784" max="11784" width="13" style="224" customWidth="1"/>
    <col min="11785" max="11785" width="13.5703125" style="224" customWidth="1"/>
    <col min="11786" max="11786" width="9.140625" style="224"/>
    <col min="11787" max="11787" width="12.85546875" style="224" bestFit="1" customWidth="1"/>
    <col min="11788" max="11788" width="12.140625" style="224" bestFit="1" customWidth="1"/>
    <col min="11789" max="11789" width="9.140625" style="224"/>
    <col min="11790" max="11790" width="11.7109375" style="224" bestFit="1" customWidth="1"/>
    <col min="11791" max="11791" width="15.85546875" style="224" bestFit="1" customWidth="1"/>
    <col min="11792" max="12032" width="9.140625" style="224"/>
    <col min="12033" max="12033" width="11.85546875" style="224" customWidth="1"/>
    <col min="12034" max="12034" width="8.140625" style="224" customWidth="1"/>
    <col min="12035" max="12035" width="9.140625" style="224"/>
    <col min="12036" max="12036" width="16.28515625" style="224" bestFit="1" customWidth="1"/>
    <col min="12037" max="12037" width="6" style="224" customWidth="1"/>
    <col min="12038" max="12038" width="12.42578125" style="224" bestFit="1" customWidth="1"/>
    <col min="12039" max="12039" width="12.140625" style="224" bestFit="1" customWidth="1"/>
    <col min="12040" max="12040" width="13" style="224" customWidth="1"/>
    <col min="12041" max="12041" width="13.5703125" style="224" customWidth="1"/>
    <col min="12042" max="12042" width="9.140625" style="224"/>
    <col min="12043" max="12043" width="12.85546875" style="224" bestFit="1" customWidth="1"/>
    <col min="12044" max="12044" width="12.140625" style="224" bestFit="1" customWidth="1"/>
    <col min="12045" max="12045" width="9.140625" style="224"/>
    <col min="12046" max="12046" width="11.7109375" style="224" bestFit="1" customWidth="1"/>
    <col min="12047" max="12047" width="15.85546875" style="224" bestFit="1" customWidth="1"/>
    <col min="12048" max="12288" width="9.140625" style="224"/>
    <col min="12289" max="12289" width="11.85546875" style="224" customWidth="1"/>
    <col min="12290" max="12290" width="8.140625" style="224" customWidth="1"/>
    <col min="12291" max="12291" width="9.140625" style="224"/>
    <col min="12292" max="12292" width="16.28515625" style="224" bestFit="1" customWidth="1"/>
    <col min="12293" max="12293" width="6" style="224" customWidth="1"/>
    <col min="12294" max="12294" width="12.42578125" style="224" bestFit="1" customWidth="1"/>
    <col min="12295" max="12295" width="12.140625" style="224" bestFit="1" customWidth="1"/>
    <col min="12296" max="12296" width="13" style="224" customWidth="1"/>
    <col min="12297" max="12297" width="13.5703125" style="224" customWidth="1"/>
    <col min="12298" max="12298" width="9.140625" style="224"/>
    <col min="12299" max="12299" width="12.85546875" style="224" bestFit="1" customWidth="1"/>
    <col min="12300" max="12300" width="12.140625" style="224" bestFit="1" customWidth="1"/>
    <col min="12301" max="12301" width="9.140625" style="224"/>
    <col min="12302" max="12302" width="11.7109375" style="224" bestFit="1" customWidth="1"/>
    <col min="12303" max="12303" width="15.85546875" style="224" bestFit="1" customWidth="1"/>
    <col min="12304" max="12544" width="9.140625" style="224"/>
    <col min="12545" max="12545" width="11.85546875" style="224" customWidth="1"/>
    <col min="12546" max="12546" width="8.140625" style="224" customWidth="1"/>
    <col min="12547" max="12547" width="9.140625" style="224"/>
    <col min="12548" max="12548" width="16.28515625" style="224" bestFit="1" customWidth="1"/>
    <col min="12549" max="12549" width="6" style="224" customWidth="1"/>
    <col min="12550" max="12550" width="12.42578125" style="224" bestFit="1" customWidth="1"/>
    <col min="12551" max="12551" width="12.140625" style="224" bestFit="1" customWidth="1"/>
    <col min="12552" max="12552" width="13" style="224" customWidth="1"/>
    <col min="12553" max="12553" width="13.5703125" style="224" customWidth="1"/>
    <col min="12554" max="12554" width="9.140625" style="224"/>
    <col min="12555" max="12555" width="12.85546875" style="224" bestFit="1" customWidth="1"/>
    <col min="12556" max="12556" width="12.140625" style="224" bestFit="1" customWidth="1"/>
    <col min="12557" max="12557" width="9.140625" style="224"/>
    <col min="12558" max="12558" width="11.7109375" style="224" bestFit="1" customWidth="1"/>
    <col min="12559" max="12559" width="15.85546875" style="224" bestFit="1" customWidth="1"/>
    <col min="12560" max="12800" width="9.140625" style="224"/>
    <col min="12801" max="12801" width="11.85546875" style="224" customWidth="1"/>
    <col min="12802" max="12802" width="8.140625" style="224" customWidth="1"/>
    <col min="12803" max="12803" width="9.140625" style="224"/>
    <col min="12804" max="12804" width="16.28515625" style="224" bestFit="1" customWidth="1"/>
    <col min="12805" max="12805" width="6" style="224" customWidth="1"/>
    <col min="12806" max="12806" width="12.42578125" style="224" bestFit="1" customWidth="1"/>
    <col min="12807" max="12807" width="12.140625" style="224" bestFit="1" customWidth="1"/>
    <col min="12808" max="12808" width="13" style="224" customWidth="1"/>
    <col min="12809" max="12809" width="13.5703125" style="224" customWidth="1"/>
    <col min="12810" max="12810" width="9.140625" style="224"/>
    <col min="12811" max="12811" width="12.85546875" style="224" bestFit="1" customWidth="1"/>
    <col min="12812" max="12812" width="12.140625" style="224" bestFit="1" customWidth="1"/>
    <col min="12813" max="12813" width="9.140625" style="224"/>
    <col min="12814" max="12814" width="11.7109375" style="224" bestFit="1" customWidth="1"/>
    <col min="12815" max="12815" width="15.85546875" style="224" bestFit="1" customWidth="1"/>
    <col min="12816" max="13056" width="9.140625" style="224"/>
    <col min="13057" max="13057" width="11.85546875" style="224" customWidth="1"/>
    <col min="13058" max="13058" width="8.140625" style="224" customWidth="1"/>
    <col min="13059" max="13059" width="9.140625" style="224"/>
    <col min="13060" max="13060" width="16.28515625" style="224" bestFit="1" customWidth="1"/>
    <col min="13061" max="13061" width="6" style="224" customWidth="1"/>
    <col min="13062" max="13062" width="12.42578125" style="224" bestFit="1" customWidth="1"/>
    <col min="13063" max="13063" width="12.140625" style="224" bestFit="1" customWidth="1"/>
    <col min="13064" max="13064" width="13" style="224" customWidth="1"/>
    <col min="13065" max="13065" width="13.5703125" style="224" customWidth="1"/>
    <col min="13066" max="13066" width="9.140625" style="224"/>
    <col min="13067" max="13067" width="12.85546875" style="224" bestFit="1" customWidth="1"/>
    <col min="13068" max="13068" width="12.140625" style="224" bestFit="1" customWidth="1"/>
    <col min="13069" max="13069" width="9.140625" style="224"/>
    <col min="13070" max="13070" width="11.7109375" style="224" bestFit="1" customWidth="1"/>
    <col min="13071" max="13071" width="15.85546875" style="224" bestFit="1" customWidth="1"/>
    <col min="13072" max="13312" width="9.140625" style="224"/>
    <col min="13313" max="13313" width="11.85546875" style="224" customWidth="1"/>
    <col min="13314" max="13314" width="8.140625" style="224" customWidth="1"/>
    <col min="13315" max="13315" width="9.140625" style="224"/>
    <col min="13316" max="13316" width="16.28515625" style="224" bestFit="1" customWidth="1"/>
    <col min="13317" max="13317" width="6" style="224" customWidth="1"/>
    <col min="13318" max="13318" width="12.42578125" style="224" bestFit="1" customWidth="1"/>
    <col min="13319" max="13319" width="12.140625" style="224" bestFit="1" customWidth="1"/>
    <col min="13320" max="13320" width="13" style="224" customWidth="1"/>
    <col min="13321" max="13321" width="13.5703125" style="224" customWidth="1"/>
    <col min="13322" max="13322" width="9.140625" style="224"/>
    <col min="13323" max="13323" width="12.85546875" style="224" bestFit="1" customWidth="1"/>
    <col min="13324" max="13324" width="12.140625" style="224" bestFit="1" customWidth="1"/>
    <col min="13325" max="13325" width="9.140625" style="224"/>
    <col min="13326" max="13326" width="11.7109375" style="224" bestFit="1" customWidth="1"/>
    <col min="13327" max="13327" width="15.85546875" style="224" bestFit="1" customWidth="1"/>
    <col min="13328" max="13568" width="9.140625" style="224"/>
    <col min="13569" max="13569" width="11.85546875" style="224" customWidth="1"/>
    <col min="13570" max="13570" width="8.140625" style="224" customWidth="1"/>
    <col min="13571" max="13571" width="9.140625" style="224"/>
    <col min="13572" max="13572" width="16.28515625" style="224" bestFit="1" customWidth="1"/>
    <col min="13573" max="13573" width="6" style="224" customWidth="1"/>
    <col min="13574" max="13574" width="12.42578125" style="224" bestFit="1" customWidth="1"/>
    <col min="13575" max="13575" width="12.140625" style="224" bestFit="1" customWidth="1"/>
    <col min="13576" max="13576" width="13" style="224" customWidth="1"/>
    <col min="13577" max="13577" width="13.5703125" style="224" customWidth="1"/>
    <col min="13578" max="13578" width="9.140625" style="224"/>
    <col min="13579" max="13579" width="12.85546875" style="224" bestFit="1" customWidth="1"/>
    <col min="13580" max="13580" width="12.140625" style="224" bestFit="1" customWidth="1"/>
    <col min="13581" max="13581" width="9.140625" style="224"/>
    <col min="13582" max="13582" width="11.7109375" style="224" bestFit="1" customWidth="1"/>
    <col min="13583" max="13583" width="15.85546875" style="224" bestFit="1" customWidth="1"/>
    <col min="13584" max="13824" width="9.140625" style="224"/>
    <col min="13825" max="13825" width="11.85546875" style="224" customWidth="1"/>
    <col min="13826" max="13826" width="8.140625" style="224" customWidth="1"/>
    <col min="13827" max="13827" width="9.140625" style="224"/>
    <col min="13828" max="13828" width="16.28515625" style="224" bestFit="1" customWidth="1"/>
    <col min="13829" max="13829" width="6" style="224" customWidth="1"/>
    <col min="13830" max="13830" width="12.42578125" style="224" bestFit="1" customWidth="1"/>
    <col min="13831" max="13831" width="12.140625" style="224" bestFit="1" customWidth="1"/>
    <col min="13832" max="13832" width="13" style="224" customWidth="1"/>
    <col min="13833" max="13833" width="13.5703125" style="224" customWidth="1"/>
    <col min="13834" max="13834" width="9.140625" style="224"/>
    <col min="13835" max="13835" width="12.85546875" style="224" bestFit="1" customWidth="1"/>
    <col min="13836" max="13836" width="12.140625" style="224" bestFit="1" customWidth="1"/>
    <col min="13837" max="13837" width="9.140625" style="224"/>
    <col min="13838" max="13838" width="11.7109375" style="224" bestFit="1" customWidth="1"/>
    <col min="13839" max="13839" width="15.85546875" style="224" bestFit="1" customWidth="1"/>
    <col min="13840" max="14080" width="9.140625" style="224"/>
    <col min="14081" max="14081" width="11.85546875" style="224" customWidth="1"/>
    <col min="14082" max="14082" width="8.140625" style="224" customWidth="1"/>
    <col min="14083" max="14083" width="9.140625" style="224"/>
    <col min="14084" max="14084" width="16.28515625" style="224" bestFit="1" customWidth="1"/>
    <col min="14085" max="14085" width="6" style="224" customWidth="1"/>
    <col min="14086" max="14086" width="12.42578125" style="224" bestFit="1" customWidth="1"/>
    <col min="14087" max="14087" width="12.140625" style="224" bestFit="1" customWidth="1"/>
    <col min="14088" max="14088" width="13" style="224" customWidth="1"/>
    <col min="14089" max="14089" width="13.5703125" style="224" customWidth="1"/>
    <col min="14090" max="14090" width="9.140625" style="224"/>
    <col min="14091" max="14091" width="12.85546875" style="224" bestFit="1" customWidth="1"/>
    <col min="14092" max="14092" width="12.140625" style="224" bestFit="1" customWidth="1"/>
    <col min="14093" max="14093" width="9.140625" style="224"/>
    <col min="14094" max="14094" width="11.7109375" style="224" bestFit="1" customWidth="1"/>
    <col min="14095" max="14095" width="15.85546875" style="224" bestFit="1" customWidth="1"/>
    <col min="14096" max="14336" width="9.140625" style="224"/>
    <col min="14337" max="14337" width="11.85546875" style="224" customWidth="1"/>
    <col min="14338" max="14338" width="8.140625" style="224" customWidth="1"/>
    <col min="14339" max="14339" width="9.140625" style="224"/>
    <col min="14340" max="14340" width="16.28515625" style="224" bestFit="1" customWidth="1"/>
    <col min="14341" max="14341" width="6" style="224" customWidth="1"/>
    <col min="14342" max="14342" width="12.42578125" style="224" bestFit="1" customWidth="1"/>
    <col min="14343" max="14343" width="12.140625" style="224" bestFit="1" customWidth="1"/>
    <col min="14344" max="14344" width="13" style="224" customWidth="1"/>
    <col min="14345" max="14345" width="13.5703125" style="224" customWidth="1"/>
    <col min="14346" max="14346" width="9.140625" style="224"/>
    <col min="14347" max="14347" width="12.85546875" style="224" bestFit="1" customWidth="1"/>
    <col min="14348" max="14348" width="12.140625" style="224" bestFit="1" customWidth="1"/>
    <col min="14349" max="14349" width="9.140625" style="224"/>
    <col min="14350" max="14350" width="11.7109375" style="224" bestFit="1" customWidth="1"/>
    <col min="14351" max="14351" width="15.85546875" style="224" bestFit="1" customWidth="1"/>
    <col min="14352" max="14592" width="9.140625" style="224"/>
    <col min="14593" max="14593" width="11.85546875" style="224" customWidth="1"/>
    <col min="14594" max="14594" width="8.140625" style="224" customWidth="1"/>
    <col min="14595" max="14595" width="9.140625" style="224"/>
    <col min="14596" max="14596" width="16.28515625" style="224" bestFit="1" customWidth="1"/>
    <col min="14597" max="14597" width="6" style="224" customWidth="1"/>
    <col min="14598" max="14598" width="12.42578125" style="224" bestFit="1" customWidth="1"/>
    <col min="14599" max="14599" width="12.140625" style="224" bestFit="1" customWidth="1"/>
    <col min="14600" max="14600" width="13" style="224" customWidth="1"/>
    <col min="14601" max="14601" width="13.5703125" style="224" customWidth="1"/>
    <col min="14602" max="14602" width="9.140625" style="224"/>
    <col min="14603" max="14603" width="12.85546875" style="224" bestFit="1" customWidth="1"/>
    <col min="14604" max="14604" width="12.140625" style="224" bestFit="1" customWidth="1"/>
    <col min="14605" max="14605" width="9.140625" style="224"/>
    <col min="14606" max="14606" width="11.7109375" style="224" bestFit="1" customWidth="1"/>
    <col min="14607" max="14607" width="15.85546875" style="224" bestFit="1" customWidth="1"/>
    <col min="14608" max="14848" width="9.140625" style="224"/>
    <col min="14849" max="14849" width="11.85546875" style="224" customWidth="1"/>
    <col min="14850" max="14850" width="8.140625" style="224" customWidth="1"/>
    <col min="14851" max="14851" width="9.140625" style="224"/>
    <col min="14852" max="14852" width="16.28515625" style="224" bestFit="1" customWidth="1"/>
    <col min="14853" max="14853" width="6" style="224" customWidth="1"/>
    <col min="14854" max="14854" width="12.42578125" style="224" bestFit="1" customWidth="1"/>
    <col min="14855" max="14855" width="12.140625" style="224" bestFit="1" customWidth="1"/>
    <col min="14856" max="14856" width="13" style="224" customWidth="1"/>
    <col min="14857" max="14857" width="13.5703125" style="224" customWidth="1"/>
    <col min="14858" max="14858" width="9.140625" style="224"/>
    <col min="14859" max="14859" width="12.85546875" style="224" bestFit="1" customWidth="1"/>
    <col min="14860" max="14860" width="12.140625" style="224" bestFit="1" customWidth="1"/>
    <col min="14861" max="14861" width="9.140625" style="224"/>
    <col min="14862" max="14862" width="11.7109375" style="224" bestFit="1" customWidth="1"/>
    <col min="14863" max="14863" width="15.85546875" style="224" bestFit="1" customWidth="1"/>
    <col min="14864" max="15104" width="9.140625" style="224"/>
    <col min="15105" max="15105" width="11.85546875" style="224" customWidth="1"/>
    <col min="15106" max="15106" width="8.140625" style="224" customWidth="1"/>
    <col min="15107" max="15107" width="9.140625" style="224"/>
    <col min="15108" max="15108" width="16.28515625" style="224" bestFit="1" customWidth="1"/>
    <col min="15109" max="15109" width="6" style="224" customWidth="1"/>
    <col min="15110" max="15110" width="12.42578125" style="224" bestFit="1" customWidth="1"/>
    <col min="15111" max="15111" width="12.140625" style="224" bestFit="1" customWidth="1"/>
    <col min="15112" max="15112" width="13" style="224" customWidth="1"/>
    <col min="15113" max="15113" width="13.5703125" style="224" customWidth="1"/>
    <col min="15114" max="15114" width="9.140625" style="224"/>
    <col min="15115" max="15115" width="12.85546875" style="224" bestFit="1" customWidth="1"/>
    <col min="15116" max="15116" width="12.140625" style="224" bestFit="1" customWidth="1"/>
    <col min="15117" max="15117" width="9.140625" style="224"/>
    <col min="15118" max="15118" width="11.7109375" style="224" bestFit="1" customWidth="1"/>
    <col min="15119" max="15119" width="15.85546875" style="224" bestFit="1" customWidth="1"/>
    <col min="15120" max="15360" width="9.140625" style="224"/>
    <col min="15361" max="15361" width="11.85546875" style="224" customWidth="1"/>
    <col min="15362" max="15362" width="8.140625" style="224" customWidth="1"/>
    <col min="15363" max="15363" width="9.140625" style="224"/>
    <col min="15364" max="15364" width="16.28515625" style="224" bestFit="1" customWidth="1"/>
    <col min="15365" max="15365" width="6" style="224" customWidth="1"/>
    <col min="15366" max="15366" width="12.42578125" style="224" bestFit="1" customWidth="1"/>
    <col min="15367" max="15367" width="12.140625" style="224" bestFit="1" customWidth="1"/>
    <col min="15368" max="15368" width="13" style="224" customWidth="1"/>
    <col min="15369" max="15369" width="13.5703125" style="224" customWidth="1"/>
    <col min="15370" max="15370" width="9.140625" style="224"/>
    <col min="15371" max="15371" width="12.85546875" style="224" bestFit="1" customWidth="1"/>
    <col min="15372" max="15372" width="12.140625" style="224" bestFit="1" customWidth="1"/>
    <col min="15373" max="15373" width="9.140625" style="224"/>
    <col min="15374" max="15374" width="11.7109375" style="224" bestFit="1" customWidth="1"/>
    <col min="15375" max="15375" width="15.85546875" style="224" bestFit="1" customWidth="1"/>
    <col min="15376" max="15616" width="9.140625" style="224"/>
    <col min="15617" max="15617" width="11.85546875" style="224" customWidth="1"/>
    <col min="15618" max="15618" width="8.140625" style="224" customWidth="1"/>
    <col min="15619" max="15619" width="9.140625" style="224"/>
    <col min="15620" max="15620" width="16.28515625" style="224" bestFit="1" customWidth="1"/>
    <col min="15621" max="15621" width="6" style="224" customWidth="1"/>
    <col min="15622" max="15622" width="12.42578125" style="224" bestFit="1" customWidth="1"/>
    <col min="15623" max="15623" width="12.140625" style="224" bestFit="1" customWidth="1"/>
    <col min="15624" max="15624" width="13" style="224" customWidth="1"/>
    <col min="15625" max="15625" width="13.5703125" style="224" customWidth="1"/>
    <col min="15626" max="15626" width="9.140625" style="224"/>
    <col min="15627" max="15627" width="12.85546875" style="224" bestFit="1" customWidth="1"/>
    <col min="15628" max="15628" width="12.140625" style="224" bestFit="1" customWidth="1"/>
    <col min="15629" max="15629" width="9.140625" style="224"/>
    <col min="15630" max="15630" width="11.7109375" style="224" bestFit="1" customWidth="1"/>
    <col min="15631" max="15631" width="15.85546875" style="224" bestFit="1" customWidth="1"/>
    <col min="15632" max="15872" width="9.140625" style="224"/>
    <col min="15873" max="15873" width="11.85546875" style="224" customWidth="1"/>
    <col min="15874" max="15874" width="8.140625" style="224" customWidth="1"/>
    <col min="15875" max="15875" width="9.140625" style="224"/>
    <col min="15876" max="15876" width="16.28515625" style="224" bestFit="1" customWidth="1"/>
    <col min="15877" max="15877" width="6" style="224" customWidth="1"/>
    <col min="15878" max="15878" width="12.42578125" style="224" bestFit="1" customWidth="1"/>
    <col min="15879" max="15879" width="12.140625" style="224" bestFit="1" customWidth="1"/>
    <col min="15880" max="15880" width="13" style="224" customWidth="1"/>
    <col min="15881" max="15881" width="13.5703125" style="224" customWidth="1"/>
    <col min="15882" max="15882" width="9.140625" style="224"/>
    <col min="15883" max="15883" width="12.85546875" style="224" bestFit="1" customWidth="1"/>
    <col min="15884" max="15884" width="12.140625" style="224" bestFit="1" customWidth="1"/>
    <col min="15885" max="15885" width="9.140625" style="224"/>
    <col min="15886" max="15886" width="11.7109375" style="224" bestFit="1" customWidth="1"/>
    <col min="15887" max="15887" width="15.85546875" style="224" bestFit="1" customWidth="1"/>
    <col min="15888" max="16128" width="9.140625" style="224"/>
    <col min="16129" max="16129" width="11.85546875" style="224" customWidth="1"/>
    <col min="16130" max="16130" width="8.140625" style="224" customWidth="1"/>
    <col min="16131" max="16131" width="9.140625" style="224"/>
    <col min="16132" max="16132" width="16.28515625" style="224" bestFit="1" customWidth="1"/>
    <col min="16133" max="16133" width="6" style="224" customWidth="1"/>
    <col min="16134" max="16134" width="12.42578125" style="224" bestFit="1" customWidth="1"/>
    <col min="16135" max="16135" width="12.140625" style="224" bestFit="1" customWidth="1"/>
    <col min="16136" max="16136" width="13" style="224" customWidth="1"/>
    <col min="16137" max="16137" width="13.5703125" style="224" customWidth="1"/>
    <col min="16138" max="16138" width="9.140625" style="224"/>
    <col min="16139" max="16139" width="12.85546875" style="224" bestFit="1" customWidth="1"/>
    <col min="16140" max="16140" width="12.140625" style="224" bestFit="1" customWidth="1"/>
    <col min="16141" max="16141" width="9.140625" style="224"/>
    <col min="16142" max="16142" width="11.7109375" style="224" bestFit="1" customWidth="1"/>
    <col min="16143" max="16143" width="15.85546875" style="224" bestFit="1" customWidth="1"/>
    <col min="16144" max="16384" width="9.140625" style="224"/>
  </cols>
  <sheetData>
    <row r="1" spans="1:17" ht="14.25">
      <c r="A1" s="453" t="s">
        <v>218</v>
      </c>
      <c r="B1" s="453"/>
      <c r="C1" s="453"/>
      <c r="D1" s="453"/>
      <c r="E1" s="453"/>
      <c r="F1" s="453"/>
      <c r="H1" s="225"/>
      <c r="I1" s="225"/>
      <c r="J1" s="225"/>
      <c r="K1" s="225"/>
      <c r="L1" s="225"/>
      <c r="M1" s="225"/>
      <c r="N1" s="225"/>
      <c r="O1" s="225"/>
      <c r="P1" s="225"/>
      <c r="Q1" s="225"/>
    </row>
    <row r="2" spans="1:17">
      <c r="A2" s="454">
        <v>43008</v>
      </c>
      <c r="B2" s="454"/>
      <c r="C2" s="454"/>
      <c r="D2" s="454"/>
      <c r="E2" s="454"/>
      <c r="F2" s="454"/>
      <c r="H2" s="226"/>
      <c r="I2" s="225"/>
      <c r="J2" s="226"/>
      <c r="K2" s="225"/>
      <c r="L2" s="225"/>
      <c r="M2" s="225"/>
      <c r="N2" s="225"/>
      <c r="O2" s="225"/>
      <c r="P2" s="225"/>
      <c r="Q2" s="225"/>
    </row>
    <row r="3" spans="1:17">
      <c r="E3" s="227"/>
      <c r="H3" s="228"/>
      <c r="I3" s="229"/>
      <c r="J3" s="225"/>
      <c r="K3" s="226"/>
      <c r="L3" s="230"/>
      <c r="M3" s="225"/>
      <c r="N3" s="225"/>
      <c r="O3" s="225"/>
      <c r="P3" s="225"/>
      <c r="Q3" s="225"/>
    </row>
    <row r="4" spans="1:17">
      <c r="A4" s="231" t="s">
        <v>219</v>
      </c>
      <c r="D4" s="232">
        <v>-7690894.96</v>
      </c>
      <c r="E4" s="224" t="s">
        <v>220</v>
      </c>
      <c r="F4" s="233"/>
      <c r="H4" s="225"/>
      <c r="I4" s="230"/>
      <c r="J4" s="225"/>
      <c r="K4" s="226"/>
      <c r="L4" s="230"/>
      <c r="M4" s="225"/>
      <c r="N4" s="225"/>
      <c r="O4" s="225"/>
      <c r="P4" s="225"/>
      <c r="Q4" s="225"/>
    </row>
    <row r="5" spans="1:17">
      <c r="A5" s="231" t="s">
        <v>221</v>
      </c>
      <c r="D5" s="234">
        <v>0</v>
      </c>
      <c r="E5" s="224" t="s">
        <v>220</v>
      </c>
      <c r="F5" s="233"/>
      <c r="H5" s="235"/>
      <c r="I5" s="230"/>
      <c r="J5" s="225"/>
      <c r="K5" s="225"/>
      <c r="L5" s="230"/>
      <c r="M5" s="225"/>
      <c r="N5" s="225"/>
      <c r="O5" s="225"/>
      <c r="P5" s="225"/>
      <c r="Q5" s="225"/>
    </row>
    <row r="6" spans="1:17">
      <c r="A6" s="231" t="s">
        <v>222</v>
      </c>
      <c r="D6" s="232">
        <v>7690335.3600000003</v>
      </c>
      <c r="E6" s="224" t="s">
        <v>220</v>
      </c>
      <c r="F6" s="233"/>
      <c r="H6" s="225"/>
      <c r="I6" s="230"/>
      <c r="J6" s="226"/>
      <c r="K6" s="225"/>
      <c r="L6" s="225"/>
      <c r="M6" s="225"/>
      <c r="N6" s="225"/>
      <c r="O6" s="225"/>
      <c r="P6" s="225"/>
      <c r="Q6" s="225"/>
    </row>
    <row r="7" spans="1:17">
      <c r="A7" s="231" t="s">
        <v>223</v>
      </c>
      <c r="D7" s="234">
        <v>0</v>
      </c>
      <c r="E7" s="236" t="s">
        <v>220</v>
      </c>
      <c r="H7" s="235"/>
      <c r="I7" s="230"/>
      <c r="J7" s="225"/>
      <c r="K7" s="226"/>
      <c r="L7" s="230"/>
      <c r="M7" s="225"/>
      <c r="N7" s="225"/>
      <c r="O7" s="225"/>
      <c r="P7" s="225"/>
      <c r="Q7" s="225"/>
    </row>
    <row r="8" spans="1:17">
      <c r="A8" s="237" t="s">
        <v>224</v>
      </c>
      <c r="D8" s="238">
        <f>SUM(D4:D7)</f>
        <v>-559.59999999962747</v>
      </c>
      <c r="G8" s="239"/>
      <c r="H8" s="235"/>
      <c r="I8" s="235"/>
      <c r="J8" s="226"/>
      <c r="K8" s="226"/>
      <c r="L8" s="225"/>
      <c r="M8" s="225"/>
      <c r="N8" s="225"/>
      <c r="O8" s="225"/>
      <c r="P8" s="225"/>
      <c r="Q8" s="225"/>
    </row>
    <row r="9" spans="1:17">
      <c r="D9" s="240"/>
      <c r="H9" s="225"/>
      <c r="I9" s="234"/>
      <c r="J9" s="226"/>
      <c r="K9" s="226"/>
      <c r="L9" s="225"/>
      <c r="M9" s="225"/>
      <c r="N9" s="225"/>
      <c r="O9" s="225"/>
      <c r="P9" s="225"/>
      <c r="Q9" s="225"/>
    </row>
    <row r="10" spans="1:17">
      <c r="A10" s="241"/>
      <c r="B10" s="241"/>
      <c r="C10" s="241"/>
      <c r="D10" s="241"/>
      <c r="E10" s="241"/>
      <c r="F10" s="241"/>
      <c r="G10" s="242"/>
      <c r="H10" s="225"/>
      <c r="I10" s="234"/>
      <c r="J10" s="225"/>
      <c r="K10" s="225"/>
      <c r="L10" s="225"/>
      <c r="M10" s="225"/>
      <c r="N10" s="225"/>
      <c r="O10" s="225"/>
      <c r="P10" s="225"/>
      <c r="Q10" s="225"/>
    </row>
    <row r="11" spans="1:17">
      <c r="A11" s="231" t="s">
        <v>225</v>
      </c>
      <c r="D11" s="232">
        <v>-18170727.440000001</v>
      </c>
      <c r="F11" s="233"/>
      <c r="H11" s="225"/>
      <c r="I11" s="230"/>
      <c r="J11" s="225"/>
      <c r="K11" s="226"/>
      <c r="L11" s="230"/>
      <c r="M11" s="225"/>
      <c r="N11" s="225"/>
      <c r="O11" s="225"/>
      <c r="P11" s="225"/>
      <c r="Q11" s="225"/>
    </row>
    <row r="12" spans="1:17">
      <c r="A12" s="231" t="s">
        <v>226</v>
      </c>
      <c r="D12" s="230">
        <v>-4199412.58</v>
      </c>
      <c r="H12" s="225"/>
      <c r="I12" s="230"/>
      <c r="J12" s="225"/>
      <c r="K12" s="226"/>
      <c r="L12" s="230"/>
      <c r="M12" s="225"/>
      <c r="N12" s="225"/>
      <c r="O12" s="225"/>
      <c r="P12" s="225"/>
      <c r="Q12" s="225"/>
    </row>
    <row r="13" spans="1:17">
      <c r="A13" s="231" t="s">
        <v>227</v>
      </c>
      <c r="D13" s="243">
        <v>22791739.920000002</v>
      </c>
      <c r="H13" s="225"/>
      <c r="I13" s="230"/>
      <c r="J13" s="225"/>
      <c r="K13" s="225"/>
      <c r="L13" s="225"/>
      <c r="M13" s="225"/>
      <c r="N13" s="225"/>
      <c r="O13" s="225"/>
      <c r="P13" s="225"/>
      <c r="Q13" s="225"/>
    </row>
    <row r="14" spans="1:17">
      <c r="A14" s="241"/>
      <c r="B14" s="241"/>
      <c r="C14" s="241"/>
      <c r="D14" s="244">
        <f>SUM(D11:D13)</f>
        <v>421599.89999999851</v>
      </c>
      <c r="E14" s="245"/>
      <c r="F14" s="241"/>
      <c r="G14" s="242"/>
      <c r="H14" s="246"/>
      <c r="I14" s="234"/>
      <c r="J14" s="225"/>
      <c r="K14" s="225"/>
      <c r="L14" s="225"/>
      <c r="M14" s="225"/>
      <c r="N14" s="225"/>
      <c r="O14" s="225"/>
      <c r="P14" s="225"/>
      <c r="Q14" s="225"/>
    </row>
    <row r="15" spans="1:17">
      <c r="A15" s="241"/>
      <c r="B15" s="241"/>
      <c r="C15" s="241"/>
      <c r="D15" s="247"/>
      <c r="E15" s="241"/>
      <c r="F15" s="241"/>
      <c r="G15" s="242"/>
      <c r="H15" s="246"/>
      <c r="I15" s="234"/>
      <c r="J15" s="225"/>
      <c r="K15" s="225"/>
      <c r="L15" s="225"/>
      <c r="M15" s="225"/>
      <c r="N15" s="225"/>
      <c r="O15" s="225"/>
      <c r="P15" s="225"/>
      <c r="Q15" s="225"/>
    </row>
    <row r="16" spans="1:17">
      <c r="A16" s="452" t="s">
        <v>228</v>
      </c>
      <c r="B16" s="452"/>
      <c r="C16" s="452"/>
      <c r="D16" s="452"/>
      <c r="E16" s="452"/>
      <c r="F16" s="452"/>
      <c r="G16" s="242"/>
      <c r="H16" s="225"/>
      <c r="I16" s="235"/>
      <c r="J16" s="225"/>
      <c r="K16" s="246"/>
      <c r="L16" s="235"/>
      <c r="M16" s="225"/>
      <c r="N16" s="225"/>
      <c r="O16" s="225"/>
      <c r="P16" s="225"/>
      <c r="Q16" s="225"/>
    </row>
    <row r="17" spans="1:17">
      <c r="A17" s="452" t="s">
        <v>229</v>
      </c>
      <c r="B17" s="452"/>
      <c r="C17" s="452"/>
      <c r="D17" s="452"/>
      <c r="E17" s="452"/>
      <c r="F17" s="452"/>
      <c r="H17" s="225"/>
      <c r="I17" s="235"/>
      <c r="J17" s="225"/>
      <c r="K17" s="248"/>
      <c r="L17" s="225"/>
      <c r="M17" s="225"/>
      <c r="N17" s="225"/>
      <c r="O17" s="225"/>
      <c r="P17" s="225"/>
      <c r="Q17" s="225"/>
    </row>
    <row r="18" spans="1:17">
      <c r="A18" s="241"/>
      <c r="B18" s="241"/>
      <c r="C18" s="241"/>
      <c r="D18" s="241"/>
      <c r="E18" s="241"/>
      <c r="F18" s="241"/>
      <c r="H18" s="225"/>
      <c r="I18" s="235"/>
      <c r="J18" s="225"/>
      <c r="K18" s="248"/>
      <c r="L18" s="225"/>
      <c r="M18" s="225"/>
      <c r="N18" s="225"/>
      <c r="O18" s="225"/>
      <c r="P18" s="225"/>
      <c r="Q18" s="225"/>
    </row>
    <row r="19" spans="1:17">
      <c r="A19" s="231" t="s">
        <v>230</v>
      </c>
      <c r="D19" s="249">
        <v>-643925.56000000006</v>
      </c>
      <c r="H19" s="225"/>
      <c r="I19" s="235"/>
      <c r="J19" s="225"/>
      <c r="K19" s="225"/>
      <c r="L19" s="225"/>
      <c r="M19" s="225"/>
      <c r="N19" s="225"/>
      <c r="O19" s="225"/>
      <c r="P19" s="225"/>
      <c r="Q19" s="225"/>
    </row>
    <row r="20" spans="1:17">
      <c r="A20" s="231" t="s">
        <v>240</v>
      </c>
      <c r="D20" s="249">
        <v>117411.13</v>
      </c>
      <c r="E20" s="237"/>
      <c r="F20" s="233"/>
      <c r="H20" s="225"/>
      <c r="I20" s="234"/>
      <c r="J20" s="225"/>
      <c r="K20" s="225"/>
      <c r="L20" s="225"/>
      <c r="M20" s="225"/>
      <c r="N20" s="225"/>
      <c r="O20" s="225"/>
      <c r="P20" s="225"/>
      <c r="Q20" s="225"/>
    </row>
    <row r="21" spans="1:17">
      <c r="A21" s="231" t="s">
        <v>269</v>
      </c>
      <c r="D21" s="249">
        <v>74798.64</v>
      </c>
      <c r="E21" s="237"/>
      <c r="F21" s="233"/>
      <c r="H21" s="225"/>
      <c r="I21" s="234"/>
      <c r="J21" s="225"/>
      <c r="K21" s="225"/>
      <c r="L21" s="225"/>
      <c r="M21" s="225"/>
      <c r="N21" s="225"/>
      <c r="O21" s="225"/>
      <c r="P21" s="225"/>
      <c r="Q21" s="225"/>
    </row>
    <row r="22" spans="1:17">
      <c r="A22" s="231" t="s">
        <v>231</v>
      </c>
      <c r="D22" s="249">
        <v>-140620.85999999999</v>
      </c>
      <c r="E22" s="237"/>
      <c r="F22" s="233"/>
      <c r="I22" s="235"/>
      <c r="J22" s="225"/>
      <c r="K22" s="225"/>
      <c r="L22" s="225"/>
      <c r="M22" s="225"/>
      <c r="N22" s="225"/>
      <c r="O22" s="225"/>
      <c r="P22" s="225"/>
      <c r="Q22" s="225"/>
    </row>
    <row r="23" spans="1:17" ht="15.75">
      <c r="A23" s="231" t="s">
        <v>232</v>
      </c>
      <c r="D23" s="234">
        <v>0</v>
      </c>
      <c r="H23" s="225"/>
      <c r="I23" s="234"/>
      <c r="J23" s="225"/>
      <c r="K23" s="250"/>
      <c r="L23" s="250"/>
      <c r="M23" s="225"/>
      <c r="N23" s="251"/>
      <c r="O23" s="251"/>
      <c r="P23" s="251"/>
      <c r="Q23" s="225"/>
    </row>
    <row r="24" spans="1:17" ht="12.75" customHeight="1">
      <c r="A24" s="237" t="s">
        <v>224</v>
      </c>
      <c r="D24" s="252">
        <f>SUM(D19:D23)</f>
        <v>-592336.65</v>
      </c>
      <c r="H24" s="225"/>
      <c r="I24" s="234"/>
      <c r="J24" s="225"/>
      <c r="K24" s="251"/>
      <c r="L24" s="250"/>
      <c r="M24" s="225"/>
      <c r="N24" s="251"/>
      <c r="O24" s="251"/>
      <c r="P24" s="251"/>
      <c r="Q24" s="225"/>
    </row>
    <row r="25" spans="1:17" ht="12.75" customHeight="1">
      <c r="A25" s="237"/>
      <c r="D25" s="240"/>
      <c r="F25" s="233"/>
      <c r="H25" s="225"/>
      <c r="I25" s="235"/>
      <c r="J25" s="225"/>
      <c r="K25" s="251"/>
      <c r="L25" s="250"/>
      <c r="M25" s="225"/>
      <c r="N25" s="251"/>
      <c r="O25" s="251"/>
      <c r="P25" s="251"/>
      <c r="Q25" s="225"/>
    </row>
    <row r="26" spans="1:17" ht="12.75" customHeight="1">
      <c r="A26" s="452" t="s">
        <v>233</v>
      </c>
      <c r="B26" s="452"/>
      <c r="C26" s="452"/>
      <c r="D26" s="452"/>
      <c r="E26" s="452"/>
      <c r="F26" s="452"/>
      <c r="H26" s="225"/>
      <c r="I26" s="235"/>
      <c r="J26" s="225"/>
      <c r="K26" s="251"/>
      <c r="L26" s="250"/>
      <c r="M26" s="225"/>
      <c r="N26" s="251"/>
      <c r="O26" s="253"/>
      <c r="P26" s="251"/>
      <c r="Q26" s="225"/>
    </row>
    <row r="27" spans="1:17" ht="12.75" customHeight="1">
      <c r="A27" s="452" t="s">
        <v>234</v>
      </c>
      <c r="B27" s="452"/>
      <c r="C27" s="452"/>
      <c r="D27" s="452"/>
      <c r="E27" s="452"/>
      <c r="F27" s="452"/>
      <c r="H27" s="225"/>
      <c r="I27" s="235"/>
      <c r="J27" s="225"/>
      <c r="K27" s="251"/>
      <c r="L27" s="250"/>
      <c r="M27" s="225"/>
      <c r="N27" s="251"/>
      <c r="O27" s="251"/>
      <c r="P27" s="251"/>
      <c r="Q27" s="225"/>
    </row>
    <row r="28" spans="1:17" ht="12.75" customHeight="1">
      <c r="D28" s="240"/>
      <c r="E28" s="240"/>
      <c r="H28" s="225"/>
      <c r="I28" s="234"/>
      <c r="J28" s="225"/>
      <c r="K28" s="251"/>
      <c r="L28" s="250"/>
      <c r="M28" s="225"/>
      <c r="N28" s="251"/>
      <c r="O28" s="251"/>
      <c r="P28" s="251"/>
      <c r="Q28" s="225"/>
    </row>
    <row r="29" spans="1:17" ht="12.75" customHeight="1">
      <c r="D29" s="240"/>
      <c r="E29" s="254"/>
      <c r="H29" s="225"/>
      <c r="I29" s="234"/>
      <c r="J29" s="225"/>
      <c r="K29" s="251"/>
      <c r="L29" s="250"/>
      <c r="M29" s="225"/>
      <c r="N29" s="251"/>
      <c r="O29" s="251"/>
      <c r="P29" s="251"/>
      <c r="Q29" s="225"/>
    </row>
    <row r="30" spans="1:17" ht="12.75" customHeight="1">
      <c r="A30" s="255" t="s">
        <v>235</v>
      </c>
      <c r="D30" s="256">
        <v>1395885.06</v>
      </c>
      <c r="E30" s="254"/>
      <c r="H30" s="225"/>
      <c r="I30" s="235"/>
      <c r="J30" s="225"/>
      <c r="K30" s="235"/>
      <c r="L30" s="225"/>
      <c r="M30" s="225"/>
      <c r="N30" s="251"/>
      <c r="O30" s="251"/>
      <c r="P30" s="251"/>
      <c r="Q30" s="225"/>
    </row>
    <row r="31" spans="1:17">
      <c r="A31" s="231" t="s">
        <v>236</v>
      </c>
      <c r="D31" s="257">
        <f>-1753025.24-D69</f>
        <v>-1505982.96</v>
      </c>
      <c r="E31" s="254"/>
      <c r="G31" s="249"/>
      <c r="H31" s="225"/>
      <c r="I31" s="235"/>
      <c r="J31" s="225"/>
      <c r="K31" s="235"/>
      <c r="L31" s="225"/>
      <c r="M31" s="225"/>
      <c r="N31" s="235"/>
      <c r="O31" s="225"/>
      <c r="P31" s="225"/>
      <c r="Q31" s="225"/>
    </row>
    <row r="32" spans="1:17">
      <c r="A32" s="224" t="s">
        <v>224</v>
      </c>
      <c r="D32" s="258">
        <f>SUM(D30:D31)</f>
        <v>-110097.89999999991</v>
      </c>
      <c r="E32" s="254"/>
      <c r="G32" s="259"/>
      <c r="H32" s="225"/>
      <c r="I32" s="234"/>
      <c r="J32" s="225"/>
      <c r="K32" s="225"/>
      <c r="L32" s="225"/>
      <c r="M32" s="225"/>
      <c r="N32" s="234"/>
      <c r="O32" s="246"/>
      <c r="P32" s="225"/>
      <c r="Q32" s="225"/>
    </row>
    <row r="33" spans="1:17">
      <c r="E33" s="254"/>
      <c r="H33" s="225"/>
      <c r="I33" s="235"/>
      <c r="J33" s="225"/>
      <c r="K33" s="225"/>
      <c r="L33" s="235"/>
      <c r="M33" s="225"/>
      <c r="N33" s="235"/>
      <c r="O33" s="246"/>
      <c r="P33" s="225"/>
      <c r="Q33" s="225"/>
    </row>
    <row r="34" spans="1:17">
      <c r="A34" s="449" t="s">
        <v>237</v>
      </c>
      <c r="B34" s="450"/>
      <c r="C34" s="450"/>
      <c r="D34" s="450"/>
      <c r="E34" s="450"/>
      <c r="F34" s="450"/>
      <c r="H34" s="225"/>
      <c r="I34" s="235"/>
      <c r="J34" s="225"/>
      <c r="K34" s="225"/>
      <c r="L34" s="235"/>
      <c r="M34" s="225"/>
      <c r="N34" s="235"/>
      <c r="O34" s="246"/>
      <c r="P34" s="225"/>
      <c r="Q34" s="225"/>
    </row>
    <row r="35" spans="1:17">
      <c r="D35" s="240"/>
      <c r="E35" s="254"/>
      <c r="H35" s="225"/>
      <c r="I35" s="235"/>
      <c r="J35" s="225"/>
      <c r="K35" s="225"/>
      <c r="L35" s="235"/>
      <c r="M35" s="225"/>
      <c r="N35" s="235"/>
      <c r="O35" s="225"/>
      <c r="P35" s="225"/>
      <c r="Q35" s="225"/>
    </row>
    <row r="36" spans="1:17">
      <c r="A36" s="255" t="s">
        <v>238</v>
      </c>
      <c r="D36" s="232">
        <v>2351898.9900000002</v>
      </c>
      <c r="H36" s="225"/>
      <c r="I36" s="235"/>
      <c r="J36" s="225"/>
      <c r="K36" s="225"/>
      <c r="L36" s="235"/>
      <c r="M36" s="225"/>
      <c r="N36" s="225"/>
      <c r="O36" s="225"/>
      <c r="P36" s="225"/>
      <c r="Q36" s="225"/>
    </row>
    <row r="37" spans="1:17">
      <c r="A37" s="231" t="s">
        <v>239</v>
      </c>
      <c r="D37" s="257">
        <v>-2087792.88</v>
      </c>
      <c r="H37" s="225"/>
      <c r="I37" s="235"/>
      <c r="J37" s="225"/>
      <c r="K37" s="225"/>
      <c r="L37" s="235"/>
      <c r="M37" s="225"/>
      <c r="N37" s="225"/>
      <c r="O37" s="225"/>
      <c r="P37" s="225"/>
      <c r="Q37" s="225"/>
    </row>
    <row r="38" spans="1:17">
      <c r="A38" s="231" t="s">
        <v>240</v>
      </c>
      <c r="D38" s="257">
        <v>0</v>
      </c>
      <c r="I38" s="235"/>
      <c r="J38" s="225"/>
      <c r="K38" s="225"/>
      <c r="L38" s="235"/>
      <c r="M38" s="225"/>
      <c r="N38" s="225"/>
      <c r="O38" s="225"/>
      <c r="P38" s="225"/>
      <c r="Q38" s="225"/>
    </row>
    <row r="39" spans="1:17">
      <c r="A39" s="231" t="s">
        <v>241</v>
      </c>
      <c r="D39" s="230">
        <v>0</v>
      </c>
      <c r="F39" s="233"/>
      <c r="H39" s="225"/>
      <c r="I39" s="235"/>
      <c r="J39" s="225"/>
      <c r="K39" s="225"/>
      <c r="L39" s="235"/>
      <c r="M39" s="225"/>
      <c r="N39" s="225"/>
      <c r="O39" s="225"/>
      <c r="P39" s="225"/>
      <c r="Q39" s="225"/>
    </row>
    <row r="40" spans="1:17">
      <c r="A40" s="231" t="s">
        <v>242</v>
      </c>
      <c r="D40" s="230">
        <f>-46214.41-D63</f>
        <v>-46214.22</v>
      </c>
      <c r="F40" s="233"/>
      <c r="I40" s="235"/>
      <c r="J40" s="225"/>
      <c r="K40" s="225"/>
      <c r="L40" s="246"/>
      <c r="M40" s="226"/>
      <c r="N40" s="225"/>
      <c r="O40" s="225"/>
      <c r="P40" s="225"/>
      <c r="Q40" s="225"/>
    </row>
    <row r="41" spans="1:17">
      <c r="A41" s="224" t="s">
        <v>224</v>
      </c>
      <c r="D41" s="258">
        <f>SUM(D36:D40)</f>
        <v>217891.89000000033</v>
      </c>
      <c r="H41" s="225"/>
      <c r="I41" s="235"/>
      <c r="J41" s="225"/>
      <c r="K41" s="225"/>
      <c r="L41" s="225"/>
      <c r="M41" s="225"/>
      <c r="N41" s="225"/>
      <c r="O41" s="225"/>
      <c r="P41" s="225"/>
      <c r="Q41" s="225"/>
    </row>
    <row r="42" spans="1:17">
      <c r="D42" s="260"/>
      <c r="F42" s="233"/>
      <c r="I42" s="261"/>
    </row>
    <row r="43" spans="1:17">
      <c r="A43" s="451" t="s">
        <v>243</v>
      </c>
      <c r="B43" s="452"/>
      <c r="C43" s="452"/>
      <c r="D43" s="452"/>
      <c r="E43" s="452"/>
      <c r="F43" s="452"/>
      <c r="I43" s="262"/>
    </row>
    <row r="44" spans="1:17">
      <c r="D44" s="230"/>
      <c r="F44" s="241"/>
      <c r="I44" s="261"/>
    </row>
    <row r="45" spans="1:17">
      <c r="A45" s="231" t="s">
        <v>244</v>
      </c>
      <c r="D45" s="230">
        <v>27863.599999999999</v>
      </c>
      <c r="E45" s="263"/>
      <c r="F45" s="233"/>
      <c r="I45" s="262"/>
    </row>
    <row r="46" spans="1:17">
      <c r="A46" s="231" t="s">
        <v>245</v>
      </c>
      <c r="D46" s="230">
        <v>37935</v>
      </c>
      <c r="E46" s="263"/>
      <c r="F46" s="233"/>
      <c r="I46" s="262"/>
    </row>
    <row r="47" spans="1:17">
      <c r="A47" s="231" t="s">
        <v>246</v>
      </c>
      <c r="D47" s="230">
        <v>2000</v>
      </c>
      <c r="E47" s="263"/>
      <c r="F47" s="233"/>
      <c r="I47" s="262"/>
    </row>
    <row r="48" spans="1:17">
      <c r="A48" s="231" t="s">
        <v>270</v>
      </c>
      <c r="D48" s="230">
        <v>-500</v>
      </c>
      <c r="E48" s="263"/>
      <c r="F48" s="233"/>
      <c r="I48" s="262"/>
    </row>
    <row r="49" spans="1:16">
      <c r="A49" s="231" t="s">
        <v>247</v>
      </c>
      <c r="D49" s="230">
        <v>-3800</v>
      </c>
      <c r="E49" s="263"/>
      <c r="F49" s="233"/>
      <c r="I49" s="262"/>
    </row>
    <row r="50" spans="1:16">
      <c r="A50" s="231" t="s">
        <v>248</v>
      </c>
      <c r="D50" s="230">
        <v>-101962.4</v>
      </c>
      <c r="E50" s="263"/>
      <c r="F50" s="233"/>
      <c r="I50" s="262"/>
    </row>
    <row r="51" spans="1:16">
      <c r="A51" s="231" t="s">
        <v>249</v>
      </c>
      <c r="D51" s="230">
        <v>-41556.57</v>
      </c>
      <c r="E51" s="224" t="s">
        <v>250</v>
      </c>
      <c r="F51" s="233"/>
      <c r="H51" s="225"/>
      <c r="I51" s="262"/>
    </row>
    <row r="52" spans="1:16">
      <c r="A52" s="231" t="s">
        <v>251</v>
      </c>
      <c r="D52" s="230">
        <v>36561.599999999999</v>
      </c>
      <c r="E52" s="224" t="s">
        <v>252</v>
      </c>
      <c r="F52" s="233"/>
      <c r="H52" s="225"/>
      <c r="I52" s="262"/>
    </row>
    <row r="53" spans="1:16">
      <c r="A53" s="231" t="s">
        <v>253</v>
      </c>
      <c r="D53" s="230">
        <v>4609</v>
      </c>
      <c r="E53" s="224" t="s">
        <v>2</v>
      </c>
      <c r="F53" s="233"/>
      <c r="H53" s="225"/>
      <c r="I53" s="262"/>
    </row>
    <row r="54" spans="1:16">
      <c r="A54" s="231"/>
      <c r="D54" s="264">
        <f>SUM(D45:D53)</f>
        <v>-38849.769999999997</v>
      </c>
      <c r="F54" s="263"/>
      <c r="I54" s="262"/>
    </row>
    <row r="55" spans="1:16">
      <c r="A55" s="237" t="s">
        <v>254</v>
      </c>
      <c r="D55" s="230"/>
      <c r="F55" s="233"/>
    </row>
    <row r="56" spans="1:16">
      <c r="A56" s="237" t="s">
        <v>255</v>
      </c>
      <c r="D56" s="260"/>
      <c r="E56" s="240"/>
      <c r="F56" s="233"/>
    </row>
    <row r="57" spans="1:16">
      <c r="A57" s="231"/>
      <c r="D57" s="230"/>
      <c r="F57" s="263"/>
      <c r="I57" s="262"/>
    </row>
    <row r="58" spans="1:16">
      <c r="A58" s="231" t="s">
        <v>256</v>
      </c>
      <c r="D58" s="230">
        <v>-7494</v>
      </c>
      <c r="F58" s="263"/>
      <c r="I58" s="262"/>
    </row>
    <row r="59" spans="1:16">
      <c r="A59" s="231"/>
      <c r="D59" s="264">
        <f>SUM(D58)</f>
        <v>-7494</v>
      </c>
      <c r="F59" s="263"/>
      <c r="I59" s="262"/>
    </row>
    <row r="60" spans="1:16">
      <c r="D60" s="265"/>
      <c r="E60" s="225"/>
      <c r="F60" s="225"/>
      <c r="G60" s="225"/>
      <c r="H60" s="225"/>
      <c r="I60" s="225"/>
      <c r="J60" s="225"/>
      <c r="K60" s="225"/>
      <c r="L60" s="225"/>
      <c r="M60" s="225"/>
      <c r="N60" s="225"/>
      <c r="O60" s="225"/>
      <c r="P60" s="225"/>
    </row>
    <row r="61" spans="1:16">
      <c r="A61" s="266" t="s">
        <v>257</v>
      </c>
      <c r="B61" s="267"/>
      <c r="C61" s="267"/>
      <c r="D61" s="267"/>
      <c r="E61" s="267"/>
      <c r="F61" s="267"/>
      <c r="I61" s="262"/>
    </row>
    <row r="62" spans="1:16">
      <c r="A62" s="266"/>
      <c r="B62" s="267"/>
      <c r="C62" s="267"/>
      <c r="D62" s="267"/>
      <c r="E62" s="267"/>
      <c r="F62" s="267"/>
      <c r="I62" s="262"/>
    </row>
    <row r="63" spans="1:16">
      <c r="A63" s="231" t="s">
        <v>242</v>
      </c>
      <c r="D63" s="230">
        <v>-0.19</v>
      </c>
      <c r="E63" s="225"/>
      <c r="F63" s="225"/>
      <c r="G63" s="225"/>
      <c r="H63" s="225"/>
      <c r="I63" s="225"/>
      <c r="J63" s="225"/>
      <c r="K63" s="225"/>
      <c r="L63" s="225"/>
      <c r="M63" s="225"/>
      <c r="N63" s="225"/>
      <c r="O63" s="225"/>
      <c r="P63" s="225"/>
    </row>
    <row r="64" spans="1:16">
      <c r="A64" s="231" t="s">
        <v>271</v>
      </c>
      <c r="D64" s="268">
        <v>0.19</v>
      </c>
      <c r="E64" s="225"/>
      <c r="F64" s="225"/>
      <c r="G64" s="225"/>
      <c r="H64" s="225"/>
      <c r="I64" s="225"/>
      <c r="J64" s="225"/>
      <c r="K64" s="225"/>
      <c r="L64" s="225"/>
      <c r="M64" s="225"/>
      <c r="N64" s="225"/>
      <c r="O64" s="225"/>
      <c r="P64" s="225"/>
    </row>
    <row r="65" spans="1:16">
      <c r="D65" s="238">
        <f>SUM(D63:D64)</f>
        <v>0</v>
      </c>
      <c r="E65" s="225"/>
      <c r="F65" s="225"/>
      <c r="G65" s="225"/>
      <c r="H65" s="225"/>
      <c r="I65" s="225"/>
      <c r="J65" s="225"/>
      <c r="K65" s="225"/>
      <c r="L65" s="225"/>
      <c r="M65" s="225"/>
      <c r="N65" s="225"/>
      <c r="O65" s="225"/>
      <c r="P65" s="225"/>
    </row>
    <row r="66" spans="1:16">
      <c r="A66" s="224" t="s">
        <v>272</v>
      </c>
      <c r="D66" s="269"/>
      <c r="E66" s="225"/>
      <c r="F66" s="225"/>
      <c r="G66" s="225"/>
      <c r="H66" s="225"/>
      <c r="I66" s="225"/>
      <c r="J66" s="225"/>
      <c r="K66" s="225"/>
      <c r="L66" s="225"/>
      <c r="M66" s="225"/>
      <c r="N66" s="225"/>
      <c r="O66" s="225"/>
      <c r="P66" s="225"/>
    </row>
    <row r="67" spans="1:16">
      <c r="D67" s="230"/>
      <c r="E67" s="225"/>
      <c r="F67" s="225"/>
      <c r="G67" s="225"/>
      <c r="H67" s="225"/>
      <c r="I67" s="225"/>
      <c r="J67" s="225"/>
      <c r="K67" s="225"/>
      <c r="L67" s="225"/>
      <c r="M67" s="225"/>
      <c r="N67" s="225"/>
      <c r="O67" s="225"/>
      <c r="P67" s="225"/>
    </row>
    <row r="68" spans="1:16">
      <c r="A68" s="231" t="s">
        <v>273</v>
      </c>
      <c r="D68" s="230">
        <v>247042.28</v>
      </c>
      <c r="E68" s="225"/>
      <c r="F68" s="225"/>
      <c r="G68" s="225"/>
      <c r="H68" s="225"/>
      <c r="I68" s="225"/>
      <c r="J68" s="225"/>
      <c r="K68" s="225"/>
      <c r="L68" s="225"/>
      <c r="M68" s="225"/>
      <c r="N68" s="225"/>
      <c r="O68" s="225"/>
      <c r="P68" s="225"/>
    </row>
    <row r="69" spans="1:16">
      <c r="A69" s="231" t="s">
        <v>236</v>
      </c>
      <c r="D69" s="268">
        <v>-247042.28</v>
      </c>
    </row>
    <row r="70" spans="1:16">
      <c r="D70" s="238">
        <f>SUM(D68:D69)</f>
        <v>0</v>
      </c>
    </row>
    <row r="71" spans="1:16">
      <c r="A71" s="224" t="s">
        <v>272</v>
      </c>
      <c r="D71" s="230"/>
      <c r="F71" s="263"/>
      <c r="I71" s="262"/>
    </row>
    <row r="72" spans="1:16">
      <c r="D72" s="230"/>
      <c r="F72" s="263"/>
      <c r="I72" s="262"/>
    </row>
    <row r="73" spans="1:16">
      <c r="D73" s="230"/>
      <c r="F73" s="263"/>
      <c r="I73" s="262"/>
    </row>
    <row r="74" spans="1:16">
      <c r="D74" s="230"/>
      <c r="F74" s="263"/>
      <c r="I74" s="262"/>
    </row>
    <row r="75" spans="1:16">
      <c r="A75" s="231"/>
      <c r="D75" s="230"/>
      <c r="F75" s="263"/>
      <c r="I75" s="262"/>
    </row>
    <row r="76" spans="1:16">
      <c r="A76" s="231" t="s">
        <v>274</v>
      </c>
      <c r="D76" s="268">
        <v>-4035</v>
      </c>
      <c r="F76" s="263"/>
      <c r="I76" s="262"/>
    </row>
    <row r="77" spans="1:16">
      <c r="A77" s="231"/>
      <c r="D77" s="230">
        <f>SUM(D76)</f>
        <v>-4035</v>
      </c>
      <c r="F77" s="263"/>
      <c r="I77" s="262"/>
    </row>
    <row r="78" spans="1:16" s="237" customFormat="1">
      <c r="D78" s="243"/>
      <c r="F78" s="270"/>
      <c r="I78" s="262"/>
    </row>
    <row r="79" spans="1:16">
      <c r="A79" s="231"/>
      <c r="D79" s="230"/>
      <c r="F79" s="263"/>
      <c r="I79" s="262"/>
    </row>
    <row r="80" spans="1:16">
      <c r="A80" s="231"/>
      <c r="D80" s="230"/>
      <c r="F80" s="263"/>
      <c r="I80" s="262"/>
    </row>
    <row r="81" spans="1:9">
      <c r="A81" s="231" t="s">
        <v>275</v>
      </c>
      <c r="D81" s="268">
        <v>-4303.3</v>
      </c>
      <c r="F81" s="263"/>
      <c r="I81" s="262"/>
    </row>
    <row r="82" spans="1:9">
      <c r="D82" s="230">
        <f>SUM(D81)</f>
        <v>-4303.3</v>
      </c>
      <c r="F82" s="263"/>
      <c r="I82" s="262"/>
    </row>
    <row r="83" spans="1:9">
      <c r="A83" s="237" t="s">
        <v>276</v>
      </c>
      <c r="D83" s="230"/>
      <c r="F83" s="263"/>
      <c r="I83" s="262"/>
    </row>
    <row r="84" spans="1:9">
      <c r="A84" s="237"/>
      <c r="D84" s="230"/>
      <c r="F84" s="263"/>
      <c r="I84" s="262"/>
    </row>
    <row r="85" spans="1:9">
      <c r="A85" s="237"/>
      <c r="D85" s="230"/>
      <c r="F85" s="263"/>
      <c r="I85" s="262"/>
    </row>
    <row r="86" spans="1:9">
      <c r="A86" s="237"/>
      <c r="D86" s="230"/>
      <c r="F86" s="263"/>
      <c r="I86" s="262"/>
    </row>
    <row r="87" spans="1:9">
      <c r="A87" s="266"/>
      <c r="B87" s="267"/>
      <c r="C87" s="267"/>
      <c r="D87" s="267"/>
      <c r="E87" s="267"/>
      <c r="F87" s="267"/>
      <c r="I87" s="262"/>
    </row>
    <row r="88" spans="1:9">
      <c r="A88" s="231" t="s">
        <v>284</v>
      </c>
      <c r="D88" s="268">
        <v>200869.51</v>
      </c>
      <c r="F88" s="263"/>
      <c r="I88" s="262"/>
    </row>
    <row r="89" spans="1:9">
      <c r="D89" s="230">
        <f>SUM(D88)</f>
        <v>200869.51</v>
      </c>
      <c r="F89" s="263"/>
      <c r="I89" s="262"/>
    </row>
    <row r="90" spans="1:9">
      <c r="A90" s="237"/>
      <c r="D90" s="230"/>
      <c r="F90" s="263"/>
      <c r="I90" s="262"/>
    </row>
    <row r="91" spans="1:9">
      <c r="A91" s="231"/>
      <c r="D91" s="230"/>
      <c r="F91" s="263"/>
      <c r="I91" s="262"/>
    </row>
    <row r="92" spans="1:9">
      <c r="A92" s="266"/>
      <c r="B92" s="267"/>
      <c r="C92" s="267"/>
      <c r="D92" s="267"/>
      <c r="E92" s="267"/>
      <c r="F92" s="267"/>
      <c r="I92" s="262"/>
    </row>
    <row r="93" spans="1:9">
      <c r="A93" s="231"/>
      <c r="D93" s="230"/>
      <c r="F93" s="263"/>
      <c r="I93" s="262"/>
    </row>
    <row r="94" spans="1:9">
      <c r="D94" s="239">
        <f>SUM(D8+D24+D32+D41+D54+D14+D59+D77+D82+D89)</f>
        <v>82685.079999999303</v>
      </c>
    </row>
    <row r="95" spans="1:9" ht="12.75" customHeight="1">
      <c r="C95" s="224" t="s">
        <v>258</v>
      </c>
      <c r="D95" s="239">
        <v>82685.08</v>
      </c>
      <c r="F95" s="224" t="s">
        <v>259</v>
      </c>
    </row>
    <row r="96" spans="1:9" ht="12.75" customHeight="1">
      <c r="D96" s="238">
        <f>D94-D95</f>
        <v>-6.9849193096160889E-10</v>
      </c>
      <c r="E96" s="224" t="s">
        <v>260</v>
      </c>
      <c r="F96" s="267"/>
      <c r="H96" s="261">
        <v>210408864.34</v>
      </c>
    </row>
    <row r="97" spans="4:16" ht="12.75" customHeight="1">
      <c r="D97" s="234"/>
      <c r="E97" s="225"/>
      <c r="F97" s="271"/>
      <c r="G97" s="225"/>
      <c r="H97" s="234">
        <v>-86331696.609999999</v>
      </c>
      <c r="I97" s="225"/>
      <c r="J97" s="225"/>
      <c r="K97" s="225"/>
      <c r="L97" s="225"/>
      <c r="M97" s="225"/>
      <c r="N97" s="225"/>
      <c r="O97" s="225"/>
      <c r="P97" s="225"/>
    </row>
    <row r="98" spans="4:16">
      <c r="D98" s="265"/>
      <c r="E98" s="225"/>
      <c r="F98" s="225"/>
      <c r="G98" s="225"/>
      <c r="H98" s="234">
        <v>-23045897.989999998</v>
      </c>
      <c r="I98" s="225"/>
      <c r="J98" s="225"/>
      <c r="K98" s="225"/>
      <c r="L98" s="225"/>
      <c r="M98" s="225"/>
      <c r="N98" s="225"/>
      <c r="O98" s="225"/>
      <c r="P98" s="225"/>
    </row>
    <row r="99" spans="4:16">
      <c r="D99" s="234"/>
      <c r="E99" s="225"/>
      <c r="F99" s="225"/>
      <c r="G99" s="225"/>
      <c r="H99" s="234">
        <v>-82398915.430000007</v>
      </c>
      <c r="I99" s="225"/>
      <c r="J99" s="225"/>
      <c r="K99" s="225"/>
      <c r="L99" s="225"/>
      <c r="M99" s="225"/>
      <c r="N99" s="225"/>
      <c r="O99" s="225"/>
      <c r="P99" s="225"/>
    </row>
    <row r="100" spans="4:16">
      <c r="D100" s="269"/>
      <c r="E100" s="225"/>
      <c r="F100" s="225"/>
      <c r="G100" s="225"/>
      <c r="H100" s="234">
        <v>-8921.56</v>
      </c>
      <c r="I100" s="225"/>
      <c r="J100" s="225"/>
      <c r="K100" s="225"/>
      <c r="L100" s="225"/>
      <c r="M100" s="225"/>
      <c r="N100" s="225"/>
      <c r="O100" s="225"/>
      <c r="P100" s="225"/>
    </row>
    <row r="101" spans="4:16">
      <c r="D101" s="225"/>
      <c r="E101" s="225"/>
      <c r="F101" s="225"/>
      <c r="G101" s="225"/>
      <c r="H101" s="234">
        <v>7244797.1900000004</v>
      </c>
      <c r="I101" s="225"/>
      <c r="J101" s="225"/>
      <c r="K101" s="225"/>
      <c r="L101" s="225"/>
      <c r="M101" s="225"/>
      <c r="N101" s="225"/>
      <c r="O101" s="225"/>
      <c r="P101" s="225"/>
    </row>
    <row r="102" spans="4:16">
      <c r="D102" s="225"/>
      <c r="E102" s="225"/>
      <c r="F102" s="225"/>
      <c r="G102" s="225"/>
      <c r="H102" s="234">
        <v>-1552913.27</v>
      </c>
      <c r="I102" s="225"/>
      <c r="J102" s="225"/>
      <c r="K102" s="225"/>
      <c r="L102" s="225"/>
      <c r="M102" s="225"/>
      <c r="N102" s="225"/>
      <c r="O102" s="225"/>
      <c r="P102" s="225"/>
    </row>
    <row r="103" spans="4:16">
      <c r="H103" s="234">
        <v>-126673.17</v>
      </c>
    </row>
    <row r="104" spans="4:16">
      <c r="H104" s="234">
        <v>-24173312.600000001</v>
      </c>
    </row>
    <row r="105" spans="4:16">
      <c r="H105" s="234">
        <v>-16446.07</v>
      </c>
    </row>
    <row r="106" spans="4:16">
      <c r="H106" s="234">
        <v>1115.17</v>
      </c>
    </row>
    <row r="107" spans="4:16" ht="13.5" thickBot="1">
      <c r="H107" s="296">
        <f>SUM(H96:H106)</f>
        <v>2.2355379769578576E-9</v>
      </c>
    </row>
    <row r="108" spans="4:16" ht="13.5" thickTop="1"/>
  </sheetData>
  <mergeCells count="8">
    <mergeCell ref="A34:F34"/>
    <mergeCell ref="A43:F43"/>
    <mergeCell ref="A1:F1"/>
    <mergeCell ref="A2:F2"/>
    <mergeCell ref="A16:F16"/>
    <mergeCell ref="A17:F17"/>
    <mergeCell ref="A26:F26"/>
    <mergeCell ref="A27:F27"/>
  </mergeCells>
  <pageMargins left="0.7" right="0.7"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CBS pg 1</vt:lpstr>
      <vt:lpstr>CBS pg 2</vt:lpstr>
      <vt:lpstr>CBS R-1 Additions Q3</vt:lpstr>
      <vt:lpstr>1c rev tons 3Q2017</vt:lpstr>
      <vt:lpstr>4 - Summary</vt:lpstr>
      <vt:lpstr>4 - Summary Q3</vt:lpstr>
      <vt:lpstr>4a - Summary Q3</vt:lpstr>
      <vt:lpstr>8 - NSC STOCK Q3</vt:lpstr>
      <vt:lpstr>9 - COLI LEAD Q3</vt:lpstr>
      <vt:lpstr>10 - Intercompany bonds</vt:lpstr>
      <vt:lpstr>09-17</vt:lpstr>
      <vt:lpstr>'1c rev tons 3Q2017'!Print_Area</vt:lpstr>
      <vt:lpstr>'8 - NSC STOCK Q3'!Print_Area</vt:lpstr>
      <vt:lpstr>'CBS pg 1'!Print_Area</vt:lpstr>
      <vt:lpstr>'CBS pg 2'!Print_Area</vt:lpstr>
      <vt:lpstr>'10 - Intercompany bonds'!Print_Titles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Meredith Woods</cp:lastModifiedBy>
  <cp:lastPrinted>2018-10-26T17:19:25Z</cp:lastPrinted>
  <dcterms:created xsi:type="dcterms:W3CDTF">2000-05-08T18:46:22Z</dcterms:created>
  <dcterms:modified xsi:type="dcterms:W3CDTF">2019-01-30T20:41:09Z</dcterms:modified>
</cp:coreProperties>
</file>