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externalLinks/externalLink2.xml" ContentType="application/vnd.openxmlformats-officedocument.spreadsheetml.externalLink+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150" windowWidth="18945" windowHeight="11100" tabRatio="867"/>
  </bookViews>
  <sheets>
    <sheet name="CBS" sheetId="14" r:id="rId1"/>
  </sheets>
  <externalReferences>
    <externalReference r:id="rId2"/>
    <externalReference r:id="rId3"/>
  </externalReferences>
  <definedNames>
    <definedName name="_xlnm.Print_Area" localSheetId="0">CBS!$A$1:$L$78</definedName>
  </definedNames>
  <calcPr calcId="125725"/>
</workbook>
</file>

<file path=xl/calcChain.xml><?xml version="1.0" encoding="utf-8"?>
<calcChain xmlns="http://schemas.openxmlformats.org/spreadsheetml/2006/main">
  <c r="K48" i="14"/>
  <c r="H48"/>
  <c r="K42"/>
  <c r="W27" l="1"/>
  <c r="W30"/>
  <c r="W34"/>
  <c r="W38"/>
  <c r="N42" l="1"/>
  <c r="L40"/>
  <c r="X34"/>
  <c r="X27"/>
  <c r="N40"/>
  <c r="N39"/>
  <c r="N37" s="1"/>
  <c r="N38"/>
  <c r="N36"/>
  <c r="N35"/>
  <c r="L33"/>
  <c r="N33"/>
  <c r="N32"/>
  <c r="N31"/>
  <c r="N30"/>
  <c r="N29"/>
  <c r="N28"/>
  <c r="L20"/>
  <c r="L26" s="1"/>
  <c r="N26"/>
  <c r="N25"/>
  <c r="N24"/>
  <c r="N23"/>
  <c r="N22"/>
  <c r="N21"/>
  <c r="N20"/>
  <c r="N19"/>
  <c r="N18"/>
  <c r="N17"/>
  <c r="N16"/>
  <c r="N15"/>
  <c r="N14"/>
  <c r="N43" l="1"/>
  <c r="L42"/>
  <c r="Q47"/>
  <c r="R47" s="1"/>
  <c r="S50"/>
  <c r="L48"/>
  <c r="Q48" s="1"/>
  <c r="R48" s="1"/>
  <c r="Q46"/>
  <c r="R46" s="1"/>
  <c r="Q51"/>
  <c r="R51" s="1"/>
  <c r="S46"/>
  <c r="I48"/>
  <c r="S51"/>
  <c r="S47"/>
  <c r="Q50"/>
  <c r="R50" s="1"/>
  <c r="S48" l="1"/>
  <c r="S14" l="1"/>
  <c r="S17"/>
  <c r="V14"/>
  <c r="W14" s="1"/>
  <c r="Q14"/>
  <c r="R14" s="1"/>
  <c r="X15"/>
  <c r="V15"/>
  <c r="W15" s="1"/>
  <c r="S15"/>
  <c r="O15"/>
  <c r="Q15"/>
  <c r="R15" s="1"/>
  <c r="X14"/>
  <c r="O14"/>
  <c r="X17"/>
  <c r="V17"/>
  <c r="W17" s="1"/>
  <c r="Q17"/>
  <c r="R17" s="1"/>
  <c r="O17"/>
  <c r="X24"/>
  <c r="Q24"/>
  <c r="R24" s="1"/>
  <c r="V24"/>
  <c r="W24" s="1"/>
  <c r="O24"/>
  <c r="S24"/>
  <c r="S30"/>
  <c r="X30"/>
  <c r="O30"/>
  <c r="Q23"/>
  <c r="R23" s="1"/>
  <c r="X23"/>
  <c r="V23"/>
  <c r="W23" s="1"/>
  <c r="S23"/>
  <c r="O23"/>
  <c r="X38"/>
  <c r="O38"/>
  <c r="S18"/>
  <c r="X18"/>
  <c r="Q18"/>
  <c r="R18" s="1"/>
  <c r="V18"/>
  <c r="W18" s="1"/>
  <c r="O18"/>
  <c r="S25"/>
  <c r="X25"/>
  <c r="V25"/>
  <c r="W25" s="1"/>
  <c r="Q25"/>
  <c r="R25" s="1"/>
  <c r="O25"/>
  <c r="Q31"/>
  <c r="R31" s="1"/>
  <c r="O31"/>
  <c r="V31"/>
  <c r="W31" s="1"/>
  <c r="X31"/>
  <c r="S31"/>
  <c r="X36"/>
  <c r="S36"/>
  <c r="V36"/>
  <c r="W36" s="1"/>
  <c r="Q36"/>
  <c r="R36" s="1"/>
  <c r="O36"/>
  <c r="X21" l="1"/>
  <c r="V21"/>
  <c r="W21" s="1"/>
  <c r="Q21"/>
  <c r="R21" s="1"/>
  <c r="O21"/>
  <c r="S21"/>
  <c r="Q22" l="1"/>
  <c r="R22" s="1"/>
  <c r="K26"/>
  <c r="X22"/>
  <c r="S22"/>
  <c r="O22"/>
  <c r="V22"/>
  <c r="W22" s="1"/>
  <c r="X19" l="1"/>
  <c r="V19"/>
  <c r="W19" s="1"/>
  <c r="Q19"/>
  <c r="R19" s="1"/>
  <c r="O19"/>
  <c r="S19"/>
  <c r="V35" l="1"/>
  <c r="W35" s="1"/>
  <c r="S35"/>
  <c r="X35"/>
  <c r="Q35"/>
  <c r="R35" s="1"/>
  <c r="O35"/>
  <c r="X29" l="1"/>
  <c r="Q32"/>
  <c r="R32" s="1"/>
  <c r="X32" l="1"/>
  <c r="S32"/>
  <c r="S29"/>
  <c r="V32"/>
  <c r="W32" s="1"/>
  <c r="O32"/>
  <c r="O29"/>
  <c r="Q29"/>
  <c r="R29" s="1"/>
  <c r="V29"/>
  <c r="W29" s="1"/>
  <c r="K33"/>
  <c r="K20"/>
  <c r="X33" l="1"/>
  <c r="Q28"/>
  <c r="R28" s="1"/>
  <c r="V28"/>
  <c r="W28" s="1"/>
  <c r="S28"/>
  <c r="X28"/>
  <c r="O28"/>
  <c r="Q16"/>
  <c r="R16" s="1"/>
  <c r="X16"/>
  <c r="S16"/>
  <c r="V16"/>
  <c r="W16" s="1"/>
  <c r="O16"/>
  <c r="Q33" l="1"/>
  <c r="R33" s="1"/>
  <c r="V33"/>
  <c r="W33" s="1"/>
  <c r="O33"/>
  <c r="S33"/>
  <c r="S26"/>
  <c r="X20"/>
  <c r="S20"/>
  <c r="V20"/>
  <c r="W20" s="1"/>
  <c r="Q20"/>
  <c r="R20" s="1"/>
  <c r="O20"/>
  <c r="X26" l="1"/>
  <c r="V26"/>
  <c r="W26" s="1"/>
  <c r="Q26"/>
  <c r="R26" s="1"/>
  <c r="O26"/>
  <c r="O39"/>
  <c r="S39"/>
  <c r="V39"/>
  <c r="W39" s="1"/>
  <c r="Q39"/>
  <c r="R39" s="1"/>
  <c r="X39"/>
  <c r="K40" l="1"/>
  <c r="V37"/>
  <c r="W37" s="1"/>
  <c r="O37"/>
  <c r="X37"/>
  <c r="Q37"/>
  <c r="R37" s="1"/>
  <c r="S37"/>
  <c r="V40" l="1"/>
  <c r="W40" s="1"/>
  <c r="S40"/>
  <c r="O40"/>
  <c r="X40"/>
  <c r="Q40"/>
  <c r="R40" s="1"/>
  <c r="Q42" l="1"/>
  <c r="R42" s="1"/>
  <c r="S42"/>
</calcChain>
</file>

<file path=xl/sharedStrings.xml><?xml version="1.0" encoding="utf-8"?>
<sst xmlns="http://schemas.openxmlformats.org/spreadsheetml/2006/main" count="120" uniqueCount="109">
  <si>
    <t>UNION PACIFIC RAILROAD COMPANY</t>
  </si>
  <si>
    <t>DESCRIPTIONS</t>
  </si>
  <si>
    <t>REMARKS</t>
  </si>
  <si>
    <t>QUARTER</t>
  </si>
  <si>
    <t>FOR STB USE ONLY</t>
  </si>
  <si>
    <t>FORM</t>
  </si>
  <si>
    <t>YEAR</t>
  </si>
  <si>
    <t>SURFACE TRANSPORTATION BOARD</t>
  </si>
  <si>
    <t>CBS</t>
  </si>
  <si>
    <t>1       2       3       4</t>
  </si>
  <si>
    <t>QUARTERLY CONDENSED BALANCE SHEET</t>
  </si>
  <si>
    <t>RAILROADS</t>
  </si>
  <si>
    <t>FULL NAME AND ADDRESS OF REPORTING RAILROAD (If a system report, name of all operating</t>
  </si>
  <si>
    <t>roads included should be shown</t>
  </si>
  <si>
    <t>under (REMARKS))</t>
  </si>
  <si>
    <t>BALANCE AT END OF QUARTER</t>
  </si>
  <si>
    <t>CODE</t>
  </si>
  <si>
    <t>THIS YEAR</t>
  </si>
  <si>
    <t>LAST YEAR</t>
  </si>
  <si>
    <t>(a)</t>
  </si>
  <si>
    <t>NO.</t>
  </si>
  <si>
    <t>(b)</t>
  </si>
  <si>
    <t>(c)</t>
  </si>
  <si>
    <t>ASSETS</t>
  </si>
  <si>
    <t>Cash (Account 701)</t>
  </si>
  <si>
    <t>Temporary cash investments and Special Deposits (Accounts 702 &amp; 703)</t>
  </si>
  <si>
    <t>Accounts Receivable (Accounts 704-709.5)</t>
  </si>
  <si>
    <t>Prepayments and working funds (Accounts 710, 711 and 714)</t>
  </si>
  <si>
    <t>Materials and supplies (Account 712)</t>
  </si>
  <si>
    <t>Other Current assets (Account 713)</t>
  </si>
  <si>
    <t>Total Current Assets</t>
  </si>
  <si>
    <t>Special funds and other investments and advances (Accounts 715-717 &amp; 722-724)</t>
  </si>
  <si>
    <t>Transportation property - net (Accounts 731-736)</t>
  </si>
  <si>
    <t>Total Assets</t>
  </si>
  <si>
    <t>LIABILITIES</t>
  </si>
  <si>
    <t>Current liabilities (Accounts 751-761.5, 762, 763 and 764)</t>
  </si>
  <si>
    <t>Long term debt due after one year (Accounts 765-770.2)</t>
  </si>
  <si>
    <t>Deferred revenues - Transfers from governmental authorities (Account 783)</t>
  </si>
  <si>
    <t>Accumulated deferred income tax credits (Account 786)</t>
  </si>
  <si>
    <t>Other liabilities and deferred credits (Accounts 771, 772, 774, 775, 781, 782, &amp; 784)</t>
  </si>
  <si>
    <t>Total Liabilities</t>
  </si>
  <si>
    <t>SHAREHOLDERS EQUITY</t>
  </si>
  <si>
    <t>Capital stock (Accounts 791-793)</t>
  </si>
  <si>
    <t>Additional capital (Accounts 794 and 795)</t>
  </si>
  <si>
    <t>Retained earnings (Accounts 797, 798 and 798.1)</t>
  </si>
  <si>
    <t xml:space="preserve"> </t>
  </si>
  <si>
    <t>Less: Treasury stock (Account 798.5)</t>
  </si>
  <si>
    <t>Equity in undistributed earnings (losses) of affiliated companies</t>
  </si>
  <si>
    <t>Total Shareholders Equity</t>
  </si>
  <si>
    <t>Total Liabilities and Shareholders Equity</t>
  </si>
  <si>
    <t>GROSS EXPENDITURES FOR</t>
  </si>
  <si>
    <t>FIGURES FOR THE QUARTER</t>
  </si>
  <si>
    <t>CUMULATIVE FIGURES</t>
  </si>
  <si>
    <t>ADDITIONS AND BETTERMENTS</t>
  </si>
  <si>
    <t>(Accounts 731 and 732)</t>
  </si>
  <si>
    <t>Road</t>
  </si>
  <si>
    <t>Equipment</t>
  </si>
  <si>
    <t>Total</t>
  </si>
  <si>
    <t>FIGURES FOR 
QUARTER</t>
  </si>
  <si>
    <t>No. of Revenue Tons Carried</t>
  </si>
  <si>
    <t>No. of Revenue Tons Carried One Mile (thousands)</t>
  </si>
  <si>
    <t>1.</t>
  </si>
  <si>
    <t>2.</t>
  </si>
  <si>
    <t>3.</t>
  </si>
  <si>
    <t xml:space="preserve">I, the undersigned, </t>
  </si>
  <si>
    <t>(Name and Title of officer in</t>
  </si>
  <si>
    <t>(Full name of reporting company)</t>
  </si>
  <si>
    <t xml:space="preserve">  charge of account)</t>
  </si>
  <si>
    <t>state that this report was prepared by me or under my supervision; that I have carefully examined it; and on the basis of my</t>
  </si>
  <si>
    <t xml:space="preserve">named, and that the various items here reported were determined in accordance with effective rules promulgated by the </t>
  </si>
  <si>
    <t>Surface Transportation Board.</t>
  </si>
  <si>
    <t>Signature:</t>
  </si>
  <si>
    <t>Telephone No.</t>
  </si>
  <si>
    <t>(402)</t>
  </si>
  <si>
    <t>(Area Code)</t>
  </si>
  <si>
    <t>(Number)</t>
  </si>
  <si>
    <t>OMAHA, NEBRASKA  68179</t>
  </si>
  <si>
    <t>1400 DOUGLAS STREET</t>
  </si>
  <si>
    <t>REVISED</t>
  </si>
  <si>
    <t>Heidi J. Brammer, Sr. Manager - Fin. Reporting</t>
  </si>
  <si>
    <t>544-4887</t>
  </si>
  <si>
    <t>Check</t>
  </si>
  <si>
    <t>Total Liab. &amp; SHE</t>
  </si>
  <si>
    <t>R-1 Sch. 200</t>
  </si>
  <si>
    <t>Change in Preference Shares FRA</t>
  </si>
  <si>
    <t>FIT Accruals</t>
  </si>
  <si>
    <t>$57 M Increase in Acct 137000 - Misc Physical Property</t>
  </si>
  <si>
    <t>Increases in Random Accounts (Road Retired 135-114, Suspense-Streamline 143-407, Suspense-Property Acct 143-006, FIN 45-Equip. 141-155)</t>
  </si>
  <si>
    <t>$1 Billion increase in Intercompany Receivable</t>
  </si>
  <si>
    <t>Other assets and deferred debits (Accounts 739, 741, 743 and 744)</t>
  </si>
  <si>
    <t>Change in RE Beginning Balance Acct (Net Income)</t>
  </si>
  <si>
    <t>Significance Test to PY</t>
  </si>
  <si>
    <t>Significance Test to PQ</t>
  </si>
  <si>
    <t>AMENDED:  NO</t>
  </si>
  <si>
    <t>OMB Clearance No.</t>
  </si>
  <si>
    <t>2140-0012</t>
  </si>
  <si>
    <t>Expires 8/31/2015</t>
  </si>
  <si>
    <t>Investments and advances affiliated companies (Accounts 721, 721.5)</t>
  </si>
  <si>
    <t>Property used in other than carrier operations less depreciation (Accounts 737 and 738)</t>
  </si>
  <si>
    <t>Under order of the Surface Transportation Board, Class I railroads, excluding switching and terminal companies, are required to file quarterly reports of balance sheet items, Form CBS, in duplicate, to the Office of Economics, Environmental Analysis and Administration, Surface Transportation Board, 395 E Street S.W . W ashington, DC 20423, within 50 days after the close of each quarter. Reports should be prepared on a calendar quarter basis beginning with the first day of January, April, July, and October.</t>
  </si>
  <si>
    <t>The items reported on Form CBS should be taken from and agree with the accounts kept in conformity with the currentUniform System of Accounts for Railroad Companies prescribed by the Surface Transportation Board. Report undistributed earnings from certain investments in Account 721, in accordance with Docket No. 35949, "The Equity Method of Accounting for Certain Long-Term Investments in Common Stocks." The account numbers refer to the accounts in the Uniform System of Accounts. Reverse items should be shown in parentheses. Dollar amounts should be shown in thousands.</t>
  </si>
  <si>
    <t xml:space="preserve">Unusual transactions or items which reflect an important change in the financial condition of the carrier should be identified and explained in a footnote </t>
  </si>
  <si>
    <t>SUPPLEMENTAL INFORMATION ABOUT THE QUARTERLY CONDENSED BALANCE SHEET (CBS)</t>
  </si>
  <si>
    <t>The following information is provided in Compliance with OMB requirements and pursuant to the Paperwork Reduction Act of 1995, 44 U.S.C. §§ 3501-3519 (PRA):</t>
  </si>
  <si>
    <t>This information collection is mandatory under 49 C.F.R. § 1243.2. The estimated hour burden for filing this report issix hours per report. The board uses the information in this report to ensure competitive, efficient and safe transportation through general oversight programs that monitor and forecast the financial and operating condition of railroads, and through specific regulation of railroad rate and service issues and rail restructuring proposals, including railroad mergers, consolidations, acquisitions of control and abandonments. Information from the reports is used by the Board, other Federal agencies, and industry groups to assess industry growth and operations, detect changesin carrier financial stability, and identify trends that may affect the National Transportation System.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In addition,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(2140-0012) should be directed to Paperwork Reduction Officer, Surface Transportation Board, 395 E Street, S.W ., W ashington, DC 20423-0001.</t>
  </si>
  <si>
    <t xml:space="preserve"> of  UNION PACIFIC RAILROAD COMPANY        </t>
  </si>
  <si>
    <t>knowledge, belief and verification (when necessary), I declare it to be a full, true and correct statement of the balance sheet accounts</t>
  </si>
  <si>
    <t xml:space="preserve">                     X</t>
  </si>
  <si>
    <r>
      <t xml:space="preserve">Date:         </t>
    </r>
    <r>
      <rPr>
        <u/>
        <sz val="8"/>
        <rFont val="Arial"/>
        <family val="2"/>
      </rPr>
      <t xml:space="preserve"> October 30</t>
    </r>
    <r>
      <rPr>
        <u/>
        <sz val="8"/>
        <color indexed="30"/>
        <rFont val="Arial"/>
        <family val="2"/>
      </rPr>
      <t>, 2013</t>
    </r>
  </si>
</sst>
</file>

<file path=xl/styles.xml><?xml version="1.0" encoding="utf-8"?>
<styleSheet xmlns="http://schemas.openxmlformats.org/spreadsheetml/2006/main">
  <numFmts count="6">
    <numFmt numFmtId="5" formatCode="&quot;$&quot;#,##0_);\(&quot;$&quot;#,##0\)"/>
    <numFmt numFmtId="7" formatCode="&quot;$&quot;#,##0.00_);\(&quot;$&quot;#,##0.00\)"/>
    <numFmt numFmtId="170" formatCode="_-* #,##0.00\ _D_M_-;\-* #,##0.00\ _D_M_-;_-* &quot;-&quot;??\ _D_M_-;_-@_-"/>
    <numFmt numFmtId="171" formatCode="_-* #,##0\ _D_M_-;\-* #,##0\ _D_M_-;_-* &quot;-&quot;\ _D_M_-;_-@_-"/>
    <numFmt numFmtId="172" formatCode="_-* #,##0.00\ &quot;DM&quot;_-;\-* #,##0.00\ &quot;DM&quot;_-;_-* &quot;-&quot;??\ &quot;DM&quot;_-;_-@_-"/>
    <numFmt numFmtId="173" formatCode="_-* #,##0\ &quot;DM&quot;_-;\-* #,##0\ &quot;DM&quot;_-;_-* &quot;-&quot;\ &quot;DM&quot;_-;_-@_-"/>
  </numFmts>
  <fonts count="92">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10"/>
      <name val="Arial"/>
      <family val="2"/>
    </font>
    <font>
      <b/>
      <sz val="8"/>
      <name val="Arial"/>
      <family val="2"/>
    </font>
    <font>
      <u/>
      <sz val="8"/>
      <name val="Arial"/>
      <family val="2"/>
    </font>
    <font>
      <sz val="8"/>
      <name val="Arial"/>
      <family val="2"/>
    </font>
    <font>
      <sz val="9"/>
      <name val="Arial"/>
      <family val="2"/>
    </font>
    <font>
      <b/>
      <sz val="9"/>
      <name val="Arial"/>
      <family val="2"/>
    </font>
    <font>
      <b/>
      <sz val="9"/>
      <name val="Arial"/>
      <family val="2"/>
    </font>
    <font>
      <sz val="9"/>
      <name val="Arial"/>
      <family val="2"/>
    </font>
    <font>
      <u/>
      <sz val="9"/>
      <name val="Arial"/>
      <family val="2"/>
    </font>
    <font>
      <i/>
      <sz val="9"/>
      <name val="Arial"/>
      <family val="2"/>
    </font>
    <font>
      <b/>
      <sz val="20"/>
      <name val="Ribbon131 Bd BT"/>
      <family val="4"/>
    </font>
    <font>
      <b/>
      <sz val="12"/>
      <name val="Ribbon131 Bd BT"/>
      <family val="4"/>
    </font>
    <font>
      <b/>
      <sz val="10"/>
      <name val="Arial"/>
      <family val="2"/>
    </font>
    <font>
      <sz val="9"/>
      <color indexed="12"/>
      <name val="Arial"/>
      <family val="2"/>
    </font>
    <font>
      <b/>
      <sz val="9"/>
      <color indexed="12"/>
      <name val="Arial"/>
      <family val="2"/>
    </font>
    <font>
      <b/>
      <i/>
      <sz val="9"/>
      <color indexed="12"/>
      <name val="Arial"/>
      <family val="2"/>
    </font>
    <font>
      <u/>
      <sz val="8"/>
      <color indexed="30"/>
      <name val="Arial"/>
      <family val="2"/>
    </font>
    <font>
      <sz val="11"/>
      <color indexed="8"/>
      <name val="Calibri"/>
      <family val="2"/>
    </font>
    <font>
      <sz val="11"/>
      <color indexed="9"/>
      <name val="Calibri"/>
      <family val="2"/>
    </font>
    <font>
      <b/>
      <sz val="11"/>
      <color indexed="9"/>
      <name val="Calibri"/>
      <family val="2"/>
    </font>
    <font>
      <sz val="11"/>
      <color indexed="17"/>
      <name val="Calibri"/>
      <family val="2"/>
    </font>
    <font>
      <sz val="11"/>
      <color indexed="60"/>
      <name val="Calibri"/>
      <family val="2"/>
    </font>
    <font>
      <b/>
      <sz val="11"/>
      <color indexed="63"/>
      <name val="Calibri"/>
      <family val="2"/>
    </font>
    <font>
      <b/>
      <sz val="11"/>
      <color indexed="8"/>
      <name val="Calibri"/>
      <family val="2"/>
    </font>
    <font>
      <sz val="11"/>
      <color indexed="10"/>
      <name val="Calibri"/>
      <family val="2"/>
    </font>
    <font>
      <sz val="11"/>
      <color indexed="16"/>
      <name val="Calibri"/>
      <family val="2"/>
    </font>
    <font>
      <b/>
      <sz val="11"/>
      <color indexed="53"/>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theme="1"/>
      <name val="Arial"/>
      <family val="2"/>
    </font>
    <font>
      <sz val="10"/>
      <color theme="0"/>
      <name val="Arial"/>
      <family val="2"/>
    </font>
    <font>
      <i/>
      <sz val="10"/>
      <color rgb="FF7F7F7F"/>
      <name val="Arial"/>
      <family val="2"/>
    </font>
    <font>
      <sz val="10"/>
      <color rgb="FF0000FF"/>
      <name val="Arial"/>
      <family val="2"/>
    </font>
    <font>
      <b/>
      <u/>
      <sz val="10"/>
      <name val="Arial"/>
      <family val="2"/>
    </font>
    <font>
      <sz val="10"/>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37"/>
      <name val="Calibri"/>
      <family val="2"/>
    </font>
    <font>
      <b/>
      <sz val="11"/>
      <color indexed="17"/>
      <name val="Calibri"/>
      <family val="2"/>
    </font>
    <font>
      <sz val="11"/>
      <color indexed="14"/>
      <name val="Calibri"/>
      <family val="2"/>
    </font>
    <font>
      <sz val="8"/>
      <color indexed="62"/>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color rgb="FF0000FF"/>
      <name val="Arial"/>
      <family val="2"/>
    </font>
    <font>
      <sz val="12"/>
      <name val="Ribbon131 Bd BT"/>
      <family val="4"/>
    </font>
    <font>
      <sz val="10"/>
      <color rgb="FF000000"/>
      <name val="Times New Roman"/>
      <family val="1"/>
    </font>
    <font>
      <sz val="10"/>
      <color rgb="FF000000"/>
      <name val="Times New Roman"/>
      <family val="1"/>
    </font>
    <font>
      <b/>
      <sz val="9"/>
      <name val="Arial"/>
      <family val="34"/>
    </font>
    <font>
      <sz val="9"/>
      <name val="Arial"/>
      <family val="34"/>
    </font>
    <font>
      <sz val="9"/>
      <color rgb="FF000000"/>
      <name val="Arial"/>
      <family val="2"/>
    </font>
    <font>
      <sz val="10"/>
      <name val="Arial"/>
    </font>
    <font>
      <sz val="8"/>
      <name val="Arial"/>
    </font>
    <font>
      <sz val="12"/>
      <name val="Arial"/>
      <family val="2"/>
    </font>
  </fonts>
  <fills count="94">
    <fill>
      <patternFill patternType="none"/>
    </fill>
    <fill>
      <patternFill patternType="gray125"/>
    </fill>
    <fill>
      <patternFill patternType="solid">
        <fgColor indexed="40"/>
      </patternFill>
    </fill>
    <fill>
      <patternFill patternType="solid">
        <fgColor indexed="29"/>
      </patternFill>
    </fill>
    <fill>
      <patternFill patternType="solid">
        <fgColor indexed="26"/>
      </patternFill>
    </fill>
    <fill>
      <patternFill patternType="solid">
        <fgColor indexed="9"/>
      </patternFill>
    </fill>
    <fill>
      <patternFill patternType="solid">
        <fgColor indexed="44"/>
      </patternFill>
    </fill>
    <fill>
      <patternFill patternType="solid">
        <fgColor indexed="45"/>
      </patternFill>
    </fill>
    <fill>
      <patternFill patternType="solid">
        <fgColor indexed="54"/>
      </patternFill>
    </fill>
    <fill>
      <patternFill patternType="solid">
        <fgColor indexed="57"/>
      </patternFill>
    </fill>
    <fill>
      <patternFill patternType="solid">
        <fgColor indexed="48"/>
        <bgColor indexed="48"/>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25"/>
        <bgColor indexed="25"/>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26"/>
        <bgColor indexed="26"/>
      </patternFill>
    </fill>
    <fill>
      <patternFill patternType="solid">
        <fgColor indexed="47"/>
        <bgColor indexed="47"/>
      </patternFill>
    </fill>
    <fill>
      <patternFill patternType="solid">
        <fgColor indexed="9"/>
        <bgColor indexed="9"/>
      </patternFill>
    </fill>
    <fill>
      <patternFill patternType="solid">
        <fgColor indexed="42"/>
        <bgColor indexed="42"/>
      </patternFill>
    </fill>
    <fill>
      <patternFill patternType="solid">
        <fgColor indexed="43"/>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15"/>
      </patternFill>
    </fill>
    <fill>
      <patternFill patternType="solid">
        <fgColor indexed="9"/>
        <bgColor indexed="64"/>
      </patternFill>
    </fill>
    <fill>
      <patternFill patternType="solid">
        <fgColor indexed="65"/>
        <bgColor indexed="64"/>
      </patternFill>
    </fill>
    <fill>
      <patternFill patternType="solid">
        <fgColor indexed="26"/>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indexed="60"/>
      </patternFill>
    </fill>
    <fill>
      <patternFill patternType="solid">
        <fgColor indexed="22"/>
      </patternFill>
    </fill>
    <fill>
      <patternFill patternType="solid">
        <fgColor indexed="61"/>
        <bgColor indexed="61"/>
      </patternFill>
    </fill>
    <fill>
      <patternFill patternType="solid">
        <fgColor indexed="58"/>
        <bgColor indexed="58"/>
      </patternFill>
    </fill>
    <fill>
      <patternFill patternType="solid">
        <fgColor indexed="31"/>
        <bgColor indexed="31"/>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3"/>
        <bgColor indexed="53"/>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bgColor indexed="64"/>
      </patternFill>
    </fill>
    <fill>
      <patternFill patternType="solid">
        <fgColor indexed="49"/>
      </patternFill>
    </fill>
    <fill>
      <patternFill patternType="solid">
        <fgColor indexed="12"/>
      </patternFill>
    </fill>
    <fill>
      <patternFill patternType="solid">
        <fgColor indexed="23"/>
      </patternFill>
    </fill>
    <fill>
      <patternFill patternType="solid">
        <fgColor indexed="2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FFFF"/>
      </patternFill>
    </fill>
  </fills>
  <borders count="4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medium">
        <color indexed="24"/>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style="thin">
        <color indexed="64"/>
      </right>
      <top style="thin">
        <color indexed="64"/>
      </top>
      <bottom style="thin">
        <color indexed="64"/>
      </bottom>
      <diagonal/>
    </border>
    <border>
      <left/>
      <right/>
      <top style="thin">
        <color indexed="48"/>
      </top>
      <bottom style="double">
        <color indexed="48"/>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934">
    <xf numFmtId="0" fontId="0" fillId="0" borderId="0"/>
    <xf numFmtId="0" fontId="52" fillId="41" borderId="0" applyNumberFormat="0" applyBorder="0" applyAlignment="0" applyProtection="0"/>
    <xf numFmtId="0" fontId="52" fillId="42" borderId="0" applyNumberFormat="0" applyBorder="0" applyAlignment="0" applyProtection="0"/>
    <xf numFmtId="0" fontId="52" fillId="43" borderId="0" applyNumberFormat="0" applyBorder="0" applyAlignment="0" applyProtection="0"/>
    <xf numFmtId="0" fontId="52" fillId="44" borderId="0" applyNumberFormat="0" applyBorder="0" applyAlignment="0" applyProtection="0"/>
    <xf numFmtId="0" fontId="52" fillId="45" borderId="0" applyNumberFormat="0" applyBorder="0" applyAlignment="0" applyProtection="0"/>
    <xf numFmtId="0" fontId="52" fillId="46" borderId="0" applyNumberFormat="0" applyBorder="0" applyAlignment="0" applyProtection="0"/>
    <xf numFmtId="0" fontId="52" fillId="47" borderId="0" applyNumberFormat="0" applyBorder="0" applyAlignment="0" applyProtection="0"/>
    <xf numFmtId="0" fontId="52" fillId="48" borderId="0" applyNumberFormat="0" applyBorder="0" applyAlignment="0" applyProtection="0"/>
    <xf numFmtId="0" fontId="52" fillId="49" borderId="0" applyNumberFormat="0" applyBorder="0" applyAlignment="0" applyProtection="0"/>
    <xf numFmtId="0" fontId="52" fillId="50" borderId="0" applyNumberFormat="0" applyBorder="0" applyAlignment="0" applyProtection="0"/>
    <xf numFmtId="0" fontId="52" fillId="51" borderId="0" applyNumberFormat="0" applyBorder="0" applyAlignment="0" applyProtection="0"/>
    <xf numFmtId="0" fontId="52" fillId="52" borderId="0" applyNumberFormat="0" applyBorder="0" applyAlignment="0" applyProtection="0"/>
    <xf numFmtId="0" fontId="53" fillId="53" borderId="0" applyNumberFormat="0" applyBorder="0" applyAlignment="0" applyProtection="0"/>
    <xf numFmtId="0" fontId="53" fillId="54" borderId="0" applyNumberFormat="0" applyBorder="0" applyAlignment="0" applyProtection="0"/>
    <xf numFmtId="0" fontId="53" fillId="55" borderId="0" applyNumberFormat="0" applyBorder="0" applyAlignment="0" applyProtection="0"/>
    <xf numFmtId="0" fontId="53" fillId="56" borderId="0" applyNumberFormat="0" applyBorder="0" applyAlignment="0" applyProtection="0"/>
    <xf numFmtId="0" fontId="53" fillId="57" borderId="0" applyNumberFormat="0" applyBorder="0" applyAlignment="0" applyProtection="0"/>
    <xf numFmtId="0" fontId="53" fillId="58" borderId="0" applyNumberFormat="0" applyBorder="0" applyAlignment="0" applyProtection="0"/>
    <xf numFmtId="0" fontId="30" fillId="10"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30" fillId="20" borderId="0" applyNumberFormat="0" applyBorder="0" applyAlignment="0" applyProtection="0"/>
    <xf numFmtId="0" fontId="30" fillId="22"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30" fillId="12" borderId="0" applyNumberFormat="0" applyBorder="0" applyAlignment="0" applyProtection="0"/>
    <xf numFmtId="0" fontId="30" fillId="23" borderId="0" applyNumberFormat="0" applyBorder="0" applyAlignment="0" applyProtection="0"/>
    <xf numFmtId="0" fontId="29" fillId="24" borderId="0" applyNumberFormat="0" applyBorder="0" applyAlignment="0" applyProtection="0"/>
    <xf numFmtId="0" fontId="29" fillId="16" borderId="0" applyNumberFormat="0" applyBorder="0" applyAlignment="0" applyProtection="0"/>
    <xf numFmtId="0" fontId="30" fillId="25" borderId="0" applyNumberFormat="0" applyBorder="0" applyAlignment="0" applyProtection="0"/>
    <xf numFmtId="0" fontId="37" fillId="16" borderId="0" applyNumberFormat="0" applyBorder="0" applyAlignment="0" applyProtection="0"/>
    <xf numFmtId="0" fontId="38" fillId="26" borderId="1" applyNumberFormat="0" applyAlignment="0" applyProtection="0"/>
    <xf numFmtId="0" fontId="31" fillId="17" borderId="2" applyNumberFormat="0" applyAlignment="0" applyProtection="0"/>
    <xf numFmtId="170" fontId="12" fillId="0" borderId="0" applyFont="0" applyFill="0" applyBorder="0" applyAlignment="0" applyProtection="0"/>
    <xf numFmtId="171" fontId="12" fillId="0" borderId="0" applyFont="0" applyFill="0" applyBorder="0" applyAlignment="0" applyProtection="0"/>
    <xf numFmtId="172" fontId="12" fillId="0" borderId="0" applyFont="0" applyFill="0" applyBorder="0" applyAlignment="0" applyProtection="0"/>
    <xf numFmtId="173" fontId="12" fillId="0" borderId="0" applyFont="0" applyFill="0" applyBorder="0" applyAlignment="0" applyProtection="0"/>
    <xf numFmtId="0" fontId="54" fillId="0" borderId="0" applyNumberFormat="0" applyFill="0" applyBorder="0" applyAlignment="0" applyProtection="0"/>
    <xf numFmtId="0" fontId="32" fillId="27" borderId="0" applyNumberFormat="0" applyBorder="0" applyAlignment="0" applyProtection="0"/>
    <xf numFmtId="0" fontId="39" fillId="0" borderId="3" applyNumberFormat="0" applyFill="0" applyAlignment="0" applyProtection="0"/>
    <xf numFmtId="0" fontId="40" fillId="0" borderId="4" applyNumberFormat="0" applyFill="0" applyAlignment="0" applyProtection="0"/>
    <xf numFmtId="0" fontId="41" fillId="0" borderId="5" applyNumberFormat="0" applyFill="0" applyAlignment="0" applyProtection="0"/>
    <xf numFmtId="0" fontId="41" fillId="0" borderId="0" applyNumberFormat="0" applyFill="0" applyBorder="0" applyAlignment="0" applyProtection="0"/>
    <xf numFmtId="0" fontId="42" fillId="25" borderId="1" applyNumberFormat="0" applyAlignment="0" applyProtection="0"/>
    <xf numFmtId="0" fontId="43" fillId="0" borderId="6" applyNumberFormat="0" applyFill="0" applyAlignment="0" applyProtection="0"/>
    <xf numFmtId="0" fontId="33" fillId="25" borderId="0" applyNumberFormat="0" applyBorder="0" applyAlignment="0" applyProtection="0"/>
    <xf numFmtId="0" fontId="10" fillId="0" borderId="0"/>
    <xf numFmtId="0" fontId="12" fillId="24" borderId="7" applyNumberFormat="0" applyFont="0" applyAlignment="0" applyProtection="0"/>
    <xf numFmtId="0" fontId="34" fillId="26" borderId="8" applyNumberFormat="0" applyAlignment="0" applyProtection="0"/>
    <xf numFmtId="9" fontId="10" fillId="0" borderId="0" applyFont="0" applyFill="0" applyBorder="0" applyAlignment="0" applyProtection="0"/>
    <xf numFmtId="4" fontId="44" fillId="28" borderId="9" applyNumberFormat="0" applyProtection="0">
      <alignment vertical="center"/>
    </xf>
    <xf numFmtId="4" fontId="45" fillId="28" borderId="9" applyNumberFormat="0" applyProtection="0">
      <alignment vertical="center"/>
    </xf>
    <xf numFmtId="4" fontId="44" fillId="28" borderId="9" applyNumberFormat="0" applyProtection="0">
      <alignment horizontal="left" vertical="center" indent="1"/>
    </xf>
    <xf numFmtId="0" fontId="44" fillId="28" borderId="9" applyNumberFormat="0" applyProtection="0">
      <alignment horizontal="left" vertical="top" indent="1"/>
    </xf>
    <xf numFmtId="4" fontId="44" fillId="2" borderId="0" applyNumberFormat="0" applyProtection="0">
      <alignment horizontal="left" vertical="center" indent="1"/>
    </xf>
    <xf numFmtId="4" fontId="46" fillId="7" borderId="9" applyNumberFormat="0" applyProtection="0">
      <alignment horizontal="right" vertical="center"/>
    </xf>
    <xf numFmtId="4" fontId="46" fillId="3" borderId="9" applyNumberFormat="0" applyProtection="0">
      <alignment horizontal="right" vertical="center"/>
    </xf>
    <xf numFmtId="4" fontId="46" fillId="29" borderId="9" applyNumberFormat="0" applyProtection="0">
      <alignment horizontal="right" vertical="center"/>
    </xf>
    <xf numFmtId="4" fontId="46" fillId="30" borderId="9" applyNumberFormat="0" applyProtection="0">
      <alignment horizontal="right" vertical="center"/>
    </xf>
    <xf numFmtId="4" fontId="46" fillId="31" borderId="9" applyNumberFormat="0" applyProtection="0">
      <alignment horizontal="right" vertical="center"/>
    </xf>
    <xf numFmtId="4" fontId="46" fillId="32" borderId="9" applyNumberFormat="0" applyProtection="0">
      <alignment horizontal="right" vertical="center"/>
    </xf>
    <xf numFmtId="4" fontId="46" fillId="9" borderId="9" applyNumberFormat="0" applyProtection="0">
      <alignment horizontal="right" vertical="center"/>
    </xf>
    <xf numFmtId="4" fontId="46" fillId="33" borderId="9" applyNumberFormat="0" applyProtection="0">
      <alignment horizontal="right" vertical="center"/>
    </xf>
    <xf numFmtId="4" fontId="46" fillId="34" borderId="9" applyNumberFormat="0" applyProtection="0">
      <alignment horizontal="right" vertical="center"/>
    </xf>
    <xf numFmtId="4" fontId="44" fillId="35" borderId="10" applyNumberFormat="0" applyProtection="0">
      <alignment horizontal="left" vertical="center" indent="1"/>
    </xf>
    <xf numFmtId="4" fontId="46" fillId="36" borderId="0" applyNumberFormat="0" applyProtection="0">
      <alignment horizontal="left" vertical="center" indent="1"/>
    </xf>
    <xf numFmtId="4" fontId="47" fillId="8" borderId="0" applyNumberFormat="0" applyProtection="0">
      <alignment horizontal="left" vertical="center" indent="1"/>
    </xf>
    <xf numFmtId="4" fontId="46" fillId="2" borderId="9" applyNumberFormat="0" applyProtection="0">
      <alignment horizontal="right" vertical="center"/>
    </xf>
    <xf numFmtId="4" fontId="46" fillId="36" borderId="0" applyNumberFormat="0" applyProtection="0">
      <alignment horizontal="left" vertical="center" indent="1"/>
    </xf>
    <xf numFmtId="4" fontId="46" fillId="2" borderId="0" applyNumberFormat="0" applyProtection="0">
      <alignment horizontal="left" vertical="center" indent="1"/>
    </xf>
    <xf numFmtId="0" fontId="12" fillId="8" borderId="9" applyNumberFormat="0" applyProtection="0">
      <alignment horizontal="left" vertical="center" indent="1"/>
    </xf>
    <xf numFmtId="0" fontId="12" fillId="8" borderId="9" applyNumberFormat="0" applyProtection="0">
      <alignment horizontal="left" vertical="top" indent="1"/>
    </xf>
    <xf numFmtId="0" fontId="12" fillId="2" borderId="9" applyNumberFormat="0" applyProtection="0">
      <alignment horizontal="left" vertical="center" indent="1"/>
    </xf>
    <xf numFmtId="0" fontId="12" fillId="2" borderId="9" applyNumberFormat="0" applyProtection="0">
      <alignment horizontal="left" vertical="top" indent="1"/>
    </xf>
    <xf numFmtId="0" fontId="12" fillId="6" borderId="9" applyNumberFormat="0" applyProtection="0">
      <alignment horizontal="left" vertical="center" indent="1"/>
    </xf>
    <xf numFmtId="0" fontId="12" fillId="6" borderId="9" applyNumberFormat="0" applyProtection="0">
      <alignment horizontal="left" vertical="top" indent="1"/>
    </xf>
    <xf numFmtId="0" fontId="12" fillId="36" borderId="9" applyNumberFormat="0" applyProtection="0">
      <alignment horizontal="left" vertical="center" indent="1"/>
    </xf>
    <xf numFmtId="0" fontId="12" fillId="36" borderId="9" applyNumberFormat="0" applyProtection="0">
      <alignment horizontal="left" vertical="top" indent="1"/>
    </xf>
    <xf numFmtId="0" fontId="12" fillId="5" borderId="11" applyNumberFormat="0">
      <protection locked="0"/>
    </xf>
    <xf numFmtId="4" fontId="46" fillId="4" borderId="9" applyNumberFormat="0" applyProtection="0">
      <alignment vertical="center"/>
    </xf>
    <xf numFmtId="4" fontId="48" fillId="4" borderId="9" applyNumberFormat="0" applyProtection="0">
      <alignment vertical="center"/>
    </xf>
    <xf numFmtId="4" fontId="46" fillId="4" borderId="9" applyNumberFormat="0" applyProtection="0">
      <alignment horizontal="left" vertical="center" indent="1"/>
    </xf>
    <xf numFmtId="0" fontId="46" fillId="4" borderId="9" applyNumberFormat="0" applyProtection="0">
      <alignment horizontal="left" vertical="top" indent="1"/>
    </xf>
    <xf numFmtId="4" fontId="46" fillId="36" borderId="9" applyNumberFormat="0" applyProtection="0">
      <alignment horizontal="right" vertical="center"/>
    </xf>
    <xf numFmtId="4" fontId="48" fillId="36" borderId="9" applyNumberFormat="0" applyProtection="0">
      <alignment horizontal="right" vertical="center"/>
    </xf>
    <xf numFmtId="4" fontId="46" fillId="2" borderId="9" applyNumberFormat="0" applyProtection="0">
      <alignment horizontal="left" vertical="center" indent="1"/>
    </xf>
    <xf numFmtId="0" fontId="46" fillId="2" borderId="9" applyNumberFormat="0" applyProtection="0">
      <alignment horizontal="left" vertical="top" indent="1"/>
    </xf>
    <xf numFmtId="4" fontId="49" fillId="37" borderId="0" applyNumberFormat="0" applyProtection="0">
      <alignment horizontal="left" vertical="center" indent="1"/>
    </xf>
    <xf numFmtId="4" fontId="50" fillId="36" borderId="9" applyNumberFormat="0" applyProtection="0">
      <alignment horizontal="right" vertical="center"/>
    </xf>
    <xf numFmtId="0" fontId="51" fillId="0" borderId="0" applyNumberFormat="0" applyFill="0" applyBorder="0" applyAlignment="0" applyProtection="0"/>
    <xf numFmtId="0" fontId="35" fillId="0" borderId="12" applyNumberFormat="0" applyFill="0" applyAlignment="0" applyProtection="0"/>
    <xf numFmtId="0" fontId="36" fillId="0" borderId="0" applyNumberFormat="0" applyFill="0" applyBorder="0" applyAlignment="0" applyProtection="0"/>
    <xf numFmtId="0" fontId="57" fillId="0" borderId="0"/>
    <xf numFmtId="0" fontId="11" fillId="59" borderId="0"/>
    <xf numFmtId="0" fontId="29" fillId="61" borderId="0" applyNumberFormat="0" applyBorder="0" applyAlignment="0" applyProtection="0"/>
    <xf numFmtId="0" fontId="29" fillId="20" borderId="0" applyNumberFormat="0" applyBorder="0" applyAlignment="0" applyProtection="0"/>
    <xf numFmtId="0" fontId="30" fillId="62" borderId="0" applyNumberFormat="0" applyBorder="0" applyAlignment="0" applyProtection="0"/>
    <xf numFmtId="0" fontId="29" fillId="63" borderId="0" applyNumberFormat="0" applyBorder="0" applyAlignment="0" applyProtection="0"/>
    <xf numFmtId="0" fontId="29" fillId="19" borderId="0" applyNumberFormat="0" applyBorder="0" applyAlignment="0" applyProtection="0"/>
    <xf numFmtId="0" fontId="30" fillId="16" borderId="0" applyNumberFormat="0" applyBorder="0" applyAlignment="0" applyProtection="0"/>
    <xf numFmtId="0" fontId="30" fillId="64" borderId="0" applyNumberFormat="0" applyBorder="0" applyAlignment="0" applyProtection="0"/>
    <xf numFmtId="0" fontId="29" fillId="65" borderId="0" applyNumberFormat="0" applyBorder="0" applyAlignment="0" applyProtection="0"/>
    <xf numFmtId="0" fontId="29" fillId="66" borderId="0" applyNumberFormat="0" applyBorder="0" applyAlignment="0" applyProtection="0"/>
    <xf numFmtId="0" fontId="30" fillId="67" borderId="0" applyNumberFormat="0" applyBorder="0" applyAlignment="0" applyProtection="0"/>
    <xf numFmtId="0" fontId="30" fillId="68" borderId="0" applyNumberFormat="0" applyBorder="0" applyAlignment="0" applyProtection="0"/>
    <xf numFmtId="0" fontId="29" fillId="63" borderId="0" applyNumberFormat="0" applyBorder="0" applyAlignment="0" applyProtection="0"/>
    <xf numFmtId="0" fontId="29" fillId="17" borderId="0" applyNumberFormat="0" applyBorder="0" applyAlignment="0" applyProtection="0"/>
    <xf numFmtId="0" fontId="30" fillId="19" borderId="0" applyNumberFormat="0" applyBorder="0" applyAlignment="0" applyProtection="0"/>
    <xf numFmtId="0" fontId="30" fillId="62" borderId="0" applyNumberFormat="0" applyBorder="0" applyAlignment="0" applyProtection="0"/>
    <xf numFmtId="0" fontId="29" fillId="18" borderId="0" applyNumberFormat="0" applyBorder="0" applyAlignment="0" applyProtection="0"/>
    <xf numFmtId="0" fontId="30" fillId="62" borderId="0" applyNumberFormat="0" applyBorder="0" applyAlignment="0" applyProtection="0"/>
    <xf numFmtId="0" fontId="30" fillId="69" borderId="0" applyNumberFormat="0" applyBorder="0" applyAlignment="0" applyProtection="0"/>
    <xf numFmtId="0" fontId="29" fillId="25" borderId="0" applyNumberFormat="0" applyBorder="0" applyAlignment="0" applyProtection="0"/>
    <xf numFmtId="0" fontId="30" fillId="70" borderId="0" applyNumberFormat="0" applyBorder="0" applyAlignment="0" applyProtection="0"/>
    <xf numFmtId="0" fontId="62" fillId="24" borderId="0" applyNumberFormat="0" applyBorder="0" applyAlignment="0" applyProtection="0"/>
    <xf numFmtId="0" fontId="63" fillId="71" borderId="28" applyNumberFormat="0" applyAlignment="0" applyProtection="0"/>
    <xf numFmtId="0" fontId="31" fillId="68" borderId="2" applyNumberFormat="0" applyAlignment="0" applyProtection="0"/>
    <xf numFmtId="0" fontId="35" fillId="72" borderId="0" applyNumberFormat="0" applyBorder="0" applyAlignment="0" applyProtection="0"/>
    <xf numFmtId="0" fontId="35" fillId="73" borderId="0" applyNumberFormat="0" applyBorder="0" applyAlignment="0" applyProtection="0"/>
    <xf numFmtId="0" fontId="35" fillId="74" borderId="0" applyNumberFormat="0" applyBorder="0" applyAlignment="0" applyProtection="0"/>
    <xf numFmtId="0" fontId="29" fillId="66" borderId="0" applyNumberFormat="0" applyBorder="0" applyAlignment="0" applyProtection="0"/>
    <xf numFmtId="0" fontId="40" fillId="0" borderId="29" applyNumberFormat="0" applyFill="0" applyAlignment="0" applyProtection="0"/>
    <xf numFmtId="0" fontId="41" fillId="0" borderId="30" applyNumberFormat="0" applyFill="0" applyAlignment="0" applyProtection="0"/>
    <xf numFmtId="0" fontId="42" fillId="25" borderId="28" applyNumberFormat="0" applyAlignment="0" applyProtection="0"/>
    <xf numFmtId="0" fontId="32" fillId="0" borderId="31" applyNumberFormat="0" applyFill="0" applyAlignment="0" applyProtection="0"/>
    <xf numFmtId="0" fontId="32" fillId="25" borderId="0" applyNumberFormat="0" applyBorder="0" applyAlignment="0" applyProtection="0"/>
    <xf numFmtId="0" fontId="11" fillId="24" borderId="28" applyNumberFormat="0" applyFont="0" applyAlignment="0" applyProtection="0"/>
    <xf numFmtId="0" fontId="34" fillId="71" borderId="8" applyNumberFormat="0" applyAlignment="0" applyProtection="0"/>
    <xf numFmtId="4" fontId="11" fillId="28" borderId="28" applyNumberFormat="0" applyProtection="0">
      <alignment vertical="center"/>
    </xf>
    <xf numFmtId="4" fontId="65" fillId="75" borderId="28" applyNumberFormat="0" applyProtection="0">
      <alignment vertical="center"/>
    </xf>
    <xf numFmtId="4" fontId="11" fillId="75" borderId="28" applyNumberFormat="0" applyProtection="0">
      <alignment horizontal="left" vertical="center" indent="1"/>
    </xf>
    <xf numFmtId="0" fontId="59" fillId="28" borderId="9" applyNumberFormat="0" applyProtection="0">
      <alignment horizontal="left" vertical="top" indent="1"/>
    </xf>
    <xf numFmtId="4" fontId="11" fillId="76" borderId="28" applyNumberFormat="0" applyProtection="0">
      <alignment horizontal="left" vertical="center" indent="1"/>
    </xf>
    <xf numFmtId="4" fontId="11" fillId="7" borderId="28" applyNumberFormat="0" applyProtection="0">
      <alignment horizontal="right" vertical="center"/>
    </xf>
    <xf numFmtId="4" fontId="11" fillId="77" borderId="28" applyNumberFormat="0" applyProtection="0">
      <alignment horizontal="right" vertical="center"/>
    </xf>
    <xf numFmtId="4" fontId="11" fillId="29" borderId="32" applyNumberFormat="0" applyProtection="0">
      <alignment horizontal="right" vertical="center"/>
    </xf>
    <xf numFmtId="4" fontId="11" fillId="30" borderId="28" applyNumberFormat="0" applyProtection="0">
      <alignment horizontal="right" vertical="center"/>
    </xf>
    <xf numFmtId="4" fontId="11" fillId="31" borderId="28" applyNumberFormat="0" applyProtection="0">
      <alignment horizontal="right" vertical="center"/>
    </xf>
    <xf numFmtId="4" fontId="11" fillId="32" borderId="28" applyNumberFormat="0" applyProtection="0">
      <alignment horizontal="right" vertical="center"/>
    </xf>
    <xf numFmtId="4" fontId="11" fillId="9" borderId="28" applyNumberFormat="0" applyProtection="0">
      <alignment horizontal="right" vertical="center"/>
    </xf>
    <xf numFmtId="4" fontId="11" fillId="33" borderId="28" applyNumberFormat="0" applyProtection="0">
      <alignment horizontal="right" vertical="center"/>
    </xf>
    <xf numFmtId="4" fontId="11" fillId="34" borderId="28" applyNumberFormat="0" applyProtection="0">
      <alignment horizontal="right" vertical="center"/>
    </xf>
    <xf numFmtId="4" fontId="11" fillId="35" borderId="32" applyNumberFormat="0" applyProtection="0">
      <alignment horizontal="left" vertical="center" indent="1"/>
    </xf>
    <xf numFmtId="4" fontId="10" fillId="8" borderId="32" applyNumberFormat="0" applyProtection="0">
      <alignment horizontal="left" vertical="center" indent="1"/>
    </xf>
    <xf numFmtId="4" fontId="10" fillId="8" borderId="32" applyNumberFormat="0" applyProtection="0">
      <alignment horizontal="left" vertical="center" indent="1"/>
    </xf>
    <xf numFmtId="4" fontId="11" fillId="2" borderId="28" applyNumberFormat="0" applyProtection="0">
      <alignment horizontal="right" vertical="center"/>
    </xf>
    <xf numFmtId="4" fontId="11" fillId="36" borderId="32" applyNumberFormat="0" applyProtection="0">
      <alignment horizontal="left" vertical="center" indent="1"/>
    </xf>
    <xf numFmtId="4" fontId="11" fillId="2" borderId="32" applyNumberFormat="0" applyProtection="0">
      <alignment horizontal="left" vertical="center" indent="1"/>
    </xf>
    <xf numFmtId="0" fontId="11" fillId="60" borderId="28" applyNumberFormat="0" applyProtection="0">
      <alignment horizontal="left" vertical="center" indent="1"/>
    </xf>
    <xf numFmtId="0" fontId="11" fillId="8" borderId="9" applyNumberFormat="0" applyProtection="0">
      <alignment horizontal="left" vertical="top" indent="1"/>
    </xf>
    <xf numFmtId="0" fontId="11" fillId="78" borderId="28" applyNumberFormat="0" applyProtection="0">
      <alignment horizontal="left" vertical="center" indent="1"/>
    </xf>
    <xf numFmtId="0" fontId="11" fillId="2" borderId="9" applyNumberFormat="0" applyProtection="0">
      <alignment horizontal="left" vertical="top" indent="1"/>
    </xf>
    <xf numFmtId="0" fontId="11" fillId="6" borderId="28" applyNumberFormat="0" applyProtection="0">
      <alignment horizontal="left" vertical="center" indent="1"/>
    </xf>
    <xf numFmtId="0" fontId="11" fillId="6" borderId="9" applyNumberFormat="0" applyProtection="0">
      <alignment horizontal="left" vertical="top" indent="1"/>
    </xf>
    <xf numFmtId="0" fontId="11" fillId="36" borderId="28" applyNumberFormat="0" applyProtection="0">
      <alignment horizontal="left" vertical="center" indent="1"/>
    </xf>
    <xf numFmtId="0" fontId="11" fillId="36" borderId="9" applyNumberFormat="0" applyProtection="0">
      <alignment horizontal="left" vertical="top" indent="1"/>
    </xf>
    <xf numFmtId="0" fontId="11" fillId="5" borderId="33" applyNumberFormat="0">
      <protection locked="0"/>
    </xf>
    <xf numFmtId="0" fontId="13" fillId="8" borderId="34" applyBorder="0"/>
    <xf numFmtId="4" fontId="58" fillId="4" borderId="9" applyNumberFormat="0" applyProtection="0">
      <alignment vertical="center"/>
    </xf>
    <xf numFmtId="4" fontId="65" fillId="40" borderId="11" applyNumberFormat="0" applyProtection="0">
      <alignment vertical="center"/>
    </xf>
    <xf numFmtId="4" fontId="58" fillId="60" borderId="9" applyNumberFormat="0" applyProtection="0">
      <alignment horizontal="left" vertical="center" indent="1"/>
    </xf>
    <xf numFmtId="0" fontId="58" fillId="4" borderId="9" applyNumberFormat="0" applyProtection="0">
      <alignment horizontal="left" vertical="top" indent="1"/>
    </xf>
    <xf numFmtId="4" fontId="11" fillId="0" borderId="28" applyNumberFormat="0" applyProtection="0">
      <alignment horizontal="right" vertical="center"/>
    </xf>
    <xf numFmtId="4" fontId="65" fillId="38" borderId="28" applyNumberFormat="0" applyProtection="0">
      <alignment horizontal="right" vertical="center"/>
    </xf>
    <xf numFmtId="4" fontId="11" fillId="76" borderId="28" applyNumberFormat="0" applyProtection="0">
      <alignment horizontal="left" vertical="center" indent="1"/>
    </xf>
    <xf numFmtId="0" fontId="58" fillId="2" borderId="9" applyNumberFormat="0" applyProtection="0">
      <alignment horizontal="left" vertical="top" indent="1"/>
    </xf>
    <xf numFmtId="4" fontId="60" fillId="37" borderId="32" applyNumberFormat="0" applyProtection="0">
      <alignment horizontal="left" vertical="center" indent="1"/>
    </xf>
    <xf numFmtId="0" fontId="11" fillId="79" borderId="11"/>
    <xf numFmtId="4" fontId="61" fillId="5" borderId="28" applyNumberFormat="0" applyProtection="0">
      <alignment horizontal="right" vertical="center"/>
    </xf>
    <xf numFmtId="0" fontId="64" fillId="0" borderId="0" applyNumberFormat="0" applyFill="0" applyBorder="0" applyAlignment="0" applyProtection="0"/>
    <xf numFmtId="0" fontId="30" fillId="64" borderId="0" applyNumberFormat="0" applyBorder="0" applyAlignment="0" applyProtection="0"/>
    <xf numFmtId="0" fontId="30" fillId="68" borderId="0" applyNumberFormat="0" applyBorder="0" applyAlignment="0" applyProtection="0"/>
    <xf numFmtId="0" fontId="30" fillId="64" borderId="0" applyNumberFormat="0" applyBorder="0" applyAlignment="0" applyProtection="0"/>
    <xf numFmtId="0" fontId="30" fillId="62" borderId="0" applyNumberFormat="0" applyBorder="0" applyAlignment="0" applyProtection="0"/>
    <xf numFmtId="0" fontId="30" fillId="68" borderId="0" applyNumberFormat="0" applyBorder="0" applyAlignment="0" applyProtection="0"/>
    <xf numFmtId="0" fontId="30" fillId="69" borderId="0" applyNumberFormat="0" applyBorder="0" applyAlignment="0" applyProtection="0"/>
    <xf numFmtId="0" fontId="30" fillId="62" borderId="0" applyNumberFormat="0" applyBorder="0" applyAlignment="0" applyProtection="0"/>
    <xf numFmtId="0" fontId="30" fillId="69" borderId="0" applyNumberFormat="0" applyBorder="0" applyAlignment="0" applyProtection="0"/>
    <xf numFmtId="0" fontId="30" fillId="69" borderId="0" applyNumberFormat="0" applyBorder="0" applyAlignment="0" applyProtection="0"/>
    <xf numFmtId="0" fontId="30" fillId="62" borderId="0" applyNumberFormat="0" applyBorder="0" applyAlignment="0" applyProtection="0"/>
    <xf numFmtId="0" fontId="30" fillId="68" borderId="0" applyNumberFormat="0" applyBorder="0" applyAlignment="0" applyProtection="0"/>
    <xf numFmtId="0" fontId="30" fillId="64" borderId="0" applyNumberFormat="0" applyBorder="0" applyAlignment="0" applyProtection="0"/>
    <xf numFmtId="0" fontId="66" fillId="0" borderId="0" applyNumberFormat="0" applyFill="0" applyBorder="0" applyAlignment="0" applyProtection="0"/>
    <xf numFmtId="0" fontId="81" fillId="91" borderId="0" applyNumberFormat="0" applyBorder="0" applyAlignment="0" applyProtection="0"/>
    <xf numFmtId="0" fontId="81" fillId="89" borderId="0" applyNumberFormat="0" applyBorder="0" applyAlignment="0" applyProtection="0"/>
    <xf numFmtId="0" fontId="30" fillId="64" borderId="0" applyNumberFormat="0" applyBorder="0" applyAlignment="0" applyProtection="0"/>
    <xf numFmtId="0" fontId="81" fillId="87" borderId="0" applyNumberFormat="0" applyBorder="0" applyAlignment="0" applyProtection="0"/>
    <xf numFmtId="172" fontId="10" fillId="0" borderId="0" applyFont="0" applyFill="0" applyBorder="0" applyAlignment="0" applyProtection="0"/>
    <xf numFmtId="0" fontId="30" fillId="68" borderId="0" applyNumberFormat="0" applyBorder="0" applyAlignment="0" applyProtection="0"/>
    <xf numFmtId="0" fontId="30" fillId="64" borderId="0" applyNumberFormat="0" applyBorder="0" applyAlignment="0" applyProtection="0"/>
    <xf numFmtId="0" fontId="10" fillId="24" borderId="7" applyNumberFormat="0" applyFont="0" applyAlignment="0" applyProtection="0"/>
    <xf numFmtId="0" fontId="30" fillId="68"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170" fontId="10" fillId="0" borderId="0" applyFont="0" applyFill="0" applyBorder="0" applyAlignment="0" applyProtection="0"/>
    <xf numFmtId="0" fontId="30" fillId="69" borderId="0" applyNumberFormat="0" applyBorder="0" applyAlignment="0" applyProtection="0"/>
    <xf numFmtId="170" fontId="10" fillId="0" borderId="0" applyFont="0" applyFill="0" applyBorder="0" applyAlignment="0" applyProtection="0"/>
    <xf numFmtId="0" fontId="30" fillId="69" borderId="0" applyNumberFormat="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3" fontId="10" fillId="0" borderId="0" applyFont="0" applyFill="0" applyBorder="0" applyAlignment="0" applyProtection="0"/>
    <xf numFmtId="172" fontId="10" fillId="0" borderId="0" applyFont="0" applyFill="0" applyBorder="0" applyAlignment="0" applyProtection="0"/>
    <xf numFmtId="171"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0" fontId="81" fillId="58" borderId="0" applyNumberFormat="0" applyBorder="0" applyAlignment="0" applyProtection="0"/>
    <xf numFmtId="0" fontId="9" fillId="52" borderId="0" applyNumberFormat="0" applyBorder="0" applyAlignment="0" applyProtection="0"/>
    <xf numFmtId="0" fontId="30" fillId="69" borderId="0" applyNumberFormat="0" applyBorder="0" applyAlignment="0" applyProtection="0"/>
    <xf numFmtId="0" fontId="9" fillId="46" borderId="0" applyNumberFormat="0" applyBorder="0" applyAlignment="0" applyProtection="0"/>
    <xf numFmtId="0" fontId="81" fillId="92" borderId="0" applyNumberFormat="0" applyBorder="0" applyAlignment="0" applyProtection="0"/>
    <xf numFmtId="0" fontId="81" fillId="57" borderId="0" applyNumberFormat="0" applyBorder="0" applyAlignment="0" applyProtection="0"/>
    <xf numFmtId="0" fontId="30" fillId="62" borderId="0" applyNumberFormat="0" applyBorder="0" applyAlignment="0" applyProtection="0"/>
    <xf numFmtId="0" fontId="9" fillId="51" borderId="0" applyNumberFormat="0" applyBorder="0" applyAlignment="0" applyProtection="0"/>
    <xf numFmtId="0" fontId="9" fillId="45" borderId="0" applyNumberFormat="0" applyBorder="0" applyAlignment="0" applyProtection="0"/>
    <xf numFmtId="0" fontId="81" fillId="91" borderId="0" applyNumberFormat="0" applyBorder="0" applyAlignment="0" applyProtection="0"/>
    <xf numFmtId="0" fontId="30" fillId="68" borderId="0" applyNumberFormat="0" applyBorder="0" applyAlignment="0" applyProtection="0"/>
    <xf numFmtId="0" fontId="81" fillId="56" borderId="0" applyNumberFormat="0" applyBorder="0" applyAlignment="0" applyProtection="0"/>
    <xf numFmtId="0" fontId="9" fillId="50" borderId="0" applyNumberFormat="0" applyBorder="0" applyAlignment="0" applyProtection="0"/>
    <xf numFmtId="0" fontId="9" fillId="44" borderId="0" applyNumberFormat="0" applyBorder="0" applyAlignment="0" applyProtection="0"/>
    <xf numFmtId="0" fontId="30" fillId="64" borderId="0" applyNumberFormat="0" applyBorder="0" applyAlignment="0" applyProtection="0"/>
    <xf numFmtId="0" fontId="81" fillId="90" borderId="0" applyNumberFormat="0" applyBorder="0" applyAlignment="0" applyProtection="0"/>
    <xf numFmtId="0" fontId="81" fillId="55" borderId="0" applyNumberFormat="0" applyBorder="0" applyAlignment="0" applyProtection="0"/>
    <xf numFmtId="0" fontId="9" fillId="49" borderId="0" applyNumberFormat="0" applyBorder="0" applyAlignment="0" applyProtection="0"/>
    <xf numFmtId="0" fontId="9" fillId="43" borderId="0" applyNumberFormat="0" applyBorder="0" applyAlignment="0" applyProtection="0"/>
    <xf numFmtId="170" fontId="10" fillId="0" borderId="0" applyFont="0" applyFill="0" applyBorder="0" applyAlignment="0" applyProtection="0"/>
    <xf numFmtId="170" fontId="10" fillId="0" borderId="0" applyFont="0" applyFill="0" applyBorder="0" applyAlignment="0" applyProtection="0"/>
    <xf numFmtId="0" fontId="81" fillId="88" borderId="0" applyNumberFormat="0" applyBorder="0" applyAlignment="0" applyProtection="0"/>
    <xf numFmtId="0" fontId="81" fillId="91" borderId="0" applyNumberFormat="0" applyBorder="0" applyAlignment="0" applyProtection="0"/>
    <xf numFmtId="0" fontId="81" fillId="88" borderId="0" applyNumberFormat="0" applyBorder="0" applyAlignment="0" applyProtection="0"/>
    <xf numFmtId="0" fontId="81" fillId="89" borderId="0" applyNumberFormat="0" applyBorder="0" applyAlignment="0" applyProtection="0"/>
    <xf numFmtId="0" fontId="81" fillId="90" borderId="0" applyNumberFormat="0" applyBorder="0" applyAlignment="0" applyProtection="0"/>
    <xf numFmtId="0" fontId="81" fillId="89" borderId="0" applyNumberFormat="0" applyBorder="0" applyAlignment="0" applyProtection="0"/>
    <xf numFmtId="0" fontId="81" fillId="89" borderId="0" applyNumberFormat="0" applyBorder="0" applyAlignment="0" applyProtection="0"/>
    <xf numFmtId="0" fontId="81" fillId="88" borderId="0" applyNumberFormat="0" applyBorder="0" applyAlignment="0" applyProtection="0"/>
    <xf numFmtId="0" fontId="81" fillId="91" borderId="0" applyNumberFormat="0" applyBorder="0" applyAlignment="0" applyProtection="0"/>
    <xf numFmtId="0" fontId="10" fillId="8" borderId="9" applyNumberFormat="0" applyProtection="0">
      <alignment horizontal="left" vertical="center" indent="1"/>
    </xf>
    <xf numFmtId="0" fontId="10" fillId="8" borderId="9" applyNumberFormat="0" applyProtection="0">
      <alignment horizontal="left" vertical="top" indent="1"/>
    </xf>
    <xf numFmtId="0" fontId="10" fillId="2" borderId="9" applyNumberFormat="0" applyProtection="0">
      <alignment horizontal="left" vertical="center" indent="1"/>
    </xf>
    <xf numFmtId="0" fontId="10" fillId="2" borderId="9" applyNumberFormat="0" applyProtection="0">
      <alignment horizontal="left" vertical="top" indent="1"/>
    </xf>
    <xf numFmtId="0" fontId="10" fillId="6" borderId="9" applyNumberFormat="0" applyProtection="0">
      <alignment horizontal="left" vertical="center" indent="1"/>
    </xf>
    <xf numFmtId="0" fontId="10" fillId="6" borderId="9" applyNumberFormat="0" applyProtection="0">
      <alignment horizontal="left" vertical="top" indent="1"/>
    </xf>
    <xf numFmtId="0" fontId="10" fillId="36" borderId="9" applyNumberFormat="0" applyProtection="0">
      <alignment horizontal="left" vertical="center" indent="1"/>
    </xf>
    <xf numFmtId="0" fontId="10" fillId="36" borderId="9" applyNumberFormat="0" applyProtection="0">
      <alignment horizontal="left" vertical="top" indent="1"/>
    </xf>
    <xf numFmtId="0" fontId="10" fillId="5" borderId="11" applyNumberFormat="0">
      <protection locked="0"/>
    </xf>
    <xf numFmtId="0" fontId="81" fillId="88" borderId="0" applyNumberFormat="0" applyBorder="0" applyAlignment="0" applyProtection="0"/>
    <xf numFmtId="0" fontId="81" fillId="92" borderId="0" applyNumberFormat="0" applyBorder="0" applyAlignment="0" applyProtection="0"/>
    <xf numFmtId="0" fontId="81" fillId="90" borderId="0" applyNumberFormat="0" applyBorder="0" applyAlignment="0" applyProtection="0"/>
    <xf numFmtId="0" fontId="81" fillId="87" borderId="0" applyNumberFormat="0" applyBorder="0" applyAlignment="0" applyProtection="0"/>
    <xf numFmtId="172" fontId="10" fillId="0" borderId="0" applyFont="0" applyFill="0" applyBorder="0" applyAlignment="0" applyProtection="0"/>
    <xf numFmtId="0" fontId="81" fillId="89" borderId="0" applyNumberFormat="0" applyBorder="0" applyAlignment="0" applyProtection="0"/>
    <xf numFmtId="0" fontId="81" fillId="54" borderId="0" applyNumberFormat="0" applyBorder="0" applyAlignment="0" applyProtection="0"/>
    <xf numFmtId="0" fontId="9" fillId="48" borderId="0" applyNumberFormat="0" applyBorder="0" applyAlignment="0" applyProtection="0"/>
    <xf numFmtId="0" fontId="9" fillId="42" borderId="0" applyNumberFormat="0" applyBorder="0" applyAlignment="0" applyProtection="0"/>
    <xf numFmtId="0" fontId="81" fillId="88" borderId="0" applyNumberFormat="0" applyBorder="0" applyAlignment="0" applyProtection="0"/>
    <xf numFmtId="0" fontId="81" fillId="53" borderId="0" applyNumberFormat="0" applyBorder="0" applyAlignment="0" applyProtection="0"/>
    <xf numFmtId="0" fontId="9" fillId="47" borderId="0" applyNumberFormat="0" applyBorder="0" applyAlignment="0" applyProtection="0"/>
    <xf numFmtId="0" fontId="9" fillId="41" borderId="0" applyNumberFormat="0" applyBorder="0" applyAlignment="0" applyProtection="0"/>
    <xf numFmtId="0" fontId="81" fillId="87" borderId="0" applyNumberFormat="0" applyBorder="0" applyAlignment="0" applyProtection="0"/>
    <xf numFmtId="0" fontId="80" fillId="0" borderId="43" applyNumberFormat="0" applyFill="0" applyAlignment="0" applyProtection="0"/>
    <xf numFmtId="0" fontId="79" fillId="0" borderId="0" applyNumberFormat="0" applyFill="0" applyBorder="0" applyAlignment="0" applyProtection="0"/>
    <xf numFmtId="0" fontId="9" fillId="86" borderId="42" applyNumberFormat="0" applyFont="0" applyAlignment="0" applyProtection="0"/>
    <xf numFmtId="0" fontId="78" fillId="0" borderId="0" applyNumberFormat="0" applyFill="0" applyBorder="0" applyAlignment="0" applyProtection="0"/>
    <xf numFmtId="0" fontId="77" fillId="85" borderId="41" applyNumberFormat="0" applyAlignment="0" applyProtection="0"/>
    <xf numFmtId="172" fontId="10" fillId="0" borderId="0" applyFont="0" applyFill="0" applyBorder="0" applyAlignment="0" applyProtection="0"/>
    <xf numFmtId="170" fontId="10" fillId="0" borderId="0" applyFont="0" applyFill="0" applyBorder="0" applyAlignment="0" applyProtection="0"/>
    <xf numFmtId="172" fontId="10" fillId="0" borderId="0" applyFont="0" applyFill="0" applyBorder="0" applyAlignment="0" applyProtection="0"/>
    <xf numFmtId="0" fontId="76" fillId="0" borderId="40" applyNumberFormat="0" applyFill="0" applyAlignment="0" applyProtection="0"/>
    <xf numFmtId="172" fontId="10" fillId="0" borderId="0" applyFont="0" applyFill="0" applyBorder="0" applyAlignment="0" applyProtection="0"/>
    <xf numFmtId="170" fontId="10" fillId="0" borderId="0" applyFont="0" applyFill="0" applyBorder="0" applyAlignment="0" applyProtection="0"/>
    <xf numFmtId="172" fontId="10" fillId="0" borderId="0" applyFont="0" applyFill="0" applyBorder="0" applyAlignment="0" applyProtection="0"/>
    <xf numFmtId="0" fontId="75" fillId="84" borderId="38" applyNumberFormat="0" applyAlignment="0" applyProtection="0"/>
    <xf numFmtId="0" fontId="81" fillId="88" borderId="0" applyNumberFormat="0" applyBorder="0" applyAlignment="0" applyProtection="0"/>
    <xf numFmtId="172" fontId="10" fillId="0" borderId="0" applyFont="0" applyFill="0" applyBorder="0" applyAlignment="0" applyProtection="0"/>
    <xf numFmtId="0" fontId="74" fillId="84" borderId="39" applyNumberFormat="0" applyAlignment="0" applyProtection="0"/>
    <xf numFmtId="0" fontId="73" fillId="83" borderId="38" applyNumberFormat="0" applyAlignment="0" applyProtection="0"/>
    <xf numFmtId="172" fontId="10" fillId="0" borderId="0" applyFont="0" applyFill="0" applyBorder="0" applyAlignment="0" applyProtection="0"/>
    <xf numFmtId="170" fontId="10" fillId="0" borderId="0" applyFont="0" applyFill="0" applyBorder="0" applyAlignment="0" applyProtection="0"/>
    <xf numFmtId="172" fontId="10" fillId="0" borderId="0" applyFont="0" applyFill="0" applyBorder="0" applyAlignment="0" applyProtection="0"/>
    <xf numFmtId="0" fontId="72" fillId="82" borderId="0" applyNumberFormat="0" applyBorder="0" applyAlignment="0" applyProtection="0"/>
    <xf numFmtId="172" fontId="10" fillId="0" borderId="0" applyFont="0" applyFill="0" applyBorder="0" applyAlignment="0" applyProtection="0"/>
    <xf numFmtId="170" fontId="10" fillId="0" borderId="0" applyFont="0" applyFill="0" applyBorder="0" applyAlignment="0" applyProtection="0"/>
    <xf numFmtId="172" fontId="10" fillId="0" borderId="0" applyFont="0" applyFill="0" applyBorder="0" applyAlignment="0" applyProtection="0"/>
    <xf numFmtId="0" fontId="71" fillId="81" borderId="0" applyNumberFormat="0" applyBorder="0" applyAlignment="0" applyProtection="0"/>
    <xf numFmtId="172" fontId="10" fillId="0" borderId="0" applyFont="0" applyFill="0" applyBorder="0" applyAlignment="0" applyProtection="0"/>
    <xf numFmtId="170" fontId="10" fillId="0" borderId="0" applyFont="0" applyFill="0" applyBorder="0" applyAlignment="0" applyProtection="0"/>
    <xf numFmtId="172" fontId="10" fillId="0" borderId="0" applyFont="0" applyFill="0" applyBorder="0" applyAlignment="0" applyProtection="0"/>
    <xf numFmtId="0" fontId="70" fillId="80" borderId="0" applyNumberFormat="0" applyBorder="0" applyAlignment="0" applyProtection="0"/>
    <xf numFmtId="172" fontId="10" fillId="0" borderId="0" applyFont="0" applyFill="0" applyBorder="0" applyAlignment="0" applyProtection="0"/>
    <xf numFmtId="172" fontId="10" fillId="0" borderId="0" applyFont="0" applyFill="0" applyBorder="0" applyAlignment="0" applyProtection="0"/>
    <xf numFmtId="0" fontId="69" fillId="0" borderId="0" applyNumberForma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0" fontId="69" fillId="0" borderId="37" applyNumberFormat="0" applyFill="0" applyAlignment="0" applyProtection="0"/>
    <xf numFmtId="172" fontId="10" fillId="0" borderId="0" applyFont="0" applyFill="0" applyBorder="0" applyAlignment="0" applyProtection="0"/>
    <xf numFmtId="172" fontId="10" fillId="0" borderId="0" applyFont="0" applyFill="0" applyBorder="0" applyAlignment="0" applyProtection="0"/>
    <xf numFmtId="0" fontId="68" fillId="0" borderId="36" applyNumberFormat="0" applyFill="0" applyAlignment="0" applyProtection="0"/>
    <xf numFmtId="172" fontId="10" fillId="0" borderId="0" applyFont="0" applyFill="0" applyBorder="0" applyAlignment="0" applyProtection="0"/>
    <xf numFmtId="172" fontId="10" fillId="0" borderId="0" applyFont="0" applyFill="0" applyBorder="0" applyAlignment="0" applyProtection="0"/>
    <xf numFmtId="0" fontId="67" fillId="0" borderId="35" applyNumberFormat="0" applyFill="0" applyAlignment="0" applyProtection="0"/>
    <xf numFmtId="172" fontId="10" fillId="0" borderId="0" applyFont="0" applyFill="0" applyBorder="0" applyAlignment="0" applyProtection="0"/>
    <xf numFmtId="0" fontId="81" fillId="92" borderId="0" applyNumberFormat="0" applyBorder="0" applyAlignment="0" applyProtection="0"/>
    <xf numFmtId="0" fontId="81" fillId="90" borderId="0" applyNumberFormat="0" applyBorder="0" applyAlignment="0" applyProtection="0"/>
    <xf numFmtId="0" fontId="81" fillId="87" borderId="0" applyNumberFormat="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0" fontId="81" fillId="92" borderId="0" applyNumberFormat="0" applyBorder="0" applyAlignment="0" applyProtection="0"/>
    <xf numFmtId="0" fontId="81" fillId="92" borderId="0" applyNumberFormat="0" applyBorder="0" applyAlignment="0" applyProtection="0"/>
    <xf numFmtId="0" fontId="81" fillId="91" borderId="0" applyNumberFormat="0" applyBorder="0" applyAlignment="0" applyProtection="0"/>
    <xf numFmtId="172" fontId="10" fillId="0" borderId="0" applyFont="0" applyFill="0" applyBorder="0" applyAlignment="0" applyProtection="0"/>
    <xf numFmtId="170" fontId="10" fillId="0" borderId="0" applyFont="0" applyFill="0" applyBorder="0" applyAlignment="0" applyProtection="0"/>
    <xf numFmtId="172" fontId="10" fillId="0" borderId="0" applyFont="0" applyFill="0" applyBorder="0" applyAlignment="0" applyProtection="0"/>
    <xf numFmtId="0" fontId="81" fillId="87" borderId="0" applyNumberFormat="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0" fontId="81" fillId="87" borderId="0" applyNumberFormat="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0" fontId="81" fillId="92" borderId="0" applyNumberFormat="0" applyBorder="0" applyAlignment="0" applyProtection="0"/>
    <xf numFmtId="170" fontId="10" fillId="0" borderId="0" applyFont="0" applyFill="0" applyBorder="0" applyAlignment="0" applyProtection="0"/>
    <xf numFmtId="170" fontId="10" fillId="0" borderId="0" applyFont="0" applyFill="0" applyBorder="0" applyAlignment="0" applyProtection="0"/>
    <xf numFmtId="0" fontId="10" fillId="0" borderId="0"/>
    <xf numFmtId="0" fontId="81" fillId="91" borderId="0" applyNumberFormat="0" applyBorder="0" applyAlignment="0" applyProtection="0"/>
    <xf numFmtId="0" fontId="81" fillId="89" borderId="0" applyNumberFormat="0" applyBorder="0" applyAlignment="0" applyProtection="0"/>
    <xf numFmtId="0" fontId="81" fillId="90" borderId="0" applyNumberFormat="0" applyBorder="0" applyAlignment="0" applyProtection="0"/>
    <xf numFmtId="0" fontId="81" fillId="90" borderId="0" applyNumberFormat="0" applyBorder="0" applyAlignment="0" applyProtection="0"/>
    <xf numFmtId="172" fontId="10" fillId="0" borderId="0" applyFont="0" applyFill="0" applyBorder="0" applyAlignment="0" applyProtection="0"/>
    <xf numFmtId="170"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0"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0" fontId="10" fillId="0" borderId="0" applyFont="0" applyFill="0" applyBorder="0" applyAlignment="0" applyProtection="0"/>
    <xf numFmtId="172" fontId="10" fillId="0" borderId="0" applyFont="0" applyFill="0" applyBorder="0" applyAlignment="0" applyProtection="0"/>
    <xf numFmtId="170" fontId="10" fillId="0" borderId="0" applyFont="0" applyFill="0" applyBorder="0" applyAlignment="0" applyProtection="0"/>
    <xf numFmtId="172"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0" fontId="8" fillId="86" borderId="42" applyNumberFormat="0" applyFont="0" applyAlignment="0" applyProtection="0"/>
    <xf numFmtId="0" fontId="81" fillId="87" borderId="0" applyNumberFormat="0" applyBorder="0" applyAlignment="0" applyProtection="0"/>
    <xf numFmtId="0" fontId="8" fillId="41" borderId="0" applyNumberFormat="0" applyBorder="0" applyAlignment="0" applyProtection="0"/>
    <xf numFmtId="0" fontId="8" fillId="47" borderId="0" applyNumberFormat="0" applyBorder="0" applyAlignment="0" applyProtection="0"/>
    <xf numFmtId="0" fontId="81" fillId="88" borderId="0" applyNumberFormat="0" applyBorder="0" applyAlignment="0" applyProtection="0"/>
    <xf numFmtId="0" fontId="81" fillId="88" borderId="0" applyNumberFormat="0" applyBorder="0" applyAlignment="0" applyProtection="0"/>
    <xf numFmtId="0" fontId="8" fillId="42" borderId="0" applyNumberFormat="0" applyBorder="0" applyAlignment="0" applyProtection="0"/>
    <xf numFmtId="0" fontId="8" fillId="48" borderId="0" applyNumberFormat="0" applyBorder="0" applyAlignment="0" applyProtection="0"/>
    <xf numFmtId="0" fontId="81" fillId="89" borderId="0" applyNumberFormat="0" applyBorder="0" applyAlignment="0" applyProtection="0"/>
    <xf numFmtId="0" fontId="8" fillId="43" borderId="0" applyNumberFormat="0" applyBorder="0" applyAlignment="0" applyProtection="0"/>
    <xf numFmtId="0" fontId="8" fillId="49" borderId="0" applyNumberFormat="0" applyBorder="0" applyAlignment="0" applyProtection="0"/>
    <xf numFmtId="0" fontId="81" fillId="90" borderId="0" applyNumberFormat="0" applyBorder="0" applyAlignment="0" applyProtection="0"/>
    <xf numFmtId="0" fontId="8" fillId="44" borderId="0" applyNumberFormat="0" applyBorder="0" applyAlignment="0" applyProtection="0"/>
    <xf numFmtId="0" fontId="8" fillId="50" borderId="0" applyNumberFormat="0" applyBorder="0" applyAlignment="0" applyProtection="0"/>
    <xf numFmtId="0" fontId="81" fillId="89" borderId="0" applyNumberFormat="0" applyBorder="0" applyAlignment="0" applyProtection="0"/>
    <xf numFmtId="0" fontId="81" fillId="91" borderId="0" applyNumberFormat="0" applyBorder="0" applyAlignment="0" applyProtection="0"/>
    <xf numFmtId="0" fontId="8" fillId="45" borderId="0" applyNumberFormat="0" applyBorder="0" applyAlignment="0" applyProtection="0"/>
    <xf numFmtId="0" fontId="8" fillId="51" borderId="0" applyNumberFormat="0" applyBorder="0" applyAlignment="0" applyProtection="0"/>
    <xf numFmtId="0" fontId="81" fillId="87" borderId="0" applyNumberFormat="0" applyBorder="0" applyAlignment="0" applyProtection="0"/>
    <xf numFmtId="0" fontId="81" fillId="92" borderId="0" applyNumberFormat="0" applyBorder="0" applyAlignment="0" applyProtection="0"/>
    <xf numFmtId="0" fontId="8" fillId="46" borderId="0" applyNumberFormat="0" applyBorder="0" applyAlignment="0" applyProtection="0"/>
    <xf numFmtId="0" fontId="8" fillId="52" borderId="0" applyNumberFormat="0" applyBorder="0" applyAlignment="0" applyProtection="0"/>
    <xf numFmtId="0" fontId="81" fillId="91" borderId="0" applyNumberFormat="0" applyBorder="0" applyAlignment="0" applyProtection="0"/>
    <xf numFmtId="0" fontId="81" fillId="88" borderId="0" applyNumberFormat="0" applyBorder="0" applyAlignment="0" applyProtection="0"/>
    <xf numFmtId="0" fontId="81" fillId="88" borderId="0" applyNumberFormat="0" applyBorder="0" applyAlignment="0" applyProtection="0"/>
    <xf numFmtId="0" fontId="81" fillId="89" borderId="0" applyNumberFormat="0" applyBorder="0" applyAlignment="0" applyProtection="0"/>
    <xf numFmtId="0" fontId="81" fillId="87" borderId="0" applyNumberFormat="0" applyBorder="0" applyAlignment="0" applyProtection="0"/>
    <xf numFmtId="0" fontId="81" fillId="90" borderId="0" applyNumberFormat="0" applyBorder="0" applyAlignment="0" applyProtection="0"/>
    <xf numFmtId="0" fontId="81" fillId="89" borderId="0" applyNumberFormat="0" applyBorder="0" applyAlignment="0" applyProtection="0"/>
    <xf numFmtId="0" fontId="81" fillId="91" borderId="0" applyNumberFormat="0" applyBorder="0" applyAlignment="0" applyProtection="0"/>
    <xf numFmtId="0" fontId="81" fillId="90" borderId="0" applyNumberFormat="0" applyBorder="0" applyAlignment="0" applyProtection="0"/>
    <xf numFmtId="0" fontId="81" fillId="92" borderId="0" applyNumberFormat="0" applyBorder="0" applyAlignment="0" applyProtection="0"/>
    <xf numFmtId="0" fontId="81" fillId="90" borderId="0" applyNumberFormat="0" applyBorder="0" applyAlignment="0" applyProtection="0"/>
    <xf numFmtId="0" fontId="81" fillId="91" borderId="0" applyNumberFormat="0" applyBorder="0" applyAlignment="0" applyProtection="0"/>
    <xf numFmtId="0" fontId="81" fillId="87" borderId="0" applyNumberFormat="0" applyBorder="0" applyAlignment="0" applyProtection="0"/>
    <xf numFmtId="0" fontId="81" fillId="92" borderId="0" applyNumberFormat="0" applyBorder="0" applyAlignment="0" applyProtection="0"/>
    <xf numFmtId="0" fontId="81" fillId="88" borderId="0" applyNumberFormat="0" applyBorder="0" applyAlignment="0" applyProtection="0"/>
    <xf numFmtId="0" fontId="81" fillId="89" borderId="0" applyNumberFormat="0" applyBorder="0" applyAlignment="0" applyProtection="0"/>
    <xf numFmtId="0" fontId="81" fillId="91" borderId="0" applyNumberFormat="0" applyBorder="0" applyAlignment="0" applyProtection="0"/>
    <xf numFmtId="0" fontId="81" fillId="92" borderId="0" applyNumberFormat="0" applyBorder="0" applyAlignment="0" applyProtection="0"/>
    <xf numFmtId="0" fontId="81" fillId="90" borderId="0" applyNumberFormat="0" applyBorder="0" applyAlignment="0" applyProtection="0"/>
    <xf numFmtId="0" fontId="81" fillId="87" borderId="0" applyNumberFormat="0" applyBorder="0" applyAlignment="0" applyProtection="0"/>
    <xf numFmtId="0" fontId="81" fillId="92" borderId="0" applyNumberFormat="0" applyBorder="0" applyAlignment="0" applyProtection="0"/>
    <xf numFmtId="0" fontId="7" fillId="86" borderId="42" applyNumberFormat="0" applyFont="0" applyAlignment="0" applyProtection="0"/>
    <xf numFmtId="0" fontId="81" fillId="87" borderId="0" applyNumberFormat="0" applyBorder="0" applyAlignment="0" applyProtection="0"/>
    <xf numFmtId="0" fontId="7" fillId="41" borderId="0" applyNumberFormat="0" applyBorder="0" applyAlignment="0" applyProtection="0"/>
    <xf numFmtId="0" fontId="7" fillId="47" borderId="0" applyNumberFormat="0" applyBorder="0" applyAlignment="0" applyProtection="0"/>
    <xf numFmtId="0" fontId="81" fillId="88" borderId="0" applyNumberFormat="0" applyBorder="0" applyAlignment="0" applyProtection="0"/>
    <xf numFmtId="0" fontId="81" fillId="88" borderId="0" applyNumberFormat="0" applyBorder="0" applyAlignment="0" applyProtection="0"/>
    <xf numFmtId="0" fontId="7" fillId="42" borderId="0" applyNumberFormat="0" applyBorder="0" applyAlignment="0" applyProtection="0"/>
    <xf numFmtId="0" fontId="7" fillId="48" borderId="0" applyNumberFormat="0" applyBorder="0" applyAlignment="0" applyProtection="0"/>
    <xf numFmtId="0" fontId="81" fillId="89" borderId="0" applyNumberFormat="0" applyBorder="0" applyAlignment="0" applyProtection="0"/>
    <xf numFmtId="0" fontId="7" fillId="43" borderId="0" applyNumberFormat="0" applyBorder="0" applyAlignment="0" applyProtection="0"/>
    <xf numFmtId="0" fontId="7" fillId="49" borderId="0" applyNumberFormat="0" applyBorder="0" applyAlignment="0" applyProtection="0"/>
    <xf numFmtId="0" fontId="81" fillId="90" borderId="0" applyNumberFormat="0" applyBorder="0" applyAlignment="0" applyProtection="0"/>
    <xf numFmtId="0" fontId="7" fillId="44" borderId="0" applyNumberFormat="0" applyBorder="0" applyAlignment="0" applyProtection="0"/>
    <xf numFmtId="0" fontId="7" fillId="50" borderId="0" applyNumberFormat="0" applyBorder="0" applyAlignment="0" applyProtection="0"/>
    <xf numFmtId="0" fontId="81" fillId="91" borderId="0" applyNumberFormat="0" applyBorder="0" applyAlignment="0" applyProtection="0"/>
    <xf numFmtId="0" fontId="7" fillId="45" borderId="0" applyNumberFormat="0" applyBorder="0" applyAlignment="0" applyProtection="0"/>
    <xf numFmtId="0" fontId="7" fillId="51" borderId="0" applyNumberFormat="0" applyBorder="0" applyAlignment="0" applyProtection="0"/>
    <xf numFmtId="0" fontId="81" fillId="87" borderId="0" applyNumberFormat="0" applyBorder="0" applyAlignment="0" applyProtection="0"/>
    <xf numFmtId="0" fontId="81" fillId="92" borderId="0" applyNumberFormat="0" applyBorder="0" applyAlignment="0" applyProtection="0"/>
    <xf numFmtId="0" fontId="7" fillId="46" borderId="0" applyNumberFormat="0" applyBorder="0" applyAlignment="0" applyProtection="0"/>
    <xf numFmtId="0" fontId="7" fillId="52" borderId="0" applyNumberFormat="0" applyBorder="0" applyAlignment="0" applyProtection="0"/>
    <xf numFmtId="0" fontId="81" fillId="89" borderId="0" applyNumberFormat="0" applyBorder="0" applyAlignment="0" applyProtection="0"/>
    <xf numFmtId="0" fontId="81" fillId="90" borderId="0" applyNumberFormat="0" applyBorder="0" applyAlignment="0" applyProtection="0"/>
    <xf numFmtId="0" fontId="81" fillId="91" borderId="0" applyNumberFormat="0" applyBorder="0" applyAlignment="0" applyProtection="0"/>
    <xf numFmtId="0" fontId="81" fillId="92" borderId="0" applyNumberFormat="0" applyBorder="0" applyAlignment="0" applyProtection="0"/>
    <xf numFmtId="0" fontId="30" fillId="64" borderId="0" applyNumberFormat="0" applyBorder="0" applyAlignment="0" applyProtection="0"/>
    <xf numFmtId="0" fontId="30" fillId="68" borderId="0" applyNumberFormat="0" applyBorder="0" applyAlignment="0" applyProtection="0"/>
    <xf numFmtId="0" fontId="30" fillId="62" borderId="0" applyNumberFormat="0" applyBorder="0" applyAlignment="0" applyProtection="0"/>
    <xf numFmtId="0" fontId="30" fillId="69" borderId="0" applyNumberFormat="0" applyBorder="0" applyAlignment="0" applyProtection="0"/>
    <xf numFmtId="170" fontId="10" fillId="0" borderId="0" applyFont="0" applyFill="0" applyBorder="0" applyAlignment="0" applyProtection="0"/>
    <xf numFmtId="170" fontId="10" fillId="0" borderId="0" applyFont="0" applyFill="0" applyBorder="0" applyAlignment="0" applyProtection="0"/>
    <xf numFmtId="0" fontId="30" fillId="69" borderId="0" applyNumberFormat="0" applyBorder="0" applyAlignment="0" applyProtection="0"/>
    <xf numFmtId="0" fontId="30" fillId="62" borderId="0" applyNumberFormat="0" applyBorder="0" applyAlignment="0" applyProtection="0"/>
    <xf numFmtId="0" fontId="30" fillId="68" borderId="0" applyNumberFormat="0" applyBorder="0" applyAlignment="0" applyProtection="0"/>
    <xf numFmtId="0" fontId="30" fillId="64" borderId="0" applyNumberFormat="0" applyBorder="0" applyAlignment="0" applyProtection="0"/>
    <xf numFmtId="0" fontId="30" fillId="64" borderId="0" applyNumberFormat="0" applyBorder="0" applyAlignment="0" applyProtection="0"/>
    <xf numFmtId="0" fontId="30" fillId="68" borderId="0" applyNumberFormat="0" applyBorder="0" applyAlignment="0" applyProtection="0"/>
    <xf numFmtId="0" fontId="30" fillId="62" borderId="0" applyNumberFormat="0" applyBorder="0" applyAlignment="0" applyProtection="0"/>
    <xf numFmtId="0" fontId="30" fillId="69" borderId="0" applyNumberFormat="0" applyBorder="0" applyAlignment="0" applyProtection="0"/>
    <xf numFmtId="170" fontId="10" fillId="0" borderId="0" applyFont="0" applyFill="0" applyBorder="0" applyAlignment="0" applyProtection="0"/>
    <xf numFmtId="170" fontId="10" fillId="0" borderId="0" applyFont="0" applyFill="0" applyBorder="0" applyAlignment="0" applyProtection="0"/>
    <xf numFmtId="0" fontId="30" fillId="69" borderId="0" applyNumberFormat="0" applyBorder="0" applyAlignment="0" applyProtection="0"/>
    <xf numFmtId="0" fontId="30" fillId="62" borderId="0" applyNumberFormat="0" applyBorder="0" applyAlignment="0" applyProtection="0"/>
    <xf numFmtId="0" fontId="30" fillId="68" borderId="0" applyNumberFormat="0" applyBorder="0" applyAlignment="0" applyProtection="0"/>
    <xf numFmtId="0" fontId="30" fillId="64" borderId="0" applyNumberFormat="0" applyBorder="0" applyAlignment="0" applyProtection="0"/>
    <xf numFmtId="170" fontId="10" fillId="0" borderId="0" applyFont="0" applyFill="0" applyBorder="0" applyAlignment="0" applyProtection="0"/>
    <xf numFmtId="0" fontId="30" fillId="69" borderId="0" applyNumberFormat="0" applyBorder="0" applyAlignment="0" applyProtection="0"/>
    <xf numFmtId="0" fontId="30" fillId="62" borderId="0" applyNumberFormat="0" applyBorder="0" applyAlignment="0" applyProtection="0"/>
    <xf numFmtId="0" fontId="30" fillId="68" borderId="0" applyNumberFormat="0" applyBorder="0" applyAlignment="0" applyProtection="0"/>
    <xf numFmtId="0" fontId="30" fillId="64" borderId="0" applyNumberFormat="0" applyBorder="0" applyAlignment="0" applyProtection="0"/>
    <xf numFmtId="0" fontId="6" fillId="86" borderId="42" applyNumberFormat="0" applyFont="0" applyAlignment="0" applyProtection="0"/>
    <xf numFmtId="0" fontId="81" fillId="87" borderId="0" applyNumberFormat="0" applyBorder="0" applyAlignment="0" applyProtection="0"/>
    <xf numFmtId="0" fontId="6" fillId="41" borderId="0" applyNumberFormat="0" applyBorder="0" applyAlignment="0" applyProtection="0"/>
    <xf numFmtId="0" fontId="6" fillId="47" borderId="0" applyNumberFormat="0" applyBorder="0" applyAlignment="0" applyProtection="0"/>
    <xf numFmtId="0" fontId="81" fillId="88" borderId="0" applyNumberFormat="0" applyBorder="0" applyAlignment="0" applyProtection="0"/>
    <xf numFmtId="0" fontId="6" fillId="42" borderId="0" applyNumberFormat="0" applyBorder="0" applyAlignment="0" applyProtection="0"/>
    <xf numFmtId="0" fontId="6" fillId="48" borderId="0" applyNumberFormat="0" applyBorder="0" applyAlignment="0" applyProtection="0"/>
    <xf numFmtId="0" fontId="81" fillId="89" borderId="0" applyNumberFormat="0" applyBorder="0" applyAlignment="0" applyProtection="0"/>
    <xf numFmtId="0" fontId="6" fillId="43" borderId="0" applyNumberFormat="0" applyBorder="0" applyAlignment="0" applyProtection="0"/>
    <xf numFmtId="0" fontId="6" fillId="49" borderId="0" applyNumberFormat="0" applyBorder="0" applyAlignment="0" applyProtection="0"/>
    <xf numFmtId="0" fontId="81" fillId="90" borderId="0" applyNumberFormat="0" applyBorder="0" applyAlignment="0" applyProtection="0"/>
    <xf numFmtId="0" fontId="6" fillId="44" borderId="0" applyNumberFormat="0" applyBorder="0" applyAlignment="0" applyProtection="0"/>
    <xf numFmtId="0" fontId="6" fillId="50" borderId="0" applyNumberFormat="0" applyBorder="0" applyAlignment="0" applyProtection="0"/>
    <xf numFmtId="0" fontId="81" fillId="91" borderId="0" applyNumberFormat="0" applyBorder="0" applyAlignment="0" applyProtection="0"/>
    <xf numFmtId="0" fontId="6" fillId="45" borderId="0" applyNumberFormat="0" applyBorder="0" applyAlignment="0" applyProtection="0"/>
    <xf numFmtId="0" fontId="6" fillId="51" borderId="0" applyNumberFormat="0" applyBorder="0" applyAlignment="0" applyProtection="0"/>
    <xf numFmtId="0" fontId="81" fillId="92" borderId="0" applyNumberFormat="0" applyBorder="0" applyAlignment="0" applyProtection="0"/>
    <xf numFmtId="0" fontId="6" fillId="46" borderId="0" applyNumberFormat="0" applyBorder="0" applyAlignment="0" applyProtection="0"/>
    <xf numFmtId="0" fontId="6" fillId="52" borderId="0" applyNumberFormat="0" applyBorder="0" applyAlignment="0" applyProtection="0"/>
    <xf numFmtId="0" fontId="81" fillId="87" borderId="0" applyNumberFormat="0" applyBorder="0" applyAlignment="0" applyProtection="0"/>
    <xf numFmtId="0" fontId="81" fillId="88" borderId="0" applyNumberFormat="0" applyBorder="0" applyAlignment="0" applyProtection="0"/>
    <xf numFmtId="0" fontId="81" fillId="91" borderId="0" applyNumberFormat="0" applyBorder="0" applyAlignment="0" applyProtection="0"/>
    <xf numFmtId="0" fontId="81" fillId="88" borderId="0" applyNumberFormat="0" applyBorder="0" applyAlignment="0" applyProtection="0"/>
    <xf numFmtId="0" fontId="81" fillId="89" borderId="0" applyNumberFormat="0" applyBorder="0" applyAlignment="0" applyProtection="0"/>
    <xf numFmtId="0" fontId="81" fillId="90" borderId="0" applyNumberFormat="0" applyBorder="0" applyAlignment="0" applyProtection="0"/>
    <xf numFmtId="0" fontId="81" fillId="89" borderId="0" applyNumberFormat="0" applyBorder="0" applyAlignment="0" applyProtection="0"/>
    <xf numFmtId="0" fontId="81" fillId="91" borderId="0" applyNumberFormat="0" applyBorder="0" applyAlignment="0" applyProtection="0"/>
    <xf numFmtId="0" fontId="81" fillId="92" borderId="0" applyNumberFormat="0" applyBorder="0" applyAlignment="0" applyProtection="0"/>
    <xf numFmtId="0" fontId="81" fillId="90" borderId="0" applyNumberFormat="0" applyBorder="0" applyAlignment="0" applyProtection="0"/>
    <xf numFmtId="0" fontId="81" fillId="87" borderId="0" applyNumberFormat="0" applyBorder="0" applyAlignment="0" applyProtection="0"/>
    <xf numFmtId="0" fontId="81" fillId="92" borderId="0" applyNumberFormat="0" applyBorder="0" applyAlignment="0" applyProtection="0"/>
    <xf numFmtId="0" fontId="30" fillId="64" borderId="0" applyNumberFormat="0" applyBorder="0" applyAlignment="0" applyProtection="0"/>
    <xf numFmtId="0" fontId="30" fillId="62" borderId="0" applyNumberFormat="0" applyBorder="0" applyAlignment="0" applyProtection="0"/>
    <xf numFmtId="0" fontId="30" fillId="68" borderId="0" applyNumberFormat="0" applyBorder="0" applyAlignment="0" applyProtection="0"/>
    <xf numFmtId="0" fontId="5" fillId="86" borderId="42" applyNumberFormat="0" applyFont="0" applyAlignment="0" applyProtection="0"/>
    <xf numFmtId="0" fontId="30" fillId="64" borderId="0" applyNumberFormat="0" applyBorder="0" applyAlignment="0" applyProtection="0"/>
    <xf numFmtId="0" fontId="81" fillId="87" borderId="0" applyNumberFormat="0" applyBorder="0" applyAlignment="0" applyProtection="0"/>
    <xf numFmtId="0" fontId="5" fillId="41" borderId="0" applyNumberFormat="0" applyBorder="0" applyAlignment="0" applyProtection="0"/>
    <xf numFmtId="0" fontId="5" fillId="47" borderId="0" applyNumberFormat="0" applyBorder="0" applyAlignment="0" applyProtection="0"/>
    <xf numFmtId="0" fontId="81" fillId="88" borderId="0" applyNumberFormat="0" applyBorder="0" applyAlignment="0" applyProtection="0"/>
    <xf numFmtId="0" fontId="81" fillId="88" borderId="0" applyNumberFormat="0" applyBorder="0" applyAlignment="0" applyProtection="0"/>
    <xf numFmtId="0" fontId="5" fillId="42" borderId="0" applyNumberFormat="0" applyBorder="0" applyAlignment="0" applyProtection="0"/>
    <xf numFmtId="0" fontId="5" fillId="48" borderId="0" applyNumberFormat="0" applyBorder="0" applyAlignment="0" applyProtection="0"/>
    <xf numFmtId="0" fontId="81" fillId="89" borderId="0" applyNumberFormat="0" applyBorder="0" applyAlignment="0" applyProtection="0"/>
    <xf numFmtId="0" fontId="5" fillId="43" borderId="0" applyNumberFormat="0" applyBorder="0" applyAlignment="0" applyProtection="0"/>
    <xf numFmtId="0" fontId="5" fillId="49" borderId="0" applyNumberFormat="0" applyBorder="0" applyAlignment="0" applyProtection="0"/>
    <xf numFmtId="0" fontId="81" fillId="90" borderId="0" applyNumberFormat="0" applyBorder="0" applyAlignment="0" applyProtection="0"/>
    <xf numFmtId="0" fontId="5" fillId="44" borderId="0" applyNumberFormat="0" applyBorder="0" applyAlignment="0" applyProtection="0"/>
    <xf numFmtId="0" fontId="5" fillId="50" borderId="0" applyNumberFormat="0" applyBorder="0" applyAlignment="0" applyProtection="0"/>
    <xf numFmtId="0" fontId="81" fillId="91" borderId="0" applyNumberFormat="0" applyBorder="0" applyAlignment="0" applyProtection="0"/>
    <xf numFmtId="0" fontId="5" fillId="45" borderId="0" applyNumberFormat="0" applyBorder="0" applyAlignment="0" applyProtection="0"/>
    <xf numFmtId="0" fontId="5" fillId="51" borderId="0" applyNumberFormat="0" applyBorder="0" applyAlignment="0" applyProtection="0"/>
    <xf numFmtId="0" fontId="81" fillId="87" borderId="0" applyNumberFormat="0" applyBorder="0" applyAlignment="0" applyProtection="0"/>
    <xf numFmtId="0" fontId="81" fillId="92" borderId="0" applyNumberFormat="0" applyBorder="0" applyAlignment="0" applyProtection="0"/>
    <xf numFmtId="0" fontId="5" fillId="46" borderId="0" applyNumberFormat="0" applyBorder="0" applyAlignment="0" applyProtection="0"/>
    <xf numFmtId="0" fontId="5" fillId="52" borderId="0" applyNumberFormat="0" applyBorder="0" applyAlignment="0" applyProtection="0"/>
    <xf numFmtId="0" fontId="81" fillId="89" borderId="0" applyNumberFormat="0" applyBorder="0" applyAlignment="0" applyProtection="0"/>
    <xf numFmtId="0" fontId="30" fillId="69" borderId="0" applyNumberFormat="0" applyBorder="0" applyAlignment="0" applyProtection="0"/>
    <xf numFmtId="0" fontId="81" fillId="90" borderId="0" applyNumberFormat="0" applyBorder="0" applyAlignment="0" applyProtection="0"/>
    <xf numFmtId="0" fontId="81" fillId="91" borderId="0" applyNumberFormat="0" applyBorder="0" applyAlignment="0" applyProtection="0"/>
    <xf numFmtId="0" fontId="81" fillId="92" borderId="0" applyNumberFormat="0" applyBorder="0" applyAlignment="0" applyProtection="0"/>
    <xf numFmtId="0" fontId="30" fillId="68" borderId="0" applyNumberFormat="0" applyBorder="0" applyAlignment="0" applyProtection="0"/>
    <xf numFmtId="0" fontId="30" fillId="62" borderId="0" applyNumberFormat="0" applyBorder="0" applyAlignment="0" applyProtection="0"/>
    <xf numFmtId="0" fontId="30" fillId="69" borderId="0" applyNumberFormat="0" applyBorder="0" applyAlignment="0" applyProtection="0"/>
    <xf numFmtId="0" fontId="30" fillId="69" borderId="0" applyNumberFormat="0" applyBorder="0" applyAlignment="0" applyProtection="0"/>
    <xf numFmtId="0" fontId="30" fillId="62" borderId="0" applyNumberFormat="0" applyBorder="0" applyAlignment="0" applyProtection="0"/>
    <xf numFmtId="0" fontId="30" fillId="68" borderId="0" applyNumberFormat="0" applyBorder="0" applyAlignment="0" applyProtection="0"/>
    <xf numFmtId="0" fontId="30" fillId="64" borderId="0" applyNumberFormat="0" applyBorder="0" applyAlignment="0" applyProtection="0"/>
    <xf numFmtId="0" fontId="84" fillId="0" borderId="0"/>
    <xf numFmtId="0" fontId="85" fillId="0" borderId="0"/>
    <xf numFmtId="0" fontId="30" fillId="64" borderId="0" applyNumberFormat="0" applyBorder="0" applyAlignment="0" applyProtection="0"/>
    <xf numFmtId="0" fontId="30" fillId="68" borderId="0" applyNumberFormat="0" applyBorder="0" applyAlignment="0" applyProtection="0"/>
    <xf numFmtId="0" fontId="30" fillId="62" borderId="0" applyNumberFormat="0" applyBorder="0" applyAlignment="0" applyProtection="0"/>
    <xf numFmtId="0" fontId="30" fillId="69" borderId="0" applyNumberFormat="0" applyBorder="0" applyAlignment="0" applyProtection="0"/>
    <xf numFmtId="0" fontId="30" fillId="64" borderId="0" applyNumberFormat="0" applyBorder="0" applyAlignment="0" applyProtection="0"/>
    <xf numFmtId="0" fontId="30" fillId="68" borderId="0" applyNumberFormat="0" applyBorder="0" applyAlignment="0" applyProtection="0"/>
    <xf numFmtId="0" fontId="30" fillId="62" borderId="0" applyNumberFormat="0" applyBorder="0" applyAlignment="0" applyProtection="0"/>
    <xf numFmtId="0" fontId="30" fillId="69" borderId="0" applyNumberFormat="0" applyBorder="0" applyAlignment="0" applyProtection="0"/>
    <xf numFmtId="0" fontId="30" fillId="69" borderId="0" applyNumberFormat="0" applyBorder="0" applyAlignment="0" applyProtection="0"/>
    <xf numFmtId="0" fontId="30" fillId="62" borderId="0" applyNumberFormat="0" applyBorder="0" applyAlignment="0" applyProtection="0"/>
    <xf numFmtId="0" fontId="30" fillId="68" borderId="0" applyNumberFormat="0" applyBorder="0" applyAlignment="0" applyProtection="0"/>
    <xf numFmtId="0" fontId="30" fillId="64" borderId="0" applyNumberFormat="0" applyBorder="0" applyAlignment="0" applyProtection="0"/>
    <xf numFmtId="0" fontId="4" fillId="86" borderId="42" applyNumberFormat="0" applyFont="0" applyAlignment="0" applyProtection="0"/>
    <xf numFmtId="0" fontId="81" fillId="87" borderId="0" applyNumberFormat="0" applyBorder="0" applyAlignment="0" applyProtection="0"/>
    <xf numFmtId="0" fontId="4" fillId="41" borderId="0" applyNumberFormat="0" applyBorder="0" applyAlignment="0" applyProtection="0"/>
    <xf numFmtId="0" fontId="4" fillId="47" borderId="0" applyNumberFormat="0" applyBorder="0" applyAlignment="0" applyProtection="0"/>
    <xf numFmtId="0" fontId="81" fillId="88" borderId="0" applyNumberFormat="0" applyBorder="0" applyAlignment="0" applyProtection="0"/>
    <xf numFmtId="0" fontId="81" fillId="88" borderId="0" applyNumberFormat="0" applyBorder="0" applyAlignment="0" applyProtection="0"/>
    <xf numFmtId="0" fontId="4" fillId="42" borderId="0" applyNumberFormat="0" applyBorder="0" applyAlignment="0" applyProtection="0"/>
    <xf numFmtId="0" fontId="4" fillId="48" borderId="0" applyNumberFormat="0" applyBorder="0" applyAlignment="0" applyProtection="0"/>
    <xf numFmtId="0" fontId="81" fillId="89" borderId="0" applyNumberFormat="0" applyBorder="0" applyAlignment="0" applyProtection="0"/>
    <xf numFmtId="0" fontId="4" fillId="43" borderId="0" applyNumberFormat="0" applyBorder="0" applyAlignment="0" applyProtection="0"/>
    <xf numFmtId="0" fontId="4" fillId="49" borderId="0" applyNumberFormat="0" applyBorder="0" applyAlignment="0" applyProtection="0"/>
    <xf numFmtId="0" fontId="81" fillId="90" borderId="0" applyNumberFormat="0" applyBorder="0" applyAlignment="0" applyProtection="0"/>
    <xf numFmtId="0" fontId="4" fillId="44" borderId="0" applyNumberFormat="0" applyBorder="0" applyAlignment="0" applyProtection="0"/>
    <xf numFmtId="0" fontId="4" fillId="50" borderId="0" applyNumberFormat="0" applyBorder="0" applyAlignment="0" applyProtection="0"/>
    <xf numFmtId="0" fontId="81" fillId="91" borderId="0" applyNumberFormat="0" applyBorder="0" applyAlignment="0" applyProtection="0"/>
    <xf numFmtId="0" fontId="4" fillId="45" borderId="0" applyNumberFormat="0" applyBorder="0" applyAlignment="0" applyProtection="0"/>
    <xf numFmtId="0" fontId="4" fillId="51" borderId="0" applyNumberFormat="0" applyBorder="0" applyAlignment="0" applyProtection="0"/>
    <xf numFmtId="0" fontId="81" fillId="87" borderId="0" applyNumberFormat="0" applyBorder="0" applyAlignment="0" applyProtection="0"/>
    <xf numFmtId="0" fontId="81" fillId="92" borderId="0" applyNumberFormat="0" applyBorder="0" applyAlignment="0" applyProtection="0"/>
    <xf numFmtId="0" fontId="4" fillId="46" borderId="0" applyNumberFormat="0" applyBorder="0" applyAlignment="0" applyProtection="0"/>
    <xf numFmtId="0" fontId="4" fillId="52" borderId="0" applyNumberFormat="0" applyBorder="0" applyAlignment="0" applyProtection="0"/>
    <xf numFmtId="0" fontId="81" fillId="89" borderId="0" applyNumberFormat="0" applyBorder="0" applyAlignment="0" applyProtection="0"/>
    <xf numFmtId="0" fontId="81" fillId="90" borderId="0" applyNumberFormat="0" applyBorder="0" applyAlignment="0" applyProtection="0"/>
    <xf numFmtId="0" fontId="81" fillId="91" borderId="0" applyNumberFormat="0" applyBorder="0" applyAlignment="0" applyProtection="0"/>
    <xf numFmtId="0" fontId="81" fillId="92" borderId="0" applyNumberFormat="0" applyBorder="0" applyAlignment="0" applyProtection="0"/>
    <xf numFmtId="0" fontId="30" fillId="64" borderId="0" applyNumberFormat="0" applyBorder="0" applyAlignment="0" applyProtection="0"/>
    <xf numFmtId="0" fontId="30" fillId="68" borderId="0" applyNumberFormat="0" applyBorder="0" applyAlignment="0" applyProtection="0"/>
    <xf numFmtId="0" fontId="30" fillId="62" borderId="0" applyNumberFormat="0" applyBorder="0" applyAlignment="0" applyProtection="0"/>
    <xf numFmtId="0" fontId="30" fillId="69" borderId="0" applyNumberFormat="0" applyBorder="0" applyAlignment="0" applyProtection="0"/>
    <xf numFmtId="170" fontId="10" fillId="0" borderId="0" applyFont="0" applyFill="0" applyBorder="0" applyAlignment="0" applyProtection="0"/>
    <xf numFmtId="0" fontId="30" fillId="64" borderId="0" applyNumberFormat="0" applyBorder="0" applyAlignment="0" applyProtection="0"/>
    <xf numFmtId="0" fontId="30" fillId="64"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9" borderId="0" applyNumberFormat="0" applyBorder="0" applyAlignment="0" applyProtection="0"/>
    <xf numFmtId="0" fontId="30" fillId="69" borderId="0" applyNumberFormat="0" applyBorder="0" applyAlignment="0" applyProtection="0"/>
    <xf numFmtId="170" fontId="10" fillId="0" borderId="0" applyFont="0" applyFill="0" applyBorder="0" applyAlignment="0" applyProtection="0"/>
    <xf numFmtId="170" fontId="10" fillId="0" borderId="0" applyFont="0" applyFill="0" applyBorder="0" applyAlignment="0" applyProtection="0"/>
    <xf numFmtId="0" fontId="30" fillId="69" borderId="0" applyNumberFormat="0" applyBorder="0" applyAlignment="0" applyProtection="0"/>
    <xf numFmtId="0" fontId="30" fillId="69" borderId="0" applyNumberFormat="0" applyBorder="0" applyAlignment="0" applyProtection="0"/>
    <xf numFmtId="0" fontId="30" fillId="62"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4" borderId="0" applyNumberFormat="0" applyBorder="0" applyAlignment="0" applyProtection="0"/>
    <xf numFmtId="0" fontId="30" fillId="64" borderId="0" applyNumberFormat="0" applyBorder="0" applyAlignment="0" applyProtection="0"/>
    <xf numFmtId="170" fontId="10" fillId="0" borderId="0" applyFont="0" applyFill="0" applyBorder="0" applyAlignment="0" applyProtection="0"/>
    <xf numFmtId="0" fontId="30" fillId="69" borderId="0" applyNumberFormat="0" applyBorder="0" applyAlignment="0" applyProtection="0"/>
    <xf numFmtId="0" fontId="30" fillId="62" borderId="0" applyNumberFormat="0" applyBorder="0" applyAlignment="0" applyProtection="0"/>
    <xf numFmtId="0" fontId="30" fillId="68" borderId="0" applyNumberFormat="0" applyBorder="0" applyAlignment="0" applyProtection="0"/>
    <xf numFmtId="0" fontId="30" fillId="64" borderId="0" applyNumberFormat="0" applyBorder="0" applyAlignment="0" applyProtection="0"/>
    <xf numFmtId="0" fontId="30" fillId="62" borderId="0" applyNumberFormat="0" applyBorder="0" applyAlignment="0" applyProtection="0"/>
    <xf numFmtId="0" fontId="30" fillId="69" borderId="0" applyNumberFormat="0" applyBorder="0" applyAlignment="0" applyProtection="0"/>
    <xf numFmtId="0" fontId="30" fillId="62" borderId="0" applyNumberFormat="0" applyBorder="0" applyAlignment="0" applyProtection="0"/>
    <xf numFmtId="0" fontId="30" fillId="68" borderId="0" applyNumberFormat="0" applyBorder="0" applyAlignment="0" applyProtection="0"/>
    <xf numFmtId="0" fontId="30" fillId="64" borderId="0" applyNumberFormat="0" applyBorder="0" applyAlignment="0" applyProtection="0"/>
    <xf numFmtId="170"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0" fontId="3" fillId="52" borderId="0" applyNumberFormat="0" applyBorder="0" applyAlignment="0" applyProtection="0"/>
    <xf numFmtId="0" fontId="3" fillId="46" borderId="0" applyNumberFormat="0" applyBorder="0" applyAlignment="0" applyProtection="0"/>
    <xf numFmtId="0" fontId="3" fillId="51" borderId="0" applyNumberFormat="0" applyBorder="0" applyAlignment="0" applyProtection="0"/>
    <xf numFmtId="0" fontId="3" fillId="45" borderId="0" applyNumberFormat="0" applyBorder="0" applyAlignment="0" applyProtection="0"/>
    <xf numFmtId="0" fontId="3" fillId="50" borderId="0" applyNumberFormat="0" applyBorder="0" applyAlignment="0" applyProtection="0"/>
    <xf numFmtId="0" fontId="3" fillId="44" borderId="0" applyNumberFormat="0" applyBorder="0" applyAlignment="0" applyProtection="0"/>
    <xf numFmtId="0" fontId="3" fillId="49" borderId="0" applyNumberFormat="0" applyBorder="0" applyAlignment="0" applyProtection="0"/>
    <xf numFmtId="0" fontId="3" fillId="43" borderId="0" applyNumberFormat="0" applyBorder="0" applyAlignment="0" applyProtection="0"/>
    <xf numFmtId="170" fontId="10" fillId="0" borderId="0" applyFont="0" applyFill="0" applyBorder="0" applyAlignment="0" applyProtection="0"/>
    <xf numFmtId="0" fontId="3" fillId="48" borderId="0" applyNumberFormat="0" applyBorder="0" applyAlignment="0" applyProtection="0"/>
    <xf numFmtId="0" fontId="3" fillId="42" borderId="0" applyNumberFormat="0" applyBorder="0" applyAlignment="0" applyProtection="0"/>
    <xf numFmtId="0" fontId="3" fillId="47" borderId="0" applyNumberFormat="0" applyBorder="0" applyAlignment="0" applyProtection="0"/>
    <xf numFmtId="0" fontId="3" fillId="41" borderId="0" applyNumberFormat="0" applyBorder="0" applyAlignment="0" applyProtection="0"/>
    <xf numFmtId="0" fontId="3" fillId="86" borderId="42" applyNumberFormat="0" applyFont="0" applyAlignment="0" applyProtection="0"/>
    <xf numFmtId="0" fontId="3" fillId="86" borderId="4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86" borderId="4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86" borderId="4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3" fillId="86" borderId="42" applyNumberFormat="0" applyFont="0" applyAlignment="0" applyProtection="0"/>
    <xf numFmtId="0" fontId="3" fillId="41" borderId="0" applyNumberFormat="0" applyBorder="0" applyAlignment="0" applyProtection="0"/>
    <xf numFmtId="0" fontId="3" fillId="47" borderId="0" applyNumberFormat="0" applyBorder="0" applyAlignment="0" applyProtection="0"/>
    <xf numFmtId="0" fontId="3" fillId="42" borderId="0" applyNumberFormat="0" applyBorder="0" applyAlignment="0" applyProtection="0"/>
    <xf numFmtId="0" fontId="3" fillId="48" borderId="0" applyNumberFormat="0" applyBorder="0" applyAlignment="0" applyProtection="0"/>
    <xf numFmtId="0" fontId="3" fillId="4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0" borderId="0" applyNumberFormat="0" applyBorder="0" applyAlignment="0" applyProtection="0"/>
    <xf numFmtId="0" fontId="3" fillId="45" borderId="0" applyNumberFormat="0" applyBorder="0" applyAlignment="0" applyProtection="0"/>
    <xf numFmtId="0" fontId="3" fillId="51" borderId="0" applyNumberFormat="0" applyBorder="0" applyAlignment="0" applyProtection="0"/>
    <xf numFmtId="0" fontId="3" fillId="46" borderId="0" applyNumberFormat="0" applyBorder="0" applyAlignment="0" applyProtection="0"/>
    <xf numFmtId="0" fontId="3" fillId="52" borderId="0" applyNumberFormat="0" applyBorder="0" applyAlignment="0" applyProtection="0"/>
    <xf numFmtId="0" fontId="84" fillId="0" borderId="0"/>
    <xf numFmtId="0" fontId="89" fillId="0" borderId="0"/>
    <xf numFmtId="0" fontId="2" fillId="86" borderId="42" applyNumberFormat="0" applyFont="0" applyAlignment="0" applyProtection="0"/>
    <xf numFmtId="0" fontId="81" fillId="87" borderId="0" applyNumberFormat="0" applyBorder="0" applyAlignment="0" applyProtection="0"/>
    <xf numFmtId="0" fontId="2" fillId="41" borderId="0" applyNumberFormat="0" applyBorder="0" applyAlignment="0" applyProtection="0"/>
    <xf numFmtId="0" fontId="2" fillId="47" borderId="0" applyNumberFormat="0" applyBorder="0" applyAlignment="0" applyProtection="0"/>
    <xf numFmtId="0" fontId="81" fillId="88" borderId="0" applyNumberFormat="0" applyBorder="0" applyAlignment="0" applyProtection="0"/>
    <xf numFmtId="0" fontId="2" fillId="42" borderId="0" applyNumberFormat="0" applyBorder="0" applyAlignment="0" applyProtection="0"/>
    <xf numFmtId="0" fontId="2" fillId="48" borderId="0" applyNumberFormat="0" applyBorder="0" applyAlignment="0" applyProtection="0"/>
    <xf numFmtId="0" fontId="81" fillId="89" borderId="0" applyNumberFormat="0" applyBorder="0" applyAlignment="0" applyProtection="0"/>
    <xf numFmtId="0" fontId="2" fillId="43" borderId="0" applyNumberFormat="0" applyBorder="0" applyAlignment="0" applyProtection="0"/>
    <xf numFmtId="0" fontId="2" fillId="49" borderId="0" applyNumberFormat="0" applyBorder="0" applyAlignment="0" applyProtection="0"/>
    <xf numFmtId="0" fontId="81" fillId="90" borderId="0" applyNumberFormat="0" applyBorder="0" applyAlignment="0" applyProtection="0"/>
    <xf numFmtId="0" fontId="2" fillId="44" borderId="0" applyNumberFormat="0" applyBorder="0" applyAlignment="0" applyProtection="0"/>
    <xf numFmtId="0" fontId="2" fillId="50" borderId="0" applyNumberFormat="0" applyBorder="0" applyAlignment="0" applyProtection="0"/>
    <xf numFmtId="0" fontId="81" fillId="87" borderId="0" applyNumberFormat="0" applyBorder="0" applyAlignment="0" applyProtection="0"/>
    <xf numFmtId="0" fontId="81" fillId="91" borderId="0" applyNumberFormat="0" applyBorder="0" applyAlignment="0" applyProtection="0"/>
    <xf numFmtId="0" fontId="2" fillId="45" borderId="0" applyNumberFormat="0" applyBorder="0" applyAlignment="0" applyProtection="0"/>
    <xf numFmtId="0" fontId="2" fillId="51" borderId="0" applyNumberFormat="0" applyBorder="0" applyAlignment="0" applyProtection="0"/>
    <xf numFmtId="0" fontId="81" fillId="92" borderId="0" applyNumberFormat="0" applyBorder="0" applyAlignment="0" applyProtection="0"/>
    <xf numFmtId="0" fontId="2" fillId="46" borderId="0" applyNumberFormat="0" applyBorder="0" applyAlignment="0" applyProtection="0"/>
    <xf numFmtId="0" fontId="2" fillId="52" borderId="0" applyNumberFormat="0" applyBorder="0" applyAlignment="0" applyProtection="0"/>
    <xf numFmtId="0" fontId="81" fillId="88" borderId="0" applyNumberFormat="0" applyBorder="0" applyAlignment="0" applyProtection="0"/>
    <xf numFmtId="0" fontId="81" fillId="89" borderId="0" applyNumberFormat="0" applyBorder="0" applyAlignment="0" applyProtection="0"/>
    <xf numFmtId="0" fontId="81" fillId="90" borderId="0" applyNumberFormat="0" applyBorder="0" applyAlignment="0" applyProtection="0"/>
    <xf numFmtId="0" fontId="81" fillId="91" borderId="0" applyNumberFormat="0" applyBorder="0" applyAlignment="0" applyProtection="0"/>
    <xf numFmtId="0" fontId="81" fillId="92" borderId="0" applyNumberFormat="0" applyBorder="0" applyAlignment="0" applyProtection="0"/>
    <xf numFmtId="0" fontId="90" fillId="59" borderId="0"/>
    <xf numFmtId="0" fontId="30" fillId="64" borderId="0" applyNumberFormat="0" applyBorder="0" applyAlignment="0" applyProtection="0"/>
    <xf numFmtId="0" fontId="30" fillId="68" borderId="0" applyNumberFormat="0" applyBorder="0" applyAlignment="0" applyProtection="0"/>
    <xf numFmtId="0" fontId="30" fillId="62" borderId="0" applyNumberFormat="0" applyBorder="0" applyAlignment="0" applyProtection="0"/>
    <xf numFmtId="0" fontId="30" fillId="69" borderId="0" applyNumberFormat="0" applyBorder="0" applyAlignment="0" applyProtection="0"/>
    <xf numFmtId="0" fontId="90" fillId="24" borderId="28" applyNumberFormat="0" applyFont="0" applyAlignment="0" applyProtection="0"/>
    <xf numFmtId="0" fontId="90" fillId="8" borderId="9" applyNumberFormat="0" applyProtection="0">
      <alignment horizontal="left" vertical="top" indent="1"/>
    </xf>
    <xf numFmtId="0" fontId="90" fillId="2" borderId="9" applyNumberFormat="0" applyProtection="0">
      <alignment horizontal="left" vertical="top" indent="1"/>
    </xf>
    <xf numFmtId="0" fontId="90" fillId="6" borderId="9" applyNumberFormat="0" applyProtection="0">
      <alignment horizontal="left" vertical="top" indent="1"/>
    </xf>
    <xf numFmtId="0" fontId="90" fillId="36" borderId="9" applyNumberFormat="0" applyProtection="0">
      <alignment horizontal="left" vertical="top" indent="1"/>
    </xf>
    <xf numFmtId="0" fontId="90" fillId="5" borderId="33" applyNumberFormat="0">
      <protection locked="0"/>
    </xf>
    <xf numFmtId="0" fontId="30" fillId="64" borderId="0" applyNumberFormat="0" applyBorder="0" applyAlignment="0" applyProtection="0"/>
    <xf numFmtId="0" fontId="30" fillId="64"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9" borderId="0" applyNumberFormat="0" applyBorder="0" applyAlignment="0" applyProtection="0"/>
    <xf numFmtId="0" fontId="30" fillId="69" borderId="0" applyNumberFormat="0" applyBorder="0" applyAlignment="0" applyProtection="0"/>
    <xf numFmtId="170" fontId="89" fillId="0" borderId="0" applyFont="0" applyFill="0" applyBorder="0" applyAlignment="0" applyProtection="0"/>
    <xf numFmtId="0" fontId="30" fillId="69" borderId="0" applyNumberFormat="0" applyBorder="0" applyAlignment="0" applyProtection="0"/>
    <xf numFmtId="0" fontId="30" fillId="62" borderId="0" applyNumberFormat="0" applyBorder="0" applyAlignment="0" applyProtection="0"/>
    <xf numFmtId="0" fontId="30" fillId="68" borderId="0" applyNumberFormat="0" applyBorder="0" applyAlignment="0" applyProtection="0"/>
    <xf numFmtId="0" fontId="30" fillId="64" borderId="0" applyNumberFormat="0" applyBorder="0" applyAlignment="0" applyProtection="0"/>
    <xf numFmtId="0" fontId="30" fillId="64" borderId="0" applyNumberFormat="0" applyBorder="0" applyAlignment="0" applyProtection="0"/>
    <xf numFmtId="0" fontId="30" fillId="68" borderId="0" applyNumberFormat="0" applyBorder="0" applyAlignment="0" applyProtection="0"/>
    <xf numFmtId="0" fontId="30" fillId="64" borderId="0" applyNumberFormat="0" applyBorder="0" applyAlignment="0" applyProtection="0"/>
    <xf numFmtId="0" fontId="30" fillId="68"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9" borderId="0" applyNumberFormat="0" applyBorder="0" applyAlignment="0" applyProtection="0"/>
    <xf numFmtId="0" fontId="30" fillId="69" borderId="0" applyNumberFormat="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0" fontId="30" fillId="69" borderId="0" applyNumberFormat="0" applyBorder="0" applyAlignment="0" applyProtection="0"/>
    <xf numFmtId="0" fontId="30" fillId="69" borderId="0" applyNumberFormat="0" applyBorder="0" applyAlignment="0" applyProtection="0"/>
    <xf numFmtId="0" fontId="30" fillId="62" borderId="0" applyNumberFormat="0" applyBorder="0" applyAlignment="0" applyProtection="0"/>
    <xf numFmtId="0" fontId="30" fillId="62" borderId="0" applyNumberFormat="0" applyBorder="0" applyAlignment="0" applyProtection="0"/>
    <xf numFmtId="0" fontId="30" fillId="68" borderId="0" applyNumberFormat="0" applyBorder="0" applyAlignment="0" applyProtection="0"/>
    <xf numFmtId="0" fontId="30" fillId="68" borderId="0" applyNumberFormat="0" applyBorder="0" applyAlignment="0" applyProtection="0"/>
    <xf numFmtId="0" fontId="30" fillId="64" borderId="0" applyNumberFormat="0" applyBorder="0" applyAlignment="0" applyProtection="0"/>
    <xf numFmtId="0" fontId="30" fillId="64" borderId="0" applyNumberFormat="0" applyBorder="0" applyAlignment="0" applyProtection="0"/>
    <xf numFmtId="170" fontId="10" fillId="0" borderId="0" applyFont="0" applyFill="0" applyBorder="0" applyAlignment="0" applyProtection="0"/>
    <xf numFmtId="172"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2" fontId="10" fillId="0" borderId="0" applyFont="0" applyFill="0" applyBorder="0" applyAlignment="0" applyProtection="0"/>
    <xf numFmtId="172" fontId="10" fillId="0" borderId="0" applyFont="0" applyFill="0" applyBorder="0" applyAlignment="0" applyProtection="0"/>
    <xf numFmtId="170" fontId="10" fillId="0" borderId="0" applyFont="0" applyFill="0" applyBorder="0" applyAlignment="0" applyProtection="0"/>
    <xf numFmtId="0" fontId="1" fillId="52" borderId="0" applyNumberFormat="0" applyBorder="0" applyAlignment="0" applyProtection="0"/>
    <xf numFmtId="0" fontId="1" fillId="46" borderId="0" applyNumberFormat="0" applyBorder="0" applyAlignment="0" applyProtection="0"/>
    <xf numFmtId="0" fontId="1" fillId="51" borderId="0" applyNumberFormat="0" applyBorder="0" applyAlignment="0" applyProtection="0"/>
    <xf numFmtId="0" fontId="1" fillId="45" borderId="0" applyNumberFormat="0" applyBorder="0" applyAlignment="0" applyProtection="0"/>
    <xf numFmtId="0" fontId="1" fillId="50" borderId="0" applyNumberFormat="0" applyBorder="0" applyAlignment="0" applyProtection="0"/>
    <xf numFmtId="0" fontId="1" fillId="44" borderId="0" applyNumberFormat="0" applyBorder="0" applyAlignment="0" applyProtection="0"/>
    <xf numFmtId="0" fontId="1" fillId="49" borderId="0" applyNumberFormat="0" applyBorder="0" applyAlignment="0" applyProtection="0"/>
    <xf numFmtId="0" fontId="1" fillId="43" borderId="0" applyNumberFormat="0" applyBorder="0" applyAlignment="0" applyProtection="0"/>
    <xf numFmtId="0" fontId="1" fillId="48" borderId="0" applyNumberFormat="0" applyBorder="0" applyAlignment="0" applyProtection="0"/>
    <xf numFmtId="0" fontId="1" fillId="42" borderId="0" applyNumberFormat="0" applyBorder="0" applyAlignment="0" applyProtection="0"/>
    <xf numFmtId="0" fontId="1" fillId="47" borderId="0" applyNumberFormat="0" applyBorder="0" applyAlignment="0" applyProtection="0"/>
    <xf numFmtId="0" fontId="1" fillId="41" borderId="0" applyNumberFormat="0" applyBorder="0" applyAlignment="0" applyProtection="0"/>
    <xf numFmtId="0" fontId="1" fillId="86" borderId="42" applyNumberFormat="0" applyFont="0" applyAlignment="0" applyProtection="0"/>
    <xf numFmtId="172" fontId="10" fillId="0" borderId="0" applyFont="0" applyFill="0" applyBorder="0" applyAlignment="0" applyProtection="0"/>
    <xf numFmtId="172" fontId="10" fillId="0" borderId="0" applyFont="0" applyFill="0" applyBorder="0" applyAlignment="0" applyProtection="0"/>
    <xf numFmtId="170" fontId="10" fillId="0" borderId="0" applyFont="0" applyFill="0" applyBorder="0" applyAlignment="0" applyProtection="0"/>
    <xf numFmtId="172" fontId="10" fillId="0" borderId="0" applyFont="0" applyFill="0" applyBorder="0" applyAlignment="0" applyProtection="0"/>
    <xf numFmtId="0" fontId="1" fillId="86" borderId="42" applyNumberFormat="0" applyFont="0" applyAlignment="0" applyProtection="0"/>
    <xf numFmtId="0" fontId="1" fillId="41" borderId="0" applyNumberFormat="0" applyBorder="0" applyAlignment="0" applyProtection="0"/>
    <xf numFmtId="0" fontId="1" fillId="47" borderId="0" applyNumberFormat="0" applyBorder="0" applyAlignment="0" applyProtection="0"/>
    <xf numFmtId="0" fontId="1" fillId="42" borderId="0" applyNumberFormat="0" applyBorder="0" applyAlignment="0" applyProtection="0"/>
    <xf numFmtId="0" fontId="1" fillId="48" borderId="0" applyNumberFormat="0" applyBorder="0" applyAlignment="0" applyProtection="0"/>
    <xf numFmtId="0" fontId="1" fillId="43" borderId="0" applyNumberFormat="0" applyBorder="0" applyAlignment="0" applyProtection="0"/>
    <xf numFmtId="0" fontId="1" fillId="49" borderId="0" applyNumberFormat="0" applyBorder="0" applyAlignment="0" applyProtection="0"/>
    <xf numFmtId="0" fontId="1" fillId="44" borderId="0" applyNumberFormat="0" applyBorder="0" applyAlignment="0" applyProtection="0"/>
    <xf numFmtId="0" fontId="1" fillId="50" borderId="0" applyNumberFormat="0" applyBorder="0" applyAlignment="0" applyProtection="0"/>
    <xf numFmtId="0" fontId="1" fillId="45" borderId="0" applyNumberFormat="0" applyBorder="0" applyAlignment="0" applyProtection="0"/>
    <xf numFmtId="0" fontId="1" fillId="51" borderId="0" applyNumberFormat="0" applyBorder="0" applyAlignment="0" applyProtection="0"/>
    <xf numFmtId="0" fontId="1" fillId="46" borderId="0" applyNumberFormat="0" applyBorder="0" applyAlignment="0" applyProtection="0"/>
    <xf numFmtId="0" fontId="1" fillId="52" borderId="0" applyNumberFormat="0" applyBorder="0" applyAlignment="0" applyProtection="0"/>
    <xf numFmtId="0" fontId="1" fillId="86" borderId="42" applyNumberFormat="0" applyFont="0" applyAlignment="0" applyProtection="0"/>
    <xf numFmtId="0" fontId="1" fillId="41" borderId="0" applyNumberFormat="0" applyBorder="0" applyAlignment="0" applyProtection="0"/>
    <xf numFmtId="0" fontId="1" fillId="47" borderId="0" applyNumberFormat="0" applyBorder="0" applyAlignment="0" applyProtection="0"/>
    <xf numFmtId="0" fontId="1" fillId="42" borderId="0" applyNumberFormat="0" applyBorder="0" applyAlignment="0" applyProtection="0"/>
    <xf numFmtId="0" fontId="1" fillId="48" borderId="0" applyNumberFormat="0" applyBorder="0" applyAlignment="0" applyProtection="0"/>
    <xf numFmtId="0" fontId="1" fillId="43" borderId="0" applyNumberFormat="0" applyBorder="0" applyAlignment="0" applyProtection="0"/>
    <xf numFmtId="0" fontId="1" fillId="49" borderId="0" applyNumberFormat="0" applyBorder="0" applyAlignment="0" applyProtection="0"/>
    <xf numFmtId="0" fontId="1" fillId="44" borderId="0" applyNumberFormat="0" applyBorder="0" applyAlignment="0" applyProtection="0"/>
    <xf numFmtId="0" fontId="1" fillId="50" borderId="0" applyNumberFormat="0" applyBorder="0" applyAlignment="0" applyProtection="0"/>
    <xf numFmtId="0" fontId="1" fillId="45" borderId="0" applyNumberFormat="0" applyBorder="0" applyAlignment="0" applyProtection="0"/>
    <xf numFmtId="0" fontId="1" fillId="51" borderId="0" applyNumberFormat="0" applyBorder="0" applyAlignment="0" applyProtection="0"/>
    <xf numFmtId="0" fontId="1" fillId="46" borderId="0" applyNumberFormat="0" applyBorder="0" applyAlignment="0" applyProtection="0"/>
    <xf numFmtId="0" fontId="1" fillId="52" borderId="0" applyNumberFormat="0" applyBorder="0" applyAlignment="0" applyProtection="0"/>
    <xf numFmtId="0" fontId="1" fillId="86" borderId="42" applyNumberFormat="0" applyFont="0" applyAlignment="0" applyProtection="0"/>
    <xf numFmtId="0" fontId="1" fillId="41" borderId="0" applyNumberFormat="0" applyBorder="0" applyAlignment="0" applyProtection="0"/>
    <xf numFmtId="0" fontId="1" fillId="47" borderId="0" applyNumberFormat="0" applyBorder="0" applyAlignment="0" applyProtection="0"/>
    <xf numFmtId="0" fontId="1" fillId="42" borderId="0" applyNumberFormat="0" applyBorder="0" applyAlignment="0" applyProtection="0"/>
    <xf numFmtId="0" fontId="1" fillId="48" borderId="0" applyNumberFormat="0" applyBorder="0" applyAlignment="0" applyProtection="0"/>
    <xf numFmtId="0" fontId="1" fillId="43" borderId="0" applyNumberFormat="0" applyBorder="0" applyAlignment="0" applyProtection="0"/>
    <xf numFmtId="0" fontId="1" fillId="49" borderId="0" applyNumberFormat="0" applyBorder="0" applyAlignment="0" applyProtection="0"/>
    <xf numFmtId="0" fontId="1" fillId="44" borderId="0" applyNumberFormat="0" applyBorder="0" applyAlignment="0" applyProtection="0"/>
    <xf numFmtId="0" fontId="1" fillId="50" borderId="0" applyNumberFormat="0" applyBorder="0" applyAlignment="0" applyProtection="0"/>
    <xf numFmtId="0" fontId="1" fillId="45" borderId="0" applyNumberFormat="0" applyBorder="0" applyAlignment="0" applyProtection="0"/>
    <xf numFmtId="0" fontId="1" fillId="51" borderId="0" applyNumberFormat="0" applyBorder="0" applyAlignment="0" applyProtection="0"/>
    <xf numFmtId="0" fontId="1" fillId="46" borderId="0" applyNumberFormat="0" applyBorder="0" applyAlignment="0" applyProtection="0"/>
    <xf numFmtId="0" fontId="1" fillId="52" borderId="0" applyNumberFormat="0" applyBorder="0" applyAlignment="0" applyProtection="0"/>
    <xf numFmtId="0" fontId="1" fillId="86" borderId="42" applyNumberFormat="0" applyFont="0" applyAlignment="0" applyProtection="0"/>
    <xf numFmtId="172" fontId="10" fillId="0" borderId="0" applyFont="0" applyFill="0" applyBorder="0" applyAlignment="0" applyProtection="0"/>
    <xf numFmtId="0" fontId="1" fillId="41" borderId="0" applyNumberFormat="0" applyBorder="0" applyAlignment="0" applyProtection="0"/>
    <xf numFmtId="0" fontId="1" fillId="47" borderId="0" applyNumberFormat="0" applyBorder="0" applyAlignment="0" applyProtection="0"/>
    <xf numFmtId="0" fontId="1" fillId="42" borderId="0" applyNumberFormat="0" applyBorder="0" applyAlignment="0" applyProtection="0"/>
    <xf numFmtId="0" fontId="1" fillId="48" borderId="0" applyNumberFormat="0" applyBorder="0" applyAlignment="0" applyProtection="0"/>
    <xf numFmtId="0" fontId="1" fillId="43" borderId="0" applyNumberFormat="0" applyBorder="0" applyAlignment="0" applyProtection="0"/>
    <xf numFmtId="0" fontId="1" fillId="49" borderId="0" applyNumberFormat="0" applyBorder="0" applyAlignment="0" applyProtection="0"/>
    <xf numFmtId="0" fontId="1" fillId="44" borderId="0" applyNumberFormat="0" applyBorder="0" applyAlignment="0" applyProtection="0"/>
    <xf numFmtId="0" fontId="1" fillId="50" borderId="0" applyNumberFormat="0" applyBorder="0" applyAlignment="0" applyProtection="0"/>
    <xf numFmtId="0" fontId="1" fillId="45" borderId="0" applyNumberFormat="0" applyBorder="0" applyAlignment="0" applyProtection="0"/>
    <xf numFmtId="0" fontId="1" fillId="51" borderId="0" applyNumberFormat="0" applyBorder="0" applyAlignment="0" applyProtection="0"/>
    <xf numFmtId="0" fontId="1" fillId="46" borderId="0" applyNumberFormat="0" applyBorder="0" applyAlignment="0" applyProtection="0"/>
    <xf numFmtId="0" fontId="1" fillId="52" borderId="0" applyNumberFormat="0" applyBorder="0" applyAlignment="0" applyProtection="0"/>
    <xf numFmtId="170" fontId="10" fillId="0" borderId="0" applyFont="0" applyFill="0" applyBorder="0" applyAlignment="0" applyProtection="0"/>
    <xf numFmtId="0" fontId="1" fillId="86" borderId="42" applyNumberFormat="0" applyFont="0" applyAlignment="0" applyProtection="0"/>
    <xf numFmtId="0" fontId="1" fillId="41" borderId="0" applyNumberFormat="0" applyBorder="0" applyAlignment="0" applyProtection="0"/>
    <xf numFmtId="0" fontId="1" fillId="47" borderId="0" applyNumberFormat="0" applyBorder="0" applyAlignment="0" applyProtection="0"/>
    <xf numFmtId="0" fontId="1" fillId="42" borderId="0" applyNumberFormat="0" applyBorder="0" applyAlignment="0" applyProtection="0"/>
    <xf numFmtId="0" fontId="1" fillId="48" borderId="0" applyNumberFormat="0" applyBorder="0" applyAlignment="0" applyProtection="0"/>
    <xf numFmtId="0" fontId="1" fillId="43" borderId="0" applyNumberFormat="0" applyBorder="0" applyAlignment="0" applyProtection="0"/>
    <xf numFmtId="0" fontId="1" fillId="49" borderId="0" applyNumberFormat="0" applyBorder="0" applyAlignment="0" applyProtection="0"/>
    <xf numFmtId="0" fontId="1" fillId="44" borderId="0" applyNumberFormat="0" applyBorder="0" applyAlignment="0" applyProtection="0"/>
    <xf numFmtId="0" fontId="1" fillId="50" borderId="0" applyNumberFormat="0" applyBorder="0" applyAlignment="0" applyProtection="0"/>
    <xf numFmtId="0" fontId="1" fillId="45" borderId="0" applyNumberFormat="0" applyBorder="0" applyAlignment="0" applyProtection="0"/>
    <xf numFmtId="0" fontId="1" fillId="51" borderId="0" applyNumberFormat="0" applyBorder="0" applyAlignment="0" applyProtection="0"/>
    <xf numFmtId="0" fontId="1" fillId="46"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46" borderId="0" applyNumberFormat="0" applyBorder="0" applyAlignment="0" applyProtection="0"/>
    <xf numFmtId="0" fontId="1" fillId="51" borderId="0" applyNumberFormat="0" applyBorder="0" applyAlignment="0" applyProtection="0"/>
    <xf numFmtId="0" fontId="1" fillId="45" borderId="0" applyNumberFormat="0" applyBorder="0" applyAlignment="0" applyProtection="0"/>
    <xf numFmtId="0" fontId="1" fillId="50" borderId="0" applyNumberFormat="0" applyBorder="0" applyAlignment="0" applyProtection="0"/>
    <xf numFmtId="0" fontId="1" fillId="44" borderId="0" applyNumberFormat="0" applyBorder="0" applyAlignment="0" applyProtection="0"/>
    <xf numFmtId="0" fontId="1" fillId="49" borderId="0" applyNumberFormat="0" applyBorder="0" applyAlignment="0" applyProtection="0"/>
    <xf numFmtId="0" fontId="1" fillId="43" borderId="0" applyNumberFormat="0" applyBorder="0" applyAlignment="0" applyProtection="0"/>
    <xf numFmtId="0" fontId="1" fillId="48" borderId="0" applyNumberFormat="0" applyBorder="0" applyAlignment="0" applyProtection="0"/>
    <xf numFmtId="0" fontId="1" fillId="42" borderId="0" applyNumberFormat="0" applyBorder="0" applyAlignment="0" applyProtection="0"/>
    <xf numFmtId="0" fontId="1" fillId="47" borderId="0" applyNumberFormat="0" applyBorder="0" applyAlignment="0" applyProtection="0"/>
    <xf numFmtId="0" fontId="1" fillId="41" borderId="0" applyNumberFormat="0" applyBorder="0" applyAlignment="0" applyProtection="0"/>
    <xf numFmtId="0" fontId="1" fillId="86" borderId="42" applyNumberFormat="0" applyFont="0" applyAlignment="0" applyProtection="0"/>
    <xf numFmtId="0" fontId="1" fillId="86" borderId="42" applyNumberFormat="0" applyFont="0" applyAlignment="0" applyProtection="0"/>
    <xf numFmtId="0" fontId="1" fillId="41" borderId="0" applyNumberFormat="0" applyBorder="0" applyAlignment="0" applyProtection="0"/>
    <xf numFmtId="0" fontId="1" fillId="47" borderId="0" applyNumberFormat="0" applyBorder="0" applyAlignment="0" applyProtection="0"/>
    <xf numFmtId="0" fontId="1" fillId="42" borderId="0" applyNumberFormat="0" applyBorder="0" applyAlignment="0" applyProtection="0"/>
    <xf numFmtId="0" fontId="1" fillId="48" borderId="0" applyNumberFormat="0" applyBorder="0" applyAlignment="0" applyProtection="0"/>
    <xf numFmtId="0" fontId="1" fillId="43" borderId="0" applyNumberFormat="0" applyBorder="0" applyAlignment="0" applyProtection="0"/>
    <xf numFmtId="0" fontId="1" fillId="49" borderId="0" applyNumberFormat="0" applyBorder="0" applyAlignment="0" applyProtection="0"/>
    <xf numFmtId="0" fontId="1" fillId="44" borderId="0" applyNumberFormat="0" applyBorder="0" applyAlignment="0" applyProtection="0"/>
    <xf numFmtId="0" fontId="1" fillId="50" borderId="0" applyNumberFormat="0" applyBorder="0" applyAlignment="0" applyProtection="0"/>
    <xf numFmtId="0" fontId="1" fillId="45" borderId="0" applyNumberFormat="0" applyBorder="0" applyAlignment="0" applyProtection="0"/>
    <xf numFmtId="0" fontId="1" fillId="51" borderId="0" applyNumberFormat="0" applyBorder="0" applyAlignment="0" applyProtection="0"/>
    <xf numFmtId="0" fontId="1" fillId="46" borderId="0" applyNumberFormat="0" applyBorder="0" applyAlignment="0" applyProtection="0"/>
    <xf numFmtId="0" fontId="1" fillId="52" borderId="0" applyNumberFormat="0" applyBorder="0" applyAlignment="0" applyProtection="0"/>
    <xf numFmtId="0" fontId="1" fillId="86" borderId="42" applyNumberFormat="0" applyFont="0" applyAlignment="0" applyProtection="0"/>
    <xf numFmtId="0" fontId="1" fillId="41" borderId="0" applyNumberFormat="0" applyBorder="0" applyAlignment="0" applyProtection="0"/>
    <xf numFmtId="0" fontId="1" fillId="47" borderId="0" applyNumberFormat="0" applyBorder="0" applyAlignment="0" applyProtection="0"/>
    <xf numFmtId="0" fontId="1" fillId="42" borderId="0" applyNumberFormat="0" applyBorder="0" applyAlignment="0" applyProtection="0"/>
    <xf numFmtId="0" fontId="1" fillId="48" borderId="0" applyNumberFormat="0" applyBorder="0" applyAlignment="0" applyProtection="0"/>
    <xf numFmtId="0" fontId="1" fillId="43" borderId="0" applyNumberFormat="0" applyBorder="0" applyAlignment="0" applyProtection="0"/>
    <xf numFmtId="0" fontId="1" fillId="49" borderId="0" applyNumberFormat="0" applyBorder="0" applyAlignment="0" applyProtection="0"/>
    <xf numFmtId="0" fontId="1" fillId="44" borderId="0" applyNumberFormat="0" applyBorder="0" applyAlignment="0" applyProtection="0"/>
    <xf numFmtId="0" fontId="1" fillId="50" borderId="0" applyNumberFormat="0" applyBorder="0" applyAlignment="0" applyProtection="0"/>
    <xf numFmtId="0" fontId="1" fillId="45" borderId="0" applyNumberFormat="0" applyBorder="0" applyAlignment="0" applyProtection="0"/>
    <xf numFmtId="0" fontId="1" fillId="51" borderId="0" applyNumberFormat="0" applyBorder="0" applyAlignment="0" applyProtection="0"/>
    <xf numFmtId="0" fontId="1" fillId="46" borderId="0" applyNumberFormat="0" applyBorder="0" applyAlignment="0" applyProtection="0"/>
    <xf numFmtId="0" fontId="1" fillId="52" borderId="0" applyNumberFormat="0" applyBorder="0" applyAlignment="0" applyProtection="0"/>
    <xf numFmtId="0" fontId="1" fillId="86" borderId="42" applyNumberFormat="0" applyFont="0" applyAlignment="0" applyProtection="0"/>
    <xf numFmtId="0" fontId="1" fillId="41" borderId="0" applyNumberFormat="0" applyBorder="0" applyAlignment="0" applyProtection="0"/>
    <xf numFmtId="0" fontId="1" fillId="47" borderId="0" applyNumberFormat="0" applyBorder="0" applyAlignment="0" applyProtection="0"/>
    <xf numFmtId="0" fontId="1" fillId="42" borderId="0" applyNumberFormat="0" applyBorder="0" applyAlignment="0" applyProtection="0"/>
    <xf numFmtId="0" fontId="1" fillId="48" borderId="0" applyNumberFormat="0" applyBorder="0" applyAlignment="0" applyProtection="0"/>
    <xf numFmtId="0" fontId="1" fillId="43" borderId="0" applyNumberFormat="0" applyBorder="0" applyAlignment="0" applyProtection="0"/>
    <xf numFmtId="0" fontId="1" fillId="49" borderId="0" applyNumberFormat="0" applyBorder="0" applyAlignment="0" applyProtection="0"/>
    <xf numFmtId="0" fontId="1" fillId="44" borderId="0" applyNumberFormat="0" applyBorder="0" applyAlignment="0" applyProtection="0"/>
    <xf numFmtId="0" fontId="1" fillId="50" borderId="0" applyNumberFormat="0" applyBorder="0" applyAlignment="0" applyProtection="0"/>
    <xf numFmtId="0" fontId="1" fillId="45" borderId="0" applyNumberFormat="0" applyBorder="0" applyAlignment="0" applyProtection="0"/>
    <xf numFmtId="0" fontId="1" fillId="51" borderId="0" applyNumberFormat="0" applyBorder="0" applyAlignment="0" applyProtection="0"/>
    <xf numFmtId="0" fontId="1" fillId="46" borderId="0" applyNumberFormat="0" applyBorder="0" applyAlignment="0" applyProtection="0"/>
    <xf numFmtId="0" fontId="1" fillId="52" borderId="0" applyNumberFormat="0" applyBorder="0" applyAlignment="0" applyProtection="0"/>
    <xf numFmtId="0" fontId="1" fillId="86" borderId="42" applyNumberFormat="0" applyFont="0" applyAlignment="0" applyProtection="0"/>
    <xf numFmtId="0" fontId="1" fillId="41" borderId="0" applyNumberFormat="0" applyBorder="0" applyAlignment="0" applyProtection="0"/>
    <xf numFmtId="0" fontId="1" fillId="47" borderId="0" applyNumberFormat="0" applyBorder="0" applyAlignment="0" applyProtection="0"/>
    <xf numFmtId="0" fontId="1" fillId="42" borderId="0" applyNumberFormat="0" applyBorder="0" applyAlignment="0" applyProtection="0"/>
    <xf numFmtId="0" fontId="1" fillId="48" borderId="0" applyNumberFormat="0" applyBorder="0" applyAlignment="0" applyProtection="0"/>
    <xf numFmtId="0" fontId="1" fillId="43" borderId="0" applyNumberFormat="0" applyBorder="0" applyAlignment="0" applyProtection="0"/>
    <xf numFmtId="0" fontId="1" fillId="49" borderId="0" applyNumberFormat="0" applyBorder="0" applyAlignment="0" applyProtection="0"/>
    <xf numFmtId="0" fontId="1" fillId="44" borderId="0" applyNumberFormat="0" applyBorder="0" applyAlignment="0" applyProtection="0"/>
    <xf numFmtId="0" fontId="1" fillId="50" borderId="0" applyNumberFormat="0" applyBorder="0" applyAlignment="0" applyProtection="0"/>
    <xf numFmtId="0" fontId="1" fillId="45" borderId="0" applyNumberFormat="0" applyBorder="0" applyAlignment="0" applyProtection="0"/>
    <xf numFmtId="0" fontId="1" fillId="51" borderId="0" applyNumberFormat="0" applyBorder="0" applyAlignment="0" applyProtection="0"/>
    <xf numFmtId="0" fontId="1" fillId="46" borderId="0" applyNumberFormat="0" applyBorder="0" applyAlignment="0" applyProtection="0"/>
    <xf numFmtId="0" fontId="1" fillId="52" borderId="0" applyNumberFormat="0" applyBorder="0" applyAlignment="0" applyProtection="0"/>
    <xf numFmtId="172" fontId="10" fillId="0" borderId="0" applyFont="0" applyFill="0" applyBorder="0" applyAlignment="0" applyProtection="0"/>
    <xf numFmtId="170" fontId="10" fillId="0" borderId="0" applyFont="0" applyFill="0" applyBorder="0" applyAlignment="0" applyProtection="0"/>
    <xf numFmtId="172"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2" fontId="10" fillId="0" borderId="0" applyFont="0" applyFill="0" applyBorder="0" applyAlignment="0" applyProtection="0"/>
    <xf numFmtId="170" fontId="10" fillId="0" borderId="0" applyFont="0" applyFill="0" applyBorder="0" applyAlignment="0" applyProtection="0"/>
  </cellStyleXfs>
  <cellXfs count="135">
    <xf numFmtId="0" fontId="0" fillId="0" borderId="0" xfId="0"/>
    <xf numFmtId="0" fontId="11" fillId="0" borderId="0" xfId="59" applyFont="1"/>
    <xf numFmtId="0" fontId="16" fillId="0" borderId="14" xfId="59" applyFont="1" applyBorder="1" applyAlignment="1">
      <alignment horizontal="centerContinuous"/>
    </xf>
    <xf numFmtId="0" fontId="16" fillId="0" borderId="15" xfId="59" applyFont="1" applyBorder="1" applyAlignment="1">
      <alignment horizontal="centerContinuous"/>
    </xf>
    <xf numFmtId="0" fontId="16" fillId="0" borderId="17" xfId="59" applyFont="1" applyBorder="1" applyAlignment="1">
      <alignment horizontal="centerContinuous"/>
    </xf>
    <xf numFmtId="0" fontId="16" fillId="0" borderId="16" xfId="59" applyFont="1" applyBorder="1" applyAlignment="1">
      <alignment horizontal="centerContinuous"/>
    </xf>
    <xf numFmtId="0" fontId="16" fillId="0" borderId="22" xfId="59" applyFont="1" applyBorder="1" applyAlignment="1">
      <alignment horizontal="centerContinuous"/>
    </xf>
    <xf numFmtId="0" fontId="16" fillId="0" borderId="16" xfId="59" applyFont="1" applyBorder="1" applyAlignment="1">
      <alignment horizontal="center"/>
    </xf>
    <xf numFmtId="0" fontId="10" fillId="0" borderId="0" xfId="59" applyFont="1"/>
    <xf numFmtId="0" fontId="16" fillId="0" borderId="16" xfId="59" applyFont="1" applyBorder="1"/>
    <xf numFmtId="0" fontId="16" fillId="0" borderId="19" xfId="59" applyFont="1" applyBorder="1" applyAlignment="1">
      <alignment horizontal="centerContinuous"/>
    </xf>
    <xf numFmtId="0" fontId="16" fillId="0" borderId="18" xfId="59" applyFont="1" applyBorder="1" applyAlignment="1">
      <alignment horizontal="center"/>
    </xf>
    <xf numFmtId="0" fontId="16" fillId="0" borderId="18" xfId="59" applyFont="1" applyBorder="1" applyAlignment="1">
      <alignment horizontal="centerContinuous"/>
    </xf>
    <xf numFmtId="0" fontId="16" fillId="0" borderId="0" xfId="59" applyFont="1" applyBorder="1" applyAlignment="1">
      <alignment horizontal="centerContinuous"/>
    </xf>
    <xf numFmtId="0" fontId="16" fillId="0" borderId="21" xfId="59" applyFont="1" applyBorder="1"/>
    <xf numFmtId="0" fontId="16" fillId="0" borderId="20" xfId="59" applyFont="1" applyBorder="1" applyAlignment="1">
      <alignment horizontal="centerContinuous"/>
    </xf>
    <xf numFmtId="0" fontId="16" fillId="0" borderId="13" xfId="59" applyFont="1" applyBorder="1" applyAlignment="1">
      <alignment horizontal="centerContinuous"/>
    </xf>
    <xf numFmtId="0" fontId="16" fillId="0" borderId="14" xfId="59" applyFont="1" applyBorder="1"/>
    <xf numFmtId="0" fontId="16" fillId="0" borderId="15" xfId="59" applyFont="1" applyBorder="1"/>
    <xf numFmtId="0" fontId="16" fillId="0" borderId="18" xfId="59" applyFont="1" applyBorder="1"/>
    <xf numFmtId="0" fontId="16" fillId="0" borderId="0" xfId="59" applyFont="1" applyBorder="1"/>
    <xf numFmtId="0" fontId="16" fillId="0" borderId="20" xfId="59" applyFont="1" applyBorder="1"/>
    <xf numFmtId="0" fontId="16" fillId="0" borderId="13" xfId="59" applyFont="1" applyBorder="1"/>
    <xf numFmtId="0" fontId="16" fillId="0" borderId="23" xfId="59" applyFont="1" applyBorder="1" applyAlignment="1">
      <alignment horizontal="centerContinuous"/>
    </xf>
    <xf numFmtId="0" fontId="16" fillId="0" borderId="24" xfId="59" applyFont="1" applyBorder="1" applyAlignment="1">
      <alignment horizontal="centerContinuous"/>
    </xf>
    <xf numFmtId="0" fontId="11" fillId="0" borderId="0" xfId="59" applyFont="1" applyAlignment="1">
      <alignment horizontal="centerContinuous"/>
    </xf>
    <xf numFmtId="0" fontId="16" fillId="0" borderId="24" xfId="59" applyFont="1" applyBorder="1"/>
    <xf numFmtId="38" fontId="11" fillId="0" borderId="0" xfId="59" applyNumberFormat="1" applyFont="1"/>
    <xf numFmtId="37" fontId="11" fillId="0" borderId="0" xfId="59" applyNumberFormat="1" applyFont="1"/>
    <xf numFmtId="0" fontId="16" fillId="0" borderId="0" xfId="59" applyFont="1"/>
    <xf numFmtId="0" fontId="16" fillId="0" borderId="25" xfId="59" applyFont="1" applyBorder="1"/>
    <xf numFmtId="0" fontId="14" fillId="0" borderId="0" xfId="59" applyFont="1" applyBorder="1" applyAlignment="1"/>
    <xf numFmtId="0" fontId="20" fillId="0" borderId="0" xfId="59" applyFont="1" applyBorder="1" applyAlignment="1"/>
    <xf numFmtId="0" fontId="12" fillId="0" borderId="0" xfId="59" applyFont="1" applyBorder="1" applyAlignment="1">
      <alignment horizontal="centerContinuous"/>
    </xf>
    <xf numFmtId="0" fontId="21" fillId="0" borderId="0" xfId="59" applyFont="1" applyAlignment="1">
      <alignment horizontal="centerContinuous"/>
    </xf>
    <xf numFmtId="0" fontId="16" fillId="0" borderId="0" xfId="59" applyFont="1" applyAlignment="1">
      <alignment horizontal="centerContinuous"/>
    </xf>
    <xf numFmtId="0" fontId="22" fillId="0" borderId="13" xfId="59" applyFont="1" applyBorder="1" applyAlignment="1">
      <alignment horizontal="centerContinuous"/>
    </xf>
    <xf numFmtId="0" fontId="23" fillId="0" borderId="13" xfId="59" applyFont="1" applyBorder="1" applyAlignment="1">
      <alignment horizontal="centerContinuous"/>
    </xf>
    <xf numFmtId="0" fontId="16" fillId="0" borderId="13" xfId="59" quotePrefix="1" applyFont="1" applyBorder="1"/>
    <xf numFmtId="0" fontId="21" fillId="0" borderId="0" xfId="59" applyFont="1"/>
    <xf numFmtId="0" fontId="25" fillId="0" borderId="19" xfId="59" applyFont="1" applyBorder="1" applyAlignment="1">
      <alignment horizontal="center"/>
    </xf>
    <xf numFmtId="0" fontId="26" fillId="0" borderId="11" xfId="59" applyFont="1" applyBorder="1" applyAlignment="1">
      <alignment horizontal="left"/>
    </xf>
    <xf numFmtId="0" fontId="16" fillId="0" borderId="19" xfId="59" applyFont="1" applyFill="1" applyBorder="1"/>
    <xf numFmtId="0" fontId="16" fillId="0" borderId="26" xfId="59" applyFont="1" applyFill="1" applyBorder="1" applyAlignment="1">
      <alignment horizontal="centerContinuous"/>
    </xf>
    <xf numFmtId="0" fontId="16" fillId="0" borderId="21" xfId="59" applyFont="1" applyFill="1" applyBorder="1" applyAlignment="1">
      <alignment horizontal="center"/>
    </xf>
    <xf numFmtId="0" fontId="17" fillId="0" borderId="15" xfId="59" applyFont="1" applyBorder="1" applyAlignment="1">
      <alignment horizontal="centerContinuous"/>
    </xf>
    <xf numFmtId="0" fontId="17" fillId="0" borderId="14" xfId="59" applyFont="1" applyBorder="1" applyAlignment="1">
      <alignment horizontal="centerContinuous"/>
    </xf>
    <xf numFmtId="0" fontId="16" fillId="0" borderId="24" xfId="59" applyFont="1" applyFill="1" applyBorder="1" applyAlignment="1">
      <alignment horizontal="centerContinuous"/>
    </xf>
    <xf numFmtId="0" fontId="16" fillId="0" borderId="13" xfId="59" applyFont="1" applyFill="1" applyBorder="1"/>
    <xf numFmtId="0" fontId="16" fillId="0" borderId="0" xfId="59" applyFont="1" applyFill="1" applyBorder="1" applyAlignment="1">
      <alignment horizontal="centerContinuous"/>
    </xf>
    <xf numFmtId="0" fontId="16" fillId="0" borderId="19" xfId="59" applyFont="1" applyFill="1" applyBorder="1" applyAlignment="1">
      <alignment horizontal="center"/>
    </xf>
    <xf numFmtId="0" fontId="16" fillId="0" borderId="0" xfId="59" applyFont="1" applyFill="1" applyBorder="1"/>
    <xf numFmtId="0" fontId="16" fillId="0" borderId="22" xfId="59" applyFont="1" applyFill="1" applyBorder="1" applyAlignment="1">
      <alignment horizontal="centerContinuous"/>
    </xf>
    <xf numFmtId="0" fontId="16" fillId="0" borderId="24" xfId="59" quotePrefix="1" applyFont="1" applyFill="1" applyBorder="1" applyAlignment="1">
      <alignment horizontal="center"/>
    </xf>
    <xf numFmtId="0" fontId="16" fillId="0" borderId="21" xfId="59" applyFont="1" applyFill="1" applyBorder="1"/>
    <xf numFmtId="0" fontId="11" fillId="0" borderId="0" xfId="59" applyFont="1" applyFill="1"/>
    <xf numFmtId="0" fontId="16" fillId="0" borderId="0" xfId="59" applyFont="1" applyFill="1"/>
    <xf numFmtId="0" fontId="27" fillId="0" borderId="22" xfId="59" applyFont="1" applyFill="1" applyBorder="1"/>
    <xf numFmtId="0" fontId="16" fillId="0" borderId="26" xfId="59" applyFont="1" applyFill="1" applyBorder="1"/>
    <xf numFmtId="0" fontId="16" fillId="0" borderId="15" xfId="59" applyFont="1" applyFill="1" applyBorder="1" applyAlignment="1">
      <alignment horizontal="centerContinuous"/>
    </xf>
    <xf numFmtId="0" fontId="16" fillId="0" borderId="16" xfId="59" applyFont="1" applyFill="1" applyBorder="1"/>
    <xf numFmtId="0" fontId="17" fillId="0" borderId="16" xfId="59" applyFont="1" applyFill="1" applyBorder="1" applyAlignment="1">
      <alignment horizontal="center"/>
    </xf>
    <xf numFmtId="0" fontId="16" fillId="0" borderId="13" xfId="59" applyFont="1" applyFill="1" applyBorder="1" applyAlignment="1">
      <alignment horizontal="centerContinuous"/>
    </xf>
    <xf numFmtId="0" fontId="17" fillId="0" borderId="21" xfId="59" applyFont="1" applyFill="1" applyBorder="1" applyAlignment="1">
      <alignment horizontal="center"/>
    </xf>
    <xf numFmtId="0" fontId="16" fillId="0" borderId="21" xfId="59" applyFont="1" applyFill="1" applyBorder="1" applyAlignment="1">
      <alignment horizontal="center" wrapText="1"/>
    </xf>
    <xf numFmtId="0" fontId="16" fillId="0" borderId="11" xfId="59" applyFont="1" applyFill="1" applyBorder="1" applyAlignment="1">
      <alignment horizontal="centerContinuous"/>
    </xf>
    <xf numFmtId="38" fontId="18" fillId="0" borderId="24" xfId="59" applyNumberFormat="1" applyFont="1" applyFill="1" applyBorder="1"/>
    <xf numFmtId="38" fontId="19" fillId="0" borderId="24" xfId="59" applyNumberFormat="1" applyFont="1" applyFill="1" applyBorder="1"/>
    <xf numFmtId="38" fontId="18" fillId="0" borderId="21" xfId="59" applyNumberFormat="1" applyFont="1" applyFill="1" applyBorder="1"/>
    <xf numFmtId="37" fontId="18" fillId="0" borderId="21" xfId="59" applyNumberFormat="1" applyFont="1" applyFill="1" applyBorder="1"/>
    <xf numFmtId="5" fontId="18" fillId="0" borderId="21" xfId="59" applyNumberFormat="1" applyFont="1" applyFill="1" applyBorder="1"/>
    <xf numFmtId="0" fontId="18" fillId="0" borderId="19" xfId="59" applyFont="1" applyFill="1" applyBorder="1"/>
    <xf numFmtId="0" fontId="0" fillId="0" borderId="0" xfId="59" applyFont="1"/>
    <xf numFmtId="0" fontId="24" fillId="0" borderId="0" xfId="59" applyFont="1"/>
    <xf numFmtId="0" fontId="56" fillId="0" borderId="0" xfId="59" applyFont="1" applyAlignment="1">
      <alignment horizontal="center"/>
    </xf>
    <xf numFmtId="4" fontId="10" fillId="0" borderId="0" xfId="59" applyNumberFormat="1" applyFont="1"/>
    <xf numFmtId="4" fontId="56" fillId="0" borderId="0" xfId="59" applyNumberFormat="1" applyFont="1" applyAlignment="1">
      <alignment horizontal="center"/>
    </xf>
    <xf numFmtId="4" fontId="11" fillId="0" borderId="0" xfId="59" applyNumberFormat="1" applyFont="1" applyAlignment="1">
      <alignment horizontal="centerContinuous"/>
    </xf>
    <xf numFmtId="4" fontId="11" fillId="0" borderId="0" xfId="59" applyNumberFormat="1" applyFont="1"/>
    <xf numFmtId="4" fontId="10" fillId="0" borderId="13" xfId="59" applyNumberFormat="1" applyFont="1" applyBorder="1"/>
    <xf numFmtId="4" fontId="10" fillId="0" borderId="27" xfId="59" applyNumberFormat="1" applyFont="1" applyBorder="1"/>
    <xf numFmtId="0" fontId="24" fillId="0" borderId="0" xfId="59" applyFont="1" applyAlignment="1">
      <alignment horizontal="center"/>
    </xf>
    <xf numFmtId="10" fontId="10" fillId="0" borderId="0" xfId="62" applyNumberFormat="1" applyFont="1" applyAlignment="1">
      <alignment horizontal="center"/>
    </xf>
    <xf numFmtId="0" fontId="10" fillId="0" borderId="0" xfId="59" applyFont="1" applyAlignment="1">
      <alignment horizontal="center"/>
    </xf>
    <xf numFmtId="10" fontId="55" fillId="0" borderId="0" xfId="62" applyNumberFormat="1" applyFont="1"/>
    <xf numFmtId="0" fontId="55" fillId="0" borderId="0" xfId="59" applyFont="1"/>
    <xf numFmtId="7" fontId="55" fillId="0" borderId="0" xfId="59" applyNumberFormat="1" applyFont="1"/>
    <xf numFmtId="10" fontId="24" fillId="0" borderId="0" xfId="62" applyNumberFormat="1" applyFont="1" applyAlignment="1">
      <alignment horizontal="center"/>
    </xf>
    <xf numFmtId="0" fontId="0" fillId="0" borderId="0" xfId="0" applyFont="1"/>
    <xf numFmtId="37" fontId="16" fillId="0" borderId="21" xfId="0" applyNumberFormat="1" applyFont="1" applyFill="1" applyBorder="1"/>
    <xf numFmtId="38" fontId="82" fillId="0" borderId="21" xfId="59" applyNumberFormat="1" applyFont="1" applyFill="1" applyBorder="1"/>
    <xf numFmtId="37" fontId="82" fillId="0" borderId="21" xfId="59" applyNumberFormat="1" applyFont="1" applyFill="1" applyBorder="1"/>
    <xf numFmtId="0" fontId="83" fillId="0" borderId="13" xfId="59" applyFont="1" applyBorder="1" applyAlignment="1">
      <alignment horizontal="centerContinuous"/>
    </xf>
    <xf numFmtId="0" fontId="55" fillId="0" borderId="0" xfId="59" applyFont="1"/>
    <xf numFmtId="5" fontId="82" fillId="0" borderId="21" xfId="59" applyNumberFormat="1" applyFont="1" applyFill="1" applyBorder="1"/>
    <xf numFmtId="0" fontId="10" fillId="0" borderId="0" xfId="59" applyFont="1"/>
    <xf numFmtId="0" fontId="16" fillId="39" borderId="17" xfId="59" applyFont="1" applyFill="1" applyBorder="1" applyAlignment="1">
      <alignment horizontal="centerContinuous"/>
    </xf>
    <xf numFmtId="0" fontId="16" fillId="0" borderId="0" xfId="59" applyFont="1" applyBorder="1" applyAlignment="1">
      <alignment horizontal="centerContinuous"/>
    </xf>
    <xf numFmtId="0" fontId="16" fillId="39" borderId="23" xfId="59" applyFont="1" applyFill="1" applyBorder="1" applyAlignment="1">
      <alignment horizontal="centerContinuous"/>
    </xf>
    <xf numFmtId="0" fontId="16" fillId="39" borderId="24" xfId="59" applyFont="1" applyFill="1" applyBorder="1" applyAlignment="1">
      <alignment horizontal="centerContinuous"/>
    </xf>
    <xf numFmtId="0" fontId="16" fillId="39" borderId="17" xfId="59" applyFont="1" applyFill="1" applyBorder="1" applyAlignment="1">
      <alignment horizontal="center"/>
    </xf>
    <xf numFmtId="0" fontId="16" fillId="0" borderId="0" xfId="59" applyFont="1" applyBorder="1"/>
    <xf numFmtId="0" fontId="16" fillId="39" borderId="23" xfId="59" applyFont="1" applyFill="1" applyBorder="1" applyAlignment="1">
      <alignment horizontal="center"/>
    </xf>
    <xf numFmtId="0" fontId="16" fillId="0" borderId="13" xfId="59" applyFont="1" applyBorder="1"/>
    <xf numFmtId="0" fontId="16" fillId="0" borderId="0" xfId="59" applyFont="1"/>
    <xf numFmtId="0" fontId="16" fillId="0" borderId="0" xfId="59" applyFont="1" applyAlignment="1">
      <alignment horizontal="centerContinuous"/>
    </xf>
    <xf numFmtId="0" fontId="21" fillId="0" borderId="0" xfId="59" applyFont="1"/>
    <xf numFmtId="0" fontId="16" fillId="0" borderId="23" xfId="59" applyFont="1" applyFill="1" applyBorder="1"/>
    <xf numFmtId="0" fontId="16" fillId="0" borderId="26" xfId="59" applyFont="1" applyFill="1" applyBorder="1" applyAlignment="1">
      <alignment horizontal="centerContinuous"/>
    </xf>
    <xf numFmtId="0" fontId="16" fillId="0" borderId="24" xfId="59" applyFont="1" applyFill="1" applyBorder="1" applyAlignment="1">
      <alignment horizontal="center"/>
    </xf>
    <xf numFmtId="0" fontId="16" fillId="0" borderId="23" xfId="59" applyFont="1" applyFill="1" applyBorder="1" applyAlignment="1">
      <alignment horizontal="center"/>
    </xf>
    <xf numFmtId="0" fontId="16" fillId="0" borderId="24" xfId="59" applyFont="1" applyFill="1" applyBorder="1"/>
    <xf numFmtId="0" fontId="25" fillId="0" borderId="19" xfId="59" applyFont="1" applyFill="1" applyBorder="1"/>
    <xf numFmtId="0" fontId="16" fillId="0" borderId="24" xfId="59" applyFont="1" applyFill="1" applyBorder="1" applyAlignment="1">
      <alignment horizontal="center" wrapText="1"/>
    </xf>
    <xf numFmtId="38" fontId="16" fillId="0" borderId="21" xfId="59" applyNumberFormat="1" applyFont="1" applyFill="1" applyBorder="1"/>
    <xf numFmtId="38" fontId="17" fillId="0" borderId="21" xfId="59" applyNumberFormat="1" applyFont="1" applyFill="1" applyBorder="1"/>
    <xf numFmtId="0" fontId="16" fillId="0" borderId="0" xfId="59" quotePrefix="1" applyFont="1" applyBorder="1" applyAlignment="1">
      <alignment vertical="top"/>
    </xf>
    <xf numFmtId="0" fontId="16" fillId="0" borderId="0" xfId="59" quotePrefix="1" applyFont="1" applyAlignment="1">
      <alignment vertical="top"/>
    </xf>
    <xf numFmtId="0" fontId="16" fillId="0" borderId="0" xfId="59" applyFont="1" applyBorder="1" applyAlignment="1"/>
    <xf numFmtId="37" fontId="10" fillId="0" borderId="0" xfId="59" applyNumberFormat="1" applyFont="1"/>
    <xf numFmtId="10" fontId="10" fillId="0" borderId="0" xfId="62" applyNumberFormat="1" applyFont="1"/>
    <xf numFmtId="38" fontId="17" fillId="0" borderId="21" xfId="59" applyNumberFormat="1" applyFont="1" applyFill="1" applyBorder="1"/>
    <xf numFmtId="37" fontId="17" fillId="0" borderId="21" xfId="59" applyNumberFormat="1" applyFont="1" applyFill="1" applyBorder="1"/>
    <xf numFmtId="5" fontId="17" fillId="0" borderId="21" xfId="59" applyNumberFormat="1" applyFont="1" applyFill="1" applyBorder="1"/>
    <xf numFmtId="0" fontId="17" fillId="0" borderId="19" xfId="59" applyFont="1" applyFill="1" applyBorder="1"/>
    <xf numFmtId="10" fontId="55" fillId="0" borderId="0" xfId="62" applyNumberFormat="1" applyFont="1"/>
    <xf numFmtId="0" fontId="55" fillId="0" borderId="0" xfId="59" applyFont="1"/>
    <xf numFmtId="10" fontId="24" fillId="0" borderId="0" xfId="62" applyNumberFormat="1" applyFont="1" applyAlignment="1">
      <alignment horizontal="center"/>
    </xf>
    <xf numFmtId="0" fontId="87" fillId="93" borderId="0" xfId="561" applyFont="1" applyFill="1" applyBorder="1" applyAlignment="1">
      <alignment horizontal="left" vertical="top" wrapText="1"/>
    </xf>
    <xf numFmtId="0" fontId="88" fillId="93" borderId="0" xfId="561" applyFont="1" applyFill="1" applyBorder="1" applyAlignment="1">
      <alignment horizontal="left" vertical="top" wrapText="1"/>
    </xf>
    <xf numFmtId="0" fontId="21" fillId="0" borderId="0" xfId="59" applyFont="1" applyAlignment="1">
      <alignment horizontal="center"/>
    </xf>
    <xf numFmtId="0" fontId="16" fillId="0" borderId="0" xfId="59" applyFont="1" applyBorder="1" applyAlignment="1">
      <alignment horizontal="left" vertical="top" wrapText="1"/>
    </xf>
    <xf numFmtId="0" fontId="16" fillId="0" borderId="0" xfId="59" applyNumberFormat="1" applyFont="1" applyAlignment="1">
      <alignment horizontal="left" vertical="top" wrapText="1"/>
    </xf>
    <xf numFmtId="0" fontId="16" fillId="0" borderId="0" xfId="59" applyFont="1" applyAlignment="1">
      <alignment horizontal="left" vertical="top" wrapText="1"/>
    </xf>
    <xf numFmtId="0" fontId="86" fillId="0" borderId="0" xfId="560" applyFont="1" applyFill="1" applyBorder="1" applyAlignment="1">
      <alignment horizontal="center" vertical="top"/>
    </xf>
  </cellXfs>
  <cellStyles count="934">
    <cellStyle name="20% - Accent1" xfId="1" builtinId="30" customBuiltin="1"/>
    <cellStyle name="20% - Accent1 2" xfId="288"/>
    <cellStyle name="20% - Accent1 2 2" xfId="646"/>
    <cellStyle name="20% - Accent1 2 2 2" xfId="873"/>
    <cellStyle name="20% - Accent1 2 3" xfId="789"/>
    <cellStyle name="20% - Accent1 3" xfId="401"/>
    <cellStyle name="20% - Accent1 3 2" xfId="649"/>
    <cellStyle name="20% - Accent1 3 2 2" xfId="876"/>
    <cellStyle name="20% - Accent1 3 3" xfId="796"/>
    <cellStyle name="20% - Accent1 4" xfId="444"/>
    <cellStyle name="20% - Accent1 4 2" xfId="662"/>
    <cellStyle name="20% - Accent1 4 2 2" xfId="889"/>
    <cellStyle name="20% - Accent1 4 3" xfId="809"/>
    <cellStyle name="20% - Accent1 5" xfId="494"/>
    <cellStyle name="20% - Accent1 5 2" xfId="675"/>
    <cellStyle name="20% - Accent1 5 2 2" xfId="902"/>
    <cellStyle name="20% - Accent1 5 3" xfId="822"/>
    <cellStyle name="20% - Accent1 6" xfId="529"/>
    <cellStyle name="20% - Accent1 6 2" xfId="688"/>
    <cellStyle name="20% - Accent1 6 2 2" xfId="915"/>
    <cellStyle name="20% - Accent1 6 3" xfId="836"/>
    <cellStyle name="20% - Accent1 7" xfId="576"/>
    <cellStyle name="20% - Accent1 7 2" xfId="850"/>
    <cellStyle name="20% - Accent1 8" xfId="704"/>
    <cellStyle name="20% - Accent2" xfId="2" builtinId="34" customBuiltin="1"/>
    <cellStyle name="20% - Accent2 2" xfId="284"/>
    <cellStyle name="20% - Accent2 2 2" xfId="644"/>
    <cellStyle name="20% - Accent2 2 2 2" xfId="871"/>
    <cellStyle name="20% - Accent2 2 3" xfId="787"/>
    <cellStyle name="20% - Accent2 3" xfId="405"/>
    <cellStyle name="20% - Accent2 3 2" xfId="651"/>
    <cellStyle name="20% - Accent2 3 2 2" xfId="878"/>
    <cellStyle name="20% - Accent2 3 3" xfId="798"/>
    <cellStyle name="20% - Accent2 4" xfId="448"/>
    <cellStyle name="20% - Accent2 4 2" xfId="664"/>
    <cellStyle name="20% - Accent2 4 2 2" xfId="891"/>
    <cellStyle name="20% - Accent2 4 3" xfId="811"/>
    <cellStyle name="20% - Accent2 5" xfId="497"/>
    <cellStyle name="20% - Accent2 5 2" xfId="677"/>
    <cellStyle name="20% - Accent2 5 2 2" xfId="904"/>
    <cellStyle name="20% - Accent2 5 3" xfId="824"/>
    <cellStyle name="20% - Accent2 6" xfId="533"/>
    <cellStyle name="20% - Accent2 6 2" xfId="690"/>
    <cellStyle name="20% - Accent2 6 2 2" xfId="917"/>
    <cellStyle name="20% - Accent2 6 3" xfId="838"/>
    <cellStyle name="20% - Accent2 7" xfId="580"/>
    <cellStyle name="20% - Accent2 7 2" xfId="852"/>
    <cellStyle name="20% - Accent2 8" xfId="707"/>
    <cellStyle name="20% - Accent3" xfId="3" builtinId="38" customBuiltin="1"/>
    <cellStyle name="20% - Accent3 2" xfId="255"/>
    <cellStyle name="20% - Accent3 2 2" xfId="641"/>
    <cellStyle name="20% - Accent3 2 2 2" xfId="869"/>
    <cellStyle name="20% - Accent3 2 3" xfId="785"/>
    <cellStyle name="20% - Accent3 3" xfId="408"/>
    <cellStyle name="20% - Accent3 3 2" xfId="653"/>
    <cellStyle name="20% - Accent3 3 2 2" xfId="880"/>
    <cellStyle name="20% - Accent3 3 3" xfId="800"/>
    <cellStyle name="20% - Accent3 4" xfId="451"/>
    <cellStyle name="20% - Accent3 4 2" xfId="666"/>
    <cellStyle name="20% - Accent3 4 2 2" xfId="893"/>
    <cellStyle name="20% - Accent3 4 3" xfId="813"/>
    <cellStyle name="20% - Accent3 5" xfId="500"/>
    <cellStyle name="20% - Accent3 5 2" xfId="679"/>
    <cellStyle name="20% - Accent3 5 2 2" xfId="906"/>
    <cellStyle name="20% - Accent3 5 3" xfId="826"/>
    <cellStyle name="20% - Accent3 6" xfId="536"/>
    <cellStyle name="20% - Accent3 6 2" xfId="692"/>
    <cellStyle name="20% - Accent3 6 2 2" xfId="919"/>
    <cellStyle name="20% - Accent3 6 3" xfId="840"/>
    <cellStyle name="20% - Accent3 7" xfId="583"/>
    <cellStyle name="20% - Accent3 7 2" xfId="854"/>
    <cellStyle name="20% - Accent3 8" xfId="710"/>
    <cellStyle name="20% - Accent4" xfId="4" builtinId="42" customBuiltin="1"/>
    <cellStyle name="20% - Accent4 2" xfId="250"/>
    <cellStyle name="20% - Accent4 2 2" xfId="639"/>
    <cellStyle name="20% - Accent4 2 2 2" xfId="867"/>
    <cellStyle name="20% - Accent4 2 3" xfId="783"/>
    <cellStyle name="20% - Accent4 3" xfId="411"/>
    <cellStyle name="20% - Accent4 3 2" xfId="655"/>
    <cellStyle name="20% - Accent4 3 2 2" xfId="882"/>
    <cellStyle name="20% - Accent4 3 3" xfId="802"/>
    <cellStyle name="20% - Accent4 4" xfId="454"/>
    <cellStyle name="20% - Accent4 4 2" xfId="668"/>
    <cellStyle name="20% - Accent4 4 2 2" xfId="895"/>
    <cellStyle name="20% - Accent4 4 3" xfId="815"/>
    <cellStyle name="20% - Accent4 5" xfId="503"/>
    <cellStyle name="20% - Accent4 5 2" xfId="681"/>
    <cellStyle name="20% - Accent4 5 2 2" xfId="908"/>
    <cellStyle name="20% - Accent4 5 3" xfId="828"/>
    <cellStyle name="20% - Accent4 6" xfId="539"/>
    <cellStyle name="20% - Accent4 6 2" xfId="694"/>
    <cellStyle name="20% - Accent4 6 2 2" xfId="921"/>
    <cellStyle name="20% - Accent4 6 3" xfId="842"/>
    <cellStyle name="20% - Accent4 7" xfId="586"/>
    <cellStyle name="20% - Accent4 7 2" xfId="856"/>
    <cellStyle name="20% - Accent4 8" xfId="713"/>
    <cellStyle name="20% - Accent5" xfId="5" builtinId="46" customBuiltin="1"/>
    <cellStyle name="20% - Accent5 2" xfId="245"/>
    <cellStyle name="20% - Accent5 2 2" xfId="637"/>
    <cellStyle name="20% - Accent5 2 2 2" xfId="865"/>
    <cellStyle name="20% - Accent5 2 3" xfId="781"/>
    <cellStyle name="20% - Accent5 3" xfId="415"/>
    <cellStyle name="20% - Accent5 3 2" xfId="657"/>
    <cellStyle name="20% - Accent5 3 2 2" xfId="884"/>
    <cellStyle name="20% - Accent5 3 3" xfId="804"/>
    <cellStyle name="20% - Accent5 4" xfId="457"/>
    <cellStyle name="20% - Accent5 4 2" xfId="670"/>
    <cellStyle name="20% - Accent5 4 2 2" xfId="897"/>
    <cellStyle name="20% - Accent5 4 3" xfId="817"/>
    <cellStyle name="20% - Accent5 5" xfId="506"/>
    <cellStyle name="20% - Accent5 5 2" xfId="683"/>
    <cellStyle name="20% - Accent5 5 2 2" xfId="910"/>
    <cellStyle name="20% - Accent5 5 3" xfId="830"/>
    <cellStyle name="20% - Accent5 6" xfId="542"/>
    <cellStyle name="20% - Accent5 6 2" xfId="696"/>
    <cellStyle name="20% - Accent5 6 2 2" xfId="923"/>
    <cellStyle name="20% - Accent5 6 3" xfId="844"/>
    <cellStyle name="20% - Accent5 7" xfId="589"/>
    <cellStyle name="20% - Accent5 7 2" xfId="858"/>
    <cellStyle name="20% - Accent5 8" xfId="717"/>
    <cellStyle name="20% - Accent6" xfId="6" builtinId="50" customBuiltin="1"/>
    <cellStyle name="20% - Accent6 2" xfId="240"/>
    <cellStyle name="20% - Accent6 2 2" xfId="635"/>
    <cellStyle name="20% - Accent6 2 2 2" xfId="863"/>
    <cellStyle name="20% - Accent6 2 3" xfId="779"/>
    <cellStyle name="20% - Accent6 3" xfId="419"/>
    <cellStyle name="20% - Accent6 3 2" xfId="659"/>
    <cellStyle name="20% - Accent6 3 2 2" xfId="886"/>
    <cellStyle name="20% - Accent6 3 3" xfId="806"/>
    <cellStyle name="20% - Accent6 4" xfId="461"/>
    <cellStyle name="20% - Accent6 4 2" xfId="672"/>
    <cellStyle name="20% - Accent6 4 2 2" xfId="899"/>
    <cellStyle name="20% - Accent6 4 3" xfId="819"/>
    <cellStyle name="20% - Accent6 5" xfId="509"/>
    <cellStyle name="20% - Accent6 5 2" xfId="685"/>
    <cellStyle name="20% - Accent6 5 2 2" xfId="912"/>
    <cellStyle name="20% - Accent6 5 3" xfId="832"/>
    <cellStyle name="20% - Accent6 6" xfId="546"/>
    <cellStyle name="20% - Accent6 6 2" xfId="698"/>
    <cellStyle name="20% - Accent6 6 2 2" xfId="925"/>
    <cellStyle name="20% - Accent6 6 3" xfId="846"/>
    <cellStyle name="20% - Accent6 7" xfId="593"/>
    <cellStyle name="20% - Accent6 7 2" xfId="860"/>
    <cellStyle name="20% - Accent6 8" xfId="720"/>
    <cellStyle name="40% - Accent1" xfId="7" builtinId="31" customBuiltin="1"/>
    <cellStyle name="40% - Accent1 2" xfId="287"/>
    <cellStyle name="40% - Accent1 2 2" xfId="645"/>
    <cellStyle name="40% - Accent1 2 2 2" xfId="872"/>
    <cellStyle name="40% - Accent1 2 3" xfId="788"/>
    <cellStyle name="40% - Accent1 3" xfId="402"/>
    <cellStyle name="40% - Accent1 3 2" xfId="650"/>
    <cellStyle name="40% - Accent1 3 2 2" xfId="877"/>
    <cellStyle name="40% - Accent1 3 3" xfId="797"/>
    <cellStyle name="40% - Accent1 4" xfId="445"/>
    <cellStyle name="40% - Accent1 4 2" xfId="663"/>
    <cellStyle name="40% - Accent1 4 2 2" xfId="890"/>
    <cellStyle name="40% - Accent1 4 3" xfId="810"/>
    <cellStyle name="40% - Accent1 5" xfId="495"/>
    <cellStyle name="40% - Accent1 5 2" xfId="676"/>
    <cellStyle name="40% - Accent1 5 2 2" xfId="903"/>
    <cellStyle name="40% - Accent1 5 3" xfId="823"/>
    <cellStyle name="40% - Accent1 6" xfId="530"/>
    <cellStyle name="40% - Accent1 6 2" xfId="689"/>
    <cellStyle name="40% - Accent1 6 2 2" xfId="916"/>
    <cellStyle name="40% - Accent1 6 3" xfId="837"/>
    <cellStyle name="40% - Accent1 7" xfId="577"/>
    <cellStyle name="40% - Accent1 7 2" xfId="851"/>
    <cellStyle name="40% - Accent1 8" xfId="705"/>
    <cellStyle name="40% - Accent2" xfId="8" builtinId="35" customBuiltin="1"/>
    <cellStyle name="40% - Accent2 2" xfId="283"/>
    <cellStyle name="40% - Accent2 2 2" xfId="643"/>
    <cellStyle name="40% - Accent2 2 2 2" xfId="870"/>
    <cellStyle name="40% - Accent2 2 3" xfId="786"/>
    <cellStyle name="40% - Accent2 3" xfId="406"/>
    <cellStyle name="40% - Accent2 3 2" xfId="652"/>
    <cellStyle name="40% - Accent2 3 2 2" xfId="879"/>
    <cellStyle name="40% - Accent2 3 3" xfId="799"/>
    <cellStyle name="40% - Accent2 4" xfId="449"/>
    <cellStyle name="40% - Accent2 4 2" xfId="665"/>
    <cellStyle name="40% - Accent2 4 2 2" xfId="892"/>
    <cellStyle name="40% - Accent2 4 3" xfId="812"/>
    <cellStyle name="40% - Accent2 5" xfId="498"/>
    <cellStyle name="40% - Accent2 5 2" xfId="678"/>
    <cellStyle name="40% - Accent2 5 2 2" xfId="905"/>
    <cellStyle name="40% - Accent2 5 3" xfId="825"/>
    <cellStyle name="40% - Accent2 6" xfId="534"/>
    <cellStyle name="40% - Accent2 6 2" xfId="691"/>
    <cellStyle name="40% - Accent2 6 2 2" xfId="918"/>
    <cellStyle name="40% - Accent2 6 3" xfId="839"/>
    <cellStyle name="40% - Accent2 7" xfId="581"/>
    <cellStyle name="40% - Accent2 7 2" xfId="853"/>
    <cellStyle name="40% - Accent2 8" xfId="708"/>
    <cellStyle name="40% - Accent3" xfId="9" builtinId="39" customBuiltin="1"/>
    <cellStyle name="40% - Accent3 2" xfId="254"/>
    <cellStyle name="40% - Accent3 2 2" xfId="640"/>
    <cellStyle name="40% - Accent3 2 2 2" xfId="868"/>
    <cellStyle name="40% - Accent3 2 3" xfId="784"/>
    <cellStyle name="40% - Accent3 3" xfId="409"/>
    <cellStyle name="40% - Accent3 3 2" xfId="654"/>
    <cellStyle name="40% - Accent3 3 2 2" xfId="881"/>
    <cellStyle name="40% - Accent3 3 3" xfId="801"/>
    <cellStyle name="40% - Accent3 4" xfId="452"/>
    <cellStyle name="40% - Accent3 4 2" xfId="667"/>
    <cellStyle name="40% - Accent3 4 2 2" xfId="894"/>
    <cellStyle name="40% - Accent3 4 3" xfId="814"/>
    <cellStyle name="40% - Accent3 5" xfId="501"/>
    <cellStyle name="40% - Accent3 5 2" xfId="680"/>
    <cellStyle name="40% - Accent3 5 2 2" xfId="907"/>
    <cellStyle name="40% - Accent3 5 3" xfId="827"/>
    <cellStyle name="40% - Accent3 6" xfId="537"/>
    <cellStyle name="40% - Accent3 6 2" xfId="693"/>
    <cellStyle name="40% - Accent3 6 2 2" xfId="920"/>
    <cellStyle name="40% - Accent3 6 3" xfId="841"/>
    <cellStyle name="40% - Accent3 7" xfId="584"/>
    <cellStyle name="40% - Accent3 7 2" xfId="855"/>
    <cellStyle name="40% - Accent3 8" xfId="711"/>
    <cellStyle name="40% - Accent4" xfId="10" builtinId="43" customBuiltin="1"/>
    <cellStyle name="40% - Accent4 2" xfId="249"/>
    <cellStyle name="40% - Accent4 2 2" xfId="638"/>
    <cellStyle name="40% - Accent4 2 2 2" xfId="866"/>
    <cellStyle name="40% - Accent4 2 3" xfId="782"/>
    <cellStyle name="40% - Accent4 3" xfId="412"/>
    <cellStyle name="40% - Accent4 3 2" xfId="656"/>
    <cellStyle name="40% - Accent4 3 2 2" xfId="883"/>
    <cellStyle name="40% - Accent4 3 3" xfId="803"/>
    <cellStyle name="40% - Accent4 4" xfId="455"/>
    <cellStyle name="40% - Accent4 4 2" xfId="669"/>
    <cellStyle name="40% - Accent4 4 2 2" xfId="896"/>
    <cellStyle name="40% - Accent4 4 3" xfId="816"/>
    <cellStyle name="40% - Accent4 5" xfId="504"/>
    <cellStyle name="40% - Accent4 5 2" xfId="682"/>
    <cellStyle name="40% - Accent4 5 2 2" xfId="909"/>
    <cellStyle name="40% - Accent4 5 3" xfId="829"/>
    <cellStyle name="40% - Accent4 6" xfId="540"/>
    <cellStyle name="40% - Accent4 6 2" xfId="695"/>
    <cellStyle name="40% - Accent4 6 2 2" xfId="922"/>
    <cellStyle name="40% - Accent4 6 3" xfId="843"/>
    <cellStyle name="40% - Accent4 7" xfId="587"/>
    <cellStyle name="40% - Accent4 7 2" xfId="857"/>
    <cellStyle name="40% - Accent4 8" xfId="714"/>
    <cellStyle name="40% - Accent5" xfId="11" builtinId="47" customBuiltin="1"/>
    <cellStyle name="40% - Accent5 2" xfId="244"/>
    <cellStyle name="40% - Accent5 2 2" xfId="636"/>
    <cellStyle name="40% - Accent5 2 2 2" xfId="864"/>
    <cellStyle name="40% - Accent5 2 3" xfId="780"/>
    <cellStyle name="40% - Accent5 3" xfId="416"/>
    <cellStyle name="40% - Accent5 3 2" xfId="658"/>
    <cellStyle name="40% - Accent5 3 2 2" xfId="885"/>
    <cellStyle name="40% - Accent5 3 3" xfId="805"/>
    <cellStyle name="40% - Accent5 4" xfId="458"/>
    <cellStyle name="40% - Accent5 4 2" xfId="671"/>
    <cellStyle name="40% - Accent5 4 2 2" xfId="898"/>
    <cellStyle name="40% - Accent5 4 3" xfId="818"/>
    <cellStyle name="40% - Accent5 5" xfId="507"/>
    <cellStyle name="40% - Accent5 5 2" xfId="684"/>
    <cellStyle name="40% - Accent5 5 2 2" xfId="911"/>
    <cellStyle name="40% - Accent5 5 3" xfId="831"/>
    <cellStyle name="40% - Accent5 6" xfId="543"/>
    <cellStyle name="40% - Accent5 6 2" xfId="697"/>
    <cellStyle name="40% - Accent5 6 2 2" xfId="924"/>
    <cellStyle name="40% - Accent5 6 3" xfId="845"/>
    <cellStyle name="40% - Accent5 7" xfId="590"/>
    <cellStyle name="40% - Accent5 7 2" xfId="859"/>
    <cellStyle name="40% - Accent5 8" xfId="718"/>
    <cellStyle name="40% - Accent6" xfId="12" builtinId="51" customBuiltin="1"/>
    <cellStyle name="40% - Accent6 2" xfId="238"/>
    <cellStyle name="40% - Accent6 2 2" xfId="634"/>
    <cellStyle name="40% - Accent6 2 2 2" xfId="862"/>
    <cellStyle name="40% - Accent6 2 3" xfId="778"/>
    <cellStyle name="40% - Accent6 3" xfId="420"/>
    <cellStyle name="40% - Accent6 3 2" xfId="660"/>
    <cellStyle name="40% - Accent6 3 2 2" xfId="887"/>
    <cellStyle name="40% - Accent6 3 3" xfId="807"/>
    <cellStyle name="40% - Accent6 4" xfId="462"/>
    <cellStyle name="40% - Accent6 4 2" xfId="673"/>
    <cellStyle name="40% - Accent6 4 2 2" xfId="900"/>
    <cellStyle name="40% - Accent6 4 3" xfId="820"/>
    <cellStyle name="40% - Accent6 5" xfId="510"/>
    <cellStyle name="40% - Accent6 5 2" xfId="686"/>
    <cellStyle name="40% - Accent6 5 2 2" xfId="913"/>
    <cellStyle name="40% - Accent6 5 3" xfId="833"/>
    <cellStyle name="40% - Accent6 6" xfId="547"/>
    <cellStyle name="40% - Accent6 6 2" xfId="699"/>
    <cellStyle name="40% - Accent6 6 2 2" xfId="926"/>
    <cellStyle name="40% - Accent6 6 3" xfId="847"/>
    <cellStyle name="40% - Accent6 7" xfId="594"/>
    <cellStyle name="40% - Accent6 7 2" xfId="861"/>
    <cellStyle name="40% - Accent6 8" xfId="721"/>
    <cellStyle name="60% - Accent1" xfId="13" builtinId="32" customBuiltin="1"/>
    <cellStyle name="60% - Accent1 2" xfId="286"/>
    <cellStyle name="60% - Accent2" xfId="14" builtinId="36" customBuiltin="1"/>
    <cellStyle name="60% - Accent2 2" xfId="282"/>
    <cellStyle name="60% - Accent3" xfId="15" builtinId="40" customBuiltin="1"/>
    <cellStyle name="60% - Accent3 2" xfId="253"/>
    <cellStyle name="60% - Accent4" xfId="16" builtinId="44" customBuiltin="1"/>
    <cellStyle name="60% - Accent4 2" xfId="248"/>
    <cellStyle name="60% - Accent5" xfId="17" builtinId="48" customBuiltin="1"/>
    <cellStyle name="60% - Accent5 2" xfId="242"/>
    <cellStyle name="60% - Accent6" xfId="18" builtinId="52" customBuiltin="1"/>
    <cellStyle name="60% - Accent6 2" xfId="237"/>
    <cellStyle name="Accent1" xfId="19" builtinId="29" customBuiltin="1"/>
    <cellStyle name="Accent1 - 20%" xfId="20"/>
    <cellStyle name="Accent1 - 20% 2" xfId="107"/>
    <cellStyle name="Accent1 - 40%" xfId="21"/>
    <cellStyle name="Accent1 - 40% 2" xfId="108"/>
    <cellStyle name="Accent1 - 60%" xfId="22"/>
    <cellStyle name="Accent1 - 60% 2" xfId="109"/>
    <cellStyle name="Accent1 10" xfId="433"/>
    <cellStyle name="Accent1 11" xfId="425"/>
    <cellStyle name="Accent1 12" xfId="440"/>
    <cellStyle name="Accent1 13" xfId="443"/>
    <cellStyle name="Accent1 14" xfId="459"/>
    <cellStyle name="Accent1 15" xfId="493"/>
    <cellStyle name="Accent1 16" xfId="511"/>
    <cellStyle name="Accent1 17" xfId="521"/>
    <cellStyle name="Accent1 18" xfId="528"/>
    <cellStyle name="Accent1 19" xfId="544"/>
    <cellStyle name="Accent1 2" xfId="289"/>
    <cellStyle name="Accent1 20" xfId="575"/>
    <cellStyle name="Accent1 21" xfId="591"/>
    <cellStyle name="Accent1 22" xfId="703"/>
    <cellStyle name="Accent1 23" xfId="715"/>
    <cellStyle name="Accent1 3" xfId="199"/>
    <cellStyle name="Accent1 4" xfId="279"/>
    <cellStyle name="Accent1 5" xfId="335"/>
    <cellStyle name="Accent1 6" xfId="347"/>
    <cellStyle name="Accent1 7" xfId="352"/>
    <cellStyle name="Accent1 8" xfId="400"/>
    <cellStyle name="Accent1 9" xfId="417"/>
    <cellStyle name="Accent2" xfId="23" builtinId="33" customBuiltin="1"/>
    <cellStyle name="Accent2 - 20%" xfId="24"/>
    <cellStyle name="Accent2 - 20% 2" xfId="110"/>
    <cellStyle name="Accent2 - 40%" xfId="25"/>
    <cellStyle name="Accent2 - 40% 2" xfId="111"/>
    <cellStyle name="Accent2 - 60%" xfId="26"/>
    <cellStyle name="Accent2 - 60% 2" xfId="112"/>
    <cellStyle name="Accent2 10" xfId="423"/>
    <cellStyle name="Accent2 11" xfId="422"/>
    <cellStyle name="Accent2 12" xfId="435"/>
    <cellStyle name="Accent2 13" xfId="447"/>
    <cellStyle name="Accent2 14" xfId="446"/>
    <cellStyle name="Accent2 15" xfId="496"/>
    <cellStyle name="Accent2 16" xfId="512"/>
    <cellStyle name="Accent2 17" xfId="514"/>
    <cellStyle name="Accent2 18" xfId="532"/>
    <cellStyle name="Accent2 19" xfId="531"/>
    <cellStyle name="Accent2 2" xfId="285"/>
    <cellStyle name="Accent2 20" xfId="579"/>
    <cellStyle name="Accent2 21" xfId="578"/>
    <cellStyle name="Accent2 22" xfId="706"/>
    <cellStyle name="Accent2 23" xfId="722"/>
    <cellStyle name="Accent2 3" xfId="258"/>
    <cellStyle name="Accent2 4" xfId="260"/>
    <cellStyle name="Accent2 5" xfId="276"/>
    <cellStyle name="Accent2 6" xfId="303"/>
    <cellStyle name="Accent2 7" xfId="265"/>
    <cellStyle name="Accent2 8" xfId="404"/>
    <cellStyle name="Accent2 9" xfId="403"/>
    <cellStyle name="Accent3" xfId="27" builtinId="37" customBuiltin="1"/>
    <cellStyle name="Accent3 - 20%" xfId="28"/>
    <cellStyle name="Accent3 - 20% 2" xfId="114"/>
    <cellStyle name="Accent3 - 40%" xfId="29"/>
    <cellStyle name="Accent3 - 40% 2" xfId="115"/>
    <cellStyle name="Accent3 - 60%" xfId="30"/>
    <cellStyle name="Accent3 - 60% 2" xfId="116"/>
    <cellStyle name="Accent3 10" xfId="261"/>
    <cellStyle name="Accent3 11" xfId="264"/>
    <cellStyle name="Accent3 12" xfId="263"/>
    <cellStyle name="Accent3 13" xfId="362"/>
    <cellStyle name="Accent3 14" xfId="197"/>
    <cellStyle name="Accent3 15" xfId="407"/>
    <cellStyle name="Accent3 16" xfId="424"/>
    <cellStyle name="Accent3 17" xfId="427"/>
    <cellStyle name="Accent3 18" xfId="413"/>
    <cellStyle name="Accent3 19" xfId="436"/>
    <cellStyle name="Accent3 2" xfId="113"/>
    <cellStyle name="Accent3 20" xfId="450"/>
    <cellStyle name="Accent3 21" xfId="463"/>
    <cellStyle name="Accent3 22" xfId="467"/>
    <cellStyle name="Accent3 23" xfId="476"/>
    <cellStyle name="Accent3 24" xfId="477"/>
    <cellStyle name="Accent3 25" xfId="486"/>
    <cellStyle name="Accent3 26" xfId="491"/>
    <cellStyle name="Accent3 27" xfId="499"/>
    <cellStyle name="Accent3 28" xfId="515"/>
    <cellStyle name="Accent3 29" xfId="517"/>
    <cellStyle name="Accent3 3" xfId="183"/>
    <cellStyle name="Accent3 30" xfId="535"/>
    <cellStyle name="Accent3 31" xfId="548"/>
    <cellStyle name="Accent3 32" xfId="523"/>
    <cellStyle name="Accent3 33" xfId="527"/>
    <cellStyle name="Accent3 34" xfId="559"/>
    <cellStyle name="Accent3 35" xfId="562"/>
    <cellStyle name="Accent3 36" xfId="566"/>
    <cellStyle name="Accent3 37" xfId="573"/>
    <cellStyle name="Accent3 38" xfId="582"/>
    <cellStyle name="Accent3 39" xfId="595"/>
    <cellStyle name="Accent3 4" xfId="194"/>
    <cellStyle name="Accent3 40" xfId="599"/>
    <cellStyle name="Accent3 41" xfId="605"/>
    <cellStyle name="Accent3 42" xfId="625"/>
    <cellStyle name="Accent3 43" xfId="604"/>
    <cellStyle name="Accent3 44" xfId="619"/>
    <cellStyle name="Accent3 45" xfId="630"/>
    <cellStyle name="Accent3 46" xfId="620"/>
    <cellStyle name="Accent3 47" xfId="709"/>
    <cellStyle name="Accent3 48" xfId="723"/>
    <cellStyle name="Accent3 49" xfId="728"/>
    <cellStyle name="Accent3 5" xfId="185"/>
    <cellStyle name="Accent3 50" xfId="738"/>
    <cellStyle name="Accent3 51" xfId="750"/>
    <cellStyle name="Accent3 52" xfId="739"/>
    <cellStyle name="Accent3 53" xfId="753"/>
    <cellStyle name="Accent3 54" xfId="769"/>
    <cellStyle name="Accent3 55" xfId="751"/>
    <cellStyle name="Accent3 56" xfId="770"/>
    <cellStyle name="Accent3 6" xfId="202"/>
    <cellStyle name="Accent3 7" xfId="251"/>
    <cellStyle name="Accent3 8" xfId="198"/>
    <cellStyle name="Accent3 9" xfId="281"/>
    <cellStyle name="Accent4" xfId="31" builtinId="41" customBuiltin="1"/>
    <cellStyle name="Accent4 - 20%" xfId="32"/>
    <cellStyle name="Accent4 - 20% 2" xfId="118"/>
    <cellStyle name="Accent4 - 40%" xfId="33"/>
    <cellStyle name="Accent4 - 40% 2" xfId="119"/>
    <cellStyle name="Accent4 - 60%" xfId="34"/>
    <cellStyle name="Accent4 - 60% 2" xfId="120"/>
    <cellStyle name="Accent4 10" xfId="262"/>
    <cellStyle name="Accent4 11" xfId="278"/>
    <cellStyle name="Accent4 12" xfId="334"/>
    <cellStyle name="Accent4 13" xfId="363"/>
    <cellStyle name="Accent4 14" xfId="364"/>
    <cellStyle name="Accent4 15" xfId="410"/>
    <cellStyle name="Accent4 16" xfId="426"/>
    <cellStyle name="Accent4 17" xfId="431"/>
    <cellStyle name="Accent4 18" xfId="429"/>
    <cellStyle name="Accent4 19" xfId="439"/>
    <cellStyle name="Accent4 2" xfId="117"/>
    <cellStyle name="Accent4 20" xfId="453"/>
    <cellStyle name="Accent4 21" xfId="464"/>
    <cellStyle name="Accent4 22" xfId="468"/>
    <cellStyle name="Accent4 23" xfId="475"/>
    <cellStyle name="Accent4 24" xfId="478"/>
    <cellStyle name="Accent4 25" xfId="485"/>
    <cellStyle name="Accent4 26" xfId="490"/>
    <cellStyle name="Accent4 27" xfId="502"/>
    <cellStyle name="Accent4 28" xfId="516"/>
    <cellStyle name="Accent4 29" xfId="520"/>
    <cellStyle name="Accent4 3" xfId="184"/>
    <cellStyle name="Accent4 30" xfId="538"/>
    <cellStyle name="Accent4 31" xfId="550"/>
    <cellStyle name="Accent4 32" xfId="525"/>
    <cellStyle name="Accent4 33" xfId="553"/>
    <cellStyle name="Accent4 34" xfId="558"/>
    <cellStyle name="Accent4 35" xfId="563"/>
    <cellStyle name="Accent4 36" xfId="567"/>
    <cellStyle name="Accent4 37" xfId="572"/>
    <cellStyle name="Accent4 38" xfId="585"/>
    <cellStyle name="Accent4 39" xfId="596"/>
    <cellStyle name="Accent4 4" xfId="193"/>
    <cellStyle name="Accent4 40" xfId="600"/>
    <cellStyle name="Accent4 41" xfId="607"/>
    <cellStyle name="Accent4 42" xfId="624"/>
    <cellStyle name="Accent4 43" xfId="606"/>
    <cellStyle name="Accent4 44" xfId="617"/>
    <cellStyle name="Accent4 45" xfId="629"/>
    <cellStyle name="Accent4 46" xfId="618"/>
    <cellStyle name="Accent4 47" xfId="712"/>
    <cellStyle name="Accent4 48" xfId="724"/>
    <cellStyle name="Accent4 49" xfId="729"/>
    <cellStyle name="Accent4 5" xfId="187"/>
    <cellStyle name="Accent4 50" xfId="740"/>
    <cellStyle name="Accent4 51" xfId="749"/>
    <cellStyle name="Accent4 52" xfId="741"/>
    <cellStyle name="Accent4 53" xfId="754"/>
    <cellStyle name="Accent4 54" xfId="767"/>
    <cellStyle name="Accent4 55" xfId="752"/>
    <cellStyle name="Accent4 56" xfId="768"/>
    <cellStyle name="Accent4 6" xfId="204"/>
    <cellStyle name="Accent4 7" xfId="247"/>
    <cellStyle name="Accent4 8" xfId="201"/>
    <cellStyle name="Accent4 9" xfId="252"/>
    <cellStyle name="Accent5" xfId="35" builtinId="45" customBuiltin="1"/>
    <cellStyle name="Accent5 - 20%" xfId="36"/>
    <cellStyle name="Accent5 - 20% 2" xfId="122"/>
    <cellStyle name="Accent5 - 40%" xfId="37"/>
    <cellStyle name="Accent5 - 60%" xfId="38"/>
    <cellStyle name="Accent5 - 60% 2" xfId="123"/>
    <cellStyle name="Accent5 10" xfId="266"/>
    <cellStyle name="Accent5 11" xfId="259"/>
    <cellStyle name="Accent5 12" xfId="196"/>
    <cellStyle name="Accent5 13" xfId="343"/>
    <cellStyle name="Accent5 14" xfId="361"/>
    <cellStyle name="Accent5 15" xfId="414"/>
    <cellStyle name="Accent5 16" xfId="428"/>
    <cellStyle name="Accent5 17" xfId="421"/>
    <cellStyle name="Accent5 18" xfId="437"/>
    <cellStyle name="Accent5 19" xfId="432"/>
    <cellStyle name="Accent5 2" xfId="121"/>
    <cellStyle name="Accent5 20" xfId="456"/>
    <cellStyle name="Accent5 21" xfId="465"/>
    <cellStyle name="Accent5 22" xfId="469"/>
    <cellStyle name="Accent5 23" xfId="474"/>
    <cellStyle name="Accent5 24" xfId="479"/>
    <cellStyle name="Accent5 25" xfId="484"/>
    <cellStyle name="Accent5 26" xfId="489"/>
    <cellStyle name="Accent5 27" xfId="505"/>
    <cellStyle name="Accent5 28" xfId="518"/>
    <cellStyle name="Accent5 29" xfId="513"/>
    <cellStyle name="Accent5 3" xfId="186"/>
    <cellStyle name="Accent5 30" xfId="541"/>
    <cellStyle name="Accent5 31" xfId="551"/>
    <cellStyle name="Accent5 32" xfId="524"/>
    <cellStyle name="Accent5 33" xfId="554"/>
    <cellStyle name="Accent5 34" xfId="557"/>
    <cellStyle name="Accent5 35" xfId="564"/>
    <cellStyle name="Accent5 36" xfId="568"/>
    <cellStyle name="Accent5 37" xfId="571"/>
    <cellStyle name="Accent5 38" xfId="588"/>
    <cellStyle name="Accent5 39" xfId="597"/>
    <cellStyle name="Accent5 4" xfId="192"/>
    <cellStyle name="Accent5 40" xfId="601"/>
    <cellStyle name="Accent5 41" xfId="609"/>
    <cellStyle name="Accent5 42" xfId="623"/>
    <cellStyle name="Accent5 43" xfId="608"/>
    <cellStyle name="Accent5 44" xfId="616"/>
    <cellStyle name="Accent5 45" xfId="628"/>
    <cellStyle name="Accent5 46" xfId="626"/>
    <cellStyle name="Accent5 47" xfId="716"/>
    <cellStyle name="Accent5 48" xfId="725"/>
    <cellStyle name="Accent5 49" xfId="730"/>
    <cellStyle name="Accent5 5" xfId="189"/>
    <cellStyle name="Accent5 50" xfId="742"/>
    <cellStyle name="Accent5 51" xfId="748"/>
    <cellStyle name="Accent5 52" xfId="743"/>
    <cellStyle name="Accent5 53" xfId="756"/>
    <cellStyle name="Accent5 54" xfId="766"/>
    <cellStyle name="Accent5 55" xfId="755"/>
    <cellStyle name="Accent5 56" xfId="765"/>
    <cellStyle name="Accent5 6" xfId="206"/>
    <cellStyle name="Accent5 7" xfId="243"/>
    <cellStyle name="Accent5 8" xfId="205"/>
    <cellStyle name="Accent5 9" xfId="246"/>
    <cellStyle name="Accent6" xfId="39" builtinId="49" customBuiltin="1"/>
    <cellStyle name="Accent6 - 20%" xfId="40"/>
    <cellStyle name="Accent6 - 40%" xfId="41"/>
    <cellStyle name="Accent6 - 40% 2" xfId="125"/>
    <cellStyle name="Accent6 - 60%" xfId="42"/>
    <cellStyle name="Accent6 - 60% 2" xfId="126"/>
    <cellStyle name="Accent6 10" xfId="277"/>
    <cellStyle name="Accent6 11" xfId="333"/>
    <cellStyle name="Accent6 12" xfId="342"/>
    <cellStyle name="Accent6 13" xfId="341"/>
    <cellStyle name="Accent6 14" xfId="357"/>
    <cellStyle name="Accent6 15" xfId="418"/>
    <cellStyle name="Accent6 16" xfId="430"/>
    <cellStyle name="Accent6 17" xfId="434"/>
    <cellStyle name="Accent6 18" xfId="438"/>
    <cellStyle name="Accent6 19" xfId="441"/>
    <cellStyle name="Accent6 2" xfId="124"/>
    <cellStyle name="Accent6 20" xfId="460"/>
    <cellStyle name="Accent6 21" xfId="466"/>
    <cellStyle name="Accent6 22" xfId="470"/>
    <cellStyle name="Accent6 23" xfId="473"/>
    <cellStyle name="Accent6 24" xfId="480"/>
    <cellStyle name="Accent6 25" xfId="483"/>
    <cellStyle name="Accent6 26" xfId="488"/>
    <cellStyle name="Accent6 27" xfId="508"/>
    <cellStyle name="Accent6 28" xfId="519"/>
    <cellStyle name="Accent6 29" xfId="522"/>
    <cellStyle name="Accent6 3" xfId="188"/>
    <cellStyle name="Accent6 30" xfId="545"/>
    <cellStyle name="Accent6 31" xfId="552"/>
    <cellStyle name="Accent6 32" xfId="549"/>
    <cellStyle name="Accent6 33" xfId="555"/>
    <cellStyle name="Accent6 34" xfId="556"/>
    <cellStyle name="Accent6 35" xfId="565"/>
    <cellStyle name="Accent6 36" xfId="569"/>
    <cellStyle name="Accent6 37" xfId="570"/>
    <cellStyle name="Accent6 38" xfId="592"/>
    <cellStyle name="Accent6 39" xfId="598"/>
    <cellStyle name="Accent6 4" xfId="191"/>
    <cellStyle name="Accent6 40" xfId="602"/>
    <cellStyle name="Accent6 41" xfId="611"/>
    <cellStyle name="Accent6 42" xfId="622"/>
    <cellStyle name="Accent6 43" xfId="610"/>
    <cellStyle name="Accent6 44" xfId="615"/>
    <cellStyle name="Accent6 45" xfId="627"/>
    <cellStyle name="Accent6 46" xfId="614"/>
    <cellStyle name="Accent6 47" xfId="719"/>
    <cellStyle name="Accent6 48" xfId="726"/>
    <cellStyle name="Accent6 49" xfId="731"/>
    <cellStyle name="Accent6 5" xfId="190"/>
    <cellStyle name="Accent6 50" xfId="744"/>
    <cellStyle name="Accent6 51" xfId="747"/>
    <cellStyle name="Accent6 52" xfId="745"/>
    <cellStyle name="Accent6 53" xfId="758"/>
    <cellStyle name="Accent6 54" xfId="764"/>
    <cellStyle name="Accent6 55" xfId="757"/>
    <cellStyle name="Accent6 56" xfId="763"/>
    <cellStyle name="Accent6 6" xfId="210"/>
    <cellStyle name="Accent6 7" xfId="239"/>
    <cellStyle name="Accent6 8" xfId="208"/>
    <cellStyle name="Accent6 9" xfId="241"/>
    <cellStyle name="Bad" xfId="43" builtinId="27" customBuiltin="1"/>
    <cellStyle name="Bad 2" xfId="127"/>
    <cellStyle name="Bad 3" xfId="314"/>
    <cellStyle name="Calculation" xfId="44" builtinId="22" customBuiltin="1"/>
    <cellStyle name="Calculation 2" xfId="128"/>
    <cellStyle name="Calculation 3" xfId="302"/>
    <cellStyle name="Check Cell" xfId="45" builtinId="23" customBuiltin="1"/>
    <cellStyle name="Check Cell 2" xfId="129"/>
    <cellStyle name="Check Cell 3" xfId="294"/>
    <cellStyle name="Comma" xfId="46" builtinId="3" customBuiltin="1"/>
    <cellStyle name="Comma [0]" xfId="47" builtinId="6" customBuiltin="1"/>
    <cellStyle name="Comma [0] 2" xfId="221"/>
    <cellStyle name="Comma 10" xfId="229"/>
    <cellStyle name="Comma 11" xfId="215"/>
    <cellStyle name="Comma 12" xfId="230"/>
    <cellStyle name="Comma 13" xfId="214"/>
    <cellStyle name="Comma 14" xfId="231"/>
    <cellStyle name="Comma 15" xfId="213"/>
    <cellStyle name="Comma 16" xfId="232"/>
    <cellStyle name="Comma 17" xfId="212"/>
    <cellStyle name="Comma 18" xfId="233"/>
    <cellStyle name="Comma 19" xfId="211"/>
    <cellStyle name="Comma 2" xfId="222"/>
    <cellStyle name="Comma 20" xfId="234"/>
    <cellStyle name="Comma 21" xfId="209"/>
    <cellStyle name="Comma 22" xfId="235"/>
    <cellStyle name="Comma 23" xfId="256"/>
    <cellStyle name="Comma 24" xfId="236"/>
    <cellStyle name="Comma 25" xfId="207"/>
    <cellStyle name="Comma 26" xfId="316"/>
    <cellStyle name="Comma 27" xfId="336"/>
    <cellStyle name="Comma 28" xfId="312"/>
    <cellStyle name="Comma 29" xfId="337"/>
    <cellStyle name="Comma 3" xfId="218"/>
    <cellStyle name="Comma 30" xfId="308"/>
    <cellStyle name="Comma 31" xfId="338"/>
    <cellStyle name="Comma 32" xfId="300"/>
    <cellStyle name="Comma 33" xfId="339"/>
    <cellStyle name="Comma 34" xfId="296"/>
    <cellStyle name="Comma 35" xfId="340"/>
    <cellStyle name="Comma 36" xfId="345"/>
    <cellStyle name="Comma 37" xfId="366"/>
    <cellStyle name="Comma 38" xfId="358"/>
    <cellStyle name="Comma 39" xfId="369"/>
    <cellStyle name="Comma 4" xfId="227"/>
    <cellStyle name="Comma 40" xfId="359"/>
    <cellStyle name="Comma 41" xfId="370"/>
    <cellStyle name="Comma 42" xfId="373"/>
    <cellStyle name="Comma 43" xfId="389"/>
    <cellStyle name="Comma 44" xfId="371"/>
    <cellStyle name="Comma 45" xfId="390"/>
    <cellStyle name="Comma 46" xfId="381"/>
    <cellStyle name="Comma 47" xfId="376"/>
    <cellStyle name="Comma 48" xfId="387"/>
    <cellStyle name="Comma 49" xfId="372"/>
    <cellStyle name="Comma 5" xfId="217"/>
    <cellStyle name="Comma 50" xfId="380"/>
    <cellStyle name="Comma 51" xfId="385"/>
    <cellStyle name="Comma 52" xfId="392"/>
    <cellStyle name="Comma 53" xfId="397"/>
    <cellStyle name="Comma 54" xfId="391"/>
    <cellStyle name="Comma 55" xfId="398"/>
    <cellStyle name="Comma 56" xfId="471"/>
    <cellStyle name="Comma 57" xfId="472"/>
    <cellStyle name="Comma 58" xfId="481"/>
    <cellStyle name="Comma 59" xfId="482"/>
    <cellStyle name="Comma 6" xfId="257"/>
    <cellStyle name="Comma 60" xfId="487"/>
    <cellStyle name="Comma 61" xfId="603"/>
    <cellStyle name="Comma 62" xfId="612"/>
    <cellStyle name="Comma 63" xfId="621"/>
    <cellStyle name="Comma 64" xfId="613"/>
    <cellStyle name="Comma 65" xfId="631"/>
    <cellStyle name="Comma 66" xfId="642"/>
    <cellStyle name="Comma 67" xfId="746"/>
    <cellStyle name="Comma 68" xfId="760"/>
    <cellStyle name="Comma 69" xfId="762"/>
    <cellStyle name="Comma 7" xfId="216"/>
    <cellStyle name="Comma 70" xfId="759"/>
    <cellStyle name="Comma 71" xfId="761"/>
    <cellStyle name="Comma 72" xfId="771"/>
    <cellStyle name="Comma 73" xfId="773"/>
    <cellStyle name="Comma 74" xfId="774"/>
    <cellStyle name="Comma 75" xfId="793"/>
    <cellStyle name="Comma 76" xfId="848"/>
    <cellStyle name="Comma 77" xfId="928"/>
    <cellStyle name="Comma 78" xfId="931"/>
    <cellStyle name="Comma 79" xfId="933"/>
    <cellStyle name="Comma 8" xfId="228"/>
    <cellStyle name="Comma 80" xfId="930"/>
    <cellStyle name="Comma 81" xfId="777"/>
    <cellStyle name="Comma 9" xfId="223"/>
    <cellStyle name="Currency" xfId="48" builtinId="4" customBuiltin="1"/>
    <cellStyle name="Currency [0]" xfId="49" builtinId="7" customBuiltin="1"/>
    <cellStyle name="Currency [0] 2" xfId="219"/>
    <cellStyle name="Currency 10" xfId="304"/>
    <cellStyle name="Currency 11" xfId="307"/>
    <cellStyle name="Currency 12" xfId="309"/>
    <cellStyle name="Currency 13" xfId="311"/>
    <cellStyle name="Currency 14" xfId="313"/>
    <cellStyle name="Currency 15" xfId="315"/>
    <cellStyle name="Currency 16" xfId="317"/>
    <cellStyle name="Currency 17" xfId="319"/>
    <cellStyle name="Currency 18" xfId="320"/>
    <cellStyle name="Currency 19" xfId="322"/>
    <cellStyle name="Currency 2" xfId="220"/>
    <cellStyle name="Currency 20" xfId="324"/>
    <cellStyle name="Currency 21" xfId="326"/>
    <cellStyle name="Currency 22" xfId="327"/>
    <cellStyle name="Currency 23" xfId="329"/>
    <cellStyle name="Currency 24" xfId="330"/>
    <cellStyle name="Currency 25" xfId="332"/>
    <cellStyle name="Currency 26" xfId="323"/>
    <cellStyle name="Currency 27" xfId="226"/>
    <cellStyle name="Currency 28" xfId="348"/>
    <cellStyle name="Currency 29" xfId="349"/>
    <cellStyle name="Currency 3" xfId="224"/>
    <cellStyle name="Currency 30" xfId="350"/>
    <cellStyle name="Currency 31" xfId="351"/>
    <cellStyle name="Currency 32" xfId="353"/>
    <cellStyle name="Currency 33" xfId="354"/>
    <cellStyle name="Currency 34" xfId="355"/>
    <cellStyle name="Currency 35" xfId="356"/>
    <cellStyle name="Currency 36" xfId="346"/>
    <cellStyle name="Currency 37" xfId="365"/>
    <cellStyle name="Currency 38" xfId="367"/>
    <cellStyle name="Currency 39" xfId="200"/>
    <cellStyle name="Currency 4" xfId="280"/>
    <cellStyle name="Currency 40" xfId="368"/>
    <cellStyle name="Currency 41" xfId="344"/>
    <cellStyle name="Currency 42" xfId="375"/>
    <cellStyle name="Currency 43" xfId="388"/>
    <cellStyle name="Currency 44" xfId="382"/>
    <cellStyle name="Currency 45" xfId="374"/>
    <cellStyle name="Currency 46" xfId="379"/>
    <cellStyle name="Currency 47" xfId="377"/>
    <cellStyle name="Currency 48" xfId="378"/>
    <cellStyle name="Currency 49" xfId="386"/>
    <cellStyle name="Currency 5" xfId="295"/>
    <cellStyle name="Currency 50" xfId="383"/>
    <cellStyle name="Currency 51" xfId="384"/>
    <cellStyle name="Currency 52" xfId="394"/>
    <cellStyle name="Currency 53" xfId="396"/>
    <cellStyle name="Currency 54" xfId="395"/>
    <cellStyle name="Currency 55" xfId="393"/>
    <cellStyle name="Currency 56" xfId="632"/>
    <cellStyle name="Currency 57" xfId="633"/>
    <cellStyle name="Currency 58" xfId="772"/>
    <cellStyle name="Currency 59" xfId="775"/>
    <cellStyle name="Currency 6" xfId="297"/>
    <cellStyle name="Currency 60" xfId="792"/>
    <cellStyle name="Currency 61" xfId="776"/>
    <cellStyle name="Currency 62" xfId="791"/>
    <cellStyle name="Currency 63" xfId="794"/>
    <cellStyle name="Currency 64" xfId="929"/>
    <cellStyle name="Currency 65" xfId="835"/>
    <cellStyle name="Currency 66" xfId="927"/>
    <cellStyle name="Currency 67" xfId="932"/>
    <cellStyle name="Currency 7" xfId="299"/>
    <cellStyle name="Currency 8" xfId="301"/>
    <cellStyle name="Currency 9" xfId="225"/>
    <cellStyle name="Emphasis 1" xfId="130"/>
    <cellStyle name="Emphasis 2" xfId="131"/>
    <cellStyle name="Emphasis 3" xfId="132"/>
    <cellStyle name="Explanatory Text" xfId="50" builtinId="53" customBuiltin="1"/>
    <cellStyle name="Explanatory Text 2" xfId="291"/>
    <cellStyle name="Good" xfId="51" builtinId="26" customBuiltin="1"/>
    <cellStyle name="Good 2" xfId="133"/>
    <cellStyle name="Good 3" xfId="318"/>
    <cellStyle name="Heading 1" xfId="52" builtinId="16" customBuiltin="1"/>
    <cellStyle name="Heading 1 2" xfId="331"/>
    <cellStyle name="Heading 2" xfId="53" builtinId="17" customBuiltin="1"/>
    <cellStyle name="Heading 2 2" xfId="134"/>
    <cellStyle name="Heading 2 3" xfId="328"/>
    <cellStyle name="Heading 3" xfId="54" builtinId="18" customBuiltin="1"/>
    <cellStyle name="Heading 3 2" xfId="135"/>
    <cellStyle name="Heading 3 3" xfId="325"/>
    <cellStyle name="Heading 4" xfId="55" builtinId="19" customBuiltin="1"/>
    <cellStyle name="Heading 4 2" xfId="321"/>
    <cellStyle name="Input" xfId="56" builtinId="20" customBuiltin="1"/>
    <cellStyle name="Input 2" xfId="136"/>
    <cellStyle name="Input 3" xfId="306"/>
    <cellStyle name="Linked Cell" xfId="57" builtinId="24" customBuiltin="1"/>
    <cellStyle name="Linked Cell 2" xfId="137"/>
    <cellStyle name="Linked Cell 3" xfId="298"/>
    <cellStyle name="Neutral" xfId="58" builtinId="28" customBuiltin="1"/>
    <cellStyle name="Neutral 2" xfId="138"/>
    <cellStyle name="Neutral 3" xfId="310"/>
    <cellStyle name="Normal" xfId="0" builtinId="0" customBuiltin="1"/>
    <cellStyle name="Normal 2" xfId="105"/>
    <cellStyle name="Normal 2 2" xfId="360"/>
    <cellStyle name="Normal 3" xfId="106"/>
    <cellStyle name="Normal 4" xfId="560"/>
    <cellStyle name="Normal 5" xfId="561"/>
    <cellStyle name="Normal 5 2" xfId="700"/>
    <cellStyle name="Normal 6" xfId="701"/>
    <cellStyle name="Normal 7" xfId="727"/>
    <cellStyle name="Normal_Q4 CBS &amp; REI" xfId="59"/>
    <cellStyle name="Note" xfId="60" builtinId="10" customBuiltin="1"/>
    <cellStyle name="Note 10" xfId="702"/>
    <cellStyle name="Note 11" xfId="732"/>
    <cellStyle name="Note 2" xfId="139"/>
    <cellStyle name="Note 3" xfId="203"/>
    <cellStyle name="Note 4" xfId="292"/>
    <cellStyle name="Note 4 2" xfId="647"/>
    <cellStyle name="Note 4 2 2" xfId="874"/>
    <cellStyle name="Note 4 3" xfId="790"/>
    <cellStyle name="Note 5" xfId="399"/>
    <cellStyle name="Note 5 2" xfId="648"/>
    <cellStyle name="Note 5 2 2" xfId="875"/>
    <cellStyle name="Note 5 3" xfId="795"/>
    <cellStyle name="Note 6" xfId="442"/>
    <cellStyle name="Note 6 2" xfId="661"/>
    <cellStyle name="Note 6 2 2" xfId="888"/>
    <cellStyle name="Note 6 3" xfId="808"/>
    <cellStyle name="Note 7" xfId="492"/>
    <cellStyle name="Note 7 2" xfId="674"/>
    <cellStyle name="Note 7 2 2" xfId="901"/>
    <cellStyle name="Note 7 3" xfId="821"/>
    <cellStyle name="Note 8" xfId="526"/>
    <cellStyle name="Note 8 2" xfId="687"/>
    <cellStyle name="Note 8 2 2" xfId="914"/>
    <cellStyle name="Note 8 3" xfId="834"/>
    <cellStyle name="Note 9" xfId="574"/>
    <cellStyle name="Note 9 2" xfId="849"/>
    <cellStyle name="Output" xfId="61" builtinId="21" customBuiltin="1"/>
    <cellStyle name="Output 2" xfId="140"/>
    <cellStyle name="Output 3" xfId="305"/>
    <cellStyle name="Percent" xfId="62" builtinId="5"/>
    <cellStyle name="SAPBEXaggData" xfId="63"/>
    <cellStyle name="SAPBEXaggData 2" xfId="141"/>
    <cellStyle name="SAPBEXaggDataEmph" xfId="64"/>
    <cellStyle name="SAPBEXaggDataEmph 2" xfId="142"/>
    <cellStyle name="SAPBEXaggItem" xfId="65"/>
    <cellStyle name="SAPBEXaggItem 2" xfId="143"/>
    <cellStyle name="SAPBEXaggItemX" xfId="66"/>
    <cellStyle name="SAPBEXaggItemX 2" xfId="144"/>
    <cellStyle name="SAPBEXchaText" xfId="67"/>
    <cellStyle name="SAPBEXchaText 2" xfId="145"/>
    <cellStyle name="SAPBEXexcBad7" xfId="68"/>
    <cellStyle name="SAPBEXexcBad7 2" xfId="146"/>
    <cellStyle name="SAPBEXexcBad8" xfId="69"/>
    <cellStyle name="SAPBEXexcBad8 2" xfId="147"/>
    <cellStyle name="SAPBEXexcBad9" xfId="70"/>
    <cellStyle name="SAPBEXexcBad9 2" xfId="148"/>
    <cellStyle name="SAPBEXexcCritical4" xfId="71"/>
    <cellStyle name="SAPBEXexcCritical4 2" xfId="149"/>
    <cellStyle name="SAPBEXexcCritical5" xfId="72"/>
    <cellStyle name="SAPBEXexcCritical5 2" xfId="150"/>
    <cellStyle name="SAPBEXexcCritical6" xfId="73"/>
    <cellStyle name="SAPBEXexcCritical6 2" xfId="151"/>
    <cellStyle name="SAPBEXexcGood1" xfId="74"/>
    <cellStyle name="SAPBEXexcGood1 2" xfId="152"/>
    <cellStyle name="SAPBEXexcGood2" xfId="75"/>
    <cellStyle name="SAPBEXexcGood2 2" xfId="153"/>
    <cellStyle name="SAPBEXexcGood3" xfId="76"/>
    <cellStyle name="SAPBEXexcGood3 2" xfId="154"/>
    <cellStyle name="SAPBEXfilterDrill" xfId="77"/>
    <cellStyle name="SAPBEXfilterDrill 2" xfId="155"/>
    <cellStyle name="SAPBEXfilterItem" xfId="78"/>
    <cellStyle name="SAPBEXfilterItem 2" xfId="156"/>
    <cellStyle name="SAPBEXfilterText" xfId="79"/>
    <cellStyle name="SAPBEXfilterText 2" xfId="157"/>
    <cellStyle name="SAPBEXformats" xfId="80"/>
    <cellStyle name="SAPBEXformats 2" xfId="158"/>
    <cellStyle name="SAPBEXheaderItem" xfId="81"/>
    <cellStyle name="SAPBEXheaderItem 2" xfId="159"/>
    <cellStyle name="SAPBEXheaderText" xfId="82"/>
    <cellStyle name="SAPBEXheaderText 2" xfId="160"/>
    <cellStyle name="SAPBEXHLevel0" xfId="83"/>
    <cellStyle name="SAPBEXHLevel0 2" xfId="161"/>
    <cellStyle name="SAPBEXHLevel0 3" xfId="267"/>
    <cellStyle name="SAPBEXHLevel0X" xfId="84"/>
    <cellStyle name="SAPBEXHLevel0X 2" xfId="162"/>
    <cellStyle name="SAPBEXHLevel0X 3" xfId="268"/>
    <cellStyle name="SAPBEXHLevel0X 4" xfId="733"/>
    <cellStyle name="SAPBEXHLevel1" xfId="85"/>
    <cellStyle name="SAPBEXHLevel1 2" xfId="163"/>
    <cellStyle name="SAPBEXHLevel1 3" xfId="269"/>
    <cellStyle name="SAPBEXHLevel1X" xfId="86"/>
    <cellStyle name="SAPBEXHLevel1X 2" xfId="164"/>
    <cellStyle name="SAPBEXHLevel1X 3" xfId="270"/>
    <cellStyle name="SAPBEXHLevel1X 4" xfId="734"/>
    <cellStyle name="SAPBEXHLevel2" xfId="87"/>
    <cellStyle name="SAPBEXHLevel2 2" xfId="165"/>
    <cellStyle name="SAPBEXHLevel2 3" xfId="271"/>
    <cellStyle name="SAPBEXHLevel2X" xfId="88"/>
    <cellStyle name="SAPBEXHLevel2X 2" xfId="166"/>
    <cellStyle name="SAPBEXHLevel2X 3" xfId="272"/>
    <cellStyle name="SAPBEXHLevel2X 4" xfId="735"/>
    <cellStyle name="SAPBEXHLevel3" xfId="89"/>
    <cellStyle name="SAPBEXHLevel3 2" xfId="167"/>
    <cellStyle name="SAPBEXHLevel3 3" xfId="273"/>
    <cellStyle name="SAPBEXHLevel3X" xfId="90"/>
    <cellStyle name="SAPBEXHLevel3X 2" xfId="168"/>
    <cellStyle name="SAPBEXHLevel3X 3" xfId="274"/>
    <cellStyle name="SAPBEXHLevel3X 4" xfId="736"/>
    <cellStyle name="SAPBEXinputData" xfId="91"/>
    <cellStyle name="SAPBEXinputData 2" xfId="169"/>
    <cellStyle name="SAPBEXinputData 3" xfId="275"/>
    <cellStyle name="SAPBEXinputData 4" xfId="737"/>
    <cellStyle name="SAPBEXItemHeader" xfId="170"/>
    <cellStyle name="SAPBEXresData" xfId="92"/>
    <cellStyle name="SAPBEXresData 2" xfId="171"/>
    <cellStyle name="SAPBEXresDataEmph" xfId="93"/>
    <cellStyle name="SAPBEXresDataEmph 2" xfId="172"/>
    <cellStyle name="SAPBEXresItem" xfId="94"/>
    <cellStyle name="SAPBEXresItem 2" xfId="173"/>
    <cellStyle name="SAPBEXresItemX" xfId="95"/>
    <cellStyle name="SAPBEXresItemX 2" xfId="174"/>
    <cellStyle name="SAPBEXstdData" xfId="96"/>
    <cellStyle name="SAPBEXstdData 2" xfId="175"/>
    <cellStyle name="SAPBEXstdDataEmph" xfId="97"/>
    <cellStyle name="SAPBEXstdDataEmph 2" xfId="176"/>
    <cellStyle name="SAPBEXstdItem" xfId="98"/>
    <cellStyle name="SAPBEXstdItem 2" xfId="177"/>
    <cellStyle name="SAPBEXstdItemX" xfId="99"/>
    <cellStyle name="SAPBEXstdItemX 2" xfId="178"/>
    <cellStyle name="SAPBEXtitle" xfId="100"/>
    <cellStyle name="SAPBEXtitle 2" xfId="179"/>
    <cellStyle name="SAPBEXunassignedItem" xfId="180"/>
    <cellStyle name="SAPBEXundefined" xfId="101"/>
    <cellStyle name="SAPBEXundefined 2" xfId="181"/>
    <cellStyle name="Sheet Title" xfId="102"/>
    <cellStyle name="Title" xfId="195" builtinId="15" customBuiltin="1"/>
    <cellStyle name="Total" xfId="103" builtinId="25" customBuiltin="1"/>
    <cellStyle name="Total 2" xfId="290"/>
    <cellStyle name="Warning Text" xfId="104" builtinId="11" customBuiltin="1"/>
    <cellStyle name="Warning Text 2" xfId="182"/>
    <cellStyle name="Warning Text 3" xfId="293"/>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3333"/>
      <rgbColor rgb="0099FF99"/>
      <rgbColor rgb="000000FF"/>
      <rgbColor rgb="00FFFF00"/>
      <rgbColor rgb="00FF00FF"/>
      <rgbColor rgb="00CDDEE9"/>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87C7C"/>
      <rgbColor rgb="000066CC"/>
      <rgbColor rgb="00CCCCFF"/>
      <rgbColor rgb="00000080"/>
      <rgbColor rgb="00FF00FF"/>
      <rgbColor rgb="00FFFF00"/>
      <rgbColor rgb="0000FFFF"/>
      <rgbColor rgb="00800080"/>
      <rgbColor rgb="00800000"/>
      <rgbColor rgb="00008080"/>
      <rgbColor rgb="000000FF"/>
      <rgbColor rgb="00D4E2EE"/>
      <rgbColor rgb="00EFF6FB"/>
      <rgbColor rgb="00CCFFCC"/>
      <rgbColor rgb="00F5FF7F"/>
      <rgbColor rgb="00DEEAF2"/>
      <rgbColor rgb="00FFBBBB"/>
      <rgbColor rgb="00CC99FF"/>
      <rgbColor rgb="00FFCC99"/>
      <rgbColor rgb="004D6776"/>
      <rgbColor rgb="0033CCCC"/>
      <rgbColor rgb="0060ED84"/>
      <rgbColor rgb="00FFCC33"/>
      <rgbColor rgb="00FFAB1D"/>
      <rgbColor rgb="00FF8800"/>
      <rgbColor rgb="00C4D9E9"/>
      <rgbColor rgb="00969696"/>
      <rgbColor rgb="00003366"/>
      <rgbColor rgb="005BCB77"/>
      <rgbColor rgb="00003300"/>
      <rgbColor rgb="00333300"/>
      <rgbColor rgb="00993300"/>
      <rgbColor rgb="00993366"/>
      <rgbColor rgb="00333399"/>
      <rgbColor rgb="00333333"/>
    </indexedColors>
    <mruColors>
      <color rgb="FF0000FF"/>
    </mruColors>
  </colors>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FINANCE\2012\Reports\External%20Reports\STB%20&amp;%20AAR%20Reporting\R-1\Publish\20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FINANCE\2012\Reports\External%20Reports\STB%20&amp;%20AAR%20Reporting\R-1\Publish\2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00-5"/>
      <sheetName val="200-6"/>
      <sheetName val="200-7"/>
      <sheetName val="200-8"/>
    </sheetNames>
    <sheetDataSet>
      <sheetData sheetId="0" refreshError="1">
        <row r="9">
          <cell r="E9">
            <v>273971</v>
          </cell>
        </row>
        <row r="10">
          <cell r="E10">
            <v>40664</v>
          </cell>
        </row>
        <row r="11">
          <cell r="E11">
            <v>4807</v>
          </cell>
        </row>
        <row r="13">
          <cell r="E13">
            <v>867</v>
          </cell>
        </row>
        <row r="14">
          <cell r="E14">
            <v>93000</v>
          </cell>
        </row>
        <row r="15">
          <cell r="E15">
            <v>994091</v>
          </cell>
        </row>
        <row r="16">
          <cell r="E16">
            <v>157802</v>
          </cell>
        </row>
        <row r="17">
          <cell r="E17">
            <v>240510</v>
          </cell>
        </row>
        <row r="18">
          <cell r="E18">
            <v>34</v>
          </cell>
        </row>
        <row r="19">
          <cell r="E19">
            <v>-4176</v>
          </cell>
        </row>
        <row r="20">
          <cell r="E20">
            <v>295690</v>
          </cell>
        </row>
        <row r="21">
          <cell r="E21">
            <v>659781</v>
          </cell>
        </row>
        <row r="22">
          <cell r="E22">
            <v>57650</v>
          </cell>
        </row>
        <row r="23">
          <cell r="E23">
            <v>2814691</v>
          </cell>
        </row>
        <row r="25">
          <cell r="E25">
            <v>4505</v>
          </cell>
        </row>
        <row r="26">
          <cell r="E26">
            <v>1486714</v>
          </cell>
        </row>
        <row r="28">
          <cell r="E28">
            <v>859</v>
          </cell>
        </row>
        <row r="32">
          <cell r="E32">
            <v>372581</v>
          </cell>
        </row>
        <row r="33">
          <cell r="E33">
            <v>184105</v>
          </cell>
        </row>
        <row r="34">
          <cell r="E34">
            <v>42389</v>
          </cell>
        </row>
        <row r="35">
          <cell r="E35">
            <v>642</v>
          </cell>
        </row>
        <row r="38">
          <cell r="E38">
            <v>45608924</v>
          </cell>
        </row>
        <row r="39">
          <cell r="E39">
            <v>10404673</v>
          </cell>
        </row>
        <row r="40">
          <cell r="E40">
            <v>844572</v>
          </cell>
        </row>
        <row r="41">
          <cell r="E41">
            <v>-16768377</v>
          </cell>
        </row>
        <row r="44">
          <cell r="E44">
            <v>44996278</v>
          </cell>
        </row>
      </sheetData>
      <sheetData sheetId="1" refreshError="1">
        <row r="10">
          <cell r="E10">
            <v>0</v>
          </cell>
        </row>
        <row r="11">
          <cell r="E11">
            <v>30393</v>
          </cell>
        </row>
        <row r="12">
          <cell r="E12">
            <v>201474</v>
          </cell>
        </row>
        <row r="13">
          <cell r="E13">
            <v>42319</v>
          </cell>
        </row>
        <row r="14">
          <cell r="E14">
            <v>45822</v>
          </cell>
        </row>
        <row r="15">
          <cell r="E15">
            <v>0</v>
          </cell>
        </row>
        <row r="16">
          <cell r="E16">
            <v>1872569</v>
          </cell>
        </row>
        <row r="17">
          <cell r="E17">
            <v>395654</v>
          </cell>
        </row>
        <row r="18">
          <cell r="E18">
            <v>7872</v>
          </cell>
        </row>
        <row r="19">
          <cell r="E19">
            <v>196309</v>
          </cell>
        </row>
        <row r="21">
          <cell r="E21">
            <v>2792412</v>
          </cell>
        </row>
        <row r="23">
          <cell r="E23">
            <v>276914</v>
          </cell>
        </row>
        <row r="24">
          <cell r="E24">
            <v>109994</v>
          </cell>
        </row>
        <row r="25">
          <cell r="E25">
            <v>1665591</v>
          </cell>
        </row>
        <row r="26">
          <cell r="E26">
            <v>0</v>
          </cell>
        </row>
        <row r="27">
          <cell r="E27">
            <v>0</v>
          </cell>
        </row>
        <row r="28">
          <cell r="E28">
            <v>-95958</v>
          </cell>
        </row>
        <row r="29">
          <cell r="E29">
            <v>0</v>
          </cell>
        </row>
        <row r="30">
          <cell r="E30">
            <v>0</v>
          </cell>
        </row>
        <row r="31">
          <cell r="E31">
            <v>12474139</v>
          </cell>
        </row>
        <row r="32">
          <cell r="E32">
            <v>2188413</v>
          </cell>
        </row>
        <row r="34">
          <cell r="E34">
            <v>16619093</v>
          </cell>
        </row>
        <row r="36">
          <cell r="E36">
            <v>126</v>
          </cell>
        </row>
        <row r="40">
          <cell r="E40">
            <v>4781906</v>
          </cell>
        </row>
        <row r="42">
          <cell r="E42">
            <v>811</v>
          </cell>
        </row>
        <row r="43">
          <cell r="E43">
            <v>21988549</v>
          </cell>
        </row>
        <row r="44">
          <cell r="E44">
            <v>-1186619</v>
          </cell>
        </row>
        <row r="45">
          <cell r="E45">
            <v>0</v>
          </cell>
        </row>
        <row r="46">
          <cell r="E46">
            <v>25584773</v>
          </cell>
        </row>
        <row r="47">
          <cell r="E47">
            <v>44996278</v>
          </cell>
        </row>
      </sheetData>
      <sheetData sheetId="2" refreshError="1"/>
      <sheetData sheetId="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220"/>
    </sheetNames>
    <sheetDataSet>
      <sheetData sheetId="0" refreshError="1">
        <row r="15">
          <cell r="F15">
            <v>0</v>
          </cell>
        </row>
        <row r="40">
          <cell r="F40">
            <v>905452</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Z82"/>
  <sheetViews>
    <sheetView tabSelected="1" zoomScaleNormal="100" zoomScaleSheetLayoutView="110" workbookViewId="0"/>
  </sheetViews>
  <sheetFormatPr defaultRowHeight="12.75"/>
  <cols>
    <col min="1" max="6" width="4.7109375" style="8" customWidth="1"/>
    <col min="7" max="7" width="8.7109375" style="8" customWidth="1"/>
    <col min="8" max="9" width="15.7109375" style="8" customWidth="1"/>
    <col min="10" max="10" width="5.7109375" style="8" customWidth="1"/>
    <col min="11" max="11" width="16.7109375" style="8" customWidth="1"/>
    <col min="12" max="12" width="16.7109375" style="95" customWidth="1"/>
    <col min="13" max="13" width="3.140625" style="8" customWidth="1"/>
    <col min="14" max="14" width="14.140625" style="75" hidden="1" customWidth="1"/>
    <col min="15" max="15" width="17.140625" style="8" hidden="1" customWidth="1"/>
    <col min="16" max="16" width="4.42578125" style="8" hidden="1" customWidth="1"/>
    <col min="17" max="17" width="15.140625" style="8" hidden="1" customWidth="1"/>
    <col min="18" max="18" width="2" style="73" hidden="1" customWidth="1"/>
    <col min="19" max="19" width="15.140625" style="8" hidden="1" customWidth="1"/>
    <col min="20" max="20" width="11.42578125" style="85" hidden="1" customWidth="1"/>
    <col min="21" max="21" width="13.5703125" style="93" hidden="1" customWidth="1"/>
    <col min="22" max="22" width="7.28515625" style="8" hidden="1" customWidth="1"/>
    <col min="23" max="23" width="1.7109375" style="8" hidden="1" customWidth="1"/>
    <col min="24" max="24" width="14" style="8" hidden="1" customWidth="1"/>
    <col min="25" max="25" width="9.140625" style="8" customWidth="1"/>
    <col min="26" max="16384" width="9.140625" style="8"/>
  </cols>
  <sheetData>
    <row r="1" spans="1:26">
      <c r="A1" s="2" t="s">
        <v>4</v>
      </c>
      <c r="B1" s="3"/>
      <c r="C1" s="3"/>
      <c r="D1" s="3"/>
      <c r="E1" s="3"/>
      <c r="F1" s="4"/>
      <c r="G1" s="5" t="s">
        <v>5</v>
      </c>
      <c r="H1" s="6" t="s">
        <v>3</v>
      </c>
      <c r="I1" s="7" t="s">
        <v>6</v>
      </c>
      <c r="J1" s="2" t="s">
        <v>7</v>
      </c>
      <c r="K1" s="3"/>
      <c r="L1" s="96"/>
    </row>
    <row r="2" spans="1:26">
      <c r="A2" s="9"/>
      <c r="B2" s="9"/>
      <c r="C2" s="9"/>
      <c r="D2" s="9"/>
      <c r="E2" s="9"/>
      <c r="F2" s="9"/>
      <c r="G2" s="10" t="s">
        <v>8</v>
      </c>
      <c r="H2" s="11" t="s">
        <v>9</v>
      </c>
      <c r="I2" s="40">
        <v>2013</v>
      </c>
      <c r="J2" s="12" t="s">
        <v>10</v>
      </c>
      <c r="K2" s="13"/>
      <c r="L2" s="98"/>
    </row>
    <row r="3" spans="1:26">
      <c r="A3" s="14"/>
      <c r="B3" s="14"/>
      <c r="C3" s="14"/>
      <c r="D3" s="14"/>
      <c r="E3" s="14"/>
      <c r="F3" s="14"/>
      <c r="G3" s="14"/>
      <c r="H3" s="41" t="s">
        <v>107</v>
      </c>
      <c r="I3" s="14"/>
      <c r="J3" s="15" t="s">
        <v>11</v>
      </c>
      <c r="K3" s="16"/>
      <c r="L3" s="99"/>
    </row>
    <row r="4" spans="1:26">
      <c r="A4" s="17" t="s">
        <v>12</v>
      </c>
      <c r="B4" s="18"/>
      <c r="C4" s="18"/>
      <c r="D4" s="18"/>
      <c r="E4" s="18"/>
      <c r="F4" s="18"/>
      <c r="G4" s="18"/>
      <c r="H4" s="18"/>
      <c r="I4" s="18"/>
      <c r="J4" s="18"/>
      <c r="K4" s="18"/>
      <c r="L4" s="100" t="s">
        <v>94</v>
      </c>
    </row>
    <row r="5" spans="1:26">
      <c r="A5" s="19"/>
      <c r="B5" s="20"/>
      <c r="C5" s="20"/>
      <c r="D5" s="20"/>
      <c r="E5" s="20"/>
      <c r="F5" s="20"/>
      <c r="G5" s="20"/>
      <c r="H5" s="20"/>
      <c r="I5" s="20" t="s">
        <v>13</v>
      </c>
      <c r="J5" s="20"/>
      <c r="K5" s="20"/>
      <c r="L5" s="102" t="s">
        <v>95</v>
      </c>
    </row>
    <row r="6" spans="1:26">
      <c r="A6" s="19"/>
      <c r="B6" s="20"/>
      <c r="C6" s="20"/>
      <c r="D6" s="20"/>
      <c r="E6" s="20"/>
      <c r="F6" s="20"/>
      <c r="G6" s="20"/>
      <c r="H6" s="51"/>
      <c r="I6" s="51" t="s">
        <v>14</v>
      </c>
      <c r="J6" s="51"/>
      <c r="K6" s="51"/>
      <c r="L6" s="110" t="s">
        <v>96</v>
      </c>
    </row>
    <row r="7" spans="1:26">
      <c r="A7" s="19" t="s">
        <v>0</v>
      </c>
      <c r="B7" s="20"/>
      <c r="C7" s="20"/>
      <c r="D7" s="20"/>
      <c r="E7" s="20"/>
      <c r="F7" s="20"/>
      <c r="G7" s="20"/>
      <c r="H7" s="51"/>
      <c r="I7" s="51"/>
      <c r="J7" s="51"/>
      <c r="K7" s="51"/>
      <c r="L7" s="107"/>
      <c r="N7" s="76"/>
    </row>
    <row r="8" spans="1:26">
      <c r="A8" s="19" t="s">
        <v>77</v>
      </c>
      <c r="B8" s="20"/>
      <c r="C8" s="20"/>
      <c r="D8" s="20"/>
      <c r="E8" s="20"/>
      <c r="F8" s="20"/>
      <c r="G8" s="20"/>
      <c r="H8" s="51"/>
      <c r="I8" s="51"/>
      <c r="J8" s="57" t="s">
        <v>93</v>
      </c>
      <c r="K8" s="58"/>
      <c r="L8" s="107"/>
    </row>
    <row r="9" spans="1:26">
      <c r="A9" s="21" t="s">
        <v>76</v>
      </c>
      <c r="B9" s="22"/>
      <c r="C9" s="22"/>
      <c r="D9" s="22"/>
      <c r="E9" s="22"/>
      <c r="F9" s="22"/>
      <c r="G9" s="22"/>
      <c r="H9" s="48"/>
      <c r="I9" s="48"/>
      <c r="J9" s="48"/>
      <c r="K9" s="48"/>
      <c r="L9" s="111"/>
    </row>
    <row r="10" spans="1:26">
      <c r="A10" s="46" t="s">
        <v>78</v>
      </c>
      <c r="B10" s="3"/>
      <c r="C10" s="3"/>
      <c r="D10" s="3"/>
      <c r="E10" s="3"/>
      <c r="F10" s="3"/>
      <c r="G10" s="45"/>
      <c r="H10" s="59"/>
      <c r="I10" s="59"/>
      <c r="J10" s="60"/>
      <c r="K10" s="59" t="s">
        <v>15</v>
      </c>
      <c r="L10" s="108"/>
    </row>
    <row r="11" spans="1:26">
      <c r="A11" s="12" t="s">
        <v>1</v>
      </c>
      <c r="B11" s="13"/>
      <c r="C11" s="13"/>
      <c r="D11" s="13"/>
      <c r="E11" s="13"/>
      <c r="F11" s="13"/>
      <c r="G11" s="13"/>
      <c r="H11" s="49"/>
      <c r="I11" s="49"/>
      <c r="J11" s="50" t="s">
        <v>16</v>
      </c>
      <c r="K11" s="61" t="s">
        <v>17</v>
      </c>
      <c r="L11" s="110" t="s">
        <v>18</v>
      </c>
    </row>
    <row r="12" spans="1:26">
      <c r="A12" s="15" t="s">
        <v>19</v>
      </c>
      <c r="B12" s="16"/>
      <c r="C12" s="16"/>
      <c r="D12" s="16"/>
      <c r="E12" s="16"/>
      <c r="F12" s="16"/>
      <c r="G12" s="16"/>
      <c r="H12" s="62"/>
      <c r="I12" s="62"/>
      <c r="J12" s="44" t="s">
        <v>20</v>
      </c>
      <c r="K12" s="63" t="s">
        <v>21</v>
      </c>
      <c r="L12" s="109" t="s">
        <v>22</v>
      </c>
      <c r="Z12" s="120"/>
    </row>
    <row r="13" spans="1:26">
      <c r="A13" s="12" t="s">
        <v>23</v>
      </c>
      <c r="B13" s="13"/>
      <c r="C13" s="13"/>
      <c r="D13" s="13"/>
      <c r="E13" s="13"/>
      <c r="F13" s="13"/>
      <c r="G13" s="13"/>
      <c r="H13" s="49"/>
      <c r="I13" s="49"/>
      <c r="J13" s="42"/>
      <c r="K13" s="42"/>
      <c r="L13" s="107"/>
      <c r="N13" s="76" t="s">
        <v>83</v>
      </c>
      <c r="O13" s="74" t="s">
        <v>81</v>
      </c>
      <c r="Q13" s="81" t="s">
        <v>91</v>
      </c>
      <c r="R13" s="81"/>
      <c r="S13" s="86"/>
      <c r="T13" s="125"/>
      <c r="U13" s="81" t="s">
        <v>92</v>
      </c>
      <c r="V13" s="81"/>
      <c r="W13" s="81"/>
      <c r="X13" s="86"/>
      <c r="Y13" s="93"/>
    </row>
    <row r="14" spans="1:26">
      <c r="A14" s="21" t="s">
        <v>24</v>
      </c>
      <c r="B14" s="22"/>
      <c r="C14" s="22"/>
      <c r="D14" s="22"/>
      <c r="E14" s="22"/>
      <c r="F14" s="22"/>
      <c r="G14" s="22"/>
      <c r="H14" s="48"/>
      <c r="I14" s="48"/>
      <c r="J14" s="44">
        <v>1</v>
      </c>
      <c r="K14" s="70">
        <v>417792</v>
      </c>
      <c r="L14" s="94">
        <v>146692</v>
      </c>
      <c r="N14" s="75">
        <f>'[1]200-5'!$E$9</f>
        <v>273971</v>
      </c>
      <c r="O14" s="75">
        <f t="shared" ref="O14:O26" si="0">+K14-N14</f>
        <v>143821</v>
      </c>
      <c r="Q14" s="82">
        <f>+(ABS(K14-L14))/L14</f>
        <v>1.8480898753851607</v>
      </c>
      <c r="R14" s="87" t="str">
        <f>IF(Q14&gt;0.1,"*","")</f>
        <v>*</v>
      </c>
      <c r="S14" s="86">
        <f>+K14-L14</f>
        <v>271100</v>
      </c>
      <c r="T14" s="125"/>
      <c r="U14" s="123">
        <v>428340</v>
      </c>
      <c r="V14" s="82">
        <f>+(ABS(K14-U14))/U14</f>
        <v>2.4625297660736799E-2</v>
      </c>
      <c r="W14" s="87" t="str">
        <f>IF(V14&gt;0.2,"*","")</f>
        <v/>
      </c>
      <c r="X14" s="86">
        <f>+K14-U14</f>
        <v>-10548</v>
      </c>
      <c r="Y14" s="84"/>
    </row>
    <row r="15" spans="1:26">
      <c r="A15" s="21" t="s">
        <v>25</v>
      </c>
      <c r="B15" s="22"/>
      <c r="C15" s="22"/>
      <c r="D15" s="22"/>
      <c r="E15" s="22"/>
      <c r="F15" s="22"/>
      <c r="G15" s="22"/>
      <c r="H15" s="48"/>
      <c r="I15" s="48"/>
      <c r="J15" s="44">
        <v>2</v>
      </c>
      <c r="K15" s="68">
        <v>130532</v>
      </c>
      <c r="L15" s="90">
        <v>162276</v>
      </c>
      <c r="N15" s="75">
        <f>'[1]200-5'!$E$10+'[1]200-5'!$E$11</f>
        <v>45471</v>
      </c>
      <c r="O15" s="75">
        <f t="shared" si="0"/>
        <v>85061</v>
      </c>
      <c r="Q15" s="82">
        <f t="shared" ref="Q15:Q42" si="1">+(ABS(K15-L15))/L15</f>
        <v>0.1956173432916759</v>
      </c>
      <c r="R15" s="87" t="str">
        <f t="shared" ref="R15:R42" si="2">IF(Q15&gt;0.1,"*","")</f>
        <v>*</v>
      </c>
      <c r="S15" s="86">
        <f t="shared" ref="S15:S51" si="3">+K15-L15</f>
        <v>-31744</v>
      </c>
      <c r="U15" s="121">
        <v>219418</v>
      </c>
      <c r="V15" s="82">
        <f t="shared" ref="V15:V26" si="4">+(ABS(K15-U15))/U15</f>
        <v>0.40509894356889592</v>
      </c>
      <c r="W15" s="127" t="str">
        <f t="shared" ref="W15:W40" si="5">IF(V15&gt;0.2,"*","")</f>
        <v>*</v>
      </c>
      <c r="X15" s="86">
        <f t="shared" ref="X15:X40" si="6">+K15-U15</f>
        <v>-88886</v>
      </c>
      <c r="Y15" s="93"/>
    </row>
    <row r="16" spans="1:26">
      <c r="A16" s="21" t="s">
        <v>26</v>
      </c>
      <c r="B16" s="22"/>
      <c r="C16" s="22"/>
      <c r="D16" s="22"/>
      <c r="E16" s="22"/>
      <c r="F16" s="22"/>
      <c r="G16" s="22"/>
      <c r="H16" s="48"/>
      <c r="I16" s="48"/>
      <c r="J16" s="44">
        <v>3</v>
      </c>
      <c r="K16" s="68">
        <v>1645469</v>
      </c>
      <c r="L16" s="90">
        <v>1711290</v>
      </c>
      <c r="N16" s="75">
        <f>'[1]200-5'!$E$13+'[1]200-5'!$E$14+'[1]200-5'!$E$15+'[1]200-5'!$E$16+'[1]200-5'!$E$17+'[1]200-5'!$E$18+'[1]200-5'!$E$19</f>
        <v>1482128</v>
      </c>
      <c r="O16" s="75">
        <f t="shared" si="0"/>
        <v>163341</v>
      </c>
      <c r="Q16" s="82">
        <f t="shared" si="1"/>
        <v>3.8462797071215284E-2</v>
      </c>
      <c r="R16" s="87" t="str">
        <f t="shared" si="2"/>
        <v/>
      </c>
      <c r="S16" s="86">
        <f t="shared" si="3"/>
        <v>-65821</v>
      </c>
      <c r="U16" s="121">
        <v>1661001</v>
      </c>
      <c r="V16" s="82">
        <f t="shared" si="4"/>
        <v>9.3509877477497005E-3</v>
      </c>
      <c r="W16" s="127" t="str">
        <f t="shared" si="5"/>
        <v/>
      </c>
      <c r="X16" s="86">
        <f t="shared" si="6"/>
        <v>-15532</v>
      </c>
      <c r="Y16" s="93"/>
    </row>
    <row r="17" spans="1:25">
      <c r="A17" s="21" t="s">
        <v>27</v>
      </c>
      <c r="B17" s="22"/>
      <c r="C17" s="22"/>
      <c r="D17" s="22"/>
      <c r="E17" s="22"/>
      <c r="F17" s="22"/>
      <c r="G17" s="22"/>
      <c r="H17" s="48"/>
      <c r="I17" s="48"/>
      <c r="J17" s="44">
        <v>4</v>
      </c>
      <c r="K17" s="68">
        <v>279848</v>
      </c>
      <c r="L17" s="90">
        <v>339387</v>
      </c>
      <c r="N17" s="75">
        <f>'[1]200-5'!$E$20</f>
        <v>295690</v>
      </c>
      <c r="O17" s="75">
        <f t="shared" si="0"/>
        <v>-15842</v>
      </c>
      <c r="Q17" s="82">
        <f t="shared" si="1"/>
        <v>0.17543099765164841</v>
      </c>
      <c r="R17" s="87" t="str">
        <f t="shared" si="2"/>
        <v>*</v>
      </c>
      <c r="S17" s="86">
        <f>+K17-L17</f>
        <v>-59539</v>
      </c>
      <c r="T17" s="126"/>
      <c r="U17" s="121">
        <v>317102</v>
      </c>
      <c r="V17" s="82">
        <f t="shared" si="4"/>
        <v>0.11748270272656748</v>
      </c>
      <c r="W17" s="127" t="str">
        <f t="shared" si="5"/>
        <v/>
      </c>
      <c r="X17" s="86">
        <f t="shared" si="6"/>
        <v>-37254</v>
      </c>
      <c r="Y17" s="93"/>
    </row>
    <row r="18" spans="1:25">
      <c r="A18" s="21" t="s">
        <v>28</v>
      </c>
      <c r="B18" s="22"/>
      <c r="C18" s="22"/>
      <c r="D18" s="22"/>
      <c r="E18" s="22"/>
      <c r="F18" s="22"/>
      <c r="G18" s="22"/>
      <c r="H18" s="48"/>
      <c r="I18" s="48"/>
      <c r="J18" s="44">
        <v>5</v>
      </c>
      <c r="K18" s="68">
        <v>683045</v>
      </c>
      <c r="L18" s="90">
        <v>679786</v>
      </c>
      <c r="N18" s="75">
        <f>'[1]200-5'!$E$21</f>
        <v>659781</v>
      </c>
      <c r="O18" s="75">
        <f t="shared" si="0"/>
        <v>23264</v>
      </c>
      <c r="Q18" s="82">
        <f t="shared" si="1"/>
        <v>4.7941558078571783E-3</v>
      </c>
      <c r="R18" s="87" t="str">
        <f t="shared" si="2"/>
        <v/>
      </c>
      <c r="S18" s="86">
        <f t="shared" si="3"/>
        <v>3259</v>
      </c>
      <c r="U18" s="121">
        <v>654824</v>
      </c>
      <c r="V18" s="82">
        <f t="shared" si="4"/>
        <v>4.3097076466348208E-2</v>
      </c>
      <c r="W18" s="127" t="str">
        <f t="shared" si="5"/>
        <v/>
      </c>
      <c r="X18" s="86">
        <f t="shared" si="6"/>
        <v>28221</v>
      </c>
      <c r="Y18" s="93"/>
    </row>
    <row r="19" spans="1:25">
      <c r="A19" s="21" t="s">
        <v>29</v>
      </c>
      <c r="B19" s="22"/>
      <c r="C19" s="22"/>
      <c r="D19" s="22"/>
      <c r="E19" s="22"/>
      <c r="F19" s="22"/>
      <c r="G19" s="22"/>
      <c r="H19" s="48"/>
      <c r="I19" s="48"/>
      <c r="J19" s="44">
        <v>6</v>
      </c>
      <c r="K19" s="115">
        <v>25984</v>
      </c>
      <c r="L19" s="90">
        <v>11993</v>
      </c>
      <c r="N19" s="79">
        <f>'[1]200-5'!$E$22</f>
        <v>57650</v>
      </c>
      <c r="O19" s="75">
        <f t="shared" si="0"/>
        <v>-31666</v>
      </c>
      <c r="Q19" s="82">
        <f t="shared" si="1"/>
        <v>1.1665971816893188</v>
      </c>
      <c r="R19" s="87" t="str">
        <f t="shared" si="2"/>
        <v>*</v>
      </c>
      <c r="S19" s="86">
        <f>+K19-L19</f>
        <v>13991</v>
      </c>
      <c r="T19" s="93" t="s">
        <v>85</v>
      </c>
      <c r="U19" s="121">
        <v>31136</v>
      </c>
      <c r="V19" s="82">
        <f t="shared" si="4"/>
        <v>0.16546762589928057</v>
      </c>
      <c r="W19" s="127" t="str">
        <f t="shared" si="5"/>
        <v/>
      </c>
      <c r="X19" s="86">
        <f t="shared" si="6"/>
        <v>-5152</v>
      </c>
      <c r="Y19" s="93"/>
    </row>
    <row r="20" spans="1:25" ht="13.5" thickBot="1">
      <c r="A20" s="21"/>
      <c r="B20" s="22" t="s">
        <v>30</v>
      </c>
      <c r="C20" s="22"/>
      <c r="D20" s="22"/>
      <c r="E20" s="22"/>
      <c r="F20" s="22"/>
      <c r="G20" s="22"/>
      <c r="H20" s="48"/>
      <c r="I20" s="48"/>
      <c r="J20" s="44">
        <v>7</v>
      </c>
      <c r="K20" s="68">
        <f>SUM(K14:K19)</f>
        <v>3182670</v>
      </c>
      <c r="L20" s="114">
        <f>SUM(L14:L19)</f>
        <v>3051424</v>
      </c>
      <c r="N20" s="80">
        <f>'[1]200-5'!$E$23</f>
        <v>2814691</v>
      </c>
      <c r="O20" s="75">
        <f t="shared" si="0"/>
        <v>367979</v>
      </c>
      <c r="Q20" s="82">
        <f t="shared" si="1"/>
        <v>4.3011394024560334E-2</v>
      </c>
      <c r="R20" s="87" t="str">
        <f t="shared" si="2"/>
        <v/>
      </c>
      <c r="S20" s="86">
        <f t="shared" si="3"/>
        <v>131246</v>
      </c>
      <c r="U20" s="121">
        <v>3311821</v>
      </c>
      <c r="V20" s="82">
        <f t="shared" si="4"/>
        <v>3.8996974776112595E-2</v>
      </c>
      <c r="W20" s="127" t="str">
        <f t="shared" si="5"/>
        <v/>
      </c>
      <c r="X20" s="86">
        <f t="shared" si="6"/>
        <v>-129151</v>
      </c>
      <c r="Y20" s="93"/>
    </row>
    <row r="21" spans="1:25">
      <c r="A21" s="21" t="s">
        <v>31</v>
      </c>
      <c r="B21" s="22"/>
      <c r="C21" s="22"/>
      <c r="D21" s="22"/>
      <c r="E21" s="22"/>
      <c r="F21" s="22"/>
      <c r="G21" s="22"/>
      <c r="H21" s="48"/>
      <c r="I21" s="48"/>
      <c r="J21" s="44">
        <v>8</v>
      </c>
      <c r="K21" s="69">
        <v>4989</v>
      </c>
      <c r="L21" s="91">
        <v>5321</v>
      </c>
      <c r="N21" s="75">
        <f>'[1]200-5'!$E$25+'[1]200-5'!$E$28</f>
        <v>5364</v>
      </c>
      <c r="O21" s="75">
        <f t="shared" si="0"/>
        <v>-375</v>
      </c>
      <c r="Q21" s="82">
        <f t="shared" si="1"/>
        <v>6.2394286788197709E-2</v>
      </c>
      <c r="R21" s="87" t="str">
        <f t="shared" si="2"/>
        <v/>
      </c>
      <c r="S21" s="86">
        <f t="shared" si="3"/>
        <v>-332</v>
      </c>
      <c r="T21" s="93"/>
      <c r="U21" s="122">
        <v>5173</v>
      </c>
      <c r="V21" s="82">
        <f t="shared" si="4"/>
        <v>3.5569302145756813E-2</v>
      </c>
      <c r="W21" s="127" t="str">
        <f t="shared" si="5"/>
        <v/>
      </c>
      <c r="X21" s="86">
        <f t="shared" si="6"/>
        <v>-184</v>
      </c>
      <c r="Y21" s="93"/>
    </row>
    <row r="22" spans="1:25">
      <c r="A22" s="21" t="s">
        <v>97</v>
      </c>
      <c r="B22" s="22"/>
      <c r="C22" s="22"/>
      <c r="D22" s="22"/>
      <c r="E22" s="22"/>
      <c r="F22" s="22"/>
      <c r="G22" s="22"/>
      <c r="H22" s="48"/>
      <c r="I22" s="48"/>
      <c r="J22" s="44">
        <v>9</v>
      </c>
      <c r="K22" s="69">
        <v>2549349.8907500007</v>
      </c>
      <c r="L22" s="91">
        <v>1200456</v>
      </c>
      <c r="N22" s="75">
        <f>'[1]200-5'!$E$26</f>
        <v>1486714</v>
      </c>
      <c r="O22" s="75">
        <f t="shared" si="0"/>
        <v>1062635.8907500007</v>
      </c>
      <c r="Q22" s="82">
        <f t="shared" si="1"/>
        <v>1.1236512548148376</v>
      </c>
      <c r="R22" s="87" t="str">
        <f t="shared" si="2"/>
        <v>*</v>
      </c>
      <c r="S22" s="86">
        <f t="shared" si="3"/>
        <v>1348893.8907500007</v>
      </c>
      <c r="U22" s="122">
        <v>1775416.5111399954</v>
      </c>
      <c r="V22" s="82">
        <f t="shared" si="4"/>
        <v>0.43591651578877255</v>
      </c>
      <c r="W22" s="127" t="str">
        <f t="shared" si="5"/>
        <v>*</v>
      </c>
      <c r="X22" s="86">
        <f t="shared" si="6"/>
        <v>773933.3796100053</v>
      </c>
      <c r="Y22" s="93"/>
    </row>
    <row r="23" spans="1:25">
      <c r="A23" s="21" t="s">
        <v>32</v>
      </c>
      <c r="B23" s="22"/>
      <c r="C23" s="22"/>
      <c r="D23" s="22"/>
      <c r="E23" s="22"/>
      <c r="F23" s="22"/>
      <c r="G23" s="22"/>
      <c r="H23" s="48"/>
      <c r="I23" s="48"/>
      <c r="J23" s="44">
        <v>10</v>
      </c>
      <c r="K23" s="69">
        <v>41288151</v>
      </c>
      <c r="L23" s="91">
        <v>39941579</v>
      </c>
      <c r="N23" s="75">
        <f>'[1]200-5'!$E$38+'[1]200-5'!$E$39+'[1]200-5'!$E$40+'[1]200-5'!$E$41</f>
        <v>40089792</v>
      </c>
      <c r="O23" s="75">
        <f t="shared" si="0"/>
        <v>1198359</v>
      </c>
      <c r="Q23" s="82">
        <f t="shared" si="1"/>
        <v>3.371353946723038E-2</v>
      </c>
      <c r="R23" s="87" t="str">
        <f t="shared" si="2"/>
        <v/>
      </c>
      <c r="S23" s="86">
        <f t="shared" si="3"/>
        <v>1346572</v>
      </c>
      <c r="U23" s="122">
        <v>40430788</v>
      </c>
      <c r="V23" s="82">
        <f t="shared" si="4"/>
        <v>2.120569601562057E-2</v>
      </c>
      <c r="W23" s="127" t="str">
        <f t="shared" si="5"/>
        <v/>
      </c>
      <c r="X23" s="86">
        <f t="shared" si="6"/>
        <v>857363</v>
      </c>
      <c r="Y23" s="93"/>
    </row>
    <row r="24" spans="1:25">
      <c r="A24" s="21" t="s">
        <v>98</v>
      </c>
      <c r="B24" s="22"/>
      <c r="C24" s="22"/>
      <c r="D24" s="22"/>
      <c r="E24" s="22"/>
      <c r="F24" s="22"/>
      <c r="G24" s="22"/>
      <c r="H24" s="48"/>
      <c r="I24" s="48"/>
      <c r="J24" s="44">
        <v>11</v>
      </c>
      <c r="K24" s="69">
        <v>373372</v>
      </c>
      <c r="L24" s="91">
        <v>187540</v>
      </c>
      <c r="N24" s="75">
        <f>'[1]200-5'!$E$32</f>
        <v>372581</v>
      </c>
      <c r="O24" s="75">
        <f t="shared" si="0"/>
        <v>791</v>
      </c>
      <c r="Q24" s="82">
        <f t="shared" si="1"/>
        <v>0.99089260957662362</v>
      </c>
      <c r="R24" s="87" t="str">
        <f t="shared" si="2"/>
        <v>*</v>
      </c>
      <c r="S24" s="86">
        <f t="shared" si="3"/>
        <v>185832</v>
      </c>
      <c r="T24" s="93" t="s">
        <v>86</v>
      </c>
      <c r="U24" s="122">
        <v>372443</v>
      </c>
      <c r="V24" s="82">
        <f t="shared" si="4"/>
        <v>2.4943414160019119E-3</v>
      </c>
      <c r="W24" s="127" t="str">
        <f t="shared" si="5"/>
        <v/>
      </c>
      <c r="X24" s="86">
        <f t="shared" si="6"/>
        <v>929</v>
      </c>
      <c r="Y24" s="93"/>
    </row>
    <row r="25" spans="1:25">
      <c r="A25" s="21" t="s">
        <v>89</v>
      </c>
      <c r="B25" s="22"/>
      <c r="C25" s="22"/>
      <c r="D25" s="22"/>
      <c r="E25" s="22"/>
      <c r="F25" s="22"/>
      <c r="G25" s="22"/>
      <c r="H25" s="48"/>
      <c r="I25" s="48"/>
      <c r="J25" s="44">
        <v>12</v>
      </c>
      <c r="K25" s="69">
        <v>242560</v>
      </c>
      <c r="L25" s="91">
        <v>216232</v>
      </c>
      <c r="N25" s="75">
        <f>'[1]200-5'!$E$33+'[1]200-5'!$E$34+'[1]200-5'!$E$35</f>
        <v>227136</v>
      </c>
      <c r="O25" s="75">
        <f t="shared" si="0"/>
        <v>15424</v>
      </c>
      <c r="Q25" s="82">
        <f t="shared" si="1"/>
        <v>0.12175811165784897</v>
      </c>
      <c r="R25" s="87" t="str">
        <f t="shared" si="2"/>
        <v>*</v>
      </c>
      <c r="S25" s="86">
        <f t="shared" si="3"/>
        <v>26328</v>
      </c>
      <c r="T25" s="93" t="s">
        <v>87</v>
      </c>
      <c r="U25" s="122">
        <v>238457</v>
      </c>
      <c r="V25" s="82">
        <f t="shared" si="4"/>
        <v>1.7206456509978738E-2</v>
      </c>
      <c r="W25" s="127" t="str">
        <f t="shared" si="5"/>
        <v/>
      </c>
      <c r="X25" s="86">
        <f t="shared" si="6"/>
        <v>4103</v>
      </c>
      <c r="Y25" s="93"/>
    </row>
    <row r="26" spans="1:25" ht="13.5" thickBot="1">
      <c r="A26" s="21"/>
      <c r="B26" s="22" t="s">
        <v>33</v>
      </c>
      <c r="C26" s="22"/>
      <c r="D26" s="22"/>
      <c r="E26" s="22"/>
      <c r="F26" s="22"/>
      <c r="G26" s="22"/>
      <c r="H26" s="48"/>
      <c r="I26" s="48"/>
      <c r="J26" s="44">
        <v>13</v>
      </c>
      <c r="K26" s="121">
        <f>SUM(K20:K25)</f>
        <v>47641091.890749998</v>
      </c>
      <c r="L26" s="114">
        <f>SUM(L20:L25)</f>
        <v>44602552</v>
      </c>
      <c r="N26" s="80">
        <f>'[1]200-5'!$E$44</f>
        <v>44996278</v>
      </c>
      <c r="O26" s="75">
        <f t="shared" si="0"/>
        <v>2644813.8907499984</v>
      </c>
      <c r="Q26" s="82">
        <f t="shared" si="1"/>
        <v>6.8124799019347551E-2</v>
      </c>
      <c r="R26" s="87" t="str">
        <f t="shared" si="2"/>
        <v/>
      </c>
      <c r="S26" s="86">
        <f t="shared" si="3"/>
        <v>3038539.8907499984</v>
      </c>
      <c r="U26" s="122">
        <v>46134098.511139996</v>
      </c>
      <c r="V26" s="82">
        <f t="shared" si="4"/>
        <v>3.2665499668235815E-2</v>
      </c>
      <c r="W26" s="127" t="str">
        <f t="shared" si="5"/>
        <v/>
      </c>
      <c r="X26" s="86">
        <f t="shared" si="6"/>
        <v>1506993.379610002</v>
      </c>
      <c r="Y26" s="93"/>
    </row>
    <row r="27" spans="1:25">
      <c r="A27" s="12" t="s">
        <v>34</v>
      </c>
      <c r="B27" s="13"/>
      <c r="C27" s="13"/>
      <c r="D27" s="13"/>
      <c r="E27" s="13"/>
      <c r="F27" s="13"/>
      <c r="G27" s="13"/>
      <c r="H27" s="49"/>
      <c r="I27" s="49"/>
      <c r="J27" s="50"/>
      <c r="K27" s="71"/>
      <c r="L27" s="112"/>
      <c r="O27" s="75"/>
      <c r="Q27" s="82"/>
      <c r="R27" s="87"/>
      <c r="S27" s="86"/>
      <c r="U27" s="124"/>
      <c r="V27" s="82"/>
      <c r="W27" s="127" t="str">
        <f t="shared" si="5"/>
        <v/>
      </c>
      <c r="X27" s="86">
        <f t="shared" si="6"/>
        <v>0</v>
      </c>
      <c r="Y27" s="93"/>
    </row>
    <row r="28" spans="1:25">
      <c r="A28" s="21" t="s">
        <v>35</v>
      </c>
      <c r="B28" s="22"/>
      <c r="C28" s="22"/>
      <c r="D28" s="22"/>
      <c r="E28" s="22"/>
      <c r="F28" s="22"/>
      <c r="G28" s="22"/>
      <c r="H28" s="48"/>
      <c r="I28" s="48"/>
      <c r="J28" s="44">
        <v>14</v>
      </c>
      <c r="K28" s="69">
        <v>2674890</v>
      </c>
      <c r="L28" s="91">
        <v>2982532</v>
      </c>
      <c r="N28" s="75">
        <f>'[1]200-6'!$E$10+'[1]200-6'!$E$11+'[1]200-6'!$E$12+'[1]200-6'!$E$13+'[1]200-6'!$E$14+'[1]200-6'!$E$15+'[1]200-6'!$E$16+'[1]200-6'!$E$17+'[1]200-6'!$E$18+'[1]200-6'!$E$19</f>
        <v>2792412</v>
      </c>
      <c r="O28" s="75">
        <f t="shared" ref="O28:O33" si="7">+K28-N28</f>
        <v>-117522</v>
      </c>
      <c r="Q28" s="82">
        <f t="shared" si="1"/>
        <v>0.10314792934325599</v>
      </c>
      <c r="R28" s="87" t="str">
        <f t="shared" si="2"/>
        <v>*</v>
      </c>
      <c r="S28" s="86">
        <f t="shared" si="3"/>
        <v>-307642</v>
      </c>
      <c r="U28" s="122">
        <v>2910541</v>
      </c>
      <c r="V28" s="82">
        <f>+(ABS(K28-U28))/U28</f>
        <v>8.0964672890710007E-2</v>
      </c>
      <c r="W28" s="127" t="str">
        <f t="shared" si="5"/>
        <v/>
      </c>
      <c r="X28" s="86">
        <f t="shared" si="6"/>
        <v>-235651</v>
      </c>
      <c r="Y28" s="93"/>
    </row>
    <row r="29" spans="1:25">
      <c r="A29" s="21" t="s">
        <v>36</v>
      </c>
      <c r="B29" s="22"/>
      <c r="C29" s="22"/>
      <c r="D29" s="22"/>
      <c r="E29" s="22"/>
      <c r="F29" s="22"/>
      <c r="G29" s="22"/>
      <c r="H29" s="48"/>
      <c r="I29" s="48"/>
      <c r="J29" s="44">
        <v>15</v>
      </c>
      <c r="K29" s="69">
        <v>2092538.8907500007</v>
      </c>
      <c r="L29" s="91">
        <v>2335265</v>
      </c>
      <c r="N29" s="75">
        <f>'[1]200-6'!$E$23+'[1]200-6'!$E$24+'[1]200-6'!$E$25+'[1]200-6'!$E$26+'[1]200-6'!$E$27+'[1]200-6'!$E$28</f>
        <v>1956541</v>
      </c>
      <c r="O29" s="75">
        <f t="shared" si="7"/>
        <v>135997.89075000072</v>
      </c>
      <c r="Q29" s="82">
        <f t="shared" si="1"/>
        <v>0.10393942839463585</v>
      </c>
      <c r="R29" s="87" t="str">
        <f t="shared" si="2"/>
        <v>*</v>
      </c>
      <c r="S29" s="86">
        <f t="shared" si="3"/>
        <v>-242726.10924999928</v>
      </c>
      <c r="T29" s="93" t="s">
        <v>88</v>
      </c>
      <c r="U29" s="122">
        <v>2168758.5111399954</v>
      </c>
      <c r="V29" s="82">
        <f>+(ABS(K29-U29))/U29</f>
        <v>3.5144355629493439E-2</v>
      </c>
      <c r="W29" s="127" t="str">
        <f t="shared" si="5"/>
        <v/>
      </c>
      <c r="X29" s="86">
        <f t="shared" si="6"/>
        <v>-76219.6203899947</v>
      </c>
      <c r="Y29" s="93"/>
    </row>
    <row r="30" spans="1:25">
      <c r="A30" s="21" t="s">
        <v>37</v>
      </c>
      <c r="B30" s="22"/>
      <c r="C30" s="22"/>
      <c r="D30" s="22"/>
      <c r="E30" s="22"/>
      <c r="F30" s="22"/>
      <c r="G30" s="22"/>
      <c r="H30" s="48"/>
      <c r="I30" s="48"/>
      <c r="J30" s="44">
        <v>16</v>
      </c>
      <c r="K30" s="69">
        <v>0</v>
      </c>
      <c r="L30" s="91">
        <v>0</v>
      </c>
      <c r="N30" s="75">
        <f>'[1]200-6'!$E$30</f>
        <v>0</v>
      </c>
      <c r="O30" s="75">
        <f t="shared" si="7"/>
        <v>0</v>
      </c>
      <c r="Q30" s="82"/>
      <c r="R30" s="87"/>
      <c r="S30" s="86">
        <f t="shared" si="3"/>
        <v>0</v>
      </c>
      <c r="U30" s="122">
        <v>0</v>
      </c>
      <c r="V30" s="82"/>
      <c r="W30" s="127" t="str">
        <f t="shared" si="5"/>
        <v/>
      </c>
      <c r="X30" s="86">
        <f t="shared" si="6"/>
        <v>0</v>
      </c>
      <c r="Y30" s="93"/>
    </row>
    <row r="31" spans="1:25">
      <c r="A31" s="21" t="s">
        <v>38</v>
      </c>
      <c r="B31" s="22"/>
      <c r="C31" s="22"/>
      <c r="D31" s="22"/>
      <c r="E31" s="22"/>
      <c r="F31" s="22"/>
      <c r="G31" s="22"/>
      <c r="H31" s="48"/>
      <c r="I31" s="48"/>
      <c r="J31" s="44">
        <v>17</v>
      </c>
      <c r="K31" s="69">
        <v>12966871</v>
      </c>
      <c r="L31" s="91">
        <v>12240987</v>
      </c>
      <c r="N31" s="75">
        <f>'[1]200-6'!$E$31</f>
        <v>12474139</v>
      </c>
      <c r="O31" s="75">
        <f t="shared" si="7"/>
        <v>492732</v>
      </c>
      <c r="Q31" s="82">
        <f t="shared" si="1"/>
        <v>5.92994666198077E-2</v>
      </c>
      <c r="R31" s="87" t="str">
        <f t="shared" si="2"/>
        <v/>
      </c>
      <c r="S31" s="86">
        <f t="shared" si="3"/>
        <v>725884</v>
      </c>
      <c r="U31" s="122">
        <v>12642594</v>
      </c>
      <c r="V31" s="82">
        <f>+(ABS(K31-U31))/U31</f>
        <v>2.5649562107270076E-2</v>
      </c>
      <c r="W31" s="127" t="str">
        <f t="shared" si="5"/>
        <v/>
      </c>
      <c r="X31" s="86">
        <f t="shared" si="6"/>
        <v>324277</v>
      </c>
      <c r="Y31" s="93"/>
    </row>
    <row r="32" spans="1:25">
      <c r="A32" s="21" t="s">
        <v>39</v>
      </c>
      <c r="B32" s="22"/>
      <c r="C32" s="22"/>
      <c r="D32" s="22"/>
      <c r="E32" s="22"/>
      <c r="F32" s="22"/>
      <c r="G32" s="22"/>
      <c r="H32" s="48"/>
      <c r="I32" s="48"/>
      <c r="J32" s="44">
        <v>18</v>
      </c>
      <c r="K32" s="69">
        <v>1949515</v>
      </c>
      <c r="L32" s="91">
        <v>2020909</v>
      </c>
      <c r="N32" s="75">
        <f>'[1]200-6'!$E$29+'[1]200-6'!$E$32</f>
        <v>2188413</v>
      </c>
      <c r="O32" s="75">
        <f t="shared" si="7"/>
        <v>-238898</v>
      </c>
      <c r="Q32" s="82">
        <f t="shared" si="1"/>
        <v>3.5327666906327798E-2</v>
      </c>
      <c r="R32" s="87" t="str">
        <f t="shared" si="2"/>
        <v/>
      </c>
      <c r="S32" s="86">
        <f t="shared" si="3"/>
        <v>-71394</v>
      </c>
      <c r="T32" s="93"/>
      <c r="U32" s="122">
        <v>2135815</v>
      </c>
      <c r="V32" s="82">
        <f>+(ABS(K32-U32))/U32</f>
        <v>8.7226655866730035E-2</v>
      </c>
      <c r="W32" s="127" t="str">
        <f t="shared" si="5"/>
        <v/>
      </c>
      <c r="X32" s="86">
        <f t="shared" si="6"/>
        <v>-186300</v>
      </c>
      <c r="Y32" s="93"/>
    </row>
    <row r="33" spans="1:26" ht="13.5" thickBot="1">
      <c r="A33" s="21"/>
      <c r="B33" s="22" t="s">
        <v>40</v>
      </c>
      <c r="C33" s="22"/>
      <c r="D33" s="22"/>
      <c r="E33" s="22"/>
      <c r="F33" s="22"/>
      <c r="G33" s="22"/>
      <c r="H33" s="48"/>
      <c r="I33" s="48"/>
      <c r="J33" s="44">
        <v>19</v>
      </c>
      <c r="K33" s="69">
        <f>SUM(K28:K32)</f>
        <v>19683814.890749998</v>
      </c>
      <c r="L33" s="114">
        <f>SUM(L28:L32)</f>
        <v>19579693</v>
      </c>
      <c r="N33" s="80">
        <f>'[1]200-6'!$E$21+'[1]200-6'!$E$34</f>
        <v>19411505</v>
      </c>
      <c r="O33" s="75">
        <f t="shared" si="7"/>
        <v>272309.89074999839</v>
      </c>
      <c r="Q33" s="82">
        <f t="shared" si="1"/>
        <v>5.3178510383180364E-3</v>
      </c>
      <c r="R33" s="87" t="str">
        <f t="shared" si="2"/>
        <v/>
      </c>
      <c r="S33" s="86">
        <f t="shared" si="3"/>
        <v>104121.89074999839</v>
      </c>
      <c r="U33" s="122">
        <v>19857708.511139996</v>
      </c>
      <c r="V33" s="82">
        <f>+(ABS(K33-U33))/U33</f>
        <v>8.7569832285757047E-3</v>
      </c>
      <c r="W33" s="127" t="str">
        <f t="shared" si="5"/>
        <v/>
      </c>
      <c r="X33" s="86">
        <f t="shared" si="6"/>
        <v>-173893.62038999796</v>
      </c>
      <c r="Y33" s="93"/>
    </row>
    <row r="34" spans="1:26">
      <c r="A34" s="12" t="s">
        <v>41</v>
      </c>
      <c r="B34" s="13"/>
      <c r="C34" s="13"/>
      <c r="D34" s="13"/>
      <c r="E34" s="13"/>
      <c r="F34" s="13"/>
      <c r="G34" s="13"/>
      <c r="H34" s="49"/>
      <c r="I34" s="49"/>
      <c r="J34" s="50"/>
      <c r="K34" s="71"/>
      <c r="L34" s="112"/>
      <c r="O34" s="75"/>
      <c r="Q34" s="82"/>
      <c r="R34" s="87"/>
      <c r="S34" s="86"/>
      <c r="U34" s="124"/>
      <c r="V34" s="82"/>
      <c r="W34" s="127" t="str">
        <f t="shared" si="5"/>
        <v/>
      </c>
      <c r="X34" s="86">
        <f t="shared" si="6"/>
        <v>0</v>
      </c>
      <c r="Y34" s="93"/>
    </row>
    <row r="35" spans="1:26">
      <c r="A35" s="21" t="s">
        <v>42</v>
      </c>
      <c r="B35" s="22"/>
      <c r="C35" s="22"/>
      <c r="D35" s="22"/>
      <c r="E35" s="22"/>
      <c r="F35" s="22"/>
      <c r="G35" s="22"/>
      <c r="H35" s="48"/>
      <c r="I35" s="48"/>
      <c r="J35" s="44">
        <v>20</v>
      </c>
      <c r="K35" s="69">
        <v>49</v>
      </c>
      <c r="L35" s="91">
        <v>125</v>
      </c>
      <c r="N35" s="75">
        <f>'[1]200-6'!$E$36</f>
        <v>126</v>
      </c>
      <c r="O35" s="75">
        <f t="shared" ref="O35:O40" si="8">+K35-N35</f>
        <v>-77</v>
      </c>
      <c r="Q35" s="82">
        <f t="shared" si="1"/>
        <v>0.60799999999999998</v>
      </c>
      <c r="R35" s="87" t="str">
        <f t="shared" si="2"/>
        <v>*</v>
      </c>
      <c r="S35" s="86">
        <f t="shared" si="3"/>
        <v>-76</v>
      </c>
      <c r="T35" s="85" t="s">
        <v>84</v>
      </c>
      <c r="U35" s="122">
        <v>126</v>
      </c>
      <c r="V35" s="82">
        <f>+(ABS(K35-U35))/U35</f>
        <v>0.61111111111111116</v>
      </c>
      <c r="W35" s="127" t="str">
        <f t="shared" si="5"/>
        <v>*</v>
      </c>
      <c r="X35" s="86">
        <f t="shared" si="6"/>
        <v>-77</v>
      </c>
      <c r="Y35" s="93"/>
    </row>
    <row r="36" spans="1:26">
      <c r="A36" s="21" t="s">
        <v>43</v>
      </c>
      <c r="B36" s="22"/>
      <c r="C36" s="22"/>
      <c r="D36" s="22"/>
      <c r="E36" s="22"/>
      <c r="F36" s="22"/>
      <c r="G36" s="22"/>
      <c r="H36" s="48"/>
      <c r="I36" s="48"/>
      <c r="J36" s="44">
        <v>21</v>
      </c>
      <c r="K36" s="69">
        <v>4781906</v>
      </c>
      <c r="L36" s="91">
        <v>4781906</v>
      </c>
      <c r="N36" s="75">
        <f>'[1]200-6'!$E$40</f>
        <v>4781906</v>
      </c>
      <c r="O36" s="75">
        <f t="shared" si="8"/>
        <v>0</v>
      </c>
      <c r="Q36" s="82">
        <f t="shared" si="1"/>
        <v>0</v>
      </c>
      <c r="R36" s="87" t="str">
        <f t="shared" si="2"/>
        <v/>
      </c>
      <c r="S36" s="86">
        <f t="shared" si="3"/>
        <v>0</v>
      </c>
      <c r="U36" s="122">
        <v>4781906</v>
      </c>
      <c r="V36" s="82">
        <f>+(ABS(K36-U36))/U36</f>
        <v>0</v>
      </c>
      <c r="W36" s="127" t="str">
        <f t="shared" si="5"/>
        <v/>
      </c>
      <c r="X36" s="86">
        <f t="shared" si="6"/>
        <v>0</v>
      </c>
      <c r="Y36" s="93"/>
    </row>
    <row r="37" spans="1:26">
      <c r="A37" s="21" t="s">
        <v>44</v>
      </c>
      <c r="B37" s="22"/>
      <c r="C37" s="22"/>
      <c r="D37" s="22"/>
      <c r="E37" s="22"/>
      <c r="F37" s="22"/>
      <c r="G37" s="22"/>
      <c r="H37" s="48"/>
      <c r="I37" s="48"/>
      <c r="J37" s="44">
        <v>22</v>
      </c>
      <c r="K37" s="69">
        <v>22229111</v>
      </c>
      <c r="L37" s="91">
        <v>19360686</v>
      </c>
      <c r="N37" s="75">
        <f>'[1]200-6'!$E$42+'[1]200-6'!$E$43+'[1]200-6'!$E$44-N39</f>
        <v>19897289</v>
      </c>
      <c r="O37" s="75">
        <f t="shared" si="8"/>
        <v>2331822</v>
      </c>
      <c r="Q37" s="82">
        <f t="shared" si="1"/>
        <v>0.14815719856207574</v>
      </c>
      <c r="R37" s="87" t="str">
        <f t="shared" si="2"/>
        <v>*</v>
      </c>
      <c r="S37" s="86">
        <f t="shared" si="3"/>
        <v>2868425</v>
      </c>
      <c r="T37" s="93" t="s">
        <v>90</v>
      </c>
      <c r="U37" s="122">
        <v>20586023</v>
      </c>
      <c r="V37" s="82">
        <f>+(ABS(K37-U37))/U37</f>
        <v>7.9815707968459965E-2</v>
      </c>
      <c r="W37" s="127" t="str">
        <f t="shared" si="5"/>
        <v/>
      </c>
      <c r="X37" s="86">
        <f t="shared" si="6"/>
        <v>1643088</v>
      </c>
      <c r="Y37" s="93"/>
    </row>
    <row r="38" spans="1:26">
      <c r="A38" s="21" t="s">
        <v>45</v>
      </c>
      <c r="B38" s="22" t="s">
        <v>46</v>
      </c>
      <c r="C38" s="22"/>
      <c r="D38" s="22"/>
      <c r="E38" s="22"/>
      <c r="F38" s="22"/>
      <c r="G38" s="22"/>
      <c r="H38" s="48"/>
      <c r="I38" s="48"/>
      <c r="J38" s="44">
        <v>23</v>
      </c>
      <c r="K38" s="69">
        <v>0</v>
      </c>
      <c r="L38" s="91">
        <v>0</v>
      </c>
      <c r="N38" s="75">
        <f>'[1]200-6'!$E$45</f>
        <v>0</v>
      </c>
      <c r="O38" s="75">
        <f t="shared" si="8"/>
        <v>0</v>
      </c>
      <c r="Q38" s="82"/>
      <c r="R38" s="87"/>
      <c r="S38" s="86"/>
      <c r="U38" s="122">
        <v>0</v>
      </c>
      <c r="V38" s="82"/>
      <c r="W38" s="127" t="str">
        <f t="shared" si="5"/>
        <v/>
      </c>
      <c r="X38" s="86">
        <f t="shared" si="6"/>
        <v>0</v>
      </c>
      <c r="Y38" s="93"/>
      <c r="Z38" s="119"/>
    </row>
    <row r="39" spans="1:26">
      <c r="A39" s="21" t="s">
        <v>47</v>
      </c>
      <c r="B39" s="22"/>
      <c r="C39" s="22"/>
      <c r="D39" s="22"/>
      <c r="E39" s="22"/>
      <c r="F39" s="22"/>
      <c r="G39" s="22"/>
      <c r="H39" s="48"/>
      <c r="I39" s="48"/>
      <c r="J39" s="44">
        <v>24</v>
      </c>
      <c r="K39" s="69">
        <v>946211</v>
      </c>
      <c r="L39" s="91">
        <v>880142</v>
      </c>
      <c r="N39" s="75">
        <f>'[2]220'!$F$40</f>
        <v>905452</v>
      </c>
      <c r="O39" s="75">
        <f t="shared" si="8"/>
        <v>40759</v>
      </c>
      <c r="Q39" s="82">
        <f t="shared" si="1"/>
        <v>7.5066296120398751E-2</v>
      </c>
      <c r="R39" s="87" t="str">
        <f t="shared" si="2"/>
        <v/>
      </c>
      <c r="S39" s="86">
        <f t="shared" si="3"/>
        <v>66069</v>
      </c>
      <c r="U39" s="122">
        <v>908335</v>
      </c>
      <c r="V39" s="82">
        <f>+(ABS(K39-U39))/U39</f>
        <v>4.1698272113262179E-2</v>
      </c>
      <c r="W39" s="127" t="str">
        <f t="shared" si="5"/>
        <v/>
      </c>
      <c r="X39" s="86">
        <f t="shared" si="6"/>
        <v>37876</v>
      </c>
      <c r="Y39" s="93"/>
    </row>
    <row r="40" spans="1:26" ht="13.5" thickBot="1">
      <c r="A40" s="21"/>
      <c r="B40" s="22" t="s">
        <v>48</v>
      </c>
      <c r="C40" s="22"/>
      <c r="D40" s="22"/>
      <c r="E40" s="22"/>
      <c r="F40" s="22"/>
      <c r="G40" s="22"/>
      <c r="H40" s="48"/>
      <c r="I40" s="48"/>
      <c r="J40" s="44">
        <v>25</v>
      </c>
      <c r="K40" s="68">
        <f>SUM(K35:K39)</f>
        <v>27957277</v>
      </c>
      <c r="L40" s="114">
        <f>SUM(L35:L39)</f>
        <v>25022859</v>
      </c>
      <c r="N40" s="80">
        <f>'[1]200-6'!$E$46</f>
        <v>25584773</v>
      </c>
      <c r="O40" s="75">
        <f t="shared" si="8"/>
        <v>2372504</v>
      </c>
      <c r="Q40" s="82">
        <f t="shared" si="1"/>
        <v>0.11726949346595447</v>
      </c>
      <c r="R40" s="87" t="str">
        <f t="shared" si="2"/>
        <v>*</v>
      </c>
      <c r="S40" s="86">
        <f t="shared" si="3"/>
        <v>2934418</v>
      </c>
      <c r="U40" s="121">
        <v>26276390</v>
      </c>
      <c r="V40" s="82">
        <f>+(ABS(K40-U40))/U40</f>
        <v>6.39694798258056E-2</v>
      </c>
      <c r="W40" s="127" t="str">
        <f t="shared" si="5"/>
        <v/>
      </c>
      <c r="X40" s="86">
        <f t="shared" si="6"/>
        <v>1680887</v>
      </c>
      <c r="Y40" s="93"/>
    </row>
    <row r="41" spans="1:26">
      <c r="A41" s="19"/>
      <c r="B41" s="20"/>
      <c r="C41" s="20"/>
      <c r="D41" s="20"/>
      <c r="E41" s="20"/>
      <c r="F41" s="20"/>
      <c r="G41" s="20"/>
      <c r="H41" s="51"/>
      <c r="I41" s="51"/>
      <c r="J41" s="50"/>
      <c r="K41" s="71"/>
      <c r="L41" s="112"/>
      <c r="Q41" s="82"/>
      <c r="R41" s="87"/>
      <c r="S41" s="86"/>
      <c r="U41" s="124"/>
      <c r="V41" s="82"/>
      <c r="W41" s="87"/>
      <c r="X41" s="86"/>
      <c r="Y41" s="93"/>
    </row>
    <row r="42" spans="1:26">
      <c r="A42" s="21" t="s">
        <v>49</v>
      </c>
      <c r="B42" s="22"/>
      <c r="C42" s="22"/>
      <c r="D42" s="22"/>
      <c r="E42" s="22"/>
      <c r="F42" s="22"/>
      <c r="G42" s="22"/>
      <c r="H42" s="48"/>
      <c r="I42" s="48"/>
      <c r="J42" s="44">
        <v>26</v>
      </c>
      <c r="K42" s="121">
        <f>K33+K40</f>
        <v>47641091.890749998</v>
      </c>
      <c r="L42" s="114">
        <f>L33+L40</f>
        <v>44602552</v>
      </c>
      <c r="N42" s="75">
        <f>'[1]200-6'!$E$47</f>
        <v>44996278</v>
      </c>
      <c r="O42" s="73" t="s">
        <v>82</v>
      </c>
      <c r="Q42" s="82">
        <f t="shared" si="1"/>
        <v>6.8124799019347551E-2</v>
      </c>
      <c r="R42" s="87" t="str">
        <f t="shared" si="2"/>
        <v/>
      </c>
      <c r="S42" s="86">
        <f t="shared" si="3"/>
        <v>3038539.8907499984</v>
      </c>
      <c r="T42" s="93" t="s">
        <v>57</v>
      </c>
      <c r="U42" s="122">
        <v>46134098.511139996</v>
      </c>
      <c r="V42" s="82"/>
      <c r="W42" s="87"/>
      <c r="X42" s="86"/>
      <c r="Y42" s="93"/>
    </row>
    <row r="43" spans="1:26">
      <c r="A43" s="2" t="s">
        <v>50</v>
      </c>
      <c r="B43" s="3"/>
      <c r="C43" s="3"/>
      <c r="D43" s="3"/>
      <c r="E43" s="3"/>
      <c r="F43" s="3"/>
      <c r="G43" s="4"/>
      <c r="H43" s="52" t="s">
        <v>51</v>
      </c>
      <c r="I43" s="43"/>
      <c r="J43" s="42"/>
      <c r="K43" s="65" t="s">
        <v>52</v>
      </c>
      <c r="L43" s="108"/>
      <c r="M43" s="72"/>
      <c r="N43" s="75">
        <f>+N26-N42</f>
        <v>0</v>
      </c>
      <c r="O43" s="73" t="s">
        <v>81</v>
      </c>
      <c r="Q43" s="82"/>
      <c r="R43" s="87"/>
      <c r="S43" s="86"/>
    </row>
    <row r="44" spans="1:26">
      <c r="A44" s="12" t="s">
        <v>53</v>
      </c>
      <c r="B44" s="13"/>
      <c r="C44" s="13"/>
      <c r="D44" s="13"/>
      <c r="E44" s="13"/>
      <c r="F44" s="13"/>
      <c r="G44" s="23"/>
      <c r="H44" s="44" t="s">
        <v>17</v>
      </c>
      <c r="I44" s="47" t="s">
        <v>18</v>
      </c>
      <c r="J44" s="42"/>
      <c r="K44" s="44" t="s">
        <v>17</v>
      </c>
      <c r="L44" s="109" t="s">
        <v>18</v>
      </c>
      <c r="M44" s="25"/>
      <c r="N44" s="77"/>
      <c r="O44" s="25"/>
      <c r="P44" s="25"/>
      <c r="Q44" s="82"/>
      <c r="R44" s="87"/>
      <c r="S44" s="86"/>
    </row>
    <row r="45" spans="1:26">
      <c r="A45" s="15" t="s">
        <v>54</v>
      </c>
      <c r="B45" s="16"/>
      <c r="C45" s="16"/>
      <c r="D45" s="16"/>
      <c r="E45" s="16"/>
      <c r="F45" s="16"/>
      <c r="G45" s="24"/>
      <c r="H45" s="44" t="s">
        <v>19</v>
      </c>
      <c r="I45" s="53" t="s">
        <v>21</v>
      </c>
      <c r="J45" s="54"/>
      <c r="K45" s="44" t="s">
        <v>22</v>
      </c>
      <c r="L45" s="109" t="s">
        <v>22</v>
      </c>
      <c r="M45" s="1"/>
      <c r="N45" s="78"/>
      <c r="O45" s="1"/>
      <c r="P45" s="1"/>
      <c r="Q45" s="82"/>
      <c r="R45" s="87"/>
      <c r="S45" s="86"/>
    </row>
    <row r="46" spans="1:26">
      <c r="A46" s="21" t="s">
        <v>55</v>
      </c>
      <c r="B46" s="22"/>
      <c r="C46" s="22"/>
      <c r="D46" s="22"/>
      <c r="E46" s="22"/>
      <c r="F46" s="22"/>
      <c r="G46" s="26"/>
      <c r="H46" s="66">
        <v>652007</v>
      </c>
      <c r="I46" s="89">
        <v>712131</v>
      </c>
      <c r="J46" s="44">
        <v>27</v>
      </c>
      <c r="K46" s="66">
        <v>1768676</v>
      </c>
      <c r="L46" s="89">
        <v>1719751</v>
      </c>
      <c r="M46" s="27"/>
      <c r="N46" s="78"/>
      <c r="O46" s="27"/>
      <c r="P46" s="27"/>
      <c r="Q46" s="82">
        <f>+(ABS(K46-L46))/L46</f>
        <v>2.8448885914298058E-2</v>
      </c>
      <c r="R46" s="87" t="str">
        <f>IF(Q46&gt;0.1,"*","")</f>
        <v/>
      </c>
      <c r="S46" s="86">
        <f t="shared" si="3"/>
        <v>48925</v>
      </c>
    </row>
    <row r="47" spans="1:26">
      <c r="A47" s="21" t="s">
        <v>56</v>
      </c>
      <c r="B47" s="22"/>
      <c r="C47" s="22"/>
      <c r="D47" s="22"/>
      <c r="E47" s="22"/>
      <c r="F47" s="22"/>
      <c r="G47" s="26"/>
      <c r="H47" s="66">
        <v>238741</v>
      </c>
      <c r="I47" s="89">
        <v>358834</v>
      </c>
      <c r="J47" s="44">
        <v>28</v>
      </c>
      <c r="K47" s="66">
        <v>867371</v>
      </c>
      <c r="L47" s="89">
        <v>1153694</v>
      </c>
      <c r="M47" s="27"/>
      <c r="N47" s="78"/>
      <c r="O47" s="27"/>
      <c r="P47" s="27"/>
      <c r="Q47" s="82">
        <f>+(ABS(K47-L47))/L47</f>
        <v>0.24817932658053174</v>
      </c>
      <c r="R47" s="87" t="str">
        <f>IF(Q47&gt;0.1,"*","")</f>
        <v>*</v>
      </c>
      <c r="S47" s="86">
        <f t="shared" si="3"/>
        <v>-286323</v>
      </c>
    </row>
    <row r="48" spans="1:26">
      <c r="A48" s="21"/>
      <c r="B48" s="22" t="s">
        <v>57</v>
      </c>
      <c r="C48" s="22"/>
      <c r="D48" s="22"/>
      <c r="E48" s="22"/>
      <c r="F48" s="22"/>
      <c r="G48" s="26"/>
      <c r="H48" s="66">
        <f>SUM(H46:H47)</f>
        <v>890748</v>
      </c>
      <c r="I48" s="67">
        <f>SUM(I46:I47)</f>
        <v>1070965</v>
      </c>
      <c r="J48" s="44">
        <v>29</v>
      </c>
      <c r="K48" s="66">
        <f>SUM(K46:K47)</f>
        <v>2636047</v>
      </c>
      <c r="L48" s="114">
        <f>SUM(L46:L47)</f>
        <v>2873445</v>
      </c>
      <c r="M48" s="27"/>
      <c r="N48" s="78"/>
      <c r="O48" s="27"/>
      <c r="P48" s="27"/>
      <c r="Q48" s="82">
        <f>+(ABS(K48-L48))/L48</f>
        <v>8.2617902900525328E-2</v>
      </c>
      <c r="R48" s="87" t="str">
        <f>IF(Q48&gt;0.1,"*","")</f>
        <v/>
      </c>
      <c r="S48" s="86">
        <f t="shared" si="3"/>
        <v>-237398</v>
      </c>
    </row>
    <row r="49" spans="1:19" ht="25.5" customHeight="1">
      <c r="A49" s="19"/>
      <c r="B49" s="20"/>
      <c r="C49" s="20"/>
      <c r="D49" s="20"/>
      <c r="E49" s="20"/>
      <c r="F49" s="20"/>
      <c r="G49" s="20"/>
      <c r="H49" s="51"/>
      <c r="I49" s="51"/>
      <c r="J49" s="42"/>
      <c r="K49" s="64" t="s">
        <v>58</v>
      </c>
      <c r="L49" s="113" t="s">
        <v>58</v>
      </c>
      <c r="M49" s="1"/>
      <c r="N49" s="78"/>
      <c r="O49" s="1"/>
      <c r="P49" s="1"/>
      <c r="Q49" s="82"/>
      <c r="R49" s="87"/>
      <c r="S49" s="86"/>
    </row>
    <row r="50" spans="1:19">
      <c r="A50" s="21" t="s">
        <v>59</v>
      </c>
      <c r="B50" s="22"/>
      <c r="C50" s="22"/>
      <c r="D50" s="22"/>
      <c r="E50" s="22"/>
      <c r="F50" s="22"/>
      <c r="G50" s="22"/>
      <c r="H50" s="48"/>
      <c r="I50" s="48"/>
      <c r="J50" s="44">
        <v>30</v>
      </c>
      <c r="K50" s="69">
        <v>142777000</v>
      </c>
      <c r="L50" s="89">
        <v>143302000</v>
      </c>
      <c r="M50" s="28"/>
      <c r="N50" s="78"/>
      <c r="O50" s="27"/>
      <c r="P50" s="1"/>
      <c r="Q50" s="82">
        <f>+(ABS(K50-L50))/L50</f>
        <v>3.6635915758328566E-3</v>
      </c>
      <c r="R50" s="87" t="str">
        <f>IF(Q50&gt;0.1,"*","")</f>
        <v/>
      </c>
      <c r="S50" s="86">
        <f t="shared" si="3"/>
        <v>-525000</v>
      </c>
    </row>
    <row r="51" spans="1:19">
      <c r="A51" s="21" t="s">
        <v>60</v>
      </c>
      <c r="B51" s="22"/>
      <c r="C51" s="22"/>
      <c r="D51" s="22"/>
      <c r="E51" s="22"/>
      <c r="F51" s="22"/>
      <c r="G51" s="22"/>
      <c r="H51" s="48"/>
      <c r="I51" s="48"/>
      <c r="J51" s="44">
        <v>31</v>
      </c>
      <c r="K51" s="69">
        <v>131283000</v>
      </c>
      <c r="L51" s="89">
        <v>133306000</v>
      </c>
      <c r="M51" s="28"/>
      <c r="N51" s="78"/>
      <c r="O51" s="27"/>
      <c r="P51" s="1"/>
      <c r="Q51" s="82">
        <f>+(ABS(K51-L51))/L51</f>
        <v>1.5175611000255051E-2</v>
      </c>
      <c r="R51" s="87" t="str">
        <f>IF(Q51&gt;0.1,"*","")</f>
        <v/>
      </c>
      <c r="S51" s="86">
        <f t="shared" si="3"/>
        <v>-2023000</v>
      </c>
    </row>
    <row r="52" spans="1:19">
      <c r="A52" s="19"/>
      <c r="B52" s="20"/>
      <c r="C52" s="20"/>
      <c r="D52" s="20"/>
      <c r="E52" s="20"/>
      <c r="F52" s="20"/>
      <c r="G52" s="20"/>
      <c r="H52" s="51"/>
      <c r="I52" s="51"/>
      <c r="J52" s="51"/>
      <c r="K52" s="51"/>
      <c r="L52" s="107"/>
      <c r="Q52" s="83"/>
      <c r="R52" s="81"/>
    </row>
    <row r="53" spans="1:19">
      <c r="A53" s="101"/>
      <c r="B53" s="101"/>
      <c r="C53" s="101"/>
      <c r="D53" s="101"/>
      <c r="E53" s="101"/>
      <c r="F53" s="101"/>
      <c r="G53" s="101"/>
      <c r="H53" s="51"/>
      <c r="I53" s="51"/>
      <c r="J53" s="51"/>
      <c r="K53" s="51"/>
      <c r="L53" s="51"/>
    </row>
    <row r="54" spans="1:19" ht="49.5" customHeight="1">
      <c r="A54" s="116" t="s">
        <v>61</v>
      </c>
      <c r="B54" s="131" t="s">
        <v>99</v>
      </c>
      <c r="C54" s="131"/>
      <c r="D54" s="131"/>
      <c r="E54" s="131"/>
      <c r="F54" s="131"/>
      <c r="G54" s="131"/>
      <c r="H54" s="131"/>
      <c r="I54" s="131"/>
      <c r="J54" s="131"/>
      <c r="K54" s="131"/>
      <c r="L54" s="131"/>
    </row>
    <row r="55" spans="1:19" ht="60.75" customHeight="1">
      <c r="A55" s="117" t="s">
        <v>62</v>
      </c>
      <c r="B55" s="132" t="s">
        <v>100</v>
      </c>
      <c r="C55" s="132"/>
      <c r="D55" s="132"/>
      <c r="E55" s="132"/>
      <c r="F55" s="132"/>
      <c r="G55" s="132"/>
      <c r="H55" s="132"/>
      <c r="I55" s="132"/>
      <c r="J55" s="132"/>
      <c r="K55" s="132"/>
      <c r="L55" s="132"/>
    </row>
    <row r="56" spans="1:19" ht="25.5" customHeight="1">
      <c r="A56" s="117" t="s">
        <v>63</v>
      </c>
      <c r="B56" s="133" t="s">
        <v>101</v>
      </c>
      <c r="C56" s="133"/>
      <c r="D56" s="133"/>
      <c r="E56" s="133"/>
      <c r="F56" s="133"/>
      <c r="G56" s="133"/>
      <c r="H56" s="133"/>
      <c r="I56" s="133"/>
      <c r="J56" s="133"/>
      <c r="K56" s="133"/>
      <c r="L56" s="133"/>
    </row>
    <row r="57" spans="1:19">
      <c r="A57" s="134" t="s">
        <v>102</v>
      </c>
      <c r="B57" s="134"/>
      <c r="C57" s="134"/>
      <c r="D57" s="134"/>
      <c r="E57" s="134"/>
      <c r="F57" s="134"/>
      <c r="G57" s="134"/>
      <c r="H57" s="134"/>
      <c r="I57" s="134"/>
      <c r="J57" s="134"/>
      <c r="K57" s="134"/>
      <c r="L57" s="134"/>
    </row>
    <row r="58" spans="1:19" ht="24.75" customHeight="1">
      <c r="A58" s="128" t="s">
        <v>103</v>
      </c>
      <c r="B58" s="128"/>
      <c r="C58" s="128"/>
      <c r="D58" s="128"/>
      <c r="E58" s="128"/>
      <c r="F58" s="128"/>
      <c r="G58" s="128"/>
      <c r="H58" s="128"/>
      <c r="I58" s="128"/>
      <c r="J58" s="128"/>
      <c r="K58" s="128"/>
      <c r="L58" s="128"/>
    </row>
    <row r="59" spans="1:19">
      <c r="A59" s="29"/>
      <c r="B59" s="29"/>
      <c r="C59" s="29"/>
      <c r="D59" s="29"/>
      <c r="E59" s="29"/>
      <c r="F59" s="29"/>
      <c r="G59" s="29"/>
      <c r="H59" s="29"/>
      <c r="I59" s="29"/>
      <c r="J59" s="29"/>
      <c r="K59" s="29"/>
      <c r="L59" s="104"/>
    </row>
    <row r="60" spans="1:19" ht="158.25" customHeight="1">
      <c r="A60" s="129" t="s">
        <v>104</v>
      </c>
      <c r="B60" s="129"/>
      <c r="C60" s="129"/>
      <c r="D60" s="129"/>
      <c r="E60" s="129"/>
      <c r="F60" s="129"/>
      <c r="G60" s="129"/>
      <c r="H60" s="129"/>
      <c r="I60" s="129"/>
      <c r="J60" s="129"/>
      <c r="K60" s="129"/>
      <c r="L60" s="129"/>
    </row>
    <row r="61" spans="1:19" ht="13.5" thickBot="1">
      <c r="A61" s="30"/>
      <c r="B61" s="30"/>
      <c r="C61" s="30"/>
      <c r="D61" s="30"/>
      <c r="E61" s="30"/>
      <c r="F61" s="30"/>
      <c r="G61" s="29"/>
      <c r="H61" s="29"/>
      <c r="I61" s="29"/>
      <c r="J61" s="29"/>
      <c r="K61" s="29"/>
      <c r="L61" s="104"/>
    </row>
    <row r="62" spans="1:19">
      <c r="A62" s="29" t="s">
        <v>2</v>
      </c>
      <c r="B62" s="29"/>
      <c r="C62" s="29"/>
      <c r="D62" s="29"/>
      <c r="E62" s="29"/>
      <c r="F62" s="29"/>
      <c r="G62" s="29"/>
      <c r="H62" s="29"/>
      <c r="I62" s="29"/>
      <c r="J62" s="29"/>
      <c r="K62" s="29"/>
      <c r="L62" s="104"/>
    </row>
    <row r="63" spans="1:19">
      <c r="A63" s="29"/>
      <c r="B63" s="29"/>
      <c r="C63" s="29"/>
      <c r="D63" s="29"/>
      <c r="E63" s="29"/>
      <c r="F63" s="29"/>
      <c r="G63" s="29"/>
      <c r="H63" s="29"/>
      <c r="I63" s="29"/>
      <c r="J63" s="29"/>
      <c r="K63" s="29"/>
      <c r="L63" s="104"/>
    </row>
    <row r="64" spans="1:19">
      <c r="A64" s="29"/>
      <c r="B64" s="29"/>
      <c r="C64" s="29"/>
      <c r="D64" s="29"/>
      <c r="E64" s="29"/>
      <c r="F64" s="29"/>
      <c r="G64" s="29"/>
      <c r="H64" s="29"/>
      <c r="I64" s="29"/>
      <c r="J64" s="29"/>
      <c r="K64" s="29"/>
      <c r="L64" s="104"/>
    </row>
    <row r="65" spans="1:12" ht="15.75" customHeight="1">
      <c r="A65" s="104" t="s">
        <v>64</v>
      </c>
      <c r="B65" s="29"/>
      <c r="C65" s="29"/>
      <c r="D65" s="29"/>
      <c r="E65" s="31" t="s">
        <v>79</v>
      </c>
      <c r="F65" s="32"/>
      <c r="G65" s="13"/>
      <c r="H65" s="13"/>
      <c r="I65" s="118" t="s">
        <v>105</v>
      </c>
      <c r="J65" s="33"/>
      <c r="K65" s="33"/>
      <c r="L65" s="97"/>
    </row>
    <row r="66" spans="1:12">
      <c r="A66" s="29"/>
      <c r="B66" s="29"/>
      <c r="C66" s="29"/>
      <c r="D66" s="29"/>
      <c r="E66" s="34" t="s">
        <v>65</v>
      </c>
      <c r="F66" s="34"/>
      <c r="G66" s="34"/>
      <c r="H66" s="35"/>
      <c r="I66" s="130" t="s">
        <v>66</v>
      </c>
      <c r="J66" s="130"/>
      <c r="K66" s="130"/>
      <c r="L66" s="105"/>
    </row>
    <row r="67" spans="1:12">
      <c r="A67" s="29"/>
      <c r="B67" s="29"/>
      <c r="C67" s="29"/>
      <c r="D67" s="29"/>
      <c r="E67" s="34" t="s">
        <v>67</v>
      </c>
      <c r="F67" s="34"/>
      <c r="G67" s="35"/>
      <c r="H67" s="35"/>
      <c r="I67" s="29"/>
      <c r="J67" s="29"/>
      <c r="K67" s="29"/>
      <c r="L67" s="104"/>
    </row>
    <row r="68" spans="1:12">
      <c r="A68" s="29" t="s">
        <v>68</v>
      </c>
      <c r="B68" s="29"/>
      <c r="C68" s="29"/>
      <c r="D68" s="29"/>
      <c r="E68" s="29"/>
      <c r="F68" s="29"/>
      <c r="G68" s="29"/>
      <c r="H68" s="29"/>
      <c r="I68" s="29"/>
      <c r="J68" s="29"/>
      <c r="K68" s="29"/>
      <c r="L68" s="104"/>
    </row>
    <row r="69" spans="1:12">
      <c r="A69" s="104" t="s">
        <v>106</v>
      </c>
      <c r="B69" s="29"/>
      <c r="C69" s="29"/>
      <c r="D69" s="29"/>
      <c r="E69" s="29"/>
      <c r="F69" s="29"/>
      <c r="G69" s="29"/>
      <c r="H69" s="29"/>
      <c r="I69" s="29"/>
      <c r="J69" s="29"/>
      <c r="K69" s="29"/>
      <c r="L69" s="104"/>
    </row>
    <row r="70" spans="1:12">
      <c r="A70" s="29" t="s">
        <v>69</v>
      </c>
      <c r="B70" s="29"/>
      <c r="C70" s="29"/>
      <c r="D70" s="29"/>
      <c r="E70" s="29"/>
      <c r="F70" s="29"/>
      <c r="G70" s="29"/>
      <c r="H70" s="29"/>
      <c r="I70" s="29"/>
      <c r="J70" s="29"/>
      <c r="K70" s="29"/>
      <c r="L70" s="104"/>
    </row>
    <row r="71" spans="1:12">
      <c r="A71" s="29" t="s">
        <v>70</v>
      </c>
      <c r="B71" s="29"/>
      <c r="C71" s="29"/>
      <c r="D71" s="29"/>
      <c r="E71" s="29"/>
      <c r="F71" s="29"/>
      <c r="G71" s="29"/>
      <c r="H71" s="29"/>
      <c r="I71" s="29"/>
      <c r="J71" s="29"/>
      <c r="K71" s="29"/>
      <c r="L71" s="104"/>
    </row>
    <row r="72" spans="1:12" ht="5.25" customHeight="1">
      <c r="A72" s="29"/>
      <c r="B72" s="29"/>
      <c r="C72" s="29"/>
      <c r="D72" s="29"/>
      <c r="E72" s="29"/>
      <c r="F72" s="29"/>
      <c r="G72" s="29"/>
      <c r="H72" s="29"/>
      <c r="I72" s="29"/>
      <c r="J72" s="29"/>
      <c r="K72" s="29"/>
      <c r="L72" s="104"/>
    </row>
    <row r="73" spans="1:12" ht="26.25">
      <c r="A73" s="55" t="s">
        <v>108</v>
      </c>
      <c r="B73" s="56"/>
      <c r="C73" s="56"/>
      <c r="D73" s="56"/>
      <c r="E73" s="56"/>
      <c r="F73" s="56"/>
      <c r="G73" s="29"/>
      <c r="I73" s="20" t="s">
        <v>71</v>
      </c>
      <c r="J73" s="36"/>
      <c r="K73" s="37"/>
      <c r="L73" s="92"/>
    </row>
    <row r="74" spans="1:12" ht="3.75" customHeight="1">
      <c r="A74" s="29"/>
      <c r="B74" s="29"/>
      <c r="C74" s="29"/>
      <c r="D74" s="29"/>
      <c r="E74" s="29"/>
      <c r="F74" s="29"/>
      <c r="G74" s="29"/>
      <c r="H74" s="29"/>
      <c r="I74" s="29"/>
      <c r="J74" s="29"/>
      <c r="K74" s="29"/>
      <c r="L74" s="104"/>
    </row>
    <row r="75" spans="1:12">
      <c r="A75" s="29"/>
      <c r="B75" s="29"/>
      <c r="C75" s="29"/>
      <c r="D75" s="29"/>
      <c r="E75" s="29"/>
      <c r="F75" s="29"/>
      <c r="G75" s="29"/>
      <c r="H75" s="29"/>
      <c r="I75" s="29" t="s">
        <v>72</v>
      </c>
      <c r="J75" s="38" t="s">
        <v>73</v>
      </c>
      <c r="K75" s="22"/>
      <c r="L75" s="103" t="s">
        <v>80</v>
      </c>
    </row>
    <row r="76" spans="1:12">
      <c r="A76" s="29"/>
      <c r="B76" s="29"/>
      <c r="C76" s="29"/>
      <c r="D76" s="29"/>
      <c r="E76" s="29"/>
      <c r="F76" s="29"/>
      <c r="G76" s="29"/>
      <c r="H76" s="29"/>
      <c r="I76" s="29"/>
      <c r="J76" s="39" t="s">
        <v>74</v>
      </c>
      <c r="K76" s="39"/>
      <c r="L76" s="106" t="s">
        <v>75</v>
      </c>
    </row>
    <row r="77" spans="1:12">
      <c r="F77" s="29"/>
      <c r="G77" s="29"/>
      <c r="H77" s="29"/>
      <c r="I77" s="29"/>
      <c r="J77" s="29"/>
      <c r="K77" s="29"/>
      <c r="L77" s="104"/>
    </row>
    <row r="78" spans="1:12">
      <c r="A78"/>
      <c r="B78"/>
      <c r="C78"/>
      <c r="D78"/>
      <c r="E78"/>
      <c r="F78"/>
      <c r="G78"/>
      <c r="H78"/>
      <c r="I78"/>
      <c r="J78"/>
      <c r="K78"/>
      <c r="L78" s="88"/>
    </row>
    <row r="79" spans="1:12">
      <c r="A79"/>
      <c r="B79"/>
      <c r="C79"/>
      <c r="D79"/>
      <c r="E79"/>
      <c r="F79"/>
      <c r="G79"/>
      <c r="H79"/>
      <c r="I79"/>
      <c r="J79"/>
      <c r="K79"/>
      <c r="L79" s="88"/>
    </row>
    <row r="80" spans="1:12">
      <c r="A80"/>
      <c r="B80"/>
      <c r="C80"/>
      <c r="D80"/>
      <c r="E80"/>
      <c r="F80"/>
      <c r="G80"/>
      <c r="H80"/>
      <c r="I80"/>
      <c r="J80"/>
      <c r="K80"/>
      <c r="L80" s="88"/>
    </row>
    <row r="81" spans="1:12">
      <c r="A81"/>
      <c r="B81"/>
      <c r="C81"/>
      <c r="D81"/>
      <c r="E81"/>
      <c r="F81"/>
      <c r="G81"/>
      <c r="H81"/>
      <c r="I81"/>
      <c r="J81"/>
      <c r="K81"/>
      <c r="L81" s="88"/>
    </row>
    <row r="82" spans="1:12">
      <c r="A82"/>
      <c r="B82"/>
      <c r="C82"/>
      <c r="D82"/>
      <c r="E82"/>
      <c r="F82"/>
      <c r="G82"/>
      <c r="H82"/>
      <c r="I82"/>
      <c r="J82"/>
      <c r="K82"/>
      <c r="L82" s="88"/>
    </row>
  </sheetData>
  <mergeCells count="7">
    <mergeCell ref="A58:L58"/>
    <mergeCell ref="A60:L60"/>
    <mergeCell ref="I66:K66"/>
    <mergeCell ref="B54:L54"/>
    <mergeCell ref="B55:L55"/>
    <mergeCell ref="B56:L56"/>
    <mergeCell ref="A57:L57"/>
  </mergeCells>
  <phoneticPr fontId="15" type="noConversion"/>
  <pageMargins left="0.38" right="0.25" top="0.75" bottom="0.5" header="0.5" footer="0.5"/>
  <pageSetup scale="95" fitToHeight="2" orientation="portrait" blackAndWhite="1" r:id="rId1"/>
  <headerFooter alignWithMargins="0"/>
  <rowBreaks count="1" manualBreakCount="1">
    <brk id="53"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CBS</vt:lpstr>
      <vt:lpstr>CBS!Print_Area</vt:lpstr>
    </vt:vector>
  </TitlesOfParts>
  <Company>Union Pacific Railroad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Aadm038</dc:creator>
  <cp:lastModifiedBy>fpan259</cp:lastModifiedBy>
  <cp:lastPrinted>2013-10-30T20:58:15Z</cp:lastPrinted>
  <dcterms:created xsi:type="dcterms:W3CDTF">2005-07-25T19:48:41Z</dcterms:created>
  <dcterms:modified xsi:type="dcterms:W3CDTF">2013-10-30T21:08:07Z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1Q-2013 Wkpr.xlsx</vt:lpwstr>
  </property>
</Properties>
</file>