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INANCE\2019\Reports\External Reports\STB &amp; AAR Reporting\CBS &amp; RE&amp;I\Q2 2019\"/>
    </mc:Choice>
  </mc:AlternateContent>
  <bookViews>
    <workbookView xWindow="0" yWindow="0" windowWidth="25200" windowHeight="11085"/>
  </bookViews>
  <sheets>
    <sheet name="CBS" sheetId="1" r:id="rId1"/>
  </sheets>
  <externalReferences>
    <externalReference r:id="rId2"/>
    <externalReference r:id="rId3"/>
  </externalReferences>
  <definedNames>
    <definedName name="_xlnm.Print_Area" localSheetId="0">CBS!$A$1:$L$79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1" l="1"/>
  <c r="K52" i="1"/>
  <c r="L51" i="1"/>
  <c r="K51" i="1"/>
  <c r="K49" i="1"/>
  <c r="L48" i="1"/>
  <c r="K48" i="1"/>
  <c r="I48" i="1"/>
  <c r="H48" i="1"/>
  <c r="L47" i="1"/>
  <c r="L49" i="1" s="1"/>
  <c r="K47" i="1"/>
  <c r="I47" i="1"/>
  <c r="I49" i="1" s="1"/>
  <c r="H47" i="1"/>
  <c r="H49" i="1" s="1"/>
  <c r="L40" i="1"/>
  <c r="K40" i="1"/>
  <c r="L39" i="1"/>
  <c r="K39" i="1"/>
  <c r="L38" i="1"/>
  <c r="L37" i="1"/>
  <c r="K37" i="1"/>
  <c r="L36" i="1"/>
  <c r="L35" i="1"/>
  <c r="L41" i="1" s="1"/>
  <c r="L32" i="1"/>
  <c r="L31" i="1"/>
  <c r="L30" i="1"/>
  <c r="L29" i="1"/>
  <c r="L33" i="1" s="1"/>
  <c r="L28" i="1"/>
  <c r="L25" i="1"/>
  <c r="L24" i="1"/>
  <c r="L23" i="1"/>
  <c r="L22" i="1"/>
  <c r="L21" i="1"/>
  <c r="L19" i="1"/>
  <c r="L18" i="1"/>
  <c r="L17" i="1"/>
  <c r="L16" i="1"/>
  <c r="L15" i="1"/>
  <c r="L14" i="1"/>
  <c r="L20" i="1" s="1"/>
  <c r="L43" i="1" l="1"/>
  <c r="L26" i="1"/>
  <c r="K21" i="1" l="1"/>
  <c r="K22" i="1" l="1"/>
  <c r="K16" i="1" l="1"/>
  <c r="K35" i="1" l="1"/>
  <c r="K36" i="1"/>
  <c r="K38" i="1"/>
  <c r="K31" i="1" l="1"/>
  <c r="K30" i="1"/>
  <c r="K24" i="1" l="1"/>
  <c r="K23" i="1" l="1"/>
  <c r="K15" i="1"/>
  <c r="K14" i="1" l="1"/>
  <c r="K17" i="1"/>
  <c r="K18" i="1"/>
  <c r="K25" i="1" l="1"/>
  <c r="K29" i="1"/>
  <c r="K19" i="1" l="1"/>
  <c r="K20" i="1" l="1"/>
  <c r="K41" i="1"/>
  <c r="K26" i="1" l="1"/>
  <c r="K28" i="1" l="1"/>
  <c r="K32" i="1"/>
  <c r="K33" i="1" l="1"/>
  <c r="K43" i="1" l="1"/>
</calcChain>
</file>

<file path=xl/comments1.xml><?xml version="1.0" encoding="utf-8"?>
<comments xmlns="http://schemas.openxmlformats.org/spreadsheetml/2006/main">
  <authors>
    <author>upst127</author>
  </authors>
  <commentList>
    <comment ref="L51" authorId="0" shapeId="0">
      <text>
        <r>
          <rPr>
            <b/>
            <sz val="9"/>
            <color indexed="81"/>
            <rFont val="Tahoma"/>
            <family val="2"/>
          </rPr>
          <t>upst127:</t>
        </r>
        <r>
          <rPr>
            <sz val="9"/>
            <color indexed="81"/>
            <rFont val="Tahoma"/>
            <family val="2"/>
          </rPr>
          <t xml:space="preserve">
Make sure it is cummulative # not just quarterly figure.
</t>
        </r>
      </text>
    </comment>
  </commentList>
</comments>
</file>

<file path=xl/sharedStrings.xml><?xml version="1.0" encoding="utf-8"?>
<sst xmlns="http://schemas.openxmlformats.org/spreadsheetml/2006/main" count="101" uniqueCount="93">
  <si>
    <t>FOR STB USE ONLY</t>
  </si>
  <si>
    <t>FORM</t>
  </si>
  <si>
    <t>QUARTER</t>
  </si>
  <si>
    <t>YEAR</t>
  </si>
  <si>
    <t>SURFACE TRANSPORTATION BOARD</t>
  </si>
  <si>
    <t>CBS</t>
  </si>
  <si>
    <t>1       2       3       4</t>
  </si>
  <si>
    <t>QUARTERLY CONDENSED BALANCE SHEET</t>
  </si>
  <si>
    <t xml:space="preserve">            X                        </t>
  </si>
  <si>
    <t>RAILROADS</t>
  </si>
  <si>
    <t>FULL NAME AND ADDRESS OF REPORTING RAILROAD (If a system report, name of all operating</t>
  </si>
  <si>
    <t>OMB Clearance No.</t>
  </si>
  <si>
    <t>roads included should be shown</t>
  </si>
  <si>
    <t>2140-0012</t>
  </si>
  <si>
    <t>under REMARKS)</t>
  </si>
  <si>
    <t>Expires 11/30/2021</t>
  </si>
  <si>
    <t>UNION PACIFIC RAILROAD COMPANY</t>
  </si>
  <si>
    <t>1400 DOUGLAS STREET</t>
  </si>
  <si>
    <t>AMENDED:  NO</t>
  </si>
  <si>
    <t>OMAHA, NEBRASKA  68179</t>
  </si>
  <si>
    <t>BALANCE AT END OF QUARTER</t>
  </si>
  <si>
    <t>DESCRIPTIONS</t>
  </si>
  <si>
    <t>CODE</t>
  </si>
  <si>
    <t>THIS YEAR</t>
  </si>
  <si>
    <t>LAST YEAR</t>
  </si>
  <si>
    <t>(a)</t>
  </si>
  <si>
    <t>NO.</t>
  </si>
  <si>
    <t>(b)</t>
  </si>
  <si>
    <t>(c)</t>
  </si>
  <si>
    <t>ASSETS</t>
  </si>
  <si>
    <t>Cash (Account 701)</t>
  </si>
  <si>
    <t>Temporary cash investments and Special Deposits (Accounts 702 &amp; 703)</t>
  </si>
  <si>
    <t>Accounts Receivable (Accounts 704-709.5)</t>
  </si>
  <si>
    <t>Prepayments and Working Funds (Accounts 710, 711 &amp; 714)</t>
  </si>
  <si>
    <t>Materials and supplies (Account 712)</t>
  </si>
  <si>
    <t>Other Current assets (Account 713, 713.5, 713.6)</t>
  </si>
  <si>
    <t>Total Current Assets</t>
  </si>
  <si>
    <t>Special funds and other investments and advances (Accounts 715-717 &amp; 722-723)</t>
  </si>
  <si>
    <t>Investments and advances affiliated companies (Accounts 721, 721.5)</t>
  </si>
  <si>
    <t>Transportation property - net (Accounts 731-735)</t>
  </si>
  <si>
    <t>Property used in other than carrier operations less depreciation (Accounts 737 and 738)</t>
  </si>
  <si>
    <t>Other assets and deferred debits (Accounts 739, 741, 743 and 744)</t>
  </si>
  <si>
    <t>Total Assets</t>
  </si>
  <si>
    <t>LIABILITIES</t>
  </si>
  <si>
    <t>Current liabilities (Accounts 751-764)</t>
  </si>
  <si>
    <t>Long term debt due after one year (Accounts 765-770.2)</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</si>
  <si>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</si>
  <si>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</si>
  <si>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</si>
  <si>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</si>
  <si>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</si>
  <si>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</si>
  <si>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Additional capital (Accounts 794 &amp; 795)</t>
  </si>
  <si>
    <t>Retained earnings (Accounts 797 - 798)</t>
  </si>
  <si>
    <t xml:space="preserve"> </t>
  </si>
  <si>
    <t>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</si>
  <si>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</si>
  <si>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</si>
  <si>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</si>
  <si>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</si>
  <si>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</si>
  <si>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</si>
  <si>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</si>
  <si>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</si>
  <si>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(Accounts 731 and 732)</t>
  </si>
  <si>
    <t>Road</t>
  </si>
  <si>
    <t>Equipment</t>
  </si>
  <si>
    <t>Total</t>
  </si>
  <si>
    <t>Figures for Quarter</t>
  </si>
  <si>
    <t>Cumulative Figures</t>
  </si>
  <si>
    <t>No. of Revenue Tons Carried</t>
  </si>
  <si>
    <t>No. of Revenue Tons Carried One Mile (thousands)</t>
  </si>
  <si>
    <t>1.</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</si>
  <si>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</si>
  <si>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</si>
  <si>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</si>
  <si>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</si>
  <si>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</si>
  <si>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</si>
  <si>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</si>
  <si>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</si>
  <si>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</si>
  <si>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</si>
  <si>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</si>
  <si>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t>
    </r>
    <r>
      <rPr>
        <sz val="8"/>
        <rFont val="Arial"/>
        <family val="2"/>
      </rPr>
      <t>(Printed)</t>
    </r>
    <r>
      <rPr>
        <sz val="9"/>
        <rFont val="Arial"/>
        <family val="2"/>
      </rPr>
      <t xml:space="preserve">:   </t>
    </r>
  </si>
  <si>
    <t>Jeffrey Hultgren</t>
  </si>
  <si>
    <t xml:space="preserve">Title: </t>
  </si>
  <si>
    <t>Director - Reporting &amp; Analysis</t>
  </si>
  <si>
    <t xml:space="preserve">Date:              </t>
  </si>
  <si>
    <t>June 30, 2019</t>
  </si>
  <si>
    <t>Signature:</t>
  </si>
  <si>
    <t>Telephone No.</t>
  </si>
  <si>
    <t xml:space="preserve">    (402) 544-8168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</si>
</sst>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_);\(&quot;$&quot;#,##0\)"/>
  </numFmts>
  <fonts count="19">
    <font>
      <sz val="10"/>
      <name val="Arial"/>
      <family val="2"/>
    </font>
    <font>
      <sz val="10"/>
      <name val="Arial"/>
      <family val="2"/>
    </font>
    <font>
      <sz val="9"/>
      <name val="Arial"/>
      <family val="2"/>
    </font>
    <font>
      <sz val="9"/>
      <color indexed="12"/>
      <name val="Arial"/>
      <family val="2"/>
    </font>
    <font>
      <b/>
      <sz val="9"/>
      <color indexed="12"/>
      <name val="Arial"/>
      <family val="2"/>
    </font>
    <font>
      <b/>
      <i/>
      <sz val="9"/>
      <color indexed="12"/>
      <name val="Arial"/>
      <family val="2"/>
    </font>
    <font>
      <b/>
      <sz val="9"/>
      <name val="Arial"/>
      <family val="2"/>
    </font>
    <font>
      <sz val="9"/>
      <color rgb="FF0000FF"/>
      <name val="Arial"/>
      <family val="2"/>
    </font>
    <font>
      <sz val="8"/>
      <name val="Arial"/>
      <family val="2"/>
    </font>
    <font>
      <sz val="9"/>
      <color rgb="FF3333FF"/>
      <name val="Arial"/>
      <family val="2"/>
    </font>
    <font>
      <sz val="9"/>
      <color rgb="FF000000"/>
      <name val="Arial"/>
      <family val="2"/>
    </font>
    <font>
      <sz val="10"/>
      <color rgb="FF000000"/>
      <name val="Times New Roman"/>
      <family val="1"/>
    </font>
    <font>
      <b/>
      <sz val="9"/>
      <name val="Arial"/>
      <family val="34"/>
    </font>
    <font>
      <sz val="9"/>
      <name val="Arial"/>
      <family val="34"/>
    </font>
    <font>
      <u/>
      <sz val="9"/>
      <color rgb="FF0000FF"/>
      <name val="Arial"/>
      <family val="2"/>
    </font>
    <font>
      <u/>
      <sz val="9"/>
      <name val="Arial"/>
      <family val="2"/>
    </font>
    <font>
      <b/>
      <sz val="9"/>
      <name val="Ribbon131 Bd BT"/>
      <family val="4"/>
    </font>
    <font>
      <b/>
      <sz val="9"/>
      <color indexed="81"/>
      <name val="Tahoma"/>
      <family val="2"/>
    </font>
    <font>
      <sz val="9"/>
      <color indexed="81"/>
      <name val="Tahoma"/>
      <family val="2"/>
    </font>
  </fonts>
  <fills count="3">
    <fill>
      <patternFill patternType="none"/>
    </fill>
    <fill>
      <patternFill patternType="gray125"/>
    </fill>
    <fill>
      <patternFill patternType="solid">
        <fgColor rgb="FFFFFFFF"/>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0" fontId="11" fillId="0" borderId="0"/>
    <xf numFmtId="0" fontId="11" fillId="0" borderId="0"/>
  </cellStyleXfs>
  <cellXfs count="107">
    <xf numFmtId="0" fontId="0" fillId="0" borderId="0" xfId="0"/>
    <xf numFmtId="0" fontId="2" fillId="0" borderId="1" xfId="2" applyFont="1" applyBorder="1" applyAlignment="1">
      <alignment horizontal="centerContinuous"/>
    </xf>
    <xf numFmtId="0" fontId="2" fillId="0" borderId="2" xfId="2" applyFont="1" applyBorder="1" applyAlignment="1">
      <alignment horizontal="centerContinuous"/>
    </xf>
    <xf numFmtId="0" fontId="2" fillId="0" borderId="3" xfId="2" applyFont="1" applyBorder="1" applyAlignment="1">
      <alignment horizontal="centerContinuous"/>
    </xf>
    <xf numFmtId="0" fontId="2" fillId="0" borderId="4" xfId="2" applyFont="1" applyBorder="1" applyAlignment="1">
      <alignment horizontal="centerContinuous"/>
    </xf>
    <xf numFmtId="0" fontId="2" fillId="0" borderId="5" xfId="2" applyFont="1" applyFill="1" applyBorder="1" applyAlignment="1">
      <alignment horizontal="centerContinuous"/>
    </xf>
    <xf numFmtId="0" fontId="2" fillId="0" borderId="4" xfId="2" applyFont="1" applyFill="1" applyBorder="1" applyAlignment="1">
      <alignment horizontal="center"/>
    </xf>
    <xf numFmtId="0" fontId="2" fillId="0" borderId="1" xfId="2" applyFont="1" applyFill="1" applyBorder="1" applyAlignment="1">
      <alignment horizontal="centerContinuous"/>
    </xf>
    <xf numFmtId="0" fontId="2" fillId="0" borderId="2" xfId="2" applyFont="1" applyFill="1" applyBorder="1" applyAlignment="1">
      <alignment horizontal="centerContinuous"/>
    </xf>
    <xf numFmtId="0" fontId="2" fillId="0" borderId="3" xfId="2" applyFont="1" applyFill="1" applyBorder="1" applyAlignment="1">
      <alignment horizontal="centerContinuous"/>
    </xf>
    <xf numFmtId="0" fontId="1" fillId="0" borderId="0" xfId="2" applyFont="1"/>
    <xf numFmtId="0" fontId="2" fillId="0" borderId="4" xfId="2" applyFont="1" applyBorder="1"/>
    <xf numFmtId="0" fontId="2" fillId="0" borderId="6" xfId="2" applyFont="1" applyBorder="1" applyAlignment="1">
      <alignment horizontal="centerContinuous"/>
    </xf>
    <xf numFmtId="0" fontId="2" fillId="0" borderId="7" xfId="2" applyFont="1" applyFill="1" applyBorder="1" applyAlignment="1">
      <alignment horizontal="center"/>
    </xf>
    <xf numFmtId="0" fontId="3" fillId="0" borderId="6" xfId="2" applyFont="1" applyFill="1" applyBorder="1" applyAlignment="1">
      <alignment horizontal="center"/>
    </xf>
    <xf numFmtId="0" fontId="2" fillId="0" borderId="7" xfId="2" applyFont="1" applyFill="1" applyBorder="1" applyAlignment="1">
      <alignment horizontal="centerContinuous"/>
    </xf>
    <xf numFmtId="0" fontId="2" fillId="0" borderId="0" xfId="2" applyFont="1" applyFill="1" applyBorder="1" applyAlignment="1">
      <alignment horizontal="centerContinuous"/>
    </xf>
    <xf numFmtId="0" fontId="2" fillId="0" borderId="8" xfId="2" applyFont="1" applyFill="1" applyBorder="1" applyAlignment="1">
      <alignment horizontal="centerContinuous"/>
    </xf>
    <xf numFmtId="0" fontId="2" fillId="0" borderId="9" xfId="2" applyFont="1" applyBorder="1"/>
    <xf numFmtId="0" fontId="4" fillId="0" borderId="10" xfId="2" applyFont="1" applyFill="1" applyBorder="1" applyAlignment="1">
      <alignment horizontal="left"/>
    </xf>
    <xf numFmtId="0" fontId="2" fillId="0" borderId="9" xfId="2" applyFont="1" applyFill="1" applyBorder="1"/>
    <xf numFmtId="0" fontId="2" fillId="0" borderId="11" xfId="2" applyFont="1" applyFill="1" applyBorder="1" applyAlignment="1">
      <alignment horizontal="centerContinuous"/>
    </xf>
    <xf numFmtId="0" fontId="2" fillId="0" borderId="12" xfId="2" applyFont="1" applyFill="1" applyBorder="1" applyAlignment="1">
      <alignment horizontal="centerContinuous"/>
    </xf>
    <xf numFmtId="0" fontId="2" fillId="0" borderId="13" xfId="2" applyFont="1" applyFill="1" applyBorder="1" applyAlignment="1">
      <alignment horizontal="centerContinuous"/>
    </xf>
    <xf numFmtId="0" fontId="2" fillId="0" borderId="1" xfId="2" applyFont="1" applyBorder="1"/>
    <xf numFmtId="0" fontId="2" fillId="0" borderId="2" xfId="2" applyFont="1" applyBorder="1"/>
    <xf numFmtId="0" fontId="2" fillId="0" borderId="2" xfId="2" applyFont="1" applyFill="1" applyBorder="1"/>
    <xf numFmtId="0" fontId="2" fillId="0" borderId="3" xfId="2" applyFont="1" applyFill="1" applyBorder="1" applyAlignment="1">
      <alignment horizontal="center"/>
    </xf>
    <xf numFmtId="0" fontId="2" fillId="0" borderId="7" xfId="2" applyFont="1" applyBorder="1"/>
    <xf numFmtId="0" fontId="2" fillId="0" borderId="0" xfId="2" applyFont="1" applyBorder="1"/>
    <xf numFmtId="0" fontId="2" fillId="0" borderId="0" xfId="2" applyFont="1" applyFill="1" applyBorder="1"/>
    <xf numFmtId="0" fontId="2" fillId="0" borderId="8" xfId="2" applyFont="1" applyFill="1" applyBorder="1" applyAlignment="1">
      <alignment horizontal="center"/>
    </xf>
    <xf numFmtId="0" fontId="2" fillId="0" borderId="8" xfId="2" applyFont="1" applyFill="1" applyBorder="1"/>
    <xf numFmtId="0" fontId="5" fillId="0" borderId="5" xfId="2" applyFont="1" applyFill="1" applyBorder="1"/>
    <xf numFmtId="0" fontId="2" fillId="0" borderId="14" xfId="2" applyFont="1" applyFill="1" applyBorder="1"/>
    <xf numFmtId="0" fontId="2" fillId="0" borderId="11" xfId="2" applyFont="1" applyBorder="1"/>
    <xf numFmtId="0" fontId="2" fillId="0" borderId="12" xfId="2" applyFont="1" applyBorder="1"/>
    <xf numFmtId="0" fontId="2" fillId="0" borderId="12" xfId="2" applyFont="1" applyFill="1" applyBorder="1"/>
    <xf numFmtId="0" fontId="2" fillId="0" borderId="13" xfId="2" applyFont="1" applyFill="1" applyBorder="1"/>
    <xf numFmtId="0" fontId="6" fillId="0" borderId="1" xfId="2" applyFont="1" applyBorder="1" applyAlignment="1">
      <alignment horizontal="centerContinuous"/>
    </xf>
    <xf numFmtId="0" fontId="6" fillId="0" borderId="2" xfId="2" applyFont="1" applyBorder="1" applyAlignment="1">
      <alignment horizontal="centerContinuous"/>
    </xf>
    <xf numFmtId="0" fontId="2" fillId="0" borderId="4" xfId="2" applyFont="1" applyFill="1" applyBorder="1"/>
    <xf numFmtId="0" fontId="2" fillId="0" borderId="14" xfId="2" applyFont="1" applyFill="1" applyBorder="1" applyAlignment="1">
      <alignment horizontal="centerContinuous"/>
    </xf>
    <xf numFmtId="0" fontId="2" fillId="0" borderId="7" xfId="2" applyFont="1" applyBorder="1" applyAlignment="1">
      <alignment horizontal="centerContinuous"/>
    </xf>
    <xf numFmtId="0" fontId="2" fillId="0" borderId="0" xfId="2" applyFont="1" applyBorder="1" applyAlignment="1">
      <alignment horizontal="centerContinuous"/>
    </xf>
    <xf numFmtId="0" fontId="2" fillId="0" borderId="6" xfId="2" applyFont="1" applyFill="1" applyBorder="1" applyAlignment="1">
      <alignment horizontal="center"/>
    </xf>
    <xf numFmtId="0" fontId="6" fillId="0" borderId="4" xfId="2" applyFont="1" applyFill="1" applyBorder="1" applyAlignment="1">
      <alignment horizontal="center"/>
    </xf>
    <xf numFmtId="0" fontId="2" fillId="0" borderId="11" xfId="2" applyFont="1" applyBorder="1" applyAlignment="1">
      <alignment horizontal="centerContinuous"/>
    </xf>
    <xf numFmtId="0" fontId="2" fillId="0" borderId="12" xfId="2" applyFont="1" applyBorder="1" applyAlignment="1">
      <alignment horizontal="centerContinuous"/>
    </xf>
    <xf numFmtId="0" fontId="2" fillId="0" borderId="9" xfId="2" applyFont="1" applyFill="1" applyBorder="1" applyAlignment="1">
      <alignment horizontal="center"/>
    </xf>
    <xf numFmtId="0" fontId="6" fillId="0" borderId="9" xfId="2" applyFont="1" applyFill="1" applyBorder="1" applyAlignment="1">
      <alignment horizontal="center"/>
    </xf>
    <xf numFmtId="0" fontId="2" fillId="0" borderId="13" xfId="2" applyFont="1" applyFill="1" applyBorder="1" applyAlignment="1">
      <alignment horizontal="center"/>
    </xf>
    <xf numFmtId="10" fontId="1" fillId="0" borderId="0" xfId="1" applyNumberFormat="1" applyFont="1"/>
    <xf numFmtId="0" fontId="2" fillId="0" borderId="6" xfId="2" applyFont="1" applyFill="1" applyBorder="1"/>
    <xf numFmtId="5" fontId="6" fillId="0" borderId="9" xfId="2" applyNumberFormat="1" applyFont="1" applyFill="1" applyBorder="1"/>
    <xf numFmtId="5" fontId="7" fillId="0" borderId="9" xfId="2" applyNumberFormat="1" applyFont="1" applyFill="1" applyBorder="1"/>
    <xf numFmtId="0" fontId="2" fillId="0" borderId="11" xfId="2" applyFont="1" applyFill="1" applyBorder="1"/>
    <xf numFmtId="38" fontId="6" fillId="0" borderId="9" xfId="2" applyNumberFormat="1" applyFont="1" applyFill="1" applyBorder="1"/>
    <xf numFmtId="38" fontId="7" fillId="0" borderId="9" xfId="2" applyNumberFormat="1" applyFont="1" applyFill="1" applyBorder="1"/>
    <xf numFmtId="38" fontId="2" fillId="0" borderId="9" xfId="2" applyNumberFormat="1" applyFont="1" applyFill="1" applyBorder="1"/>
    <xf numFmtId="37" fontId="6" fillId="0" borderId="9" xfId="2" applyNumberFormat="1" applyFont="1" applyFill="1" applyBorder="1"/>
    <xf numFmtId="0" fontId="6" fillId="0" borderId="6" xfId="2" applyFont="1" applyFill="1" applyBorder="1"/>
    <xf numFmtId="0" fontId="3" fillId="0" borderId="6" xfId="2" applyFont="1" applyFill="1" applyBorder="1"/>
    <xf numFmtId="37" fontId="1" fillId="0" borderId="0" xfId="2" applyNumberFormat="1" applyFont="1"/>
    <xf numFmtId="0" fontId="2" fillId="0" borderId="5" xfId="2" applyFont="1" applyFill="1" applyBorder="1" applyAlignment="1">
      <alignment horizontal="left"/>
    </xf>
    <xf numFmtId="0" fontId="2" fillId="0" borderId="15" xfId="2" applyFont="1" applyFill="1" applyBorder="1" applyAlignment="1">
      <alignment horizontal="left"/>
    </xf>
    <xf numFmtId="0" fontId="2" fillId="0" borderId="14" xfId="2" applyFont="1" applyFill="1" applyBorder="1" applyAlignment="1">
      <alignment horizontal="left"/>
    </xf>
    <xf numFmtId="0" fontId="2" fillId="0" borderId="5" xfId="2" applyFont="1" applyFill="1" applyBorder="1" applyAlignment="1">
      <alignment horizontal="center"/>
    </xf>
    <xf numFmtId="0" fontId="2" fillId="0" borderId="14" xfId="2" applyFont="1" applyFill="1" applyBorder="1" applyAlignment="1">
      <alignment horizontal="center"/>
    </xf>
    <xf numFmtId="0" fontId="2" fillId="0" borderId="8" xfId="2" applyFont="1" applyBorder="1" applyAlignment="1">
      <alignment horizontal="centerContinuous"/>
    </xf>
    <xf numFmtId="0" fontId="2" fillId="0" borderId="13" xfId="2" applyFont="1" applyBorder="1" applyAlignment="1">
      <alignment horizontal="centerContinuous"/>
    </xf>
    <xf numFmtId="0" fontId="2" fillId="0" borderId="13" xfId="2" quotePrefix="1" applyFont="1" applyFill="1" applyBorder="1" applyAlignment="1">
      <alignment horizontal="center"/>
    </xf>
    <xf numFmtId="0" fontId="2" fillId="0" borderId="13" xfId="2" applyFont="1" applyBorder="1"/>
    <xf numFmtId="38" fontId="6" fillId="0" borderId="13" xfId="2" applyNumberFormat="1" applyFont="1" applyFill="1" applyBorder="1"/>
    <xf numFmtId="37" fontId="9" fillId="0" borderId="9" xfId="0" applyNumberFormat="1" applyFont="1" applyFill="1" applyBorder="1"/>
    <xf numFmtId="38" fontId="2" fillId="0" borderId="13" xfId="2" applyNumberFormat="1" applyFont="1" applyFill="1" applyBorder="1"/>
    <xf numFmtId="0" fontId="10" fillId="0" borderId="16" xfId="0" applyFont="1" applyFill="1" applyBorder="1" applyAlignment="1">
      <alignment horizontal="center" vertical="top" wrapText="1"/>
    </xf>
    <xf numFmtId="0" fontId="2" fillId="0" borderId="10" xfId="2" applyFont="1" applyFill="1" applyBorder="1" applyAlignment="1">
      <alignment horizontal="center"/>
    </xf>
    <xf numFmtId="37" fontId="2" fillId="0" borderId="9" xfId="0" applyNumberFormat="1" applyFont="1" applyFill="1" applyBorder="1"/>
    <xf numFmtId="0" fontId="2" fillId="0" borderId="0" xfId="2" quotePrefix="1" applyFont="1" applyBorder="1" applyAlignment="1">
      <alignment vertical="top"/>
    </xf>
    <xf numFmtId="0" fontId="2" fillId="0" borderId="0" xfId="2" applyFont="1" applyBorder="1" applyAlignment="1">
      <alignment horizontal="left" vertical="top" wrapText="1"/>
    </xf>
    <xf numFmtId="0" fontId="2" fillId="0" borderId="0" xfId="2" quotePrefix="1" applyFont="1" applyAlignment="1">
      <alignment vertical="top"/>
    </xf>
    <xf numFmtId="0" fontId="2" fillId="0" borderId="0" xfId="2" applyNumberFormat="1" applyFont="1" applyAlignment="1">
      <alignment horizontal="left" vertical="top" wrapText="1"/>
    </xf>
    <xf numFmtId="0" fontId="2" fillId="0" borderId="0" xfId="2" applyFont="1" applyAlignment="1">
      <alignment horizontal="left" vertical="top" wrapText="1"/>
    </xf>
    <xf numFmtId="0" fontId="12" fillId="0" borderId="0" xfId="3" applyFont="1" applyFill="1" applyBorder="1" applyAlignment="1">
      <alignment horizontal="center" vertical="top"/>
    </xf>
    <xf numFmtId="0" fontId="13" fillId="2" borderId="0" xfId="4" applyFont="1" applyFill="1" applyBorder="1" applyAlignment="1">
      <alignment horizontal="left" vertical="top" wrapText="1"/>
    </xf>
    <xf numFmtId="0" fontId="2" fillId="0" borderId="0" xfId="2" applyFont="1"/>
    <xf numFmtId="0" fontId="10" fillId="2" borderId="0" xfId="4" applyFont="1" applyFill="1" applyBorder="1" applyAlignment="1">
      <alignment horizontal="left" vertical="top" wrapText="1"/>
    </xf>
    <xf numFmtId="0" fontId="2" fillId="0" borderId="17" xfId="2" applyFont="1" applyBorder="1"/>
    <xf numFmtId="0" fontId="2" fillId="0" borderId="0" xfId="2" applyFont="1" applyAlignment="1">
      <alignment wrapText="1"/>
    </xf>
    <xf numFmtId="0" fontId="0" fillId="0" borderId="0" xfId="0" applyAlignment="1">
      <alignment wrapText="1"/>
    </xf>
    <xf numFmtId="0" fontId="2" fillId="0" borderId="0" xfId="2" applyFont="1" applyBorder="1" applyAlignment="1"/>
    <xf numFmtId="0" fontId="2" fillId="0" borderId="0" xfId="0" applyFont="1" applyAlignment="1"/>
    <xf numFmtId="0" fontId="2" fillId="0" borderId="0" xfId="0" applyFont="1" applyAlignment="1">
      <alignment wrapText="1"/>
    </xf>
    <xf numFmtId="0" fontId="2" fillId="0" borderId="12" xfId="0" applyFont="1" applyBorder="1" applyAlignment="1">
      <alignment wrapText="1"/>
    </xf>
    <xf numFmtId="0" fontId="2" fillId="0" borderId="0" xfId="2" applyFont="1" applyFill="1"/>
    <xf numFmtId="49" fontId="14" fillId="0" borderId="0" xfId="2" applyNumberFormat="1" applyFont="1" applyFill="1" applyBorder="1" applyAlignment="1"/>
    <xf numFmtId="0" fontId="15" fillId="0" borderId="0" xfId="2" applyFont="1" applyFill="1" applyAlignment="1"/>
    <xf numFmtId="0" fontId="2" fillId="0" borderId="0" xfId="2" applyFont="1" applyFill="1" applyAlignment="1"/>
    <xf numFmtId="0" fontId="2" fillId="0" borderId="0" xfId="2" applyFont="1" applyBorder="1" applyAlignment="1">
      <alignment horizontal="right"/>
    </xf>
    <xf numFmtId="0" fontId="16" fillId="0" borderId="12" xfId="2" applyFont="1" applyBorder="1" applyAlignment="1">
      <alignment horizontal="centerContinuous"/>
    </xf>
    <xf numFmtId="0" fontId="2" fillId="0" borderId="0" xfId="2" applyFont="1" applyAlignment="1">
      <alignment horizontal="right"/>
    </xf>
    <xf numFmtId="0" fontId="2" fillId="0" borderId="12" xfId="2" quotePrefix="1" applyFont="1" applyBorder="1"/>
    <xf numFmtId="0" fontId="1" fillId="0" borderId="0" xfId="2" applyFont="1" applyBorder="1"/>
    <xf numFmtId="0" fontId="0" fillId="0" borderId="0" xfId="0" applyFill="1"/>
    <xf numFmtId="0" fontId="0" fillId="0" borderId="0" xfId="0" applyFont="1" applyFill="1"/>
    <xf numFmtId="0" fontId="1" fillId="0" borderId="0" xfId="2" applyFont="1" applyFill="1"/>
  </cellXfs>
  <cellStyles count="5">
    <cellStyle name="Normal" xfId="0" builtinId="0"/>
    <cellStyle name="Normal 4" xfId="3"/>
    <cellStyle name="Normal 5 2" xfId="4"/>
    <cellStyle name="Normal_Q4 CBS &amp; REI"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Q-2019%20Wkp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18/Reports/External%20Reports/STB%20&amp;%20AAR%20Reporting/CBS%20&amp;%20RE&amp;I/Q2%202018/2Q-2018%20Wk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sheetName val="REI"/>
      <sheetName val="CBS WPs"/>
      <sheetName val="REI WPs"/>
      <sheetName val="310a"/>
      <sheetName val="310 WP"/>
      <sheetName val="JE's"/>
      <sheetName val="RE Rec"/>
      <sheetName val="v SEC"/>
      <sheetName val="Ekanet &amp; MCC"/>
      <sheetName val="BI Analysis 210-16"/>
      <sheetName val="BI Analysis 210-17"/>
      <sheetName val="BI Analysis 410-Freight"/>
      <sheetName val="ECC Data"/>
      <sheetName val="Checks"/>
      <sheetName val="PST BI Income Statement"/>
    </sheetNames>
    <sheetDataSet>
      <sheetData sheetId="0"/>
      <sheetData sheetId="1"/>
      <sheetData sheetId="2">
        <row r="9">
          <cell r="J9">
            <v>129768</v>
          </cell>
        </row>
        <row r="10">
          <cell r="J10">
            <v>74113</v>
          </cell>
        </row>
        <row r="11">
          <cell r="J11">
            <v>2105267</v>
          </cell>
        </row>
        <row r="14">
          <cell r="J14">
            <v>91117</v>
          </cell>
        </row>
        <row r="15">
          <cell r="J15">
            <v>775662</v>
          </cell>
        </row>
        <row r="16">
          <cell r="J16">
            <v>9030</v>
          </cell>
        </row>
        <row r="17">
          <cell r="J17">
            <v>3184957</v>
          </cell>
        </row>
        <row r="19">
          <cell r="J19">
            <v>0</v>
          </cell>
        </row>
        <row r="20">
          <cell r="J20">
            <v>1989294</v>
          </cell>
        </row>
        <row r="21">
          <cell r="J21">
            <v>50938729</v>
          </cell>
        </row>
        <row r="22">
          <cell r="J22">
            <v>368385</v>
          </cell>
        </row>
        <row r="23">
          <cell r="J23">
            <v>2474514</v>
          </cell>
        </row>
        <row r="24">
          <cell r="J24">
            <v>58955879</v>
          </cell>
        </row>
        <row r="28">
          <cell r="J28">
            <v>3695977</v>
          </cell>
        </row>
        <row r="29">
          <cell r="J29">
            <v>5207335</v>
          </cell>
        </row>
        <row r="31">
          <cell r="J31">
            <v>0</v>
          </cell>
        </row>
        <row r="32">
          <cell r="J32">
            <v>11019304</v>
          </cell>
        </row>
        <row r="33">
          <cell r="J33">
            <v>3254930</v>
          </cell>
        </row>
        <row r="34">
          <cell r="J34">
            <v>23177546</v>
          </cell>
        </row>
        <row r="38">
          <cell r="J38">
            <v>49</v>
          </cell>
        </row>
        <row r="39">
          <cell r="J39">
            <v>4781905</v>
          </cell>
        </row>
        <row r="40">
          <cell r="J40">
            <v>30688020</v>
          </cell>
        </row>
        <row r="41">
          <cell r="J41">
            <v>0</v>
          </cell>
        </row>
        <row r="42">
          <cell r="J42">
            <v>1606173</v>
          </cell>
        </row>
        <row r="43">
          <cell r="J43">
            <v>-1297814</v>
          </cell>
        </row>
        <row r="44">
          <cell r="J44">
            <v>35778333</v>
          </cell>
        </row>
        <row r="46">
          <cell r="J46">
            <v>58955879</v>
          </cell>
        </row>
        <row r="54">
          <cell r="E54">
            <v>601139</v>
          </cell>
          <cell r="F54">
            <v>589383</v>
          </cell>
          <cell r="G54">
            <v>1138531</v>
          </cell>
          <cell r="H54">
            <v>1046359</v>
          </cell>
        </row>
        <row r="55">
          <cell r="E55">
            <v>132919</v>
          </cell>
          <cell r="F55">
            <v>186176</v>
          </cell>
          <cell r="G55">
            <v>266263</v>
          </cell>
          <cell r="H55">
            <v>348240</v>
          </cell>
        </row>
        <row r="56">
          <cell r="G56">
            <v>1404794</v>
          </cell>
        </row>
        <row r="58">
          <cell r="E58">
            <v>119418000</v>
          </cell>
          <cell r="G58">
            <v>234152000</v>
          </cell>
        </row>
        <row r="59">
          <cell r="E59">
            <v>108744000</v>
          </cell>
          <cell r="G59">
            <v>215394000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sheetName val="REI"/>
      <sheetName val="CBS WPs"/>
      <sheetName val="REI WPs"/>
      <sheetName val="310a"/>
      <sheetName val="310 WP"/>
      <sheetName val="JE's"/>
      <sheetName val="RE Rec"/>
      <sheetName val="v SEC"/>
      <sheetName val="Ekanet &amp; MCC"/>
      <sheetName val="BI Analysis 210-16"/>
      <sheetName val="BI Analysis 210-17"/>
      <sheetName val="BI Analysis 410-Freight"/>
      <sheetName val="ECC Data"/>
      <sheetName val="Checks"/>
      <sheetName val="PST BI Income Statement"/>
    </sheetNames>
    <sheetDataSet>
      <sheetData sheetId="0">
        <row r="14">
          <cell r="K14">
            <v>123551</v>
          </cell>
        </row>
        <row r="15">
          <cell r="K15">
            <v>53427</v>
          </cell>
        </row>
        <row r="16">
          <cell r="K16">
            <v>1849467</v>
          </cell>
        </row>
        <row r="17">
          <cell r="K17">
            <v>86108</v>
          </cell>
        </row>
        <row r="18">
          <cell r="K18">
            <v>772468</v>
          </cell>
        </row>
        <row r="19">
          <cell r="K19">
            <v>173889</v>
          </cell>
        </row>
        <row r="21">
          <cell r="K21">
            <v>8194</v>
          </cell>
        </row>
        <row r="22">
          <cell r="K22">
            <v>13480392</v>
          </cell>
        </row>
        <row r="23">
          <cell r="K23">
            <v>49772598</v>
          </cell>
        </row>
        <row r="24">
          <cell r="K24">
            <v>367918</v>
          </cell>
        </row>
        <row r="25">
          <cell r="K25">
            <v>375598</v>
          </cell>
        </row>
        <row r="28">
          <cell r="K28">
            <v>2886672</v>
          </cell>
        </row>
        <row r="29">
          <cell r="K29">
            <v>2007288</v>
          </cell>
        </row>
        <row r="30">
          <cell r="K30">
            <v>0</v>
          </cell>
        </row>
        <row r="31">
          <cell r="K31">
            <v>10546227</v>
          </cell>
        </row>
        <row r="32">
          <cell r="K32">
            <v>1862982</v>
          </cell>
        </row>
        <row r="35">
          <cell r="K35">
            <v>49</v>
          </cell>
        </row>
        <row r="36">
          <cell r="K36">
            <v>4781906</v>
          </cell>
        </row>
        <row r="37">
          <cell r="K37">
            <v>44927104</v>
          </cell>
        </row>
        <row r="38">
          <cell r="K38">
            <v>0</v>
          </cell>
        </row>
        <row r="39">
          <cell r="K39">
            <v>1479550</v>
          </cell>
        </row>
        <row r="40">
          <cell r="K40">
            <v>-1428168</v>
          </cell>
        </row>
      </sheetData>
      <sheetData sheetId="1">
        <row r="13">
          <cell r="D13">
            <v>5317449</v>
          </cell>
        </row>
      </sheetData>
      <sheetData sheetId="2">
        <row r="54">
          <cell r="G54">
            <v>1046359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83"/>
  <sheetViews>
    <sheetView tabSelected="1" zoomScaleNormal="100" zoomScaleSheetLayoutView="110" workbookViewId="0">
      <selection activeCell="P7" sqref="P7"/>
    </sheetView>
  </sheetViews>
  <sheetFormatPr defaultRowHeight="12.75"/>
  <cols>
    <col min="1" max="6" width="4.7109375" style="10" customWidth="1"/>
    <col min="7" max="7" width="8.7109375" style="10" customWidth="1"/>
    <col min="8" max="9" width="15.7109375" style="106" customWidth="1"/>
    <col min="10" max="10" width="5.7109375" style="106" customWidth="1"/>
    <col min="11" max="12" width="16.7109375" style="106" customWidth="1"/>
    <col min="13" max="16384" width="9.140625" style="10"/>
  </cols>
  <sheetData>
    <row r="1" spans="1:13">
      <c r="A1" s="1" t="s">
        <v>0</v>
      </c>
      <c r="B1" s="2"/>
      <c r="C1" s="2"/>
      <c r="D1" s="2"/>
      <c r="E1" s="2"/>
      <c r="F1" s="3"/>
      <c r="G1" s="4" t="s">
        <v>1</v>
      </c>
      <c r="H1" s="5" t="s">
        <v>2</v>
      </c>
      <c r="I1" s="6" t="s">
        <v>3</v>
      </c>
      <c r="J1" s="7" t="s">
        <v>4</v>
      </c>
      <c r="K1" s="8"/>
      <c r="L1" s="9"/>
    </row>
    <row r="2" spans="1:13">
      <c r="A2" s="11"/>
      <c r="B2" s="11"/>
      <c r="C2" s="11"/>
      <c r="D2" s="11"/>
      <c r="E2" s="11"/>
      <c r="F2" s="11"/>
      <c r="G2" s="12" t="s">
        <v>5</v>
      </c>
      <c r="H2" s="13" t="s">
        <v>6</v>
      </c>
      <c r="I2" s="14">
        <v>2019</v>
      </c>
      <c r="J2" s="15" t="s">
        <v>7</v>
      </c>
      <c r="K2" s="16"/>
      <c r="L2" s="17"/>
    </row>
    <row r="3" spans="1:13">
      <c r="A3" s="18"/>
      <c r="B3" s="18"/>
      <c r="C3" s="18"/>
      <c r="D3" s="18"/>
      <c r="E3" s="18"/>
      <c r="F3" s="18"/>
      <c r="G3" s="18"/>
      <c r="H3" s="19" t="s">
        <v>8</v>
      </c>
      <c r="I3" s="20"/>
      <c r="J3" s="21" t="s">
        <v>9</v>
      </c>
      <c r="K3" s="22"/>
      <c r="L3" s="23"/>
    </row>
    <row r="4" spans="1:13">
      <c r="A4" s="24" t="s">
        <v>10</v>
      </c>
      <c r="B4" s="25"/>
      <c r="C4" s="25"/>
      <c r="D4" s="25"/>
      <c r="E4" s="25"/>
      <c r="F4" s="25"/>
      <c r="G4" s="25"/>
      <c r="H4" s="26"/>
      <c r="I4" s="26"/>
      <c r="J4" s="26"/>
      <c r="K4" s="26"/>
      <c r="L4" s="27" t="s">
        <v>11</v>
      </c>
    </row>
    <row r="5" spans="1:13">
      <c r="A5" s="28"/>
      <c r="B5" s="29"/>
      <c r="C5" s="29"/>
      <c r="D5" s="29"/>
      <c r="E5" s="29"/>
      <c r="F5" s="29"/>
      <c r="G5" s="29"/>
      <c r="H5" s="30"/>
      <c r="I5" s="30" t="s">
        <v>12</v>
      </c>
      <c r="J5" s="30"/>
      <c r="K5" s="30"/>
      <c r="L5" s="31" t="s">
        <v>13</v>
      </c>
    </row>
    <row r="6" spans="1:13">
      <c r="A6" s="28"/>
      <c r="B6" s="29"/>
      <c r="C6" s="29"/>
      <c r="D6" s="29"/>
      <c r="E6" s="29"/>
      <c r="F6" s="29"/>
      <c r="G6" s="29"/>
      <c r="H6" s="30"/>
      <c r="I6" s="30" t="s">
        <v>14</v>
      </c>
      <c r="J6" s="30"/>
      <c r="K6" s="30"/>
      <c r="L6" s="31" t="s">
        <v>15</v>
      </c>
    </row>
    <row r="7" spans="1:13">
      <c r="A7" s="28" t="s">
        <v>16</v>
      </c>
      <c r="B7" s="29"/>
      <c r="C7" s="29"/>
      <c r="D7" s="29"/>
      <c r="E7" s="29"/>
      <c r="F7" s="29"/>
      <c r="G7" s="29"/>
      <c r="H7" s="30"/>
      <c r="I7" s="30"/>
      <c r="J7" s="30"/>
      <c r="K7" s="30"/>
      <c r="L7" s="32"/>
    </row>
    <row r="8" spans="1:13">
      <c r="A8" s="28" t="s">
        <v>17</v>
      </c>
      <c r="B8" s="29"/>
      <c r="C8" s="29"/>
      <c r="D8" s="29"/>
      <c r="E8" s="29"/>
      <c r="F8" s="29"/>
      <c r="G8" s="29"/>
      <c r="H8" s="30"/>
      <c r="I8" s="30"/>
      <c r="J8" s="33" t="s">
        <v>18</v>
      </c>
      <c r="K8" s="34"/>
      <c r="L8" s="32"/>
    </row>
    <row r="9" spans="1:13">
      <c r="A9" s="35" t="s">
        <v>19</v>
      </c>
      <c r="B9" s="36"/>
      <c r="C9" s="36"/>
      <c r="D9" s="36"/>
      <c r="E9" s="36"/>
      <c r="F9" s="36"/>
      <c r="G9" s="36"/>
      <c r="H9" s="37"/>
      <c r="I9" s="37"/>
      <c r="J9" s="37"/>
      <c r="K9" s="37"/>
      <c r="L9" s="38"/>
    </row>
    <row r="10" spans="1:13">
      <c r="A10" s="39"/>
      <c r="B10" s="2"/>
      <c r="C10" s="2"/>
      <c r="D10" s="2"/>
      <c r="E10" s="2"/>
      <c r="F10" s="2"/>
      <c r="G10" s="40"/>
      <c r="H10" s="8"/>
      <c r="I10" s="8"/>
      <c r="J10" s="41"/>
      <c r="K10" s="8" t="s">
        <v>20</v>
      </c>
      <c r="L10" s="42"/>
    </row>
    <row r="11" spans="1:13">
      <c r="A11" s="43" t="s">
        <v>21</v>
      </c>
      <c r="B11" s="44"/>
      <c r="C11" s="44"/>
      <c r="D11" s="44"/>
      <c r="E11" s="44"/>
      <c r="F11" s="44"/>
      <c r="G11" s="44"/>
      <c r="H11" s="16"/>
      <c r="I11" s="16"/>
      <c r="J11" s="45" t="s">
        <v>22</v>
      </c>
      <c r="K11" s="46" t="s">
        <v>23</v>
      </c>
      <c r="L11" s="31" t="s">
        <v>24</v>
      </c>
    </row>
    <row r="12" spans="1:13">
      <c r="A12" s="47" t="s">
        <v>25</v>
      </c>
      <c r="B12" s="48"/>
      <c r="C12" s="48"/>
      <c r="D12" s="48"/>
      <c r="E12" s="48"/>
      <c r="F12" s="48"/>
      <c r="G12" s="48"/>
      <c r="H12" s="22"/>
      <c r="I12" s="22"/>
      <c r="J12" s="49" t="s">
        <v>26</v>
      </c>
      <c r="K12" s="50" t="s">
        <v>27</v>
      </c>
      <c r="L12" s="51" t="s">
        <v>28</v>
      </c>
      <c r="M12" s="52"/>
    </row>
    <row r="13" spans="1:13">
      <c r="A13" s="43" t="s">
        <v>29</v>
      </c>
      <c r="B13" s="44"/>
      <c r="C13" s="44"/>
      <c r="D13" s="44"/>
      <c r="E13" s="44"/>
      <c r="F13" s="44"/>
      <c r="G13" s="44"/>
      <c r="H13" s="16"/>
      <c r="I13" s="16"/>
      <c r="J13" s="53"/>
      <c r="K13" s="53"/>
      <c r="L13" s="32"/>
    </row>
    <row r="14" spans="1:13">
      <c r="A14" s="35" t="s">
        <v>30</v>
      </c>
      <c r="B14" s="36"/>
      <c r="C14" s="36"/>
      <c r="D14" s="36"/>
      <c r="E14" s="36"/>
      <c r="F14" s="36"/>
      <c r="G14" s="36"/>
      <c r="H14" s="37"/>
      <c r="I14" s="37"/>
      <c r="J14" s="49">
        <v>1</v>
      </c>
      <c r="K14" s="54">
        <f ca="1">'[1]CBS WPs'!J9</f>
        <v>129768</v>
      </c>
      <c r="L14" s="55">
        <f>[2]CBS!$K$14</f>
        <v>123551</v>
      </c>
    </row>
    <row r="15" spans="1:13">
      <c r="A15" s="56" t="s">
        <v>31</v>
      </c>
      <c r="B15" s="36"/>
      <c r="C15" s="36"/>
      <c r="D15" s="36"/>
      <c r="E15" s="36"/>
      <c r="F15" s="36"/>
      <c r="G15" s="36"/>
      <c r="H15" s="37"/>
      <c r="I15" s="37"/>
      <c r="J15" s="49">
        <v>2</v>
      </c>
      <c r="K15" s="57">
        <f ca="1">'[1]CBS WPs'!J10</f>
        <v>74113</v>
      </c>
      <c r="L15" s="58">
        <f>[2]CBS!$K15</f>
        <v>53427</v>
      </c>
    </row>
    <row r="16" spans="1:13">
      <c r="A16" s="56" t="s">
        <v>32</v>
      </c>
      <c r="B16" s="36"/>
      <c r="C16" s="36"/>
      <c r="D16" s="36"/>
      <c r="E16" s="36"/>
      <c r="F16" s="36"/>
      <c r="G16" s="36"/>
      <c r="H16" s="37"/>
      <c r="I16" s="37"/>
      <c r="J16" s="49">
        <v>3</v>
      </c>
      <c r="K16" s="57">
        <f ca="1">'[1]CBS WPs'!J11</f>
        <v>2105267</v>
      </c>
      <c r="L16" s="58">
        <f>[2]CBS!$K16</f>
        <v>1849467</v>
      </c>
    </row>
    <row r="17" spans="1:12">
      <c r="A17" s="56" t="s">
        <v>33</v>
      </c>
      <c r="B17" s="36"/>
      <c r="C17" s="36"/>
      <c r="D17" s="36"/>
      <c r="E17" s="36"/>
      <c r="F17" s="36"/>
      <c r="G17" s="36"/>
      <c r="H17" s="37"/>
      <c r="I17" s="37"/>
      <c r="J17" s="49">
        <v>4</v>
      </c>
      <c r="K17" s="57">
        <f ca="1">'[1]CBS WPs'!J14</f>
        <v>91117</v>
      </c>
      <c r="L17" s="58">
        <f>[2]CBS!$K17</f>
        <v>86108</v>
      </c>
    </row>
    <row r="18" spans="1:12">
      <c r="A18" s="56" t="s">
        <v>34</v>
      </c>
      <c r="B18" s="36"/>
      <c r="C18" s="36"/>
      <c r="D18" s="36"/>
      <c r="E18" s="36"/>
      <c r="F18" s="36"/>
      <c r="G18" s="36"/>
      <c r="H18" s="37"/>
      <c r="I18" s="37"/>
      <c r="J18" s="49">
        <v>5</v>
      </c>
      <c r="K18" s="57">
        <f ca="1">'[1]CBS WPs'!J15</f>
        <v>775662</v>
      </c>
      <c r="L18" s="58">
        <f>[2]CBS!$K18</f>
        <v>772468</v>
      </c>
    </row>
    <row r="19" spans="1:12">
      <c r="A19" s="56" t="s">
        <v>35</v>
      </c>
      <c r="B19" s="36"/>
      <c r="C19" s="36"/>
      <c r="D19" s="36"/>
      <c r="E19" s="36"/>
      <c r="F19" s="36"/>
      <c r="G19" s="36"/>
      <c r="H19" s="37"/>
      <c r="I19" s="37"/>
      <c r="J19" s="49">
        <v>6</v>
      </c>
      <c r="K19" s="57">
        <f ca="1">'[1]CBS WPs'!J16</f>
        <v>9030</v>
      </c>
      <c r="L19" s="58">
        <f>[2]CBS!$K19</f>
        <v>173889</v>
      </c>
    </row>
    <row r="20" spans="1:12">
      <c r="A20" s="56"/>
      <c r="B20" s="36" t="s">
        <v>36</v>
      </c>
      <c r="C20" s="36"/>
      <c r="D20" s="36"/>
      <c r="E20" s="36"/>
      <c r="F20" s="36"/>
      <c r="G20" s="36"/>
      <c r="H20" s="37"/>
      <c r="I20" s="37"/>
      <c r="J20" s="49">
        <v>7</v>
      </c>
      <c r="K20" s="57">
        <f ca="1">'[1]CBS WPs'!J17</f>
        <v>3184957</v>
      </c>
      <c r="L20" s="59">
        <f>SUM(L14:L19)</f>
        <v>3058910</v>
      </c>
    </row>
    <row r="21" spans="1:12">
      <c r="A21" s="56" t="s">
        <v>37</v>
      </c>
      <c r="B21" s="36"/>
      <c r="C21" s="36"/>
      <c r="D21" s="36"/>
      <c r="E21" s="36"/>
      <c r="F21" s="36"/>
      <c r="G21" s="36"/>
      <c r="H21" s="37"/>
      <c r="I21" s="37"/>
      <c r="J21" s="49">
        <v>8</v>
      </c>
      <c r="K21" s="60">
        <f ca="1">'[1]CBS WPs'!J19</f>
        <v>0</v>
      </c>
      <c r="L21" s="58">
        <f>[2]CBS!$K21</f>
        <v>8194</v>
      </c>
    </row>
    <row r="22" spans="1:12">
      <c r="A22" s="56" t="s">
        <v>38</v>
      </c>
      <c r="B22" s="36"/>
      <c r="C22" s="36"/>
      <c r="D22" s="36"/>
      <c r="E22" s="36"/>
      <c r="F22" s="36"/>
      <c r="G22" s="36"/>
      <c r="H22" s="37"/>
      <c r="I22" s="37"/>
      <c r="J22" s="49">
        <v>9</v>
      </c>
      <c r="K22" s="60">
        <f ca="1">'[1]CBS WPs'!J20</f>
        <v>1989294</v>
      </c>
      <c r="L22" s="58">
        <f>[2]CBS!$K22</f>
        <v>13480392</v>
      </c>
    </row>
    <row r="23" spans="1:12">
      <c r="A23" s="56" t="s">
        <v>39</v>
      </c>
      <c r="B23" s="36"/>
      <c r="C23" s="36"/>
      <c r="D23" s="36"/>
      <c r="E23" s="36"/>
      <c r="F23" s="36"/>
      <c r="G23" s="36"/>
      <c r="H23" s="37"/>
      <c r="I23" s="37"/>
      <c r="J23" s="49">
        <v>10</v>
      </c>
      <c r="K23" s="60">
        <f ca="1">'[1]CBS WPs'!J21</f>
        <v>50938729</v>
      </c>
      <c r="L23" s="58">
        <f>[2]CBS!$K23</f>
        <v>49772598</v>
      </c>
    </row>
    <row r="24" spans="1:12">
      <c r="A24" s="56" t="s">
        <v>40</v>
      </c>
      <c r="B24" s="36"/>
      <c r="C24" s="36"/>
      <c r="D24" s="36"/>
      <c r="E24" s="36"/>
      <c r="F24" s="36"/>
      <c r="G24" s="36"/>
      <c r="H24" s="37"/>
      <c r="I24" s="37"/>
      <c r="J24" s="49">
        <v>11</v>
      </c>
      <c r="K24" s="60">
        <f ca="1">'[1]CBS WPs'!J22</f>
        <v>368385</v>
      </c>
      <c r="L24" s="58">
        <f>[2]CBS!$K24</f>
        <v>367918</v>
      </c>
    </row>
    <row r="25" spans="1:12">
      <c r="A25" s="56" t="s">
        <v>41</v>
      </c>
      <c r="B25" s="36"/>
      <c r="C25" s="36"/>
      <c r="D25" s="36"/>
      <c r="E25" s="36"/>
      <c r="F25" s="36"/>
      <c r="G25" s="36"/>
      <c r="H25" s="37"/>
      <c r="I25" s="37"/>
      <c r="J25" s="49">
        <v>12</v>
      </c>
      <c r="K25" s="60">
        <f ca="1">'[1]CBS WPs'!J23</f>
        <v>2474514</v>
      </c>
      <c r="L25" s="58">
        <f>[2]CBS!$K25</f>
        <v>375598</v>
      </c>
    </row>
    <row r="26" spans="1:12">
      <c r="A26" s="35"/>
      <c r="B26" s="36" t="s">
        <v>42</v>
      </c>
      <c r="C26" s="36"/>
      <c r="D26" s="36"/>
      <c r="E26" s="36"/>
      <c r="F26" s="36"/>
      <c r="G26" s="36"/>
      <c r="H26" s="37"/>
      <c r="I26" s="37"/>
      <c r="J26" s="49">
        <v>13</v>
      </c>
      <c r="K26" s="60">
        <f ca="1">'[1]CBS WPs'!J24</f>
        <v>58955879</v>
      </c>
      <c r="L26" s="59">
        <f>L20+SUM(L21:L25)</f>
        <v>67063610</v>
      </c>
    </row>
    <row r="27" spans="1:12">
      <c r="A27" s="43" t="s">
        <v>43</v>
      </c>
      <c r="B27" s="44"/>
      <c r="C27" s="44"/>
      <c r="D27" s="44"/>
      <c r="E27" s="44"/>
      <c r="F27" s="44"/>
      <c r="G27" s="44"/>
      <c r="H27" s="16"/>
      <c r="I27" s="16"/>
      <c r="J27" s="45"/>
      <c r="K27" s="61"/>
      <c r="L27" s="62"/>
    </row>
    <row r="28" spans="1:12">
      <c r="A28" s="35" t="s">
        <v>44</v>
      </c>
      <c r="B28" s="36"/>
      <c r="C28" s="36"/>
      <c r="D28" s="36"/>
      <c r="E28" s="36"/>
      <c r="F28" s="36"/>
      <c r="G28" s="36"/>
      <c r="H28" s="37"/>
      <c r="I28" s="37"/>
      <c r="J28" s="49">
        <v>14</v>
      </c>
      <c r="K28" s="60">
        <f ca="1">'[1]CBS WPs'!J28</f>
        <v>3695977</v>
      </c>
      <c r="L28" s="58">
        <f>[2]CBS!$K28</f>
        <v>2886672</v>
      </c>
    </row>
    <row r="29" spans="1:12">
      <c r="A29" s="35" t="s">
        <v>45</v>
      </c>
      <c r="B29" s="36"/>
      <c r="C29" s="36"/>
      <c r="D29" s="36"/>
      <c r="E29" s="36"/>
      <c r="F29" s="36"/>
      <c r="G29" s="36"/>
      <c r="H29" s="37"/>
      <c r="I29" s="37"/>
      <c r="J29" s="49">
        <v>15</v>
      </c>
      <c r="K29" s="60">
        <f ca="1">'[1]CBS WPs'!J29</f>
        <v>5207335</v>
      </c>
      <c r="L29" s="58">
        <f>[2]CBS!$K29</f>
        <v>2007288</v>
      </c>
    </row>
    <row r="30" spans="1:12">
      <c r="A30" s="35" t="s">
        <v>46</v>
      </c>
      <c r="B30" s="36"/>
      <c r="C30" s="36"/>
      <c r="D30" s="36"/>
      <c r="E30" s="36"/>
      <c r="F30" s="36"/>
      <c r="G30" s="36"/>
      <c r="H30" s="37"/>
      <c r="I30" s="37"/>
      <c r="J30" s="49">
        <v>16</v>
      </c>
      <c r="K30" s="60">
        <f ca="1">'[1]CBS WPs'!J31</f>
        <v>0</v>
      </c>
      <c r="L30" s="58">
        <f>[2]CBS!$K30</f>
        <v>0</v>
      </c>
    </row>
    <row r="31" spans="1:12">
      <c r="A31" s="35" t="s">
        <v>47</v>
      </c>
      <c r="B31" s="36"/>
      <c r="C31" s="36"/>
      <c r="D31" s="36"/>
      <c r="E31" s="36"/>
      <c r="F31" s="36"/>
      <c r="G31" s="36"/>
      <c r="H31" s="37"/>
      <c r="I31" s="37"/>
      <c r="J31" s="49">
        <v>17</v>
      </c>
      <c r="K31" s="60">
        <f ca="1">'[1]CBS WPs'!J32</f>
        <v>11019304</v>
      </c>
      <c r="L31" s="58">
        <f>[2]CBS!$K31</f>
        <v>10546227</v>
      </c>
    </row>
    <row r="32" spans="1:12">
      <c r="A32" s="35" t="s">
        <v>48</v>
      </c>
      <c r="B32" s="36"/>
      <c r="C32" s="36"/>
      <c r="D32" s="36"/>
      <c r="E32" s="36"/>
      <c r="F32" s="36"/>
      <c r="G32" s="36"/>
      <c r="H32" s="37"/>
      <c r="I32" s="37"/>
      <c r="J32" s="49">
        <v>18</v>
      </c>
      <c r="K32" s="60">
        <f ca="1">'[1]CBS WPs'!J33</f>
        <v>3254930</v>
      </c>
      <c r="L32" s="58">
        <f>[2]CBS!$K32</f>
        <v>1862982</v>
      </c>
    </row>
    <row r="33" spans="1:13">
      <c r="A33" s="35"/>
      <c r="B33" s="36" t="s">
        <v>49</v>
      </c>
      <c r="C33" s="36"/>
      <c r="D33" s="36"/>
      <c r="E33" s="36"/>
      <c r="F33" s="36"/>
      <c r="G33" s="36"/>
      <c r="H33" s="37"/>
      <c r="I33" s="37"/>
      <c r="J33" s="49">
        <v>19</v>
      </c>
      <c r="K33" s="60">
        <f ca="1">'[1]CBS WPs'!J34</f>
        <v>23177546</v>
      </c>
      <c r="L33" s="59">
        <f>SUM(L28:L32)</f>
        <v>17303169</v>
      </c>
    </row>
    <row r="34" spans="1:13">
      <c r="A34" s="43" t="s">
        <v>50</v>
      </c>
      <c r="B34" s="44"/>
      <c r="C34" s="44"/>
      <c r="D34" s="44"/>
      <c r="E34" s="44"/>
      <c r="F34" s="44"/>
      <c r="G34" s="44"/>
      <c r="H34" s="16"/>
      <c r="I34" s="16"/>
      <c r="J34" s="45"/>
      <c r="K34" s="61"/>
      <c r="L34" s="62"/>
    </row>
    <row r="35" spans="1:13">
      <c r="A35" s="35" t="s">
        <v>51</v>
      </c>
      <c r="B35" s="36"/>
      <c r="C35" s="36"/>
      <c r="D35" s="36"/>
      <c r="E35" s="36"/>
      <c r="F35" s="36"/>
      <c r="G35" s="36"/>
      <c r="H35" s="37"/>
      <c r="I35" s="37"/>
      <c r="J35" s="49">
        <v>20</v>
      </c>
      <c r="K35" s="60">
        <f ca="1">'[1]CBS WPs'!J38</f>
        <v>49</v>
      </c>
      <c r="L35" s="58">
        <f>[2]CBS!$K35</f>
        <v>49</v>
      </c>
    </row>
    <row r="36" spans="1:13">
      <c r="A36" s="35" t="s">
        <v>52</v>
      </c>
      <c r="B36" s="36"/>
      <c r="C36" s="36"/>
      <c r="D36" s="36"/>
      <c r="E36" s="36"/>
      <c r="F36" s="36"/>
      <c r="G36" s="36"/>
      <c r="H36" s="37"/>
      <c r="I36" s="37"/>
      <c r="J36" s="49">
        <v>21</v>
      </c>
      <c r="K36" s="60">
        <f ca="1">'[1]CBS WPs'!J39</f>
        <v>4781905</v>
      </c>
      <c r="L36" s="58">
        <f>[2]CBS!$K36</f>
        <v>4781906</v>
      </c>
    </row>
    <row r="37" spans="1:13">
      <c r="A37" s="35" t="s">
        <v>53</v>
      </c>
      <c r="B37" s="36"/>
      <c r="C37" s="36"/>
      <c r="D37" s="36"/>
      <c r="E37" s="36"/>
      <c r="F37" s="36"/>
      <c r="G37" s="36"/>
      <c r="H37" s="37"/>
      <c r="I37" s="37"/>
      <c r="J37" s="49">
        <v>22</v>
      </c>
      <c r="K37" s="60">
        <f>'[1]CBS WPs'!J40</f>
        <v>30688020</v>
      </c>
      <c r="L37" s="58">
        <f>[2]CBS!$K37</f>
        <v>44927104</v>
      </c>
    </row>
    <row r="38" spans="1:13">
      <c r="A38" s="35" t="s">
        <v>54</v>
      </c>
      <c r="B38" s="36" t="s">
        <v>55</v>
      </c>
      <c r="C38" s="36"/>
      <c r="D38" s="36"/>
      <c r="E38" s="36"/>
      <c r="F38" s="36"/>
      <c r="G38" s="36"/>
      <c r="H38" s="37"/>
      <c r="I38" s="37"/>
      <c r="J38" s="49">
        <v>23</v>
      </c>
      <c r="K38" s="60">
        <f ca="1">'[1]CBS WPs'!J41</f>
        <v>0</v>
      </c>
      <c r="L38" s="58">
        <f>[2]CBS!$K38</f>
        <v>0</v>
      </c>
      <c r="M38" s="63"/>
    </row>
    <row r="39" spans="1:13">
      <c r="A39" s="35" t="s">
        <v>56</v>
      </c>
      <c r="B39" s="36"/>
      <c r="C39" s="36"/>
      <c r="D39" s="36"/>
      <c r="E39" s="36"/>
      <c r="F39" s="36"/>
      <c r="G39" s="36"/>
      <c r="H39" s="37"/>
      <c r="I39" s="37"/>
      <c r="J39" s="49">
        <v>24</v>
      </c>
      <c r="K39" s="60">
        <f>'[1]CBS WPs'!J42</f>
        <v>1606173</v>
      </c>
      <c r="L39" s="58">
        <f>[2]CBS!$K39</f>
        <v>1479550</v>
      </c>
    </row>
    <row r="40" spans="1:13">
      <c r="A40" s="64" t="s">
        <v>57</v>
      </c>
      <c r="B40" s="65"/>
      <c r="C40" s="65"/>
      <c r="D40" s="65"/>
      <c r="E40" s="65"/>
      <c r="F40" s="65"/>
      <c r="G40" s="65"/>
      <c r="H40" s="65"/>
      <c r="I40" s="66"/>
      <c r="J40" s="49">
        <v>25</v>
      </c>
      <c r="K40" s="60">
        <f>'[1]CBS WPs'!J43</f>
        <v>-1297814</v>
      </c>
      <c r="L40" s="58">
        <f>[2]CBS!$K40</f>
        <v>-1428168</v>
      </c>
    </row>
    <row r="41" spans="1:13">
      <c r="A41" s="35"/>
      <c r="B41" s="36" t="s">
        <v>58</v>
      </c>
      <c r="C41" s="36"/>
      <c r="D41" s="36"/>
      <c r="E41" s="36"/>
      <c r="F41" s="36"/>
      <c r="G41" s="36"/>
      <c r="H41" s="37"/>
      <c r="I41" s="37"/>
      <c r="J41" s="49">
        <v>26</v>
      </c>
      <c r="K41" s="57">
        <f ca="1">'[1]CBS WPs'!J44</f>
        <v>35778333</v>
      </c>
      <c r="L41" s="59">
        <f>SUM(L35:L40)</f>
        <v>49760441</v>
      </c>
    </row>
    <row r="42" spans="1:13">
      <c r="A42" s="28"/>
      <c r="B42" s="29"/>
      <c r="C42" s="29"/>
      <c r="D42" s="29"/>
      <c r="E42" s="29"/>
      <c r="F42" s="29"/>
      <c r="G42" s="29"/>
      <c r="H42" s="30"/>
      <c r="I42" s="30"/>
      <c r="J42" s="45"/>
      <c r="K42" s="61"/>
      <c r="L42" s="62"/>
    </row>
    <row r="43" spans="1:13">
      <c r="A43" s="35" t="s">
        <v>59</v>
      </c>
      <c r="B43" s="36"/>
      <c r="C43" s="36"/>
      <c r="D43" s="36"/>
      <c r="E43" s="36"/>
      <c r="F43" s="36"/>
      <c r="G43" s="36"/>
      <c r="H43" s="37"/>
      <c r="I43" s="37"/>
      <c r="J43" s="49">
        <v>27</v>
      </c>
      <c r="K43" s="60">
        <f ca="1">'[1]CBS WPs'!J46</f>
        <v>58955879</v>
      </c>
      <c r="L43" s="59">
        <f>+L41+L33</f>
        <v>67063610</v>
      </c>
    </row>
    <row r="44" spans="1:13">
      <c r="A44" s="1" t="s">
        <v>60</v>
      </c>
      <c r="B44" s="2"/>
      <c r="C44" s="2"/>
      <c r="D44" s="2"/>
      <c r="E44" s="2"/>
      <c r="F44" s="2"/>
      <c r="G44" s="3"/>
      <c r="H44" s="5" t="s">
        <v>61</v>
      </c>
      <c r="I44" s="42"/>
      <c r="J44" s="53"/>
      <c r="K44" s="67" t="s">
        <v>62</v>
      </c>
      <c r="L44" s="68"/>
    </row>
    <row r="45" spans="1:13">
      <c r="A45" s="43" t="s">
        <v>63</v>
      </c>
      <c r="B45" s="44"/>
      <c r="C45" s="44"/>
      <c r="D45" s="44"/>
      <c r="E45" s="44"/>
      <c r="F45" s="44"/>
      <c r="G45" s="69"/>
      <c r="H45" s="49" t="s">
        <v>23</v>
      </c>
      <c r="I45" s="23" t="s">
        <v>24</v>
      </c>
      <c r="J45" s="53"/>
      <c r="K45" s="49" t="s">
        <v>23</v>
      </c>
      <c r="L45" s="51" t="s">
        <v>24</v>
      </c>
    </row>
    <row r="46" spans="1:13">
      <c r="A46" s="47" t="s">
        <v>64</v>
      </c>
      <c r="B46" s="48"/>
      <c r="C46" s="48"/>
      <c r="D46" s="48"/>
      <c r="E46" s="48"/>
      <c r="F46" s="48"/>
      <c r="G46" s="70"/>
      <c r="H46" s="49" t="s">
        <v>25</v>
      </c>
      <c r="I46" s="71" t="s">
        <v>27</v>
      </c>
      <c r="J46" s="20"/>
      <c r="K46" s="49" t="s">
        <v>28</v>
      </c>
      <c r="L46" s="51" t="s">
        <v>28</v>
      </c>
    </row>
    <row r="47" spans="1:13">
      <c r="A47" s="35" t="s">
        <v>65</v>
      </c>
      <c r="B47" s="36"/>
      <c r="C47" s="36"/>
      <c r="D47" s="36"/>
      <c r="E47" s="36"/>
      <c r="F47" s="36"/>
      <c r="G47" s="72"/>
      <c r="H47" s="73">
        <f>'[1]CBS WPs'!E54</f>
        <v>601139</v>
      </c>
      <c r="I47" s="74">
        <f>'[1]CBS WPs'!F54</f>
        <v>589383</v>
      </c>
      <c r="J47" s="49">
        <v>28</v>
      </c>
      <c r="K47" s="73">
        <f>'[1]CBS WPs'!G54</f>
        <v>1138531</v>
      </c>
      <c r="L47" s="74">
        <f>'[1]CBS WPs'!H54</f>
        <v>1046359</v>
      </c>
    </row>
    <row r="48" spans="1:13">
      <c r="A48" s="35" t="s">
        <v>66</v>
      </c>
      <c r="B48" s="36"/>
      <c r="C48" s="36"/>
      <c r="D48" s="36"/>
      <c r="E48" s="36"/>
      <c r="F48" s="36"/>
      <c r="G48" s="72"/>
      <c r="H48" s="73">
        <f>'[1]CBS WPs'!E55</f>
        <v>132919</v>
      </c>
      <c r="I48" s="74">
        <f>'[1]CBS WPs'!F55</f>
        <v>186176</v>
      </c>
      <c r="J48" s="49">
        <v>29</v>
      </c>
      <c r="K48" s="73">
        <f>'[1]CBS WPs'!G55</f>
        <v>266263</v>
      </c>
      <c r="L48" s="74">
        <f>'[1]CBS WPs'!H55</f>
        <v>348240</v>
      </c>
    </row>
    <row r="49" spans="1:12">
      <c r="A49" s="35"/>
      <c r="B49" s="36" t="s">
        <v>67</v>
      </c>
      <c r="C49" s="36"/>
      <c r="D49" s="36"/>
      <c r="E49" s="36"/>
      <c r="F49" s="36"/>
      <c r="G49" s="72"/>
      <c r="H49" s="73">
        <f>SUM(H47:H48)</f>
        <v>734058</v>
      </c>
      <c r="I49" s="75">
        <f>SUM(I47:I48)</f>
        <v>775559</v>
      </c>
      <c r="J49" s="49">
        <v>30</v>
      </c>
      <c r="K49" s="73">
        <f>'[1]CBS WPs'!G56</f>
        <v>1404794</v>
      </c>
      <c r="L49" s="59">
        <f>SUM(L47:L48)</f>
        <v>1394599</v>
      </c>
    </row>
    <row r="50" spans="1:12" ht="12.75" customHeight="1">
      <c r="A50" s="28"/>
      <c r="B50" s="29"/>
      <c r="C50" s="29"/>
      <c r="D50" s="29"/>
      <c r="E50" s="29"/>
      <c r="F50" s="29"/>
      <c r="G50" s="29"/>
      <c r="H50" s="30"/>
      <c r="I50" s="30"/>
      <c r="J50" s="53"/>
      <c r="K50" s="76" t="s">
        <v>68</v>
      </c>
      <c r="L50" s="76" t="s">
        <v>69</v>
      </c>
    </row>
    <row r="51" spans="1:12">
      <c r="A51" s="35" t="s">
        <v>70</v>
      </c>
      <c r="B51" s="36"/>
      <c r="C51" s="36"/>
      <c r="D51" s="36"/>
      <c r="E51" s="36"/>
      <c r="F51" s="36"/>
      <c r="G51" s="36"/>
      <c r="H51" s="37"/>
      <c r="I51" s="37"/>
      <c r="J51" s="77">
        <v>31</v>
      </c>
      <c r="K51" s="60">
        <f>'[1]CBS WPs'!E58</f>
        <v>119418000</v>
      </c>
      <c r="L51" s="78">
        <f>'[1]CBS WPs'!G58</f>
        <v>234152000</v>
      </c>
    </row>
    <row r="52" spans="1:12">
      <c r="A52" s="35" t="s">
        <v>71</v>
      </c>
      <c r="B52" s="36"/>
      <c r="C52" s="36"/>
      <c r="D52" s="36"/>
      <c r="E52" s="36"/>
      <c r="F52" s="36"/>
      <c r="G52" s="36"/>
      <c r="H52" s="37"/>
      <c r="I52" s="37"/>
      <c r="J52" s="49">
        <v>32</v>
      </c>
      <c r="K52" s="60">
        <f>'[1]CBS WPs'!E59</f>
        <v>108744000</v>
      </c>
      <c r="L52" s="78">
        <f>'[1]CBS WPs'!G59</f>
        <v>215394000</v>
      </c>
    </row>
    <row r="53" spans="1:12">
      <c r="A53" s="25"/>
      <c r="B53" s="25"/>
      <c r="C53" s="25"/>
      <c r="D53" s="25"/>
      <c r="E53" s="25"/>
      <c r="F53" s="25"/>
      <c r="G53" s="25"/>
      <c r="H53" s="26"/>
      <c r="I53" s="26"/>
      <c r="J53" s="26"/>
      <c r="K53" s="26"/>
      <c r="L53" s="26"/>
    </row>
    <row r="54" spans="1:12">
      <c r="A54" s="29"/>
      <c r="B54" s="29"/>
      <c r="C54" s="29"/>
      <c r="D54" s="29"/>
      <c r="E54" s="29"/>
      <c r="F54" s="29"/>
      <c r="G54" s="29"/>
      <c r="H54" s="30"/>
      <c r="I54" s="30"/>
      <c r="J54" s="30"/>
      <c r="K54" s="30"/>
      <c r="L54" s="30"/>
    </row>
    <row r="55" spans="1:12" ht="49.5" customHeight="1">
      <c r="A55" s="79" t="s">
        <v>72</v>
      </c>
      <c r="B55" s="80" t="s">
        <v>73</v>
      </c>
      <c r="C55" s="80"/>
      <c r="D55" s="80"/>
      <c r="E55" s="80"/>
      <c r="F55" s="80"/>
      <c r="G55" s="80"/>
      <c r="H55" s="80"/>
      <c r="I55" s="80"/>
      <c r="J55" s="80"/>
      <c r="K55" s="80"/>
      <c r="L55" s="80"/>
    </row>
    <row r="56" spans="1:12" ht="60.75" customHeight="1">
      <c r="A56" s="81" t="s">
        <v>74</v>
      </c>
      <c r="B56" s="82" t="s">
        <v>75</v>
      </c>
      <c r="C56" s="82"/>
      <c r="D56" s="82"/>
      <c r="E56" s="82"/>
      <c r="F56" s="82"/>
      <c r="G56" s="82"/>
      <c r="H56" s="82"/>
      <c r="I56" s="82"/>
      <c r="J56" s="82"/>
      <c r="K56" s="82"/>
      <c r="L56" s="82"/>
    </row>
    <row r="57" spans="1:12" ht="25.5" customHeight="1">
      <c r="A57" s="81" t="s">
        <v>76</v>
      </c>
      <c r="B57" s="83" t="s">
        <v>77</v>
      </c>
      <c r="C57" s="83"/>
      <c r="D57" s="83"/>
      <c r="E57" s="83"/>
      <c r="F57" s="83"/>
      <c r="G57" s="83"/>
      <c r="H57" s="83"/>
      <c r="I57" s="83"/>
      <c r="J57" s="83"/>
      <c r="K57" s="83"/>
      <c r="L57" s="83"/>
    </row>
    <row r="58" spans="1:12">
      <c r="A58" s="84" t="s">
        <v>78</v>
      </c>
      <c r="B58" s="84"/>
      <c r="C58" s="84"/>
      <c r="D58" s="84"/>
      <c r="E58" s="84"/>
      <c r="F58" s="84"/>
      <c r="G58" s="84"/>
      <c r="H58" s="84"/>
      <c r="I58" s="84"/>
      <c r="J58" s="84"/>
      <c r="K58" s="84"/>
      <c r="L58" s="84"/>
    </row>
    <row r="59" spans="1:12" ht="24.75" customHeight="1">
      <c r="A59" s="85" t="s">
        <v>79</v>
      </c>
      <c r="B59" s="85"/>
      <c r="C59" s="85"/>
      <c r="D59" s="85"/>
      <c r="E59" s="85"/>
      <c r="F59" s="85"/>
      <c r="G59" s="85"/>
      <c r="H59" s="85"/>
      <c r="I59" s="85"/>
      <c r="J59" s="85"/>
      <c r="K59" s="85"/>
      <c r="L59" s="85"/>
    </row>
    <row r="60" spans="1:12">
      <c r="A60" s="86"/>
      <c r="B60" s="86"/>
      <c r="C60" s="86"/>
      <c r="D60" s="86"/>
      <c r="E60" s="86"/>
      <c r="F60" s="86"/>
      <c r="G60" s="86"/>
      <c r="H60" s="86"/>
      <c r="I60" s="86"/>
      <c r="J60" s="86"/>
      <c r="K60" s="86"/>
      <c r="L60" s="86"/>
    </row>
    <row r="61" spans="1:12" ht="158.25" customHeight="1">
      <c r="A61" s="87" t="s">
        <v>80</v>
      </c>
      <c r="B61" s="87"/>
      <c r="C61" s="87"/>
      <c r="D61" s="87"/>
      <c r="E61" s="87"/>
      <c r="F61" s="87"/>
      <c r="G61" s="87"/>
      <c r="H61" s="87"/>
      <c r="I61" s="87"/>
      <c r="J61" s="87"/>
      <c r="K61" s="87"/>
      <c r="L61" s="87"/>
    </row>
    <row r="62" spans="1:12" ht="13.5" thickBot="1">
      <c r="A62" s="88"/>
      <c r="B62" s="88"/>
      <c r="C62" s="88"/>
      <c r="D62" s="88"/>
      <c r="E62" s="88"/>
      <c r="F62" s="88"/>
      <c r="G62" s="86"/>
      <c r="H62" s="86"/>
      <c r="I62" s="86"/>
      <c r="J62" s="86"/>
      <c r="K62" s="86"/>
      <c r="L62" s="86"/>
    </row>
    <row r="63" spans="1:12">
      <c r="A63" s="86" t="s">
        <v>81</v>
      </c>
      <c r="B63" s="86"/>
      <c r="C63" s="86"/>
      <c r="D63" s="86"/>
      <c r="E63" s="86"/>
      <c r="F63" s="86"/>
      <c r="G63" s="86"/>
      <c r="H63" s="86"/>
      <c r="I63" s="86"/>
      <c r="J63" s="86"/>
      <c r="K63" s="86"/>
      <c r="L63" s="86"/>
    </row>
    <row r="64" spans="1:12">
      <c r="A64" s="86"/>
      <c r="B64" s="86"/>
      <c r="C64" s="86"/>
      <c r="D64" s="86"/>
      <c r="E64" s="86"/>
      <c r="F64" s="86"/>
      <c r="G64" s="86"/>
      <c r="H64" s="86"/>
      <c r="I64" s="86"/>
      <c r="J64" s="86"/>
      <c r="K64" s="86"/>
      <c r="L64" s="86"/>
    </row>
    <row r="65" spans="1:12">
      <c r="A65" s="84" t="s">
        <v>82</v>
      </c>
      <c r="B65" s="84"/>
      <c r="C65" s="84"/>
      <c r="D65" s="84"/>
      <c r="E65" s="84"/>
      <c r="F65" s="84"/>
      <c r="G65" s="84"/>
      <c r="H65" s="84"/>
      <c r="I65" s="84"/>
      <c r="J65" s="84"/>
      <c r="K65" s="84"/>
      <c r="L65" s="84"/>
    </row>
    <row r="66" spans="1:12" ht="58.5" customHeight="1">
      <c r="A66" s="89" t="s">
        <v>83</v>
      </c>
      <c r="B66" s="90"/>
      <c r="C66" s="90"/>
      <c r="D66" s="90"/>
      <c r="E66" s="90"/>
      <c r="F66" s="90"/>
      <c r="G66" s="90"/>
      <c r="H66" s="90"/>
      <c r="I66" s="90"/>
      <c r="J66" s="90"/>
      <c r="K66" s="90"/>
      <c r="L66" s="90"/>
    </row>
    <row r="67" spans="1:12" ht="5.25" customHeight="1">
      <c r="A67" s="86"/>
      <c r="B67" s="86"/>
      <c r="C67" s="86"/>
      <c r="D67" s="86"/>
      <c r="E67" s="86"/>
      <c r="F67" s="86"/>
      <c r="G67" s="86"/>
      <c r="H67" s="86"/>
      <c r="I67" s="86"/>
      <c r="J67" s="86"/>
      <c r="K67" s="86"/>
      <c r="L67" s="86"/>
    </row>
    <row r="68" spans="1:12">
      <c r="A68" s="86"/>
      <c r="B68" s="86"/>
      <c r="C68" s="86"/>
      <c r="D68" s="86"/>
      <c r="E68" s="86"/>
      <c r="F68" s="86"/>
      <c r="G68" s="86"/>
      <c r="H68" s="86"/>
      <c r="I68" s="86"/>
      <c r="J68" s="86"/>
      <c r="K68" s="86"/>
      <c r="L68" s="86"/>
    </row>
    <row r="69" spans="1:12" s="86" customFormat="1" ht="12">
      <c r="A69" s="91" t="s">
        <v>84</v>
      </c>
      <c r="B69" s="92"/>
      <c r="C69" s="93"/>
      <c r="D69" s="94" t="s">
        <v>85</v>
      </c>
      <c r="E69" s="94"/>
      <c r="F69" s="94"/>
      <c r="G69" s="94"/>
      <c r="H69" s="94"/>
      <c r="I69" s="94"/>
      <c r="J69" s="94"/>
      <c r="K69" s="94"/>
      <c r="L69" s="94"/>
    </row>
    <row r="70" spans="1:12" s="29" customFormat="1" ht="16.5" customHeight="1"/>
    <row r="71" spans="1:12" s="86" customFormat="1" ht="12">
      <c r="A71" s="86" t="s">
        <v>86</v>
      </c>
      <c r="D71" s="36" t="s">
        <v>87</v>
      </c>
      <c r="E71" s="36"/>
      <c r="F71" s="36"/>
      <c r="G71" s="36"/>
      <c r="H71" s="36"/>
      <c r="I71" s="36"/>
      <c r="J71" s="36"/>
      <c r="K71" s="36"/>
      <c r="L71" s="36"/>
    </row>
    <row r="72" spans="1:12" s="29" customFormat="1" ht="16.5" customHeight="1"/>
    <row r="73" spans="1:12" s="86" customFormat="1" ht="12">
      <c r="A73" s="95" t="s">
        <v>88</v>
      </c>
      <c r="B73" s="96" t="s">
        <v>89</v>
      </c>
      <c r="C73" s="97"/>
      <c r="D73" s="97"/>
      <c r="E73" s="98"/>
      <c r="G73" s="99" t="s">
        <v>90</v>
      </c>
      <c r="H73" s="36"/>
      <c r="I73" s="100"/>
      <c r="J73" s="100"/>
      <c r="K73" s="101" t="s">
        <v>91</v>
      </c>
      <c r="L73" s="102" t="s">
        <v>92</v>
      </c>
    </row>
    <row r="74" spans="1:12" s="86" customFormat="1" ht="12"/>
    <row r="75" spans="1:12" s="103" customFormat="1">
      <c r="A75" s="29"/>
      <c r="B75" s="29"/>
      <c r="C75" s="29"/>
      <c r="D75" s="29"/>
      <c r="E75" s="29"/>
      <c r="F75" s="29"/>
      <c r="G75" s="29"/>
      <c r="H75" s="29"/>
      <c r="K75" s="29"/>
      <c r="L75" s="29"/>
    </row>
    <row r="76" spans="1:12">
      <c r="A76" s="86"/>
      <c r="B76" s="86"/>
      <c r="C76" s="86"/>
      <c r="D76" s="86"/>
      <c r="E76" s="86"/>
      <c r="F76" s="86"/>
      <c r="G76" s="86"/>
      <c r="H76" s="95"/>
      <c r="I76" s="103"/>
      <c r="J76" s="103"/>
      <c r="K76" s="29"/>
      <c r="L76" s="29"/>
    </row>
    <row r="77" spans="1:12">
      <c r="A77" s="86"/>
      <c r="B77" s="86"/>
      <c r="C77" s="86"/>
      <c r="D77" s="86"/>
      <c r="E77" s="86"/>
      <c r="F77" s="86"/>
      <c r="G77" s="86"/>
      <c r="H77" s="95"/>
      <c r="I77" s="103"/>
      <c r="J77" s="103"/>
      <c r="K77" s="29"/>
      <c r="L77" s="29"/>
    </row>
    <row r="78" spans="1:12">
      <c r="F78" s="86"/>
      <c r="G78" s="86"/>
      <c r="H78" s="95"/>
      <c r="I78" s="103"/>
      <c r="J78" s="103"/>
      <c r="K78" s="29"/>
      <c r="L78" s="29"/>
    </row>
    <row r="79" spans="1:12">
      <c r="A79"/>
      <c r="B79"/>
      <c r="C79"/>
      <c r="D79"/>
      <c r="E79"/>
      <c r="F79"/>
      <c r="G79"/>
      <c r="H79" s="104"/>
      <c r="I79" s="103"/>
      <c r="J79" s="103"/>
      <c r="K79" s="29"/>
      <c r="L79" s="29"/>
    </row>
    <row r="80" spans="1:12">
      <c r="A80"/>
      <c r="B80"/>
      <c r="C80"/>
      <c r="D80"/>
      <c r="E80"/>
      <c r="F80"/>
      <c r="G80"/>
      <c r="H80" s="104"/>
      <c r="I80" s="104"/>
      <c r="J80" s="104"/>
      <c r="K80" s="104"/>
      <c r="L80" s="105"/>
    </row>
    <row r="81" spans="1:12">
      <c r="A81"/>
      <c r="B81"/>
      <c r="C81"/>
      <c r="D81"/>
      <c r="E81"/>
      <c r="F81"/>
      <c r="G81"/>
      <c r="H81" s="104"/>
      <c r="I81" s="104"/>
      <c r="J81" s="104"/>
      <c r="K81" s="104"/>
      <c r="L81" s="105"/>
    </row>
    <row r="82" spans="1:12">
      <c r="A82"/>
      <c r="B82"/>
      <c r="C82"/>
      <c r="D82"/>
      <c r="E82"/>
      <c r="F82"/>
      <c r="G82"/>
      <c r="H82" s="104"/>
      <c r="I82" s="104"/>
      <c r="J82" s="104"/>
      <c r="K82" s="104"/>
      <c r="L82" s="105"/>
    </row>
    <row r="83" spans="1:12">
      <c r="A83"/>
      <c r="B83"/>
      <c r="C83"/>
      <c r="D83"/>
      <c r="E83"/>
      <c r="F83"/>
      <c r="G83"/>
      <c r="H83" s="104"/>
      <c r="I83" s="104"/>
      <c r="J83" s="104"/>
      <c r="K83" s="104"/>
      <c r="L83" s="105"/>
    </row>
  </sheetData>
  <mergeCells count="11">
    <mergeCell ref="A59:L59"/>
    <mergeCell ref="A61:L61"/>
    <mergeCell ref="A65:L65"/>
    <mergeCell ref="A66:L66"/>
    <mergeCell ref="D69:L69"/>
    <mergeCell ref="A40:I40"/>
    <mergeCell ref="K44:L44"/>
    <mergeCell ref="B55:L55"/>
    <mergeCell ref="B56:L56"/>
    <mergeCell ref="B57:L57"/>
    <mergeCell ref="A58:L58"/>
  </mergeCells>
  <pageMargins left="0.38" right="0.25" top="0.75" bottom="0.5" header="0.5" footer="0.5"/>
  <pageSetup scale="95" fitToHeight="2" orientation="portrait" blackAndWhite="1" r:id="rId1"/>
  <headerFooter alignWithMargins="0"/>
  <rowBreaks count="1" manualBreakCount="1">
    <brk id="54" max="11" man="1"/>
  </rowBreaks>
  <customProperties>
    <customPr name="EpmWorksheetKeyString_GU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UPRR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aaud097</dc:creator>
  <cp:lastModifiedBy>aaud097</cp:lastModifiedBy>
  <dcterms:created xsi:type="dcterms:W3CDTF">2019-07-30T14:56:09Z</dcterms:created>
  <dcterms:modified xsi:type="dcterms:W3CDTF">2019-07-30T14:56:39Z</dcterms:modified>
</cp:coreProperties>
</file>