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28" windowWidth="19212" windowHeight="11820" activeTab="1"/>
  </bookViews>
  <sheets>
    <sheet name="March 2015" sheetId="1" r:id="rId1"/>
    <sheet name="Mar. 2015" sheetId="2" r:id="rId2"/>
  </sheets>
  <definedNames>
    <definedName name="_xlnm.Print_Area" localSheetId="1">'Mar. 2015'!$A$1:$D$38</definedName>
    <definedName name="_xlnm.Print_Area" localSheetId="0">'March 2015'!$A$1:$L$48</definedName>
  </definedNames>
  <calcPr fullCalcOnLoad="1"/>
</workbook>
</file>

<file path=xl/sharedStrings.xml><?xml version="1.0" encoding="utf-8"?>
<sst xmlns="http://schemas.openxmlformats.org/spreadsheetml/2006/main" count="85" uniqueCount="45">
  <si>
    <t>Monthly Report of Number of Employees</t>
  </si>
  <si>
    <t>Of</t>
  </si>
  <si>
    <t>Class I Railroads</t>
  </si>
  <si>
    <t>Approved By OMB  (No.  3120-0133)</t>
  </si>
  <si>
    <t>Expires 6/30/93</t>
  </si>
  <si>
    <t>Group No.</t>
  </si>
  <si>
    <t>Reporting Description</t>
  </si>
  <si>
    <t>Number of Employees Mid-month (a)</t>
  </si>
  <si>
    <t>Executives, Officials and Staff Assistants</t>
  </si>
  <si>
    <t>Maintenance of Way and Structures</t>
  </si>
  <si>
    <t>Maintenance of Equipment and Stores</t>
  </si>
  <si>
    <t>Transportation (other than Train and Engine)</t>
  </si>
  <si>
    <t>* TOTAL</t>
  </si>
  <si>
    <t>Professional and Administrative</t>
  </si>
  <si>
    <t>Remarks</t>
  </si>
  <si>
    <t>Name &amp; Address (street, City State, Zip Code)</t>
  </si>
  <si>
    <t>of Reporting Carrier</t>
  </si>
  <si>
    <t>Telephone NO.  (Area Code)</t>
  </si>
  <si>
    <t>Signature:</t>
  </si>
  <si>
    <t>National Railroad Passenger Corporation</t>
  </si>
  <si>
    <t>10 G Street NE</t>
  </si>
  <si>
    <t>Washington, DC  20002</t>
  </si>
  <si>
    <t>Fax  (202) 906-4617</t>
  </si>
  <si>
    <t xml:space="preserve"> </t>
  </si>
  <si>
    <t>SURFACE TRANSPORTATION BOARD</t>
  </si>
  <si>
    <t>OFFICE OF ECONOMICS, Rm. 1122</t>
  </si>
  <si>
    <t>395  E  Street, S.W.</t>
  </si>
  <si>
    <t>Washington,  DC  20423</t>
  </si>
  <si>
    <t>Transportation (Train &amp; Engine)</t>
  </si>
  <si>
    <t>Name of Carrier:  NRPC - Amtrak</t>
  </si>
  <si>
    <t>ICC Form C</t>
  </si>
  <si>
    <t>Attn: Marcin Skomial</t>
  </si>
  <si>
    <t>ICC</t>
  </si>
  <si>
    <t>Adjusted Amt</t>
  </si>
  <si>
    <t>Total Amount</t>
  </si>
  <si>
    <t xml:space="preserve">   </t>
  </si>
  <si>
    <t>Three(3) Months Trend Calculation</t>
  </si>
  <si>
    <t>Average</t>
  </si>
  <si>
    <t xml:space="preserve">        (202) 906-4433</t>
  </si>
  <si>
    <t>Attn: Minnette Miller</t>
  </si>
  <si>
    <t>Minnette Miller  -  Sr. Director Payroll Operations</t>
  </si>
  <si>
    <t>December</t>
  </si>
  <si>
    <t>January</t>
  </si>
  <si>
    <t>Report for the month of March 2015</t>
  </si>
  <si>
    <t>February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</si>
</sst>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0" fillId="0" borderId="20" xfId="0" applyNumberFormat="1" applyBorder="1" applyAlignment="1" quotePrefix="1">
      <alignment horizontal="right"/>
    </xf>
    <xf numFmtId="3" fontId="0" fillId="0" borderId="12" xfId="0" applyNumberForma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horizontal="center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3" fontId="0" fillId="0" borderId="19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21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4" fontId="0" fillId="0" borderId="20" xfId="0" applyNumberFormat="1" applyFont="1" applyBorder="1" applyAlignment="1" quotePrefix="1">
      <alignment horizontal="right"/>
    </xf>
    <xf numFmtId="0" fontId="1" fillId="0" borderId="18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34</xdr:row>
      <xdr:rowOff>38100</xdr:rowOff>
    </xdr:from>
    <xdr:to>
      <xdr:col>2</xdr:col>
      <xdr:colOff>0</xdr:colOff>
      <xdr:row>34</xdr:row>
      <xdr:rowOff>38100</xdr:rowOff>
    </xdr:to>
    <xdr:sp>
      <xdr:nvSpPr>
        <xdr:cNvPr id="1" name="Line 1"/>
        <xdr:cNvSpPr>
          <a:spLocks/>
        </xdr:cNvSpPr>
      </xdr:nvSpPr>
      <xdr:spPr>
        <a:xfrm>
          <a:off x="581025" y="5791200"/>
          <a:ext cx="291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28575</xdr:colOff>
      <xdr:row>22</xdr:row>
      <xdr:rowOff>133350</xdr:rowOff>
    </xdr:from>
    <xdr:to>
      <xdr:col>9</xdr:col>
      <xdr:colOff>428625</xdr:colOff>
      <xdr:row>36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3886200"/>
          <a:ext cx="35242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34</xdr:row>
      <xdr:rowOff>38100</xdr:rowOff>
    </xdr:from>
    <xdr:to>
      <xdr:col>2</xdr:col>
      <xdr:colOff>0</xdr:colOff>
      <xdr:row>34</xdr:row>
      <xdr:rowOff>38100</xdr:rowOff>
    </xdr:to>
    <xdr:sp>
      <xdr:nvSpPr>
        <xdr:cNvPr id="1" name="Line 1"/>
        <xdr:cNvSpPr>
          <a:spLocks/>
        </xdr:cNvSpPr>
      </xdr:nvSpPr>
      <xdr:spPr>
        <a:xfrm>
          <a:off x="600075" y="5772150"/>
          <a:ext cx="291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view="pageBreakPreview" zoomScale="70" zoomScaleSheetLayoutView="70" zoomScalePageLayoutView="0" workbookViewId="0" topLeftCell="A7">
      <selection activeCell="L32" sqref="L32"/>
    </sheetView>
  </sheetViews>
  <sheetFormatPr defaultColWidth="9.140625" defaultRowHeight="12.75"/>
  <cols>
    <col min="1" max="1" width="8.8515625" style="23" customWidth="1"/>
    <col min="2" max="2" width="43.57421875" style="23" bestFit="1" customWidth="1"/>
    <col min="3" max="3" width="37.7109375" style="23" customWidth="1"/>
    <col min="4" max="4" width="11.7109375" style="23" customWidth="1"/>
    <col min="5" max="5" width="11.421875" style="23" customWidth="1"/>
    <col min="6" max="6" width="6.8515625" style="23" customWidth="1"/>
    <col min="7" max="7" width="13.140625" style="23" bestFit="1" customWidth="1"/>
    <col min="8" max="8" width="13.57421875" style="23" customWidth="1"/>
    <col min="9" max="9" width="13.28125" style="23" bestFit="1" customWidth="1"/>
    <col min="10" max="10" width="12.7109375" style="23" customWidth="1"/>
    <col min="11" max="12" width="8.8515625" style="23" customWidth="1"/>
    <col min="13" max="13" width="12.28125" style="23" bestFit="1" customWidth="1"/>
    <col min="14" max="14" width="8.8515625" style="23" customWidth="1"/>
    <col min="15" max="15" width="11.57421875" style="23" bestFit="1" customWidth="1"/>
    <col min="16" max="16384" width="8.8515625" style="23" customWidth="1"/>
  </cols>
  <sheetData>
    <row r="1" spans="2:3" ht="12.75">
      <c r="B1" s="23" t="s">
        <v>24</v>
      </c>
      <c r="C1" s="23" t="s">
        <v>30</v>
      </c>
    </row>
    <row r="2" spans="2:3" ht="12.75">
      <c r="B2" s="23" t="s">
        <v>25</v>
      </c>
      <c r="C2" s="23" t="s">
        <v>3</v>
      </c>
    </row>
    <row r="3" spans="2:3" ht="12.75">
      <c r="B3" s="23" t="s">
        <v>31</v>
      </c>
      <c r="C3" s="23" t="s">
        <v>4</v>
      </c>
    </row>
    <row r="4" spans="2:3" ht="12.75">
      <c r="B4" s="23" t="s">
        <v>26</v>
      </c>
      <c r="C4" s="23" t="s">
        <v>23</v>
      </c>
    </row>
    <row r="5" spans="2:3" ht="12.75">
      <c r="B5" s="23" t="s">
        <v>27</v>
      </c>
      <c r="C5" s="23" t="s">
        <v>23</v>
      </c>
    </row>
    <row r="6" ht="12.75">
      <c r="B6" s="23" t="s">
        <v>23</v>
      </c>
    </row>
    <row r="7" spans="2:3" ht="12.75">
      <c r="B7" s="23" t="s">
        <v>0</v>
      </c>
      <c r="C7" s="24" t="s">
        <v>43</v>
      </c>
    </row>
    <row r="8" ht="12.75">
      <c r="B8" s="23" t="s">
        <v>1</v>
      </c>
    </row>
    <row r="9" spans="2:3" ht="12.75">
      <c r="B9" s="23" t="s">
        <v>2</v>
      </c>
      <c r="C9" s="1"/>
    </row>
    <row r="10" ht="12.75">
      <c r="B10" s="23" t="s">
        <v>29</v>
      </c>
    </row>
    <row r="11" spans="1:3" ht="12.75">
      <c r="A11" s="28"/>
      <c r="B11" s="29"/>
      <c r="C11" s="30"/>
    </row>
    <row r="12" spans="1:3" ht="12.75">
      <c r="A12" s="31"/>
      <c r="B12" s="32"/>
      <c r="C12" s="33"/>
    </row>
    <row r="13" spans="1:11" ht="12.75" customHeight="1">
      <c r="A13" s="34"/>
      <c r="B13" s="35"/>
      <c r="C13" s="36"/>
      <c r="H13" s="53" t="s">
        <v>36</v>
      </c>
      <c r="I13" s="54"/>
      <c r="J13" s="54"/>
      <c r="K13" s="55"/>
    </row>
    <row r="14" spans="1:11" ht="26.25">
      <c r="A14" s="37" t="s">
        <v>5</v>
      </c>
      <c r="B14" s="27" t="s">
        <v>6</v>
      </c>
      <c r="C14" s="38" t="s">
        <v>7</v>
      </c>
      <c r="D14" s="25" t="s">
        <v>44</v>
      </c>
      <c r="H14" s="25" t="s">
        <v>41</v>
      </c>
      <c r="I14" s="25" t="s">
        <v>42</v>
      </c>
      <c r="J14" s="25" t="s">
        <v>44</v>
      </c>
      <c r="K14" s="26" t="s">
        <v>37</v>
      </c>
    </row>
    <row r="15" spans="1:11" ht="12.75">
      <c r="A15" s="39">
        <v>100</v>
      </c>
      <c r="B15" s="40" t="s">
        <v>8</v>
      </c>
      <c r="C15" s="41">
        <f aca="true" t="shared" si="0" ref="C15:C20">G41</f>
        <v>712</v>
      </c>
      <c r="D15" s="42">
        <v>707</v>
      </c>
      <c r="E15" s="43">
        <f aca="true" t="shared" si="1" ref="E15:E21">(C15-D15)/D15</f>
        <v>0.007072135785007072</v>
      </c>
      <c r="F15" s="44">
        <f>D15-C15</f>
        <v>-5</v>
      </c>
      <c r="H15" s="44">
        <v>799</v>
      </c>
      <c r="I15" s="44">
        <v>725</v>
      </c>
      <c r="J15" s="44">
        <v>707</v>
      </c>
      <c r="K15" s="44">
        <f aca="true" t="shared" si="2" ref="K15:K20">AVERAGE(H15:J15)</f>
        <v>743.6666666666666</v>
      </c>
    </row>
    <row r="16" spans="1:11" ht="12.75">
      <c r="A16" s="39">
        <v>200</v>
      </c>
      <c r="B16" s="40" t="s">
        <v>13</v>
      </c>
      <c r="C16" s="41">
        <f t="shared" si="0"/>
        <v>5830</v>
      </c>
      <c r="D16" s="45">
        <v>5839</v>
      </c>
      <c r="E16" s="43">
        <f t="shared" si="1"/>
        <v>-0.0015413598218873095</v>
      </c>
      <c r="F16" s="44">
        <f aca="true" t="shared" si="3" ref="F16:F21">D16-C16</f>
        <v>9</v>
      </c>
      <c r="H16" s="44">
        <v>5908</v>
      </c>
      <c r="I16" s="44">
        <v>5894</v>
      </c>
      <c r="J16" s="44">
        <v>5839</v>
      </c>
      <c r="K16" s="44">
        <f t="shared" si="2"/>
        <v>5880.333333333333</v>
      </c>
    </row>
    <row r="17" spans="1:11" ht="12.75">
      <c r="A17" s="39">
        <v>300</v>
      </c>
      <c r="B17" s="40" t="s">
        <v>9</v>
      </c>
      <c r="C17" s="41">
        <f t="shared" si="0"/>
        <v>3019</v>
      </c>
      <c r="D17" s="45">
        <v>2980</v>
      </c>
      <c r="E17" s="43">
        <f t="shared" si="1"/>
        <v>0.013087248322147652</v>
      </c>
      <c r="F17" s="44">
        <f t="shared" si="3"/>
        <v>-39</v>
      </c>
      <c r="H17" s="44">
        <v>3019</v>
      </c>
      <c r="I17" s="44">
        <v>2956</v>
      </c>
      <c r="J17" s="44">
        <v>2980</v>
      </c>
      <c r="K17" s="44">
        <f t="shared" si="2"/>
        <v>2985</v>
      </c>
    </row>
    <row r="18" spans="1:11" ht="12.75">
      <c r="A18" s="40">
        <v>400</v>
      </c>
      <c r="B18" s="40" t="s">
        <v>10</v>
      </c>
      <c r="C18" s="41">
        <f t="shared" si="0"/>
        <v>4889</v>
      </c>
      <c r="D18" s="45">
        <v>4890</v>
      </c>
      <c r="E18" s="43">
        <f t="shared" si="1"/>
        <v>-0.00020449897750511248</v>
      </c>
      <c r="F18" s="44">
        <f t="shared" si="3"/>
        <v>1</v>
      </c>
      <c r="H18" s="44">
        <v>5021</v>
      </c>
      <c r="I18" s="44">
        <v>4878</v>
      </c>
      <c r="J18" s="44">
        <v>4890</v>
      </c>
      <c r="K18" s="44">
        <f t="shared" si="2"/>
        <v>4929.666666666667</v>
      </c>
    </row>
    <row r="19" spans="1:11" ht="12.75">
      <c r="A19" s="40">
        <v>500</v>
      </c>
      <c r="B19" s="40" t="s">
        <v>11</v>
      </c>
      <c r="C19" s="41">
        <f t="shared" si="0"/>
        <v>2793</v>
      </c>
      <c r="D19" s="45">
        <v>2806</v>
      </c>
      <c r="E19" s="43">
        <f t="shared" si="1"/>
        <v>-0.004632929436920884</v>
      </c>
      <c r="F19" s="44">
        <f t="shared" si="3"/>
        <v>13</v>
      </c>
      <c r="H19" s="44">
        <v>2871</v>
      </c>
      <c r="I19" s="44">
        <v>2850</v>
      </c>
      <c r="J19" s="44">
        <v>2806</v>
      </c>
      <c r="K19" s="44">
        <f t="shared" si="2"/>
        <v>2842.3333333333335</v>
      </c>
    </row>
    <row r="20" spans="1:11" ht="12.75">
      <c r="A20" s="40">
        <v>600</v>
      </c>
      <c r="B20" s="40" t="s">
        <v>28</v>
      </c>
      <c r="C20" s="41">
        <f t="shared" si="0"/>
        <v>3451</v>
      </c>
      <c r="D20" s="46">
        <v>3435</v>
      </c>
      <c r="E20" s="43">
        <f t="shared" si="1"/>
        <v>0.004657933042212519</v>
      </c>
      <c r="F20" s="44">
        <f t="shared" si="3"/>
        <v>-16</v>
      </c>
      <c r="H20" s="44">
        <v>3538</v>
      </c>
      <c r="I20" s="44">
        <v>3435</v>
      </c>
      <c r="J20" s="44">
        <v>3435</v>
      </c>
      <c r="K20" s="44">
        <f t="shared" si="2"/>
        <v>3469.3333333333335</v>
      </c>
    </row>
    <row r="21" spans="1:11" ht="13.5" thickBot="1">
      <c r="A21" s="40">
        <v>700</v>
      </c>
      <c r="B21" s="40" t="s">
        <v>12</v>
      </c>
      <c r="C21" s="41">
        <f>SUM(C15:C20)</f>
        <v>20694</v>
      </c>
      <c r="D21" s="41">
        <f>SUM(D15:D20)</f>
        <v>20657</v>
      </c>
      <c r="E21" s="43">
        <f t="shared" si="1"/>
        <v>0.0017911603814687515</v>
      </c>
      <c r="F21" s="44">
        <f t="shared" si="3"/>
        <v>-37</v>
      </c>
      <c r="H21" s="47">
        <f>SUM(H15:H20)</f>
        <v>21156</v>
      </c>
      <c r="I21" s="47">
        <f>SUM(I15:I20)</f>
        <v>20738</v>
      </c>
      <c r="J21" s="47">
        <f>SUM(J15:J20)</f>
        <v>20657</v>
      </c>
      <c r="K21" s="47">
        <f>SUM(K15:K20)</f>
        <v>20850.333333333332</v>
      </c>
    </row>
    <row r="22" spans="1:4" ht="13.5" thickTop="1">
      <c r="A22" s="28" t="s">
        <v>14</v>
      </c>
      <c r="B22" s="29"/>
      <c r="C22" s="48"/>
      <c r="D22" s="44"/>
    </row>
    <row r="23" spans="1:4" ht="12.75">
      <c r="A23" s="31"/>
      <c r="B23" s="32"/>
      <c r="C23" s="33"/>
      <c r="D23" s="44"/>
    </row>
    <row r="24" spans="1:4" ht="12.75">
      <c r="A24" s="31"/>
      <c r="B24" s="32"/>
      <c r="C24" s="33"/>
      <c r="D24" s="44"/>
    </row>
    <row r="25" spans="1:4" ht="12.75">
      <c r="A25" s="31"/>
      <c r="B25" s="32"/>
      <c r="C25" s="33"/>
      <c r="D25" s="44"/>
    </row>
    <row r="26" spans="1:4" ht="12.75">
      <c r="A26" s="34"/>
      <c r="B26" s="35"/>
      <c r="C26" s="36"/>
      <c r="D26" s="44"/>
    </row>
    <row r="27" spans="1:4" ht="12.75">
      <c r="A27" s="28" t="s">
        <v>15</v>
      </c>
      <c r="B27" s="30"/>
      <c r="C27" s="49" t="s">
        <v>17</v>
      </c>
      <c r="D27" s="44"/>
    </row>
    <row r="28" spans="1:3" ht="12.75">
      <c r="A28" s="31" t="s">
        <v>16</v>
      </c>
      <c r="B28" s="33"/>
      <c r="C28" s="50"/>
    </row>
    <row r="29" spans="1:3" ht="12.75">
      <c r="A29" s="31"/>
      <c r="B29" s="33" t="s">
        <v>19</v>
      </c>
      <c r="C29" s="50"/>
    </row>
    <row r="30" spans="1:3" ht="12.75">
      <c r="A30" s="31"/>
      <c r="B30" s="33" t="s">
        <v>20</v>
      </c>
      <c r="C30" s="50" t="s">
        <v>38</v>
      </c>
    </row>
    <row r="31" spans="1:3" ht="12.75">
      <c r="A31" s="31"/>
      <c r="B31" s="33" t="s">
        <v>21</v>
      </c>
      <c r="C31" s="50"/>
    </row>
    <row r="32" spans="1:3" ht="12.75">
      <c r="A32" s="31"/>
      <c r="B32" s="36" t="s">
        <v>39</v>
      </c>
      <c r="C32" s="50" t="s">
        <v>22</v>
      </c>
    </row>
    <row r="33" spans="1:3" ht="12.75">
      <c r="A33" s="34"/>
      <c r="C33" s="51"/>
    </row>
    <row r="34" spans="1:3" ht="17.25" customHeight="1">
      <c r="A34" s="28" t="s">
        <v>18</v>
      </c>
      <c r="B34" s="30"/>
      <c r="C34" s="52"/>
    </row>
    <row r="35" spans="1:3" ht="8.25" customHeight="1">
      <c r="A35" s="31"/>
      <c r="B35" s="33"/>
      <c r="C35" s="50"/>
    </row>
    <row r="36" spans="1:3" ht="12.75">
      <c r="A36" s="34"/>
      <c r="B36" s="36" t="s">
        <v>40</v>
      </c>
      <c r="C36" s="51"/>
    </row>
    <row r="37" ht="12.75"/>
    <row r="39" spans="4:8" ht="12.75">
      <c r="D39" s="22"/>
      <c r="E39" s="22" t="s">
        <v>32</v>
      </c>
      <c r="F39" s="22"/>
      <c r="G39" s="22" t="s">
        <v>33</v>
      </c>
      <c r="H39" s="22" t="s">
        <v>34</v>
      </c>
    </row>
    <row r="40" spans="4:8" ht="12.75">
      <c r="D40" s="40"/>
      <c r="E40" s="40">
        <v>39</v>
      </c>
      <c r="F40" s="40">
        <f>-$E$40</f>
        <v>-39</v>
      </c>
      <c r="G40" s="40">
        <f>SUM(E40:F40)</f>
        <v>0</v>
      </c>
      <c r="H40" s="40"/>
    </row>
    <row r="41" spans="4:8" ht="12.75">
      <c r="D41" s="40">
        <v>100</v>
      </c>
      <c r="E41" s="40">
        <v>712</v>
      </c>
      <c r="F41" s="40"/>
      <c r="G41" s="40">
        <f aca="true" t="shared" si="4" ref="G41:G46">SUM(E41:F41)</f>
        <v>712</v>
      </c>
      <c r="H41" s="40">
        <f aca="true" t="shared" si="5" ref="H41:H46">SUM(G41:G41)</f>
        <v>712</v>
      </c>
    </row>
    <row r="42" spans="4:9" ht="12.75">
      <c r="D42" s="40">
        <v>200</v>
      </c>
      <c r="E42" s="40">
        <v>5830</v>
      </c>
      <c r="F42" s="40"/>
      <c r="G42" s="40">
        <f t="shared" si="4"/>
        <v>5830</v>
      </c>
      <c r="H42" s="40">
        <f t="shared" si="5"/>
        <v>5830</v>
      </c>
      <c r="I42" s="32"/>
    </row>
    <row r="43" spans="4:8" ht="12.75">
      <c r="D43" s="40">
        <v>300</v>
      </c>
      <c r="E43" s="40">
        <v>3019</v>
      </c>
      <c r="F43" s="40"/>
      <c r="G43" s="40">
        <f t="shared" si="4"/>
        <v>3019</v>
      </c>
      <c r="H43" s="40">
        <f t="shared" si="5"/>
        <v>3019</v>
      </c>
    </row>
    <row r="44" spans="4:8" ht="12.75">
      <c r="D44" s="40">
        <v>400</v>
      </c>
      <c r="E44" s="40">
        <v>4850</v>
      </c>
      <c r="F44" s="40">
        <f>$E$40</f>
        <v>39</v>
      </c>
      <c r="G44" s="40">
        <f t="shared" si="4"/>
        <v>4889</v>
      </c>
      <c r="H44" s="40">
        <f t="shared" si="5"/>
        <v>4889</v>
      </c>
    </row>
    <row r="45" spans="4:8" ht="12.75">
      <c r="D45" s="40">
        <v>500</v>
      </c>
      <c r="E45" s="40">
        <v>2793</v>
      </c>
      <c r="F45" s="40"/>
      <c r="G45" s="40">
        <f t="shared" si="4"/>
        <v>2793</v>
      </c>
      <c r="H45" s="40">
        <f t="shared" si="5"/>
        <v>2793</v>
      </c>
    </row>
    <row r="46" spans="4:8" ht="12.75">
      <c r="D46" s="40">
        <v>600</v>
      </c>
      <c r="E46" s="40">
        <v>3451</v>
      </c>
      <c r="F46" s="40"/>
      <c r="G46" s="40">
        <f t="shared" si="4"/>
        <v>3451</v>
      </c>
      <c r="H46" s="40">
        <f t="shared" si="5"/>
        <v>3451</v>
      </c>
    </row>
    <row r="47" spans="4:8" ht="12.75">
      <c r="D47" s="40"/>
      <c r="E47" s="40">
        <f>SUM(E40:E46)</f>
        <v>20694</v>
      </c>
      <c r="F47" s="40"/>
      <c r="G47" s="40">
        <f>SUM(G40:G46)</f>
        <v>20694</v>
      </c>
      <c r="H47" s="40">
        <f>SUM(H41:H46)</f>
        <v>20694</v>
      </c>
    </row>
    <row r="55" ht="12.75">
      <c r="I55" s="23" t="s">
        <v>35</v>
      </c>
    </row>
  </sheetData>
  <sheetProtection/>
  <mergeCells count="1">
    <mergeCell ref="H13:K13"/>
  </mergeCells>
  <printOptions/>
  <pageMargins left="1" right="0.23" top="1" bottom="1" header="0.5" footer="0.5"/>
  <pageSetup fitToHeight="1" fitToWidth="1" horizontalDpi="600" verticalDpi="600" orientation="landscape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zoomScaleSheetLayoutView="100" zoomScalePageLayoutView="0" workbookViewId="0" topLeftCell="A13">
      <selection activeCell="F23" sqref="F22:F23"/>
    </sheetView>
  </sheetViews>
  <sheetFormatPr defaultColWidth="9.140625" defaultRowHeight="12.75"/>
  <cols>
    <col min="1" max="1" width="9.140625" style="0" customWidth="1"/>
    <col min="2" max="2" width="43.57421875" style="0" bestFit="1" customWidth="1"/>
    <col min="3" max="3" width="37.7109375" style="0" customWidth="1"/>
    <col min="4" max="4" width="13.28125" style="0" bestFit="1" customWidth="1"/>
    <col min="8" max="8" width="12.28125" style="0" bestFit="1" customWidth="1"/>
    <col min="10" max="10" width="11.57421875" style="0" bestFit="1" customWidth="1"/>
  </cols>
  <sheetData>
    <row r="1" spans="2:3" ht="12.75">
      <c r="B1" t="s">
        <v>24</v>
      </c>
      <c r="C1" t="s">
        <v>30</v>
      </c>
    </row>
    <row r="2" spans="2:3" ht="12.75">
      <c r="B2" t="s">
        <v>25</v>
      </c>
      <c r="C2" t="s">
        <v>3</v>
      </c>
    </row>
    <row r="3" spans="2:3" ht="12.75">
      <c r="B3" t="s">
        <v>31</v>
      </c>
      <c r="C3" t="s">
        <v>4</v>
      </c>
    </row>
    <row r="4" spans="2:3" ht="12.75">
      <c r="B4" t="s">
        <v>26</v>
      </c>
      <c r="C4" t="s">
        <v>23</v>
      </c>
    </row>
    <row r="5" spans="2:3" ht="12.75">
      <c r="B5" t="s">
        <v>27</v>
      </c>
      <c r="C5" t="s">
        <v>23</v>
      </c>
    </row>
    <row r="6" ht="12.75">
      <c r="B6" t="s">
        <v>23</v>
      </c>
    </row>
    <row r="7" spans="2:3" ht="12.75">
      <c r="B7" t="s">
        <v>0</v>
      </c>
      <c r="C7" s="24" t="str">
        <f>'March 2015'!$C$7</f>
        <v>Report for the month of March 2015</v>
      </c>
    </row>
    <row r="8" ht="12.75">
      <c r="B8" t="s">
        <v>1</v>
      </c>
    </row>
    <row r="9" spans="2:3" ht="12.75">
      <c r="B9" t="s">
        <v>2</v>
      </c>
      <c r="C9" s="1"/>
    </row>
    <row r="10" ht="12.75">
      <c r="B10" t="s">
        <v>29</v>
      </c>
    </row>
    <row r="11" spans="1:3" ht="12.75">
      <c r="A11" s="2"/>
      <c r="B11" s="3"/>
      <c r="C11" s="4"/>
    </row>
    <row r="12" spans="1:3" ht="12.75">
      <c r="A12" s="5"/>
      <c r="B12" s="6"/>
      <c r="C12" s="7"/>
    </row>
    <row r="13" spans="1:3" ht="12.75">
      <c r="A13" s="8"/>
      <c r="B13" s="9"/>
      <c r="C13" s="10"/>
    </row>
    <row r="14" spans="1:3" ht="26.25">
      <c r="A14" s="11" t="s">
        <v>5</v>
      </c>
      <c r="B14" s="12" t="s">
        <v>6</v>
      </c>
      <c r="C14" s="13" t="s">
        <v>7</v>
      </c>
    </row>
    <row r="15" spans="1:3" ht="12.75">
      <c r="A15" s="14">
        <v>100</v>
      </c>
      <c r="B15" s="15" t="s">
        <v>8</v>
      </c>
      <c r="C15" s="16">
        <f>'March 2015'!C15</f>
        <v>712</v>
      </c>
    </row>
    <row r="16" spans="1:3" ht="12.75">
      <c r="A16" s="14">
        <v>200</v>
      </c>
      <c r="B16" s="15" t="s">
        <v>13</v>
      </c>
      <c r="C16" s="16">
        <f>'March 2015'!C16</f>
        <v>5830</v>
      </c>
    </row>
    <row r="17" spans="1:3" ht="12.75">
      <c r="A17" s="14">
        <v>300</v>
      </c>
      <c r="B17" s="15" t="s">
        <v>9</v>
      </c>
      <c r="C17" s="16">
        <f>'March 2015'!C17</f>
        <v>3019</v>
      </c>
    </row>
    <row r="18" spans="1:3" ht="12.75">
      <c r="A18" s="15">
        <v>400</v>
      </c>
      <c r="B18" s="15" t="s">
        <v>10</v>
      </c>
      <c r="C18" s="16">
        <f>'March 2015'!C18</f>
        <v>4889</v>
      </c>
    </row>
    <row r="19" spans="1:3" ht="12.75">
      <c r="A19" s="15">
        <v>500</v>
      </c>
      <c r="B19" s="15" t="s">
        <v>11</v>
      </c>
      <c r="C19" s="16">
        <f>'March 2015'!C19</f>
        <v>2793</v>
      </c>
    </row>
    <row r="20" spans="1:3" ht="12.75">
      <c r="A20" s="15">
        <v>600</v>
      </c>
      <c r="B20" s="15" t="s">
        <v>28</v>
      </c>
      <c r="C20" s="16">
        <f>'March 2015'!C20</f>
        <v>3451</v>
      </c>
    </row>
    <row r="21" spans="1:3" ht="12.75">
      <c r="A21" s="15">
        <v>700</v>
      </c>
      <c r="B21" s="15" t="s">
        <v>12</v>
      </c>
      <c r="C21" s="16">
        <f>'March 2015'!C21</f>
        <v>20694</v>
      </c>
    </row>
    <row r="22" spans="1:3" ht="12.75">
      <c r="A22" s="2" t="s">
        <v>14</v>
      </c>
      <c r="B22" s="3"/>
      <c r="C22" s="21"/>
    </row>
    <row r="23" spans="1:3" ht="12.75">
      <c r="A23" s="5"/>
      <c r="B23" s="6"/>
      <c r="C23" s="7"/>
    </row>
    <row r="24" spans="1:3" ht="12.75">
      <c r="A24" s="5"/>
      <c r="B24" s="6"/>
      <c r="C24" s="7"/>
    </row>
    <row r="25" spans="1:3" ht="12.75">
      <c r="A25" s="5"/>
      <c r="B25" s="6"/>
      <c r="C25" s="7"/>
    </row>
    <row r="26" spans="1:3" ht="12.75">
      <c r="A26" s="8"/>
      <c r="B26" s="9"/>
      <c r="C26" s="10"/>
    </row>
    <row r="27" spans="1:3" ht="12.75">
      <c r="A27" s="2" t="s">
        <v>15</v>
      </c>
      <c r="B27" s="4"/>
      <c r="C27" s="17" t="s">
        <v>17</v>
      </c>
    </row>
    <row r="28" spans="1:3" ht="12.75">
      <c r="A28" s="5" t="s">
        <v>16</v>
      </c>
      <c r="B28" s="7"/>
      <c r="C28" s="18"/>
    </row>
    <row r="29" spans="1:3" ht="12.75">
      <c r="A29" s="5"/>
      <c r="B29" s="7" t="s">
        <v>19</v>
      </c>
      <c r="C29" s="18"/>
    </row>
    <row r="30" spans="1:3" ht="12.75">
      <c r="A30" s="5"/>
      <c r="B30" s="7" t="s">
        <v>20</v>
      </c>
      <c r="C30" s="18" t="s">
        <v>38</v>
      </c>
    </row>
    <row r="31" spans="1:3" ht="12.75">
      <c r="A31" s="5"/>
      <c r="B31" s="7" t="s">
        <v>21</v>
      </c>
      <c r="C31" s="18"/>
    </row>
    <row r="32" spans="1:3" ht="12.75">
      <c r="A32" s="5"/>
      <c r="B32" s="10" t="s">
        <v>39</v>
      </c>
      <c r="C32" s="18"/>
    </row>
    <row r="33" spans="1:3" ht="12.75">
      <c r="A33" s="8"/>
      <c r="C33" s="19"/>
    </row>
    <row r="34" spans="1:3" ht="17.25" customHeight="1">
      <c r="A34" s="2" t="s">
        <v>18</v>
      </c>
      <c r="B34" s="4"/>
      <c r="C34" s="20"/>
    </row>
    <row r="35" spans="1:3" ht="8.25" customHeight="1">
      <c r="A35" s="5"/>
      <c r="B35" s="7"/>
      <c r="C35" s="18"/>
    </row>
    <row r="36" spans="1:3" ht="12.75">
      <c r="A36" s="8"/>
      <c r="B36" s="10" t="s">
        <v>40</v>
      </c>
      <c r="C36" s="19"/>
    </row>
    <row r="55" ht="12.75">
      <c r="D55" s="23" t="s">
        <v>35</v>
      </c>
    </row>
  </sheetData>
  <sheetProtection/>
  <printOptions/>
  <pageMargins left="1" right="0.23" top="1" bottom="1" header="0.5" footer="0.5"/>
  <pageSetup fitToHeight="1" fitToWidth="1"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Amtrak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Amtrak</dc:creator>
  <cp:keywords/>
  <dc:description/>
  <cp:lastModifiedBy>Amtrak</cp:lastModifiedBy>
  <cp:lastPrinted>2015-04-09T13:45:25Z</cp:lastPrinted>
  <dcterms:created xsi:type="dcterms:W3CDTF">2005-05-23T16:05:53Z</dcterms:created>
  <dcterms:modified xsi:type="dcterms:W3CDTF">2015-04-09T13:47:01Z</dcterms:modified>
  <cp:category/>
  <cp:version/>
  <cp:contentType/>
  <cp:contentStatus/>
</cp:coreProperties>
</file>