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6925"/>
  <workbookPr defaultThemeVersion="124226"/>
  <mc:AlternateContent xmlns:mc="http://schemas.openxmlformats.org/markup-compatibility/2006">
    <mc:Choice Requires="x15">
      <x15ac:absPath xmlns:x15ac="http://schemas.microsoft.com/office/spreadsheetml/2010/11/ac" url="N:\Revenue Accounting\Reporting\QCS Reporting\2019\Q3\Sent\"/>
    </mc:Choice>
  </mc:AlternateContent>
  <bookViews>
    <workbookView xWindow="-15" yWindow="-15" windowWidth="21615" windowHeight="4905" tabRatio="853"/>
  </bookViews>
  <sheets>
    <sheet name="QCS Page 1" sheetId="14" r:id="rId1"/>
    <sheet name="QCS Page 2" sheetId="2" r:id="rId2"/>
    <sheet name="QCS Page 3" sheetId="3" r:id="rId3"/>
    <sheet name="QCS Page 4" sheetId="4" r:id="rId4"/>
    <sheet name="QCS Page 5" sheetId="5" r:id="rId5"/>
    <sheet name="QCS Page 6" sheetId="6" r:id="rId6"/>
    <sheet name="QCS Page 7" sheetId="7" r:id="rId7"/>
    <sheet name="QCS Page 8" sheetId="8" r:id="rId8"/>
    <sheet name="QCS Page 9" sheetId="9" r:id="rId9"/>
    <sheet name="QCS Page 10" sheetId="10" r:id="rId10"/>
    <sheet name="QCS Page 11" sheetId="11" r:id="rId11"/>
    <sheet name="QCS Page 12" sheetId="12" r:id="rId12"/>
    <sheet name="QCS Page 13" sheetId="13" r:id="rId13"/>
  </sheets>
  <definedNames>
    <definedName name="_xlnm._FilterDatabase" localSheetId="0" hidden="1">'QCS Page 1'!$A$9:$N$51</definedName>
    <definedName name="_xlnm._FilterDatabase" localSheetId="9" hidden="1">'QCS Page 10'!$A$9:$N$49</definedName>
    <definedName name="_xlnm._FilterDatabase" localSheetId="10" hidden="1">'QCS Page 11'!$A$9:$N$54</definedName>
    <definedName name="_xlnm._FilterDatabase" localSheetId="1" hidden="1">'QCS Page 2'!$A$9:$N$51</definedName>
    <definedName name="_xlnm._FilterDatabase" localSheetId="2" hidden="1">'QCS Page 3'!$A$9:$N$51</definedName>
    <definedName name="_xlnm._FilterDatabase" localSheetId="3" hidden="1">'QCS Page 4'!$A$9:$N$51</definedName>
    <definedName name="_xlnm._FilterDatabase" localSheetId="4" hidden="1">'QCS Page 5'!$A$9:$N$51</definedName>
    <definedName name="_xlnm._FilterDatabase" localSheetId="5" hidden="1">'QCS Page 6'!$A$9:$N$50</definedName>
    <definedName name="_xlnm._FilterDatabase" localSheetId="6" hidden="1">'QCS Page 7'!$A$9:$N$53</definedName>
    <definedName name="_xlnm._FilterDatabase" localSheetId="7" hidden="1">'QCS Page 8'!$A$9:$N$49</definedName>
    <definedName name="_xlnm._FilterDatabase" localSheetId="8" hidden="1">'QCS Page 9'!$A$9:$N$53</definedName>
  </definedNames>
  <calcPr calcId="171027"/>
</workbook>
</file>

<file path=xl/calcChain.xml><?xml version="1.0" encoding="utf-8"?>
<calcChain xmlns="http://schemas.openxmlformats.org/spreadsheetml/2006/main">
  <c r="N30" i="7" l="1"/>
  <c r="N10" i="14"/>
  <c r="N22" i="14"/>
  <c r="N19" i="7"/>
  <c r="N11" i="14"/>
  <c r="M16" i="3"/>
  <c r="M22" i="14"/>
  <c r="K2" i="12"/>
  <c r="J3" i="12"/>
  <c r="N11" i="11" l="1"/>
  <c r="N37" i="10"/>
  <c r="M29" i="10"/>
  <c r="M39" i="10"/>
  <c r="M37" i="10"/>
  <c r="B17" i="12"/>
  <c r="M25" i="8"/>
  <c r="M17" i="9"/>
  <c r="M37" i="2"/>
  <c r="M11" i="3"/>
  <c r="N36" i="9"/>
  <c r="M47" i="9"/>
  <c r="M47" i="14"/>
  <c r="M31" i="10"/>
  <c r="M47" i="10"/>
  <c r="M15" i="14"/>
  <c r="M21" i="2"/>
  <c r="M45" i="2"/>
  <c r="M15" i="9"/>
  <c r="N28" i="10"/>
  <c r="N44" i="10"/>
  <c r="M19" i="4"/>
  <c r="M41" i="5"/>
  <c r="N39" i="11"/>
  <c r="N38" i="9"/>
  <c r="M49" i="9"/>
  <c r="M37" i="11"/>
  <c r="M11" i="14"/>
  <c r="M19" i="14"/>
  <c r="M27" i="14"/>
  <c r="M43" i="14"/>
  <c r="M13" i="2"/>
  <c r="M30" i="14"/>
  <c r="N39" i="14"/>
  <c r="N43" i="14"/>
  <c r="N51" i="14"/>
  <c r="M16" i="2"/>
  <c r="N29" i="2"/>
  <c r="N11" i="3"/>
  <c r="N23" i="3"/>
  <c r="M28" i="3"/>
  <c r="M32" i="3"/>
  <c r="M41" i="3"/>
  <c r="M45" i="3"/>
  <c r="N16" i="4"/>
  <c r="N24" i="4"/>
  <c r="M35" i="4"/>
  <c r="N48" i="4"/>
  <c r="M51" i="4"/>
  <c r="M13" i="5"/>
  <c r="M25" i="5"/>
  <c r="M29" i="5"/>
  <c r="M33" i="5"/>
  <c r="M37" i="5"/>
  <c r="N12" i="6"/>
  <c r="N18" i="6"/>
  <c r="N42" i="6"/>
  <c r="N50" i="6"/>
  <c r="N33" i="7"/>
  <c r="N41" i="7"/>
  <c r="N27" i="9"/>
  <c r="M23" i="14"/>
  <c r="M39" i="14"/>
  <c r="M17" i="2"/>
  <c r="M29" i="2"/>
  <c r="M33" i="2"/>
  <c r="M49" i="2"/>
  <c r="M31" i="14"/>
  <c r="M35" i="14"/>
  <c r="M51" i="14"/>
  <c r="M11" i="2"/>
  <c r="M19" i="2"/>
  <c r="N24" i="2"/>
  <c r="M25" i="2"/>
  <c r="N32" i="2"/>
  <c r="M39" i="2"/>
  <c r="M41" i="2"/>
  <c r="N44" i="2"/>
  <c r="M47" i="2"/>
  <c r="M17" i="3"/>
  <c r="N26" i="3"/>
  <c r="M36" i="3"/>
  <c r="M40" i="3"/>
  <c r="M10" i="4"/>
  <c r="M14" i="4"/>
  <c r="M46" i="4"/>
  <c r="M50" i="4"/>
  <c r="N13" i="5"/>
  <c r="N17" i="5"/>
  <c r="N21" i="5"/>
  <c r="N29" i="5"/>
  <c r="M36" i="5"/>
  <c r="N49" i="5"/>
  <c r="M10" i="6"/>
  <c r="M22" i="6"/>
  <c r="N23" i="6"/>
  <c r="M30" i="6"/>
  <c r="M46" i="6"/>
  <c r="M50" i="6"/>
  <c r="M17" i="7"/>
  <c r="M37" i="7"/>
  <c r="N14" i="8"/>
  <c r="N46" i="8"/>
  <c r="M21" i="11"/>
  <c r="M29" i="11"/>
  <c r="N46" i="11"/>
  <c r="M14" i="14"/>
  <c r="M18" i="14"/>
  <c r="N27" i="14"/>
  <c r="M34" i="14"/>
  <c r="M46" i="14"/>
  <c r="M20" i="2"/>
  <c r="M32" i="2"/>
  <c r="M36" i="2"/>
  <c r="M40" i="2"/>
  <c r="M44" i="2"/>
  <c r="N49" i="2"/>
  <c r="N15" i="3"/>
  <c r="M26" i="3"/>
  <c r="M49" i="3"/>
  <c r="M11" i="4"/>
  <c r="M27" i="4"/>
  <c r="M31" i="4"/>
  <c r="M39" i="4"/>
  <c r="N14" i="5"/>
  <c r="M13" i="14"/>
  <c r="N14" i="14"/>
  <c r="M17" i="14"/>
  <c r="N18" i="14"/>
  <c r="M21" i="14"/>
  <c r="M25" i="14"/>
  <c r="N26" i="14"/>
  <c r="M29" i="14"/>
  <c r="N30" i="14"/>
  <c r="M33" i="14"/>
  <c r="N34" i="14"/>
  <c r="M37" i="14"/>
  <c r="N38" i="14"/>
  <c r="M41" i="14"/>
  <c r="N42" i="14"/>
  <c r="M20" i="3"/>
  <c r="M24" i="3"/>
  <c r="M13" i="6"/>
  <c r="M29" i="6"/>
  <c r="N34" i="6"/>
  <c r="N17" i="7"/>
  <c r="N25" i="7"/>
  <c r="N49" i="7"/>
  <c r="M10" i="14"/>
  <c r="N15" i="14"/>
  <c r="N19" i="14"/>
  <c r="N23" i="14"/>
  <c r="M26" i="14"/>
  <c r="N31" i="14"/>
  <c r="N35" i="14"/>
  <c r="M38" i="14"/>
  <c r="M42" i="14"/>
  <c r="N47" i="14"/>
  <c r="M50" i="14"/>
  <c r="M12" i="2"/>
  <c r="N13" i="2"/>
  <c r="N17" i="2"/>
  <c r="N21" i="2"/>
  <c r="M24" i="2"/>
  <c r="N25" i="2"/>
  <c r="M28" i="2"/>
  <c r="N33" i="2"/>
  <c r="N37" i="2"/>
  <c r="N41" i="2"/>
  <c r="N45" i="2"/>
  <c r="M48" i="2"/>
  <c r="M10" i="3"/>
  <c r="M14" i="3"/>
  <c r="M18" i="3"/>
  <c r="N19" i="3"/>
  <c r="M22" i="3"/>
  <c r="N27" i="3"/>
  <c r="M30" i="3"/>
  <c r="N31" i="3"/>
  <c r="N34" i="3"/>
  <c r="M37" i="3"/>
  <c r="N38" i="3"/>
  <c r="N42" i="3"/>
  <c r="N46" i="3"/>
  <c r="N50" i="3"/>
  <c r="N12" i="4"/>
  <c r="M15" i="4"/>
  <c r="N20" i="4"/>
  <c r="M23" i="4"/>
  <c r="N28" i="4"/>
  <c r="N32" i="4"/>
  <c r="N36" i="4"/>
  <c r="N40" i="4"/>
  <c r="M43" i="4"/>
  <c r="N44" i="4"/>
  <c r="M47" i="4"/>
  <c r="N10" i="5"/>
  <c r="M17" i="5"/>
  <c r="N18" i="5"/>
  <c r="M21" i="5"/>
  <c r="N22" i="5"/>
  <c r="N26" i="5"/>
  <c r="N30" i="5"/>
  <c r="N34" i="5"/>
  <c r="N38" i="5"/>
  <c r="N42" i="5"/>
  <c r="M45" i="5"/>
  <c r="N46" i="5"/>
  <c r="M49" i="5"/>
  <c r="N50" i="5"/>
  <c r="M11" i="6"/>
  <c r="M15" i="6"/>
  <c r="N16" i="6"/>
  <c r="M19" i="6"/>
  <c r="N20" i="6"/>
  <c r="M23" i="6"/>
  <c r="N24" i="6"/>
  <c r="M27" i="6"/>
  <c r="N28" i="6"/>
  <c r="M31" i="6"/>
  <c r="N32" i="6"/>
  <c r="M35" i="6"/>
  <c r="N36" i="6"/>
  <c r="M39" i="6"/>
  <c r="N40" i="6"/>
  <c r="M43" i="6"/>
  <c r="N44" i="6"/>
  <c r="M47" i="6"/>
  <c r="N48" i="6"/>
  <c r="M10" i="7"/>
  <c r="N11" i="7"/>
  <c r="M14" i="7"/>
  <c r="N15" i="7"/>
  <c r="M18" i="7"/>
  <c r="M22" i="7"/>
  <c r="N23" i="7"/>
  <c r="M26" i="7"/>
  <c r="N27" i="7"/>
  <c r="M30" i="7"/>
  <c r="N31" i="7"/>
  <c r="M34" i="7"/>
  <c r="N35" i="7"/>
  <c r="M38" i="7"/>
  <c r="N39" i="7"/>
  <c r="M42" i="7"/>
  <c r="N43" i="7"/>
  <c r="M46" i="7"/>
  <c r="N47" i="7"/>
  <c r="M50" i="7"/>
  <c r="N51" i="7"/>
  <c r="M10" i="8"/>
  <c r="N11" i="8"/>
  <c r="M14" i="8"/>
  <c r="N15" i="8"/>
  <c r="M18" i="8"/>
  <c r="N19" i="8"/>
  <c r="M22" i="8"/>
  <c r="N23" i="8"/>
  <c r="M26" i="8"/>
  <c r="N27" i="8"/>
  <c r="M30" i="8"/>
  <c r="N31" i="8"/>
  <c r="M34" i="8"/>
  <c r="N35" i="8"/>
  <c r="M38" i="8"/>
  <c r="N39" i="8"/>
  <c r="M42" i="8"/>
  <c r="N43" i="8"/>
  <c r="M46" i="8"/>
  <c r="N47" i="8"/>
  <c r="M10" i="9"/>
  <c r="N11" i="9"/>
  <c r="M14" i="9"/>
  <c r="N15" i="9"/>
  <c r="M18" i="9"/>
  <c r="N19" i="9"/>
  <c r="M22" i="9"/>
  <c r="N23" i="9"/>
  <c r="M26" i="9"/>
  <c r="M30" i="9"/>
  <c r="N31" i="9"/>
  <c r="M34" i="9"/>
  <c r="N35" i="9"/>
  <c r="M38" i="9"/>
  <c r="N39" i="9"/>
  <c r="M42" i="9"/>
  <c r="N43" i="9"/>
  <c r="M46" i="9"/>
  <c r="N47" i="9"/>
  <c r="M50" i="9"/>
  <c r="N51" i="9"/>
  <c r="M10" i="10"/>
  <c r="N11" i="10"/>
  <c r="M14" i="10"/>
  <c r="N15" i="10"/>
  <c r="M18" i="10"/>
  <c r="N19" i="10"/>
  <c r="M22" i="10"/>
  <c r="N23" i="10"/>
  <c r="M26" i="10"/>
  <c r="N27" i="10"/>
  <c r="M30" i="10"/>
  <c r="N31" i="10"/>
  <c r="M34" i="10"/>
  <c r="N35" i="10"/>
  <c r="M38" i="10"/>
  <c r="N39" i="10"/>
  <c r="M42" i="10"/>
  <c r="N43" i="10"/>
  <c r="M46" i="10"/>
  <c r="N47" i="10"/>
  <c r="M10" i="11"/>
  <c r="M14" i="11"/>
  <c r="N15" i="11"/>
  <c r="M18" i="11"/>
  <c r="N19" i="11"/>
  <c r="M22" i="11"/>
  <c r="N23" i="11"/>
  <c r="M26" i="11"/>
  <c r="N27" i="11"/>
  <c r="M30" i="11"/>
  <c r="N31" i="11"/>
  <c r="M34" i="11"/>
  <c r="N35" i="11"/>
  <c r="M38" i="11"/>
  <c r="M42" i="11"/>
  <c r="N43" i="11"/>
  <c r="M46" i="11"/>
  <c r="M50" i="11"/>
  <c r="N51" i="11"/>
  <c r="M54" i="11"/>
  <c r="N11" i="12"/>
  <c r="M14" i="12"/>
  <c r="N15" i="12"/>
  <c r="M49" i="14"/>
  <c r="M15" i="2"/>
  <c r="N45" i="3"/>
  <c r="N19" i="4"/>
  <c r="M30" i="4"/>
  <c r="M34" i="4"/>
  <c r="M42" i="4"/>
  <c r="M14" i="6"/>
  <c r="M42" i="6"/>
  <c r="N18" i="7"/>
  <c r="N22" i="7"/>
  <c r="M29" i="7"/>
  <c r="N12" i="14"/>
  <c r="N16" i="14"/>
  <c r="N20" i="14"/>
  <c r="N24" i="14"/>
  <c r="N28" i="14"/>
  <c r="N32" i="14"/>
  <c r="N36" i="14"/>
  <c r="N40" i="14"/>
  <c r="N44" i="14"/>
  <c r="N48" i="14"/>
  <c r="N10" i="2"/>
  <c r="N14" i="2"/>
  <c r="N18" i="2"/>
  <c r="N22" i="2"/>
  <c r="N26" i="2"/>
  <c r="N30" i="2"/>
  <c r="N34" i="2"/>
  <c r="N38" i="2"/>
  <c r="N42" i="2"/>
  <c r="N46" i="2"/>
  <c r="N50" i="2"/>
  <c r="N12" i="3"/>
  <c r="M15" i="3"/>
  <c r="N16" i="3"/>
  <c r="M19" i="3"/>
  <c r="N20" i="3"/>
  <c r="M23" i="3"/>
  <c r="N24" i="3"/>
  <c r="M27" i="3"/>
  <c r="N28" i="3"/>
  <c r="M31" i="3"/>
  <c r="N32" i="3"/>
  <c r="M34" i="3"/>
  <c r="N35" i="3"/>
  <c r="M38" i="3"/>
  <c r="N39" i="3"/>
  <c r="M42" i="3"/>
  <c r="N43" i="3"/>
  <c r="M46" i="3"/>
  <c r="N47" i="3"/>
  <c r="M50" i="3"/>
  <c r="N51" i="3"/>
  <c r="M12" i="4"/>
  <c r="N13" i="4"/>
  <c r="M16" i="4"/>
  <c r="N17" i="4"/>
  <c r="M20" i="4"/>
  <c r="N21" i="4"/>
  <c r="M24" i="4"/>
  <c r="N25" i="4"/>
  <c r="M28" i="4"/>
  <c r="N29" i="4"/>
  <c r="M32" i="4"/>
  <c r="N33" i="4"/>
  <c r="M36" i="4"/>
  <c r="N37" i="4"/>
  <c r="M40" i="4"/>
  <c r="N41" i="4"/>
  <c r="M44" i="4"/>
  <c r="N45" i="4"/>
  <c r="M48" i="4"/>
  <c r="N49" i="4"/>
  <c r="M10" i="5"/>
  <c r="N11" i="5"/>
  <c r="M14" i="5"/>
  <c r="N15" i="5"/>
  <c r="M18" i="5"/>
  <c r="N19" i="5"/>
  <c r="M22" i="5"/>
  <c r="N23" i="5"/>
  <c r="M26" i="5"/>
  <c r="N27" i="5"/>
  <c r="M30" i="5"/>
  <c r="N31" i="5"/>
  <c r="M34" i="5"/>
  <c r="N35" i="5"/>
  <c r="M38" i="5"/>
  <c r="N39" i="5"/>
  <c r="M42" i="5"/>
  <c r="N43" i="5"/>
  <c r="M46" i="5"/>
  <c r="N47" i="5"/>
  <c r="M50" i="5"/>
  <c r="N51" i="5"/>
  <c r="M12" i="6"/>
  <c r="N13" i="6"/>
  <c r="M16" i="6"/>
  <c r="N17" i="6"/>
  <c r="M20" i="6"/>
  <c r="N21" i="6"/>
  <c r="M24" i="6"/>
  <c r="N25" i="6"/>
  <c r="M28" i="6"/>
  <c r="N29" i="6"/>
  <c r="M32" i="6"/>
  <c r="N33" i="6"/>
  <c r="M36" i="6"/>
  <c r="N37" i="6"/>
  <c r="M40" i="6"/>
  <c r="N41" i="6"/>
  <c r="M44" i="6"/>
  <c r="N45" i="6"/>
  <c r="M48" i="6"/>
  <c r="N49" i="6"/>
  <c r="M11" i="7"/>
  <c r="N12" i="7"/>
  <c r="M15" i="7"/>
  <c r="N16" i="7"/>
  <c r="M19" i="7"/>
  <c r="N20" i="7"/>
  <c r="M23" i="7"/>
  <c r="N24" i="7"/>
  <c r="M27" i="7"/>
  <c r="N28" i="7"/>
  <c r="N12" i="8"/>
  <c r="M23" i="8"/>
  <c r="N44" i="8"/>
  <c r="M45" i="14"/>
  <c r="N46" i="14"/>
  <c r="N50" i="14"/>
  <c r="N12" i="2"/>
  <c r="N16" i="2"/>
  <c r="N20" i="2"/>
  <c r="M23" i="2"/>
  <c r="M27" i="2"/>
  <c r="N28" i="2"/>
  <c r="M31" i="2"/>
  <c r="M35" i="2"/>
  <c r="N36" i="2"/>
  <c r="N40" i="2"/>
  <c r="M43" i="2"/>
  <c r="N48" i="2"/>
  <c r="M51" i="2"/>
  <c r="N10" i="3"/>
  <c r="N14" i="3"/>
  <c r="N18" i="3"/>
  <c r="M21" i="3"/>
  <c r="N22" i="3"/>
  <c r="M25" i="3"/>
  <c r="M29" i="3"/>
  <c r="N30" i="3"/>
  <c r="N37" i="3"/>
  <c r="N41" i="3"/>
  <c r="M44" i="3"/>
  <c r="M48" i="3"/>
  <c r="N49" i="3"/>
  <c r="N11" i="4"/>
  <c r="N15" i="4"/>
  <c r="M18" i="4"/>
  <c r="M22" i="4"/>
  <c r="N23" i="4"/>
  <c r="M26" i="4"/>
  <c r="N27" i="4"/>
  <c r="N31" i="4"/>
  <c r="N35" i="4"/>
  <c r="M38" i="4"/>
  <c r="N39" i="4"/>
  <c r="N43" i="4"/>
  <c r="N47" i="4"/>
  <c r="N51" i="4"/>
  <c r="M12" i="5"/>
  <c r="M16" i="5"/>
  <c r="M20" i="5"/>
  <c r="M24" i="5"/>
  <c r="N25" i="5"/>
  <c r="M28" i="5"/>
  <c r="M32" i="5"/>
  <c r="N33" i="5"/>
  <c r="N37" i="5"/>
  <c r="M40" i="5"/>
  <c r="N41" i="5"/>
  <c r="M44" i="5"/>
  <c r="N45" i="5"/>
  <c r="M48" i="5"/>
  <c r="N11" i="6"/>
  <c r="N15" i="6"/>
  <c r="M18" i="6"/>
  <c r="N19" i="6"/>
  <c r="M26" i="6"/>
  <c r="N27" i="6"/>
  <c r="N31" i="6"/>
  <c r="M34" i="6"/>
  <c r="N35" i="6"/>
  <c r="M38" i="6"/>
  <c r="N39" i="6"/>
  <c r="N43" i="6"/>
  <c r="N47" i="6"/>
  <c r="N10" i="7"/>
  <c r="M13" i="7"/>
  <c r="N14" i="7"/>
  <c r="M21" i="7"/>
  <c r="M25" i="7"/>
  <c r="N26" i="7"/>
  <c r="M33" i="7"/>
  <c r="N34" i="7"/>
  <c r="N38" i="7"/>
  <c r="M41" i="7"/>
  <c r="N42" i="7"/>
  <c r="M45" i="7"/>
  <c r="N46" i="7"/>
  <c r="M49" i="7"/>
  <c r="N50" i="7"/>
  <c r="M53" i="7"/>
  <c r="N10" i="8"/>
  <c r="M13" i="8"/>
  <c r="M17" i="8"/>
  <c r="N18" i="8"/>
  <c r="M21" i="8"/>
  <c r="N22" i="8"/>
  <c r="N26" i="8"/>
  <c r="M29" i="8"/>
  <c r="N30" i="8"/>
  <c r="M33" i="8"/>
  <c r="N34" i="8"/>
  <c r="M37" i="8"/>
  <c r="N38" i="8"/>
  <c r="M41" i="8"/>
  <c r="N42" i="8"/>
  <c r="M45" i="8"/>
  <c r="M49" i="8"/>
  <c r="M12" i="14"/>
  <c r="N13" i="14"/>
  <c r="M16" i="14"/>
  <c r="N17" i="14"/>
  <c r="M20" i="14"/>
  <c r="N21" i="14"/>
  <c r="M24" i="14"/>
  <c r="N25" i="14"/>
  <c r="M28" i="14"/>
  <c r="N29" i="14"/>
  <c r="M32" i="14"/>
  <c r="N33" i="14"/>
  <c r="M36" i="14"/>
  <c r="N37" i="14"/>
  <c r="M40" i="14"/>
  <c r="N41" i="14"/>
  <c r="M44" i="14"/>
  <c r="N45" i="14"/>
  <c r="M48" i="14"/>
  <c r="N49" i="14"/>
  <c r="M10" i="2"/>
  <c r="N11" i="2"/>
  <c r="M14" i="2"/>
  <c r="N15" i="2"/>
  <c r="M18" i="2"/>
  <c r="N19" i="2"/>
  <c r="M22" i="2"/>
  <c r="N23" i="2"/>
  <c r="M26" i="2"/>
  <c r="N27" i="2"/>
  <c r="M30" i="2"/>
  <c r="N31" i="2"/>
  <c r="M34" i="2"/>
  <c r="N35" i="2"/>
  <c r="M38" i="2"/>
  <c r="N39" i="2"/>
  <c r="M42" i="2"/>
  <c r="N43" i="2"/>
  <c r="M46" i="2"/>
  <c r="N47" i="2"/>
  <c r="M50" i="2"/>
  <c r="N51" i="2"/>
  <c r="M12" i="3"/>
  <c r="N17" i="3"/>
  <c r="N21" i="3"/>
  <c r="N25" i="3"/>
  <c r="N29" i="3"/>
  <c r="M35" i="3"/>
  <c r="N36" i="3"/>
  <c r="M39" i="3"/>
  <c r="N40" i="3"/>
  <c r="M43" i="3"/>
  <c r="N44" i="3"/>
  <c r="M47" i="3"/>
  <c r="N48" i="3"/>
  <c r="M51" i="3"/>
  <c r="N10" i="4"/>
  <c r="M13" i="4"/>
  <c r="N14" i="4"/>
  <c r="M17" i="4"/>
  <c r="N18" i="4"/>
  <c r="M21" i="4"/>
  <c r="N22" i="4"/>
  <c r="M25" i="4"/>
  <c r="N26" i="4"/>
  <c r="M29" i="4"/>
  <c r="N30" i="4"/>
  <c r="M33" i="4"/>
  <c r="N34" i="4"/>
  <c r="M37" i="4"/>
  <c r="N38" i="4"/>
  <c r="M41" i="4"/>
  <c r="N42" i="4"/>
  <c r="M45" i="4"/>
  <c r="N46" i="4"/>
  <c r="M49" i="4"/>
  <c r="N50" i="4"/>
  <c r="M11" i="5"/>
  <c r="N12" i="5"/>
  <c r="M15" i="5"/>
  <c r="N16" i="5"/>
  <c r="M19" i="5"/>
  <c r="N20" i="5"/>
  <c r="M23" i="5"/>
  <c r="N24" i="5"/>
  <c r="M27" i="5"/>
  <c r="N28" i="5"/>
  <c r="M31" i="5"/>
  <c r="N32" i="5"/>
  <c r="M35" i="5"/>
  <c r="N36" i="5"/>
  <c r="M39" i="5"/>
  <c r="N40" i="5"/>
  <c r="M43" i="5"/>
  <c r="N44" i="5"/>
  <c r="M47" i="5"/>
  <c r="N48" i="5"/>
  <c r="M51" i="5"/>
  <c r="N10" i="6"/>
  <c r="N14" i="6"/>
  <c r="M17" i="6"/>
  <c r="M21" i="6"/>
  <c r="N22" i="6"/>
  <c r="M25" i="6"/>
  <c r="N26" i="6"/>
  <c r="N30" i="6"/>
  <c r="M33" i="6"/>
  <c r="M37" i="6"/>
  <c r="N38" i="6"/>
  <c r="M41" i="6"/>
  <c r="M45" i="6"/>
  <c r="N46" i="6"/>
  <c r="M49" i="6"/>
  <c r="M12" i="7"/>
  <c r="N13" i="7"/>
  <c r="M16" i="7"/>
  <c r="M20" i="7"/>
  <c r="N21" i="7"/>
  <c r="M24" i="7"/>
  <c r="M28" i="7"/>
  <c r="N29" i="7"/>
  <c r="M32" i="7"/>
  <c r="M36" i="7"/>
  <c r="N37" i="7"/>
  <c r="M40" i="7"/>
  <c r="M44" i="7"/>
  <c r="N45" i="7"/>
  <c r="M48" i="7"/>
  <c r="M52" i="7"/>
  <c r="N53" i="7"/>
  <c r="M12" i="8"/>
  <c r="N13" i="8"/>
  <c r="M16" i="8"/>
  <c r="N17" i="8"/>
  <c r="M20" i="8"/>
  <c r="N21" i="8"/>
  <c r="M24" i="8"/>
  <c r="N25" i="8"/>
  <c r="M28" i="8"/>
  <c r="N29" i="8"/>
  <c r="M32" i="8"/>
  <c r="N33" i="8"/>
  <c r="M36" i="8"/>
  <c r="N37" i="8"/>
  <c r="M40" i="8"/>
  <c r="N41" i="8"/>
  <c r="M44" i="8"/>
  <c r="N45" i="8"/>
  <c r="M48" i="8"/>
  <c r="N49" i="8"/>
  <c r="M12" i="9"/>
  <c r="N13" i="9"/>
  <c r="M16" i="9"/>
  <c r="N17" i="9"/>
  <c r="M20" i="9"/>
  <c r="N21" i="9"/>
  <c r="M24" i="9"/>
  <c r="N25" i="9"/>
  <c r="M28" i="9"/>
  <c r="N29" i="9"/>
  <c r="M32" i="9"/>
  <c r="N33" i="9"/>
  <c r="M36" i="9"/>
  <c r="N37" i="9"/>
  <c r="M40" i="9"/>
  <c r="N41" i="9"/>
  <c r="M44" i="9"/>
  <c r="N45" i="9"/>
  <c r="M48" i="9"/>
  <c r="N49" i="9"/>
  <c r="M52" i="9"/>
  <c r="N53" i="9"/>
  <c r="M12" i="10"/>
  <c r="N13" i="10"/>
  <c r="M16" i="10"/>
  <c r="N17" i="10"/>
  <c r="M20" i="10"/>
  <c r="N21" i="10"/>
  <c r="M24" i="10"/>
  <c r="N25" i="10"/>
  <c r="M28" i="10"/>
  <c r="N29" i="10"/>
  <c r="M32" i="10"/>
  <c r="N33" i="10"/>
  <c r="M36" i="10"/>
  <c r="M40" i="10"/>
  <c r="N41" i="10"/>
  <c r="M44" i="10"/>
  <c r="N45" i="10"/>
  <c r="M48" i="10"/>
  <c r="N49" i="10"/>
  <c r="M12" i="11"/>
  <c r="N13" i="11"/>
  <c r="M16" i="11"/>
  <c r="N17" i="11"/>
  <c r="M20" i="11"/>
  <c r="N21" i="11"/>
  <c r="M24" i="11"/>
  <c r="N25" i="11"/>
  <c r="M28" i="11"/>
  <c r="N10" i="9"/>
  <c r="M13" i="9"/>
  <c r="N14" i="9"/>
  <c r="N18" i="9"/>
  <c r="M21" i="9"/>
  <c r="N22" i="9"/>
  <c r="M25" i="9"/>
  <c r="N26" i="9"/>
  <c r="M29" i="9"/>
  <c r="N30" i="9"/>
  <c r="M33" i="9"/>
  <c r="N34" i="9"/>
  <c r="M37" i="9"/>
  <c r="M41" i="9"/>
  <c r="N42" i="9"/>
  <c r="M45" i="9"/>
  <c r="N46" i="9"/>
  <c r="N50" i="9"/>
  <c r="M53" i="9"/>
  <c r="N10" i="10"/>
  <c r="M13" i="10"/>
  <c r="N14" i="10"/>
  <c r="M17" i="10"/>
  <c r="N18" i="10"/>
  <c r="M21" i="10"/>
  <c r="N22" i="10"/>
  <c r="M25" i="10"/>
  <c r="N26" i="10"/>
  <c r="N30" i="10"/>
  <c r="M33" i="10"/>
  <c r="N34" i="10"/>
  <c r="N38" i="10"/>
  <c r="M41" i="10"/>
  <c r="N42" i="10"/>
  <c r="M45" i="10"/>
  <c r="N46" i="10"/>
  <c r="M49" i="10"/>
  <c r="N10" i="11"/>
  <c r="M13" i="11"/>
  <c r="N14" i="11"/>
  <c r="M17" i="11"/>
  <c r="N18" i="11"/>
  <c r="N22" i="11"/>
  <c r="M25" i="11"/>
  <c r="M31" i="7"/>
  <c r="N32" i="7"/>
  <c r="M35" i="7"/>
  <c r="N36" i="7"/>
  <c r="M39" i="7"/>
  <c r="N40" i="7"/>
  <c r="M43" i="7"/>
  <c r="N44" i="7"/>
  <c r="M47" i="7"/>
  <c r="N48" i="7"/>
  <c r="M51" i="7"/>
  <c r="N52" i="7"/>
  <c r="M11" i="8"/>
  <c r="M15" i="8"/>
  <c r="N16" i="8"/>
  <c r="M19" i="8"/>
  <c r="N20" i="8"/>
  <c r="N24" i="8"/>
  <c r="M27" i="8"/>
  <c r="N28" i="8"/>
  <c r="M31" i="8"/>
  <c r="N32" i="8"/>
  <c r="M35" i="8"/>
  <c r="N36" i="8"/>
  <c r="M39" i="8"/>
  <c r="N40" i="8"/>
  <c r="M43" i="8"/>
  <c r="M47" i="8"/>
  <c r="N48" i="8"/>
  <c r="M11" i="9"/>
  <c r="N12" i="9"/>
  <c r="N16" i="9"/>
  <c r="M19" i="9"/>
  <c r="N20" i="9"/>
  <c r="M23" i="9"/>
  <c r="N24" i="9"/>
  <c r="M27" i="9"/>
  <c r="N28" i="9"/>
  <c r="M31" i="9"/>
  <c r="N32" i="9"/>
  <c r="M35" i="9"/>
  <c r="M39" i="9"/>
  <c r="N40" i="9"/>
  <c r="M43" i="9"/>
  <c r="N44" i="9"/>
  <c r="N48" i="9"/>
  <c r="M51" i="9"/>
  <c r="N52" i="9"/>
  <c r="M11" i="10"/>
  <c r="N12" i="10"/>
  <c r="M15" i="10"/>
  <c r="N16" i="10"/>
  <c r="M19" i="10"/>
  <c r="N20" i="10"/>
  <c r="M23" i="10"/>
  <c r="N24" i="10"/>
  <c r="M27" i="10"/>
  <c r="N32" i="10"/>
  <c r="M35" i="10"/>
  <c r="N36" i="10"/>
  <c r="N40" i="10"/>
  <c r="M43" i="10"/>
  <c r="N48" i="10"/>
  <c r="M11" i="11"/>
  <c r="N12" i="11"/>
  <c r="M15" i="11"/>
  <c r="N16" i="11"/>
  <c r="M19" i="11"/>
  <c r="N20" i="11"/>
  <c r="M23" i="11"/>
  <c r="N24" i="11"/>
  <c r="M27" i="11"/>
  <c r="N28" i="11"/>
  <c r="N29" i="11"/>
  <c r="M32" i="11"/>
  <c r="N33" i="11"/>
  <c r="M36" i="11"/>
  <c r="N37" i="11"/>
  <c r="M40" i="11"/>
  <c r="N41" i="11"/>
  <c r="M44" i="11"/>
  <c r="N26" i="11"/>
  <c r="N30" i="11"/>
  <c r="M33" i="11"/>
  <c r="N34" i="11"/>
  <c r="N38" i="11"/>
  <c r="M41" i="11"/>
  <c r="N42" i="11"/>
  <c r="M49" i="11"/>
  <c r="N50" i="11"/>
  <c r="M53" i="11"/>
  <c r="N54" i="11"/>
  <c r="M13" i="12"/>
  <c r="N14" i="12"/>
  <c r="N45" i="11"/>
  <c r="M48" i="11"/>
  <c r="N49" i="11"/>
  <c r="M52" i="11"/>
  <c r="N53" i="11"/>
  <c r="M12" i="12"/>
  <c r="N13" i="12"/>
  <c r="M31" i="11"/>
  <c r="N32" i="11"/>
  <c r="M35" i="11"/>
  <c r="N36" i="11"/>
  <c r="M39" i="11"/>
  <c r="N40" i="11"/>
  <c r="M43" i="11"/>
  <c r="N44" i="11"/>
  <c r="M45" i="11"/>
  <c r="N48" i="11"/>
  <c r="M51" i="11"/>
  <c r="N52" i="11"/>
  <c r="M11" i="12"/>
  <c r="N12" i="12"/>
  <c r="M15" i="12"/>
  <c r="N47" i="11"/>
  <c r="M47" i="11"/>
  <c r="N13" i="3"/>
  <c r="M13" i="3"/>
  <c r="M33" i="3"/>
  <c r="N33" i="3"/>
  <c r="D17" i="12"/>
  <c r="L17" i="12"/>
  <c r="L18" i="12" s="1"/>
  <c r="C17" i="12"/>
  <c r="J3" i="2"/>
  <c r="J3" i="3"/>
  <c r="J3" i="4"/>
  <c r="J3" i="5"/>
  <c r="J3" i="6"/>
  <c r="J3" i="7"/>
  <c r="J3" i="8"/>
  <c r="J3" i="13"/>
  <c r="K2" i="13"/>
  <c r="J3" i="11"/>
  <c r="K2" i="11"/>
  <c r="J3" i="10"/>
  <c r="K2" i="10"/>
  <c r="J3" i="9"/>
  <c r="K2" i="9"/>
  <c r="K2" i="8"/>
  <c r="K2" i="7"/>
  <c r="K2" i="6"/>
  <c r="K2" i="5"/>
  <c r="K2" i="4"/>
  <c r="K2" i="3"/>
  <c r="K2" i="2"/>
  <c r="N16" i="12" l="1"/>
  <c r="M16" i="12"/>
  <c r="K17" i="12" l="1"/>
  <c r="K18" i="12" s="1"/>
  <c r="B18" i="12"/>
  <c r="F17" i="12"/>
  <c r="F18" i="12" s="1"/>
  <c r="J17" i="12"/>
  <c r="C18" i="12"/>
  <c r="D18" i="12"/>
  <c r="H17" i="12"/>
  <c r="H18" i="12" s="1"/>
  <c r="G17" i="12"/>
  <c r="G18" i="12" s="1"/>
  <c r="E17" i="12"/>
  <c r="E18" i="12" s="1"/>
  <c r="I17" i="12"/>
  <c r="I18" i="12" s="1"/>
  <c r="N17" i="12" l="1"/>
  <c r="M17" i="12"/>
  <c r="J18" i="12"/>
  <c r="M18" i="12" s="1"/>
  <c r="N18" i="12"/>
</calcChain>
</file>

<file path=xl/sharedStrings.xml><?xml version="1.0" encoding="utf-8"?>
<sst xmlns="http://schemas.openxmlformats.org/spreadsheetml/2006/main" count="829" uniqueCount="519">
  <si>
    <r>
      <rPr>
        <sz val="6"/>
        <rFont val="Arial"/>
        <family val="34"/>
      </rPr>
      <t>1 FARM PRODUCTS</t>
    </r>
  </si>
  <si>
    <r>
      <rPr>
        <sz val="6"/>
        <rFont val="Arial"/>
        <family val="34"/>
      </rPr>
      <t>11 FIELD CROPS</t>
    </r>
  </si>
  <si>
    <r>
      <rPr>
        <sz val="6"/>
        <rFont val="Arial"/>
        <family val="34"/>
      </rPr>
      <t>112 COTTON, RAW</t>
    </r>
  </si>
  <si>
    <r>
      <rPr>
        <sz val="6"/>
        <rFont val="Arial"/>
        <family val="34"/>
      </rPr>
      <t>1129 RAW COTTON, NEC</t>
    </r>
  </si>
  <si>
    <r>
      <rPr>
        <sz val="6"/>
        <rFont val="Arial"/>
        <family val="34"/>
      </rPr>
      <t>1131 BARLEY</t>
    </r>
  </si>
  <si>
    <r>
      <rPr>
        <sz val="6"/>
        <rFont val="Arial"/>
        <family val="34"/>
      </rPr>
      <t>1132 CORN, EX POPCORN</t>
    </r>
  </si>
  <si>
    <r>
      <rPr>
        <sz val="6"/>
        <rFont val="Arial"/>
        <family val="34"/>
      </rPr>
      <t>1133 OATS</t>
    </r>
  </si>
  <si>
    <r>
      <rPr>
        <sz val="6"/>
        <rFont val="Arial"/>
        <family val="34"/>
      </rPr>
      <t>1134 RICE, ROUGH</t>
    </r>
  </si>
  <si>
    <r>
      <rPr>
        <sz val="6"/>
        <rFont val="Arial"/>
        <family val="34"/>
      </rPr>
      <t>1135 RYE</t>
    </r>
  </si>
  <si>
    <r>
      <rPr>
        <sz val="6"/>
        <rFont val="Arial"/>
        <family val="34"/>
      </rPr>
      <t>1136 SORGHUM GRAINS</t>
    </r>
  </si>
  <si>
    <r>
      <rPr>
        <sz val="6"/>
        <rFont val="Arial"/>
        <family val="34"/>
      </rPr>
      <t>1137 W HEAT</t>
    </r>
  </si>
  <si>
    <r>
      <rPr>
        <sz val="6"/>
        <rFont val="Arial"/>
        <family val="34"/>
      </rPr>
      <t>1139 GRAIN, NEC</t>
    </r>
  </si>
  <si>
    <r>
      <rPr>
        <sz val="6"/>
        <rFont val="Arial"/>
        <family val="34"/>
      </rPr>
      <t>114 OIL SEEDS,NUTS ETC</t>
    </r>
  </si>
  <si>
    <r>
      <rPr>
        <sz val="6"/>
        <rFont val="Arial"/>
        <family val="34"/>
      </rPr>
      <t>1144 SOYBEANS</t>
    </r>
  </si>
  <si>
    <r>
      <rPr>
        <sz val="6"/>
        <rFont val="Arial"/>
        <family val="34"/>
      </rPr>
      <t>115 FIELD SEEDS</t>
    </r>
  </si>
  <si>
    <r>
      <rPr>
        <sz val="6"/>
        <rFont val="Arial"/>
        <family val="34"/>
      </rPr>
      <t>119 MISC FIELD CROPS</t>
    </r>
  </si>
  <si>
    <r>
      <rPr>
        <sz val="6"/>
        <rFont val="Arial"/>
        <family val="34"/>
      </rPr>
      <t>1193 LEAF TOBACCO</t>
    </r>
  </si>
  <si>
    <r>
      <rPr>
        <sz val="6"/>
        <rFont val="Arial"/>
        <family val="34"/>
      </rPr>
      <t>1195 POTATOES, EX SW EET</t>
    </r>
  </si>
  <si>
    <r>
      <rPr>
        <sz val="6"/>
        <rFont val="Arial"/>
        <family val="34"/>
      </rPr>
      <t>1197 SUGAR BEETS</t>
    </r>
  </si>
  <si>
    <r>
      <rPr>
        <sz val="6"/>
        <rFont val="Arial"/>
        <family val="34"/>
      </rPr>
      <t>12 FRESH FRUITS &amp;NUTS</t>
    </r>
  </si>
  <si>
    <r>
      <rPr>
        <sz val="6"/>
        <rFont val="Arial"/>
        <family val="34"/>
      </rPr>
      <t>121 CITRUS FRUITS</t>
    </r>
  </si>
  <si>
    <r>
      <rPr>
        <sz val="6"/>
        <rFont val="Arial"/>
        <family val="34"/>
      </rPr>
      <t>122 DECIDUOUS FRUITS</t>
    </r>
  </si>
  <si>
    <r>
      <rPr>
        <sz val="6"/>
        <rFont val="Arial"/>
        <family val="34"/>
      </rPr>
      <t>1221 APPLES</t>
    </r>
  </si>
  <si>
    <r>
      <rPr>
        <sz val="6"/>
        <rFont val="Arial"/>
        <family val="34"/>
      </rPr>
      <t>1224 GRAPES</t>
    </r>
  </si>
  <si>
    <r>
      <rPr>
        <sz val="6"/>
        <rFont val="Arial"/>
        <family val="34"/>
      </rPr>
      <t>1226 PEACHES</t>
    </r>
  </si>
  <si>
    <r>
      <rPr>
        <sz val="6"/>
        <rFont val="Arial"/>
        <family val="34"/>
      </rPr>
      <t>123 TROPICAL FRUITS</t>
    </r>
  </si>
  <si>
    <r>
      <rPr>
        <sz val="6"/>
        <rFont val="Arial"/>
        <family val="34"/>
      </rPr>
      <t>1232 BANANAS</t>
    </r>
  </si>
  <si>
    <r>
      <rPr>
        <sz val="6"/>
        <rFont val="Arial"/>
        <family val="34"/>
      </rPr>
      <t>129 MISC FRUITS &amp; NUTS</t>
    </r>
  </si>
  <si>
    <r>
      <rPr>
        <sz val="6"/>
        <rFont val="Arial"/>
        <family val="34"/>
      </rPr>
      <t>1295 COFFEE, GREEN</t>
    </r>
  </si>
  <si>
    <r>
      <rPr>
        <sz val="6"/>
        <rFont val="Arial"/>
        <family val="34"/>
      </rPr>
      <t>13 FRESH VEGETABLES</t>
    </r>
  </si>
  <si>
    <r>
      <rPr>
        <sz val="6"/>
        <rFont val="Arial"/>
        <family val="34"/>
      </rPr>
      <t>131 BULBS,ROOTS,TUBERS</t>
    </r>
  </si>
  <si>
    <r>
      <rPr>
        <sz val="6"/>
        <rFont val="Arial"/>
        <family val="34"/>
      </rPr>
      <t>1318 ONIONS, DRY</t>
    </r>
  </si>
  <si>
    <r>
      <rPr>
        <sz val="6"/>
        <rFont val="Arial"/>
        <family val="34"/>
      </rPr>
      <t>133 LEAFY VEGETABLES</t>
    </r>
  </si>
  <si>
    <r>
      <rPr>
        <sz val="6"/>
        <rFont val="Arial"/>
        <family val="34"/>
      </rPr>
      <t>1334 CELERY</t>
    </r>
  </si>
  <si>
    <r>
      <rPr>
        <sz val="6"/>
        <rFont val="Arial"/>
        <family val="34"/>
      </rPr>
      <t>1335 LETTUCE</t>
    </r>
  </si>
  <si>
    <r>
      <rPr>
        <sz val="6"/>
        <rFont val="Arial"/>
        <family val="34"/>
      </rPr>
      <t>134 DRY VEGET SEEDS</t>
    </r>
  </si>
  <si>
    <r>
      <rPr>
        <sz val="6"/>
        <rFont val="Arial"/>
        <family val="34"/>
      </rPr>
      <t>1341 BEANS, DRY RIPE</t>
    </r>
  </si>
  <si>
    <r>
      <rPr>
        <sz val="6"/>
        <rFont val="Arial"/>
        <family val="34"/>
      </rPr>
      <t>1342 PEAS, DRY</t>
    </r>
  </si>
  <si>
    <r>
      <rPr>
        <sz val="6"/>
        <rFont val="Arial"/>
        <family val="34"/>
      </rPr>
      <t>139 MISC FRESH VEGET</t>
    </r>
  </si>
  <si>
    <r>
      <rPr>
        <sz val="6"/>
        <rFont val="Arial"/>
        <family val="34"/>
      </rPr>
      <t>1392 W ATERMELONS</t>
    </r>
  </si>
  <si>
    <r>
      <rPr>
        <sz val="6"/>
        <rFont val="Arial"/>
        <family val="34"/>
      </rPr>
      <t>1394 TOMATOES</t>
    </r>
  </si>
  <si>
    <r>
      <rPr>
        <sz val="6"/>
        <rFont val="Arial"/>
        <family val="34"/>
      </rPr>
      <t>1398 MELONS, EX W ATER</t>
    </r>
  </si>
  <si>
    <r>
      <rPr>
        <sz val="6"/>
        <rFont val="Arial"/>
        <family val="34"/>
      </rPr>
      <t>14 LIVESTOCK &amp; PRD</t>
    </r>
  </si>
  <si>
    <r>
      <rPr>
        <sz val="6"/>
        <rFont val="Arial"/>
        <family val="34"/>
      </rPr>
      <t>141 LIVESTOCK</t>
    </r>
  </si>
  <si>
    <r>
      <rPr>
        <sz val="6"/>
        <rFont val="Arial"/>
        <family val="34"/>
      </rPr>
      <t>1411 CATTLE</t>
    </r>
  </si>
  <si>
    <r>
      <rPr>
        <sz val="6"/>
        <rFont val="Arial"/>
        <family val="34"/>
      </rPr>
      <t>1413 SW INE,BARROW ,BOAR</t>
    </r>
  </si>
  <si>
    <r>
      <rPr>
        <sz val="6"/>
        <rFont val="Arial"/>
        <family val="34"/>
      </rPr>
      <t>1414 SHEEP AND LAMBS</t>
    </r>
  </si>
  <si>
    <r>
      <rPr>
        <sz val="6"/>
        <rFont val="Arial"/>
        <family val="34"/>
      </rPr>
      <t>142 DAIRY FARM PRODUCT</t>
    </r>
  </si>
  <si>
    <r>
      <rPr>
        <sz val="6"/>
        <rFont val="Arial"/>
        <family val="34"/>
      </rPr>
      <t>143 ANIMAL FIBERS</t>
    </r>
  </si>
  <si>
    <r>
      <rPr>
        <sz val="6"/>
        <rFont val="Arial"/>
        <family val="34"/>
      </rPr>
      <t>1431 W OOL</t>
    </r>
  </si>
  <si>
    <r>
      <rPr>
        <sz val="6"/>
        <rFont val="Arial"/>
        <family val="34"/>
      </rPr>
      <t>15 POULTRY &amp; PRODUCTS</t>
    </r>
  </si>
  <si>
    <r>
      <rPr>
        <sz val="6"/>
        <rFont val="Arial"/>
        <family val="34"/>
      </rPr>
      <t>151 LIVE POULTRY</t>
    </r>
  </si>
  <si>
    <r>
      <rPr>
        <sz val="6"/>
        <rFont val="Arial"/>
        <family val="34"/>
      </rPr>
      <t>152 POULTRY EGGS</t>
    </r>
  </si>
  <si>
    <r>
      <rPr>
        <sz val="6"/>
        <rFont val="Arial"/>
        <family val="34"/>
      </rPr>
      <t>19 MISC FARM PRODUCTS</t>
    </r>
  </si>
  <si>
    <r>
      <rPr>
        <sz val="6"/>
        <rFont val="Arial"/>
        <family val="34"/>
      </rPr>
      <t>191 HORTICULTURAL SPEC</t>
    </r>
  </si>
  <si>
    <r>
      <rPr>
        <sz val="6"/>
        <rFont val="Arial"/>
        <family val="34"/>
      </rPr>
      <t>192 ANIMAL SPECIALTIES</t>
    </r>
  </si>
  <si>
    <r>
      <rPr>
        <sz val="6"/>
        <rFont val="Arial"/>
        <family val="34"/>
      </rPr>
      <t>8 FOREST PRODUCTS</t>
    </r>
  </si>
  <si>
    <r>
      <rPr>
        <sz val="6"/>
        <rFont val="Arial"/>
        <family val="34"/>
      </rPr>
      <t>84 GUMS &amp; BARKS,CRUDE</t>
    </r>
  </si>
  <si>
    <r>
      <rPr>
        <sz val="6"/>
        <rFont val="Arial"/>
        <family val="34"/>
      </rPr>
      <t>8423 LATEX &amp; ALLIED GUM</t>
    </r>
  </si>
  <si>
    <r>
      <rPr>
        <sz val="6"/>
        <rFont val="Arial"/>
        <family val="34"/>
      </rPr>
      <t>86 MISC FOREST PROD</t>
    </r>
  </si>
  <si>
    <r>
      <rPr>
        <sz val="6"/>
        <rFont val="Arial"/>
        <family val="34"/>
      </rPr>
      <t>9 FISH &amp; MARINE PRD</t>
    </r>
  </si>
  <si>
    <r>
      <rPr>
        <sz val="6"/>
        <rFont val="Arial"/>
        <family val="34"/>
      </rPr>
      <t>91 FISH &amp; MARINE PRD</t>
    </r>
  </si>
  <si>
    <r>
      <rPr>
        <sz val="6"/>
        <rFont val="Arial"/>
        <family val="34"/>
      </rPr>
      <t>912 FISH/W HALE PRD FRZ</t>
    </r>
  </si>
  <si>
    <r>
      <rPr>
        <sz val="6"/>
        <rFont val="Arial"/>
        <family val="34"/>
      </rPr>
      <t>9131 SHELLS</t>
    </r>
  </si>
  <si>
    <r>
      <rPr>
        <sz val="6"/>
        <rFont val="Arial"/>
        <family val="34"/>
      </rPr>
      <t>98 FISH HATCHERIES</t>
    </r>
  </si>
  <si>
    <r>
      <rPr>
        <sz val="6"/>
        <rFont val="Arial"/>
        <family val="34"/>
      </rPr>
      <t>10 METALLIC ORES</t>
    </r>
  </si>
  <si>
    <r>
      <rPr>
        <sz val="6"/>
        <rFont val="Arial"/>
        <family val="34"/>
      </rPr>
      <t>101 IRON ORES</t>
    </r>
  </si>
  <si>
    <r>
      <rPr>
        <sz val="6"/>
        <rFont val="Arial"/>
        <family val="34"/>
      </rPr>
      <t>10112  GRADE ORE, CRUDE</t>
    </r>
  </si>
  <si>
    <r>
      <rPr>
        <sz val="6"/>
        <rFont val="Arial"/>
        <family val="34"/>
      </rPr>
      <t>102 COPPER ORES</t>
    </r>
  </si>
  <si>
    <r>
      <rPr>
        <sz val="6"/>
        <rFont val="Arial"/>
        <family val="34"/>
      </rPr>
      <t>103 LEAD &amp; ZINC ORES</t>
    </r>
  </si>
  <si>
    <r>
      <rPr>
        <sz val="6"/>
        <rFont val="Arial"/>
        <family val="34"/>
      </rPr>
      <t>1031 LEAD ORES</t>
    </r>
  </si>
  <si>
    <r>
      <rPr>
        <sz val="6"/>
        <rFont val="Arial"/>
        <family val="34"/>
      </rPr>
      <t>1032 ZINC ORES</t>
    </r>
  </si>
  <si>
    <r>
      <rPr>
        <sz val="6"/>
        <rFont val="Arial"/>
        <family val="34"/>
      </rPr>
      <t>104 GOLD &amp; SILVER ORES</t>
    </r>
  </si>
  <si>
    <r>
      <rPr>
        <sz val="6"/>
        <rFont val="Arial"/>
        <family val="34"/>
      </rPr>
      <t>105 BAUXIT/ALUMIN ORES</t>
    </r>
  </si>
  <si>
    <r>
      <rPr>
        <sz val="6"/>
        <rFont val="Arial"/>
        <family val="34"/>
      </rPr>
      <t>106 MANGANESE ORES</t>
    </r>
  </si>
  <si>
    <r>
      <rPr>
        <sz val="6"/>
        <rFont val="Arial"/>
        <family val="34"/>
      </rPr>
      <t>107 TUNGSTEN ORES</t>
    </r>
  </si>
  <si>
    <r>
      <rPr>
        <sz val="6"/>
        <rFont val="Arial"/>
        <family val="34"/>
      </rPr>
      <t>108 CHROMIUM ORES</t>
    </r>
  </si>
  <si>
    <r>
      <rPr>
        <sz val="6"/>
        <rFont val="Arial"/>
        <family val="34"/>
      </rPr>
      <t>109 MISC METAL ORES</t>
    </r>
  </si>
  <si>
    <r>
      <rPr>
        <sz val="6"/>
        <rFont val="Arial"/>
        <family val="34"/>
      </rPr>
      <t>11 COAL</t>
    </r>
  </si>
  <si>
    <r>
      <rPr>
        <sz val="6"/>
        <rFont val="Arial"/>
        <family val="34"/>
      </rPr>
      <t>111 ANTHRACITE</t>
    </r>
  </si>
  <si>
    <r>
      <rPr>
        <sz val="6"/>
        <rFont val="Arial"/>
        <family val="34"/>
      </rPr>
      <t>11111  RAW ANTHRACITE</t>
    </r>
  </si>
  <si>
    <r>
      <rPr>
        <sz val="6"/>
        <rFont val="Arial"/>
        <family val="34"/>
      </rPr>
      <t>11112  CLEAN/PREP ANTHRAC</t>
    </r>
  </si>
  <si>
    <r>
      <rPr>
        <sz val="6"/>
        <rFont val="Arial"/>
        <family val="34"/>
      </rPr>
      <t>112 BITUM COAL/LIGNITE</t>
    </r>
  </si>
  <si>
    <r>
      <rPr>
        <sz val="6"/>
        <rFont val="Arial"/>
        <family val="34"/>
      </rPr>
      <t>1121 BITUMINOUS COAL</t>
    </r>
  </si>
  <si>
    <r>
      <rPr>
        <sz val="6"/>
        <rFont val="Arial"/>
        <family val="34"/>
      </rPr>
      <t>13 PETRO,NAT GAS,GSLN</t>
    </r>
  </si>
  <si>
    <r>
      <rPr>
        <sz val="6"/>
        <rFont val="Arial"/>
        <family val="34"/>
      </rPr>
      <t>131 PETROL/NATURAL GAS</t>
    </r>
  </si>
  <si>
    <r>
      <rPr>
        <sz val="6"/>
        <rFont val="Arial"/>
        <family val="34"/>
      </rPr>
      <t>132 NATURAL GASOLINE</t>
    </r>
  </si>
  <si>
    <r>
      <rPr>
        <sz val="6"/>
        <rFont val="Arial"/>
        <family val="34"/>
      </rPr>
      <t>14 NONMETAL MINERALS</t>
    </r>
  </si>
  <si>
    <r>
      <rPr>
        <sz val="6"/>
        <rFont val="Arial"/>
        <family val="34"/>
      </rPr>
      <t>141 DIM STONE, QUARRY</t>
    </r>
  </si>
  <si>
    <r>
      <rPr>
        <sz val="6"/>
        <rFont val="Arial"/>
        <family val="34"/>
      </rPr>
      <t>142 CRUSHED STONE</t>
    </r>
  </si>
  <si>
    <r>
      <rPr>
        <sz val="6"/>
        <rFont val="Arial"/>
        <family val="34"/>
      </rPr>
      <t>14211 AGRICUL LIMESTONE</t>
    </r>
  </si>
  <si>
    <r>
      <rPr>
        <sz val="6"/>
        <rFont val="Arial"/>
        <family val="34"/>
      </rPr>
      <t>14212  FLUXING STONE/LIME</t>
    </r>
  </si>
  <si>
    <r>
      <rPr>
        <sz val="6"/>
        <rFont val="Arial"/>
        <family val="34"/>
      </rPr>
      <t>14219  CRUSHED STONE NEC</t>
    </r>
  </si>
  <si>
    <r>
      <rPr>
        <sz val="6"/>
        <rFont val="Arial"/>
        <family val="34"/>
      </rPr>
      <t>144 SAND AND GRAVEL</t>
    </r>
  </si>
  <si>
    <r>
      <rPr>
        <sz val="6"/>
        <rFont val="Arial"/>
        <family val="34"/>
      </rPr>
      <t>14411  SAND(AGGRE/BALLAS)</t>
    </r>
  </si>
  <si>
    <r>
      <rPr>
        <sz val="6"/>
        <rFont val="Arial"/>
        <family val="34"/>
      </rPr>
      <t>14412  GRAVEL(AGGR/BALLA)</t>
    </r>
  </si>
  <si>
    <r>
      <rPr>
        <sz val="6"/>
        <rFont val="Arial"/>
        <family val="34"/>
      </rPr>
      <t>14413  INDUST SAND,CRUDE</t>
    </r>
  </si>
  <si>
    <r>
      <rPr>
        <sz val="6"/>
        <rFont val="Arial"/>
        <family val="34"/>
      </rPr>
      <t>145 CLAY,CERAMIC,REFRA</t>
    </r>
  </si>
  <si>
    <r>
      <rPr>
        <sz val="6"/>
        <rFont val="Arial"/>
        <family val="34"/>
      </rPr>
      <t>14511 BENTONITE, CRUDE</t>
    </r>
  </si>
  <si>
    <r>
      <rPr>
        <sz val="6"/>
        <rFont val="Arial"/>
        <family val="34"/>
      </rPr>
      <t>14512  FIRE CLAY, CRUDE</t>
    </r>
  </si>
  <si>
    <r>
      <rPr>
        <sz val="6"/>
        <rFont val="Arial"/>
        <family val="34"/>
      </rPr>
      <t>14514 BALL &amp; KAOLIN CLAY</t>
    </r>
  </si>
  <si>
    <r>
      <rPr>
        <sz val="6"/>
        <rFont val="Arial"/>
        <family val="34"/>
      </rPr>
      <t>147 CHEMICAL MINERALS</t>
    </r>
  </si>
  <si>
    <r>
      <rPr>
        <sz val="6"/>
        <rFont val="Arial"/>
        <family val="34"/>
      </rPr>
      <t>14711 BARITE , CRUDE</t>
    </r>
  </si>
  <si>
    <r>
      <rPr>
        <sz val="6"/>
        <rFont val="Arial"/>
        <family val="34"/>
      </rPr>
      <t>14713  BORATE,POTASH,SODA</t>
    </r>
  </si>
  <si>
    <r>
      <rPr>
        <sz val="6"/>
        <rFont val="Arial"/>
        <family val="34"/>
      </rPr>
      <t>14714  APATITE,PHOSPHATE</t>
    </r>
  </si>
  <si>
    <r>
      <rPr>
        <sz val="6"/>
        <rFont val="Arial"/>
        <family val="34"/>
      </rPr>
      <t>14715  ROCK SALT, CRUDE</t>
    </r>
  </si>
  <si>
    <r>
      <rPr>
        <sz val="6"/>
        <rFont val="Arial"/>
        <family val="34"/>
      </rPr>
      <t>14716 SULPHUR, CRUDE</t>
    </r>
  </si>
  <si>
    <r>
      <rPr>
        <sz val="6"/>
        <rFont val="Arial"/>
        <family val="34"/>
      </rPr>
      <t>149 MISC NONMETAL MINE</t>
    </r>
  </si>
  <si>
    <r>
      <rPr>
        <sz val="6"/>
        <rFont val="Arial"/>
        <family val="34"/>
      </rPr>
      <t>14911  ANHYDRITE,GYPSUM</t>
    </r>
  </si>
  <si>
    <r>
      <rPr>
        <sz val="6"/>
        <rFont val="Arial"/>
        <family val="34"/>
      </rPr>
      <t>14913 ASPHALT AND BITUME</t>
    </r>
  </si>
  <si>
    <r>
      <rPr>
        <sz val="6"/>
        <rFont val="Arial"/>
        <family val="34"/>
      </rPr>
      <t>14914  PUMICE,PUMICITE</t>
    </r>
  </si>
  <si>
    <r>
      <rPr>
        <sz val="6"/>
        <rFont val="Arial"/>
        <family val="34"/>
      </rPr>
      <t>19 ORDNANCE,ACCESSORI</t>
    </r>
  </si>
  <si>
    <r>
      <rPr>
        <sz val="6"/>
        <rFont val="Arial"/>
        <family val="34"/>
      </rPr>
      <t>191 GUNS,HOW ITZ,MORTAR</t>
    </r>
  </si>
  <si>
    <r>
      <rPr>
        <sz val="6"/>
        <rFont val="Arial"/>
        <family val="34"/>
      </rPr>
      <t>192 AMMUNITION,+30 MM</t>
    </r>
  </si>
  <si>
    <r>
      <rPr>
        <sz val="6"/>
        <rFont val="Arial"/>
        <family val="34"/>
      </rPr>
      <t>193 COMBAT VEHICLES</t>
    </r>
  </si>
  <si>
    <r>
      <rPr>
        <sz val="6"/>
        <rFont val="Arial"/>
        <family val="34"/>
      </rPr>
      <t>194 SIGHT/FIRE EQPT</t>
    </r>
  </si>
  <si>
    <r>
      <rPr>
        <sz val="6"/>
        <rFont val="Arial"/>
        <family val="34"/>
      </rPr>
      <t>195 SMALL ARMS,-30 MM</t>
    </r>
  </si>
  <si>
    <r>
      <rPr>
        <sz val="6"/>
        <rFont val="Arial"/>
        <family val="34"/>
      </rPr>
      <t>196 SM ARMS AMMUNITION</t>
    </r>
  </si>
  <si>
    <r>
      <rPr>
        <sz val="6"/>
        <rFont val="Arial"/>
        <family val="34"/>
      </rPr>
      <t>199 MISC ORDNANCE</t>
    </r>
  </si>
  <si>
    <r>
      <rPr>
        <sz val="6"/>
        <rFont val="Arial"/>
        <family val="34"/>
      </rPr>
      <t>20 FOOD/KINDRED PROD</t>
    </r>
  </si>
  <si>
    <r>
      <rPr>
        <sz val="6"/>
        <rFont val="Arial"/>
        <family val="34"/>
      </rPr>
      <t>201 MEAT</t>
    </r>
  </si>
  <si>
    <r>
      <rPr>
        <sz val="6"/>
        <rFont val="Arial"/>
        <family val="34"/>
      </rPr>
      <t>2011 MEAT,FRESH/CHILLED</t>
    </r>
  </si>
  <si>
    <r>
      <rPr>
        <sz val="6"/>
        <rFont val="Arial"/>
        <family val="34"/>
      </rPr>
      <t>2012 MEAT, FRESH FROZEN</t>
    </r>
  </si>
  <si>
    <r>
      <rPr>
        <sz val="6"/>
        <rFont val="Arial"/>
        <family val="34"/>
      </rPr>
      <t>2013 MEAT PRODUCTS</t>
    </r>
  </si>
  <si>
    <r>
      <rPr>
        <sz val="6"/>
        <rFont val="Arial"/>
        <family val="34"/>
      </rPr>
      <t>2014 ANIMAL BY-PRODUCTS</t>
    </r>
  </si>
  <si>
    <r>
      <rPr>
        <sz val="6"/>
        <rFont val="Arial"/>
        <family val="34"/>
      </rPr>
      <t>20141  HIDES,SKINS,PELTS</t>
    </r>
  </si>
  <si>
    <r>
      <rPr>
        <sz val="6"/>
        <rFont val="Arial"/>
        <family val="34"/>
      </rPr>
      <t>2015 DRSD POULTRY FRESH</t>
    </r>
  </si>
  <si>
    <r>
      <rPr>
        <sz val="6"/>
        <rFont val="Arial"/>
        <family val="34"/>
      </rPr>
      <t>2016 DRSD POULTRY FROZE</t>
    </r>
  </si>
  <si>
    <r>
      <rPr>
        <sz val="6"/>
        <rFont val="Arial"/>
        <family val="34"/>
      </rPr>
      <t>2017 PROCESSED POULTRY</t>
    </r>
  </si>
  <si>
    <r>
      <rPr>
        <sz val="6"/>
        <rFont val="Arial"/>
        <family val="34"/>
      </rPr>
      <t>202 DAIRY PRODUCTS</t>
    </r>
  </si>
  <si>
    <r>
      <rPr>
        <sz val="6"/>
        <rFont val="Arial"/>
        <family val="34"/>
      </rPr>
      <t>2021 CREAMERY BUTTER</t>
    </r>
  </si>
  <si>
    <r>
      <rPr>
        <sz val="6"/>
        <rFont val="Arial"/>
        <family val="34"/>
      </rPr>
      <t>2023 CONDENS,EVAP MILK</t>
    </r>
  </si>
  <si>
    <r>
      <rPr>
        <sz val="6"/>
        <rFont val="Arial"/>
        <family val="34"/>
      </rPr>
      <t>2024 ICECREAM/FROZ DESS</t>
    </r>
  </si>
  <si>
    <r>
      <rPr>
        <sz val="6"/>
        <rFont val="Arial"/>
        <family val="34"/>
      </rPr>
      <t>2025 CHEESE DAIRY PROD</t>
    </r>
  </si>
  <si>
    <r>
      <rPr>
        <sz val="6"/>
        <rFont val="Arial"/>
        <family val="34"/>
      </rPr>
      <t>2026 W HOLE/SKIM MILK</t>
    </r>
  </si>
  <si>
    <r>
      <rPr>
        <sz val="6"/>
        <rFont val="Arial"/>
        <family val="34"/>
      </rPr>
      <t>203 CAN FRUITS,VEG,SEA</t>
    </r>
  </si>
  <si>
    <r>
      <rPr>
        <sz val="6"/>
        <rFont val="Arial"/>
        <family val="34"/>
      </rPr>
      <t>2031 CANNED,CURED SEA F</t>
    </r>
  </si>
  <si>
    <r>
      <rPr>
        <sz val="6"/>
        <rFont val="Arial"/>
        <family val="34"/>
      </rPr>
      <t>2032 CANNED SPECIALT.</t>
    </r>
  </si>
  <si>
    <r>
      <rPr>
        <sz val="6"/>
        <rFont val="Arial"/>
        <family val="34"/>
      </rPr>
      <t>2033 CAN FRUITS,VEGETE</t>
    </r>
  </si>
  <si>
    <r>
      <rPr>
        <sz val="6"/>
        <rFont val="Arial"/>
        <family val="34"/>
      </rPr>
      <t>2034 DRIED FRUIT/VEGETE</t>
    </r>
  </si>
  <si>
    <r>
      <rPr>
        <sz val="6"/>
        <rFont val="Arial"/>
        <family val="34"/>
      </rPr>
      <t>2035 FRUIT &amp; VEG SAUCE</t>
    </r>
  </si>
  <si>
    <r>
      <rPr>
        <sz val="6"/>
        <rFont val="Arial"/>
        <family val="34"/>
      </rPr>
      <t>2036 FRESH/FROZEN FISH</t>
    </r>
  </si>
  <si>
    <r>
      <rPr>
        <sz val="6"/>
        <rFont val="Arial"/>
        <family val="34"/>
      </rPr>
      <t>2037 FRZN FRUITS, JUICE</t>
    </r>
  </si>
  <si>
    <r>
      <rPr>
        <sz val="6"/>
        <rFont val="Arial"/>
        <family val="34"/>
      </rPr>
      <t>2038 FROZEN SPECIALT.</t>
    </r>
  </si>
  <si>
    <r>
      <rPr>
        <sz val="6"/>
        <rFont val="Arial"/>
        <family val="34"/>
      </rPr>
      <t>2039 CAN PR FRUITS VEGE</t>
    </r>
  </si>
  <si>
    <r>
      <rPr>
        <sz val="6"/>
        <rFont val="Arial"/>
        <family val="34"/>
      </rPr>
      <t>204 GRAIN MILL PROD</t>
    </r>
  </si>
  <si>
    <r>
      <rPr>
        <sz val="6"/>
        <rFont val="Arial"/>
        <family val="34"/>
      </rPr>
      <t>2041 FLOUR/GRAIN MILL</t>
    </r>
  </si>
  <si>
    <r>
      <rPr>
        <sz val="6"/>
        <rFont val="Arial"/>
        <family val="34"/>
      </rPr>
      <t>20411 W HEAT FLOUR</t>
    </r>
  </si>
  <si>
    <r>
      <rPr>
        <sz val="6"/>
        <rFont val="Arial"/>
        <family val="34"/>
      </rPr>
      <t>20412 W HEAT BRAN</t>
    </r>
  </si>
  <si>
    <r>
      <rPr>
        <sz val="6"/>
        <rFont val="Arial"/>
        <family val="34"/>
      </rPr>
      <t>20421 PREP ANIMAL FEED</t>
    </r>
  </si>
  <si>
    <r>
      <rPr>
        <sz val="6"/>
        <rFont val="Arial"/>
        <family val="34"/>
      </rPr>
      <t>20423  CAN ANIMAL FEED</t>
    </r>
  </si>
  <si>
    <r>
      <rPr>
        <sz val="6"/>
        <rFont val="Arial"/>
        <family val="34"/>
      </rPr>
      <t>2043 CEREAL PREPARATION</t>
    </r>
  </si>
  <si>
    <r>
      <rPr>
        <sz val="6"/>
        <rFont val="Arial"/>
        <family val="34"/>
      </rPr>
      <t>2044 RICE,FLOUR,MEAL</t>
    </r>
  </si>
  <si>
    <r>
      <rPr>
        <sz val="6"/>
        <rFont val="Arial"/>
        <family val="34"/>
      </rPr>
      <t>2045 BLEND/PREPAR FLOUR</t>
    </r>
  </si>
  <si>
    <r>
      <rPr>
        <sz val="6"/>
        <rFont val="Arial"/>
        <family val="34"/>
      </rPr>
      <t>2046 W ET CORN MILLING</t>
    </r>
  </si>
  <si>
    <r>
      <rPr>
        <sz val="6"/>
        <rFont val="Arial"/>
        <family val="34"/>
      </rPr>
      <t>20461  CORN SYRUP</t>
    </r>
  </si>
  <si>
    <r>
      <rPr>
        <sz val="6"/>
        <rFont val="Arial"/>
        <family val="34"/>
      </rPr>
      <t>20462  CORN STARCH</t>
    </r>
  </si>
  <si>
    <r>
      <rPr>
        <sz val="6"/>
        <rFont val="Arial"/>
        <family val="34"/>
      </rPr>
      <t>20463  CORN SUGAR</t>
    </r>
  </si>
  <si>
    <r>
      <rPr>
        <sz val="6"/>
        <rFont val="Arial"/>
        <family val="34"/>
      </rPr>
      <t>20471  DOG,CAT FD EXC CAN</t>
    </r>
  </si>
  <si>
    <r>
      <rPr>
        <sz val="6"/>
        <rFont val="Arial"/>
        <family val="34"/>
      </rPr>
      <t>20472  CANNED DOG, CAT FD</t>
    </r>
  </si>
  <si>
    <r>
      <rPr>
        <sz val="6"/>
        <rFont val="Arial"/>
        <family val="34"/>
      </rPr>
      <t>205 BAKERY PRODUCTS</t>
    </r>
  </si>
  <si>
    <r>
      <rPr>
        <sz val="6"/>
        <rFont val="Arial"/>
        <family val="34"/>
      </rPr>
      <t>206 SUGAR (BEET/CANE)</t>
    </r>
  </si>
  <si>
    <r>
      <rPr>
        <sz val="6"/>
        <rFont val="Arial"/>
        <family val="34"/>
      </rPr>
      <t>2061 SUGAR MILL PROD.</t>
    </r>
  </si>
  <si>
    <r>
      <rPr>
        <sz val="6"/>
        <rFont val="Arial"/>
        <family val="34"/>
      </rPr>
      <t>20611  RAW CANE/BEET SGAR</t>
    </r>
  </si>
  <si>
    <r>
      <rPr>
        <sz val="6"/>
        <rFont val="Arial"/>
        <family val="34"/>
      </rPr>
      <t>20616 SUGAR MOLASSES</t>
    </r>
  </si>
  <si>
    <r>
      <rPr>
        <sz val="6"/>
        <rFont val="Arial"/>
        <family val="34"/>
      </rPr>
      <t>20617 BLACKSTRAP MOLASSE</t>
    </r>
  </si>
  <si>
    <r>
      <rPr>
        <sz val="6"/>
        <rFont val="Arial"/>
        <family val="34"/>
      </rPr>
      <t>2062 SUGAR,REFINED CANE</t>
    </r>
  </si>
  <si>
    <r>
      <rPr>
        <sz val="6"/>
        <rFont val="Arial"/>
        <family val="34"/>
      </rPr>
      <t>20625 SUGAR REF BY-PROD</t>
    </r>
  </si>
  <si>
    <r>
      <rPr>
        <sz val="6"/>
        <rFont val="Arial"/>
        <family val="34"/>
      </rPr>
      <t>20626  PULP,MOLASSES,BEET</t>
    </r>
  </si>
  <si>
    <r>
      <rPr>
        <sz val="6"/>
        <rFont val="Arial"/>
        <family val="34"/>
      </rPr>
      <t>207 CONFECTIONERY PRD</t>
    </r>
  </si>
  <si>
    <r>
      <rPr>
        <sz val="6"/>
        <rFont val="Arial"/>
        <family val="34"/>
      </rPr>
      <t>208 BEVERAGES EXTRACT</t>
    </r>
  </si>
  <si>
    <r>
      <rPr>
        <sz val="6"/>
        <rFont val="Arial"/>
        <family val="34"/>
      </rPr>
      <t>20821  BEER,ALE,PORTER</t>
    </r>
  </si>
  <si>
    <r>
      <rPr>
        <sz val="6"/>
        <rFont val="Arial"/>
        <family val="34"/>
      </rPr>
      <t>20823  MALT EXTRACT</t>
    </r>
  </si>
  <si>
    <r>
      <rPr>
        <sz val="6"/>
        <rFont val="Arial"/>
        <family val="34"/>
      </rPr>
      <t>2083 MALT</t>
    </r>
  </si>
  <si>
    <r>
      <rPr>
        <sz val="6"/>
        <rFont val="Arial"/>
        <family val="34"/>
      </rPr>
      <t>2084 W INES,BRANDY</t>
    </r>
  </si>
  <si>
    <r>
      <rPr>
        <sz val="6"/>
        <rFont val="Arial"/>
        <family val="34"/>
      </rPr>
      <t>20851  DISTILLED LIQUORS</t>
    </r>
  </si>
  <si>
    <r>
      <rPr>
        <sz val="6"/>
        <rFont val="Arial"/>
        <family val="34"/>
      </rPr>
      <t>20859 BY-PRD OF LIQUOR</t>
    </r>
  </si>
  <si>
    <r>
      <rPr>
        <sz val="6"/>
        <rFont val="Arial"/>
        <family val="34"/>
      </rPr>
      <t>2086 BTLD/CANNED DRINKS</t>
    </r>
  </si>
  <si>
    <r>
      <rPr>
        <sz val="6"/>
        <rFont val="Arial"/>
        <family val="34"/>
      </rPr>
      <t>2087 MISC EXTRACT/SYRUP</t>
    </r>
  </si>
  <si>
    <r>
      <rPr>
        <sz val="6"/>
        <rFont val="Arial"/>
        <family val="34"/>
      </rPr>
      <t>209 MISC FOOD PREP.</t>
    </r>
  </si>
  <si>
    <r>
      <rPr>
        <sz val="6"/>
        <rFont val="Arial"/>
        <family val="34"/>
      </rPr>
      <t>20911  COTTONSEED OIL</t>
    </r>
  </si>
  <si>
    <r>
      <rPr>
        <sz val="6"/>
        <rFont val="Arial"/>
        <family val="34"/>
      </rPr>
      <t>20914  COTTONSEED CAKE</t>
    </r>
  </si>
  <si>
    <r>
      <rPr>
        <sz val="6"/>
        <rFont val="Arial"/>
        <family val="34"/>
      </rPr>
      <t>20921 SOYBEAN OIL</t>
    </r>
  </si>
  <si>
    <r>
      <rPr>
        <sz val="6"/>
        <rFont val="Arial"/>
        <family val="34"/>
      </rPr>
      <t>20923 SOYBEAN CAKE</t>
    </r>
  </si>
  <si>
    <r>
      <rPr>
        <sz val="6"/>
        <rFont val="Arial"/>
        <family val="34"/>
      </rPr>
      <t>2093 VEG &amp; NUT OILS</t>
    </r>
  </si>
  <si>
    <r>
      <rPr>
        <sz val="6"/>
        <rFont val="Arial"/>
        <family val="34"/>
      </rPr>
      <t>2094 MARINE FATS/OILS</t>
    </r>
  </si>
  <si>
    <r>
      <rPr>
        <sz val="6"/>
        <rFont val="Arial"/>
        <family val="34"/>
      </rPr>
      <t>2095 ROASTED COFFEE</t>
    </r>
  </si>
  <si>
    <r>
      <rPr>
        <sz val="6"/>
        <rFont val="Arial"/>
        <family val="34"/>
      </rPr>
      <t>2096 SHRNG, TABLE OILS</t>
    </r>
  </si>
  <si>
    <r>
      <rPr>
        <sz val="6"/>
        <rFont val="Arial"/>
        <family val="34"/>
      </rPr>
      <t>2097 ICE, NATURAL/MANUF</t>
    </r>
  </si>
  <si>
    <r>
      <rPr>
        <sz val="6"/>
        <rFont val="Arial"/>
        <family val="34"/>
      </rPr>
      <t>2098 MACARONI,SPAGHETTI</t>
    </r>
  </si>
  <si>
    <r>
      <rPr>
        <sz val="6"/>
        <rFont val="Arial"/>
        <family val="34"/>
      </rPr>
      <t>21 TOBACCO PRODUCTS</t>
    </r>
  </si>
  <si>
    <r>
      <rPr>
        <sz val="6"/>
        <rFont val="Arial"/>
        <family val="34"/>
      </rPr>
      <t>211 CIGARETTES</t>
    </r>
  </si>
  <si>
    <r>
      <rPr>
        <sz val="6"/>
        <rFont val="Arial"/>
        <family val="34"/>
      </rPr>
      <t>212 CIGARS</t>
    </r>
  </si>
  <si>
    <r>
      <rPr>
        <sz val="6"/>
        <rFont val="Arial"/>
        <family val="34"/>
      </rPr>
      <t>213 CHEW /SMOKE TOBACCO</t>
    </r>
  </si>
  <si>
    <r>
      <rPr>
        <sz val="6"/>
        <rFont val="Arial"/>
        <family val="34"/>
      </rPr>
      <t>214 STEMME/REDRY TOBAC</t>
    </r>
  </si>
  <si>
    <r>
      <rPr>
        <sz val="6"/>
        <rFont val="Arial"/>
        <family val="34"/>
      </rPr>
      <t>22 TEXTILE MILL PROD</t>
    </r>
  </si>
  <si>
    <r>
      <rPr>
        <sz val="6"/>
        <rFont val="Arial"/>
        <family val="34"/>
      </rPr>
      <t>221 COTTON BROAD W OVEN</t>
    </r>
  </si>
  <si>
    <r>
      <rPr>
        <sz val="6"/>
        <rFont val="Arial"/>
        <family val="34"/>
      </rPr>
      <t>222 MANMADE FIBER/SILK</t>
    </r>
  </si>
  <si>
    <r>
      <rPr>
        <sz val="6"/>
        <rFont val="Arial"/>
        <family val="34"/>
      </rPr>
      <t>223 W OOL BROAD W OVEN F</t>
    </r>
  </si>
  <si>
    <r>
      <rPr>
        <sz val="6"/>
        <rFont val="Arial"/>
        <family val="34"/>
      </rPr>
      <t>224 NARROW FABRICS</t>
    </r>
  </si>
  <si>
    <r>
      <rPr>
        <sz val="6"/>
        <rFont val="Arial"/>
        <family val="34"/>
      </rPr>
      <t>225 KNIT FABRICS</t>
    </r>
  </si>
  <si>
    <r>
      <rPr>
        <sz val="6"/>
        <rFont val="Arial"/>
        <family val="34"/>
      </rPr>
      <t>227 FLOOR COVER,TEXTIL</t>
    </r>
  </si>
  <si>
    <r>
      <rPr>
        <sz val="6"/>
        <rFont val="Arial"/>
        <family val="34"/>
      </rPr>
      <t>228 YARN AND THREAD</t>
    </r>
  </si>
  <si>
    <r>
      <rPr>
        <sz val="6"/>
        <rFont val="Arial"/>
        <family val="34"/>
      </rPr>
      <t>229 MISC TEXTILE GOODS</t>
    </r>
  </si>
  <si>
    <r>
      <rPr>
        <sz val="6"/>
        <rFont val="Arial"/>
        <family val="34"/>
      </rPr>
      <t>2296 TIRE CORD/FABRICS</t>
    </r>
  </si>
  <si>
    <r>
      <rPr>
        <sz val="6"/>
        <rFont val="Arial"/>
        <family val="34"/>
      </rPr>
      <t>2297 W OOL AND MOHAIR</t>
    </r>
  </si>
  <si>
    <r>
      <rPr>
        <sz val="6"/>
        <rFont val="Arial"/>
        <family val="34"/>
      </rPr>
      <t>2298 CORDAGE AND TW INE</t>
    </r>
  </si>
  <si>
    <r>
      <rPr>
        <sz val="6"/>
        <rFont val="Arial"/>
        <family val="34"/>
      </rPr>
      <t>23 APPAR/FINISH TEXTI</t>
    </r>
  </si>
  <si>
    <r>
      <rPr>
        <sz val="6"/>
        <rFont val="Arial"/>
        <family val="34"/>
      </rPr>
      <t>231 MENS/BOYS CLOTHING</t>
    </r>
  </si>
  <si>
    <r>
      <rPr>
        <sz val="6"/>
        <rFont val="Arial"/>
        <family val="34"/>
      </rPr>
      <t>233 W OMEN,INFANT CLOTH</t>
    </r>
  </si>
  <si>
    <r>
      <rPr>
        <sz val="6"/>
        <rFont val="Arial"/>
        <family val="34"/>
      </rPr>
      <t>235 MILLINERY,HAT/CAP</t>
    </r>
  </si>
  <si>
    <r>
      <rPr>
        <sz val="6"/>
        <rFont val="Arial"/>
        <family val="34"/>
      </rPr>
      <t>237 FUR GOODS</t>
    </r>
  </si>
  <si>
    <r>
      <rPr>
        <sz val="6"/>
        <rFont val="Arial"/>
        <family val="34"/>
      </rPr>
      <t>238 MISC APPAREL/ACCES</t>
    </r>
  </si>
  <si>
    <r>
      <rPr>
        <sz val="6"/>
        <rFont val="Arial"/>
        <family val="34"/>
      </rPr>
      <t>239 MISC FABRIC TEXTIL</t>
    </r>
  </si>
  <si>
    <r>
      <rPr>
        <sz val="6"/>
        <rFont val="Arial"/>
        <family val="34"/>
      </rPr>
      <t>24 LUMBER &amp; W OOD PROD</t>
    </r>
  </si>
  <si>
    <r>
      <rPr>
        <sz val="6"/>
        <rFont val="Arial"/>
        <family val="34"/>
      </rPr>
      <t>241 PRIM FOREST PRD</t>
    </r>
  </si>
  <si>
    <r>
      <rPr>
        <sz val="6"/>
        <rFont val="Arial"/>
        <family val="34"/>
      </rPr>
      <t>24114 PULPW OOD LOGS</t>
    </r>
  </si>
  <si>
    <r>
      <rPr>
        <sz val="6"/>
        <rFont val="Arial"/>
        <family val="34"/>
      </rPr>
      <t>24115 PULPW OOD/W OOD CHIP</t>
    </r>
  </si>
  <si>
    <r>
      <rPr>
        <sz val="6"/>
        <rFont val="Arial"/>
        <family val="34"/>
      </rPr>
      <t>24116 W OOD POSTS,POLES</t>
    </r>
  </si>
  <si>
    <r>
      <rPr>
        <sz val="6"/>
        <rFont val="Arial"/>
        <family val="34"/>
      </rPr>
      <t>242 SAW MILL/PLANMILL</t>
    </r>
  </si>
  <si>
    <r>
      <rPr>
        <sz val="6"/>
        <rFont val="Arial"/>
        <family val="34"/>
      </rPr>
      <t>2421 LUMBER STOCK</t>
    </r>
  </si>
  <si>
    <r>
      <rPr>
        <sz val="6"/>
        <rFont val="Arial"/>
        <family val="34"/>
      </rPr>
      <t>24212 SAW ED TIES</t>
    </r>
  </si>
  <si>
    <r>
      <rPr>
        <sz val="6"/>
        <rFont val="Arial"/>
        <family val="34"/>
      </rPr>
      <t>2429 MISC SAW MILL</t>
    </r>
  </si>
  <si>
    <r>
      <rPr>
        <sz val="6"/>
        <rFont val="Arial"/>
        <family val="34"/>
      </rPr>
      <t>243 MILLW ORK, PLYW OOD</t>
    </r>
  </si>
  <si>
    <r>
      <rPr>
        <sz val="6"/>
        <rFont val="Arial"/>
        <family val="34"/>
      </rPr>
      <t>2431 MILLW ORK</t>
    </r>
  </si>
  <si>
    <r>
      <rPr>
        <sz val="6"/>
        <rFont val="Arial"/>
        <family val="34"/>
      </rPr>
      <t>2432 VENEER, PLYW OOD</t>
    </r>
  </si>
  <si>
    <r>
      <rPr>
        <sz val="6"/>
        <rFont val="Arial"/>
        <family val="34"/>
      </rPr>
      <t>244 W OODEN CONTAINERS</t>
    </r>
  </si>
  <si>
    <r>
      <rPr>
        <sz val="6"/>
        <rFont val="Arial"/>
        <family val="34"/>
      </rPr>
      <t>249 MISC W OOD PRODUCTS</t>
    </r>
  </si>
  <si>
    <r>
      <rPr>
        <sz val="6"/>
        <rFont val="Arial"/>
        <family val="34"/>
      </rPr>
      <t>2491 CREOSOTED/OIL W OOD</t>
    </r>
  </si>
  <si>
    <r>
      <rPr>
        <sz val="6"/>
        <rFont val="Arial"/>
        <family val="34"/>
      </rPr>
      <t>25 FURNITURE,FIXTURES</t>
    </r>
  </si>
  <si>
    <r>
      <rPr>
        <sz val="6"/>
        <rFont val="Arial"/>
        <family val="34"/>
      </rPr>
      <t>251 HOUSE/OFFICE FURNI</t>
    </r>
  </si>
  <si>
    <r>
      <rPr>
        <sz val="6"/>
        <rFont val="Arial"/>
        <family val="34"/>
      </rPr>
      <t>253 PUBLIC BLDG FURNIT</t>
    </r>
  </si>
  <si>
    <r>
      <rPr>
        <sz val="6"/>
        <rFont val="Arial"/>
        <family val="34"/>
      </rPr>
      <t>254 PARTITION,SHELVING</t>
    </r>
  </si>
  <si>
    <r>
      <rPr>
        <sz val="6"/>
        <rFont val="Arial"/>
        <family val="34"/>
      </rPr>
      <t>259 MISC FURNITURE</t>
    </r>
  </si>
  <si>
    <r>
      <rPr>
        <sz val="6"/>
        <rFont val="Arial"/>
        <family val="34"/>
      </rPr>
      <t>26 PULP,PAPER ALLIED</t>
    </r>
  </si>
  <si>
    <r>
      <rPr>
        <sz val="6"/>
        <rFont val="Arial"/>
        <family val="34"/>
      </rPr>
      <t>261 PULP,PULP MILL PRD</t>
    </r>
  </si>
  <si>
    <r>
      <rPr>
        <sz val="6"/>
        <rFont val="Arial"/>
        <family val="34"/>
      </rPr>
      <t>26111  PULP</t>
    </r>
  </si>
  <si>
    <r>
      <rPr>
        <sz val="6"/>
        <rFont val="Arial"/>
        <family val="34"/>
      </rPr>
      <t>262 PAPER,XCPT BUILD</t>
    </r>
  </si>
  <si>
    <r>
      <rPr>
        <sz val="6"/>
        <rFont val="Arial"/>
        <family val="34"/>
      </rPr>
      <t>26211  NEW SPRINT</t>
    </r>
  </si>
  <si>
    <r>
      <rPr>
        <sz val="6"/>
        <rFont val="Arial"/>
        <family val="34"/>
      </rPr>
      <t>26212  GROUND W OOD PAPER</t>
    </r>
  </si>
  <si>
    <r>
      <rPr>
        <sz val="6"/>
        <rFont val="Arial"/>
        <family val="34"/>
      </rPr>
      <t>26213 PRINTING PAPER</t>
    </r>
  </si>
  <si>
    <r>
      <rPr>
        <sz val="6"/>
        <rFont val="Arial"/>
        <family val="34"/>
      </rPr>
      <t>26214 W RAPPING PAPER</t>
    </r>
  </si>
  <si>
    <r>
      <rPr>
        <sz val="6"/>
        <rFont val="Arial"/>
        <family val="34"/>
      </rPr>
      <t>26217 SPEC INDUST. PAPER</t>
    </r>
  </si>
  <si>
    <r>
      <rPr>
        <sz val="6"/>
        <rFont val="Arial"/>
        <family val="34"/>
      </rPr>
      <t>26218 SANITARY TISSUE</t>
    </r>
  </si>
  <si>
    <r>
      <rPr>
        <sz val="6"/>
        <rFont val="Arial"/>
        <family val="34"/>
      </rPr>
      <t>263 PAPERBOARD,PULPBRD</t>
    </r>
  </si>
  <si>
    <r>
      <rPr>
        <sz val="6"/>
        <rFont val="Arial"/>
        <family val="34"/>
      </rPr>
      <t>264 CONVERTED PAPER</t>
    </r>
  </si>
  <si>
    <r>
      <rPr>
        <sz val="6"/>
        <rFont val="Arial"/>
        <family val="34"/>
      </rPr>
      <t>2643 PAPER BAGS</t>
    </r>
  </si>
  <si>
    <r>
      <rPr>
        <sz val="6"/>
        <rFont val="Arial"/>
        <family val="34"/>
      </rPr>
      <t>26471 SAN TISSUES/HEALTH</t>
    </r>
  </si>
  <si>
    <r>
      <rPr>
        <sz val="6"/>
        <rFont val="Arial"/>
        <family val="34"/>
      </rPr>
      <t>265 CONTAINERS &amp; BOXES</t>
    </r>
  </si>
  <si>
    <r>
      <rPr>
        <sz val="6"/>
        <rFont val="Arial"/>
        <family val="34"/>
      </rPr>
      <t>266 BUILDING PAPER/BRD</t>
    </r>
  </si>
  <si>
    <r>
      <rPr>
        <sz val="6"/>
        <rFont val="Arial"/>
        <family val="34"/>
      </rPr>
      <t>26613 W ALLBOARD</t>
    </r>
  </si>
  <si>
    <r>
      <rPr>
        <sz val="6"/>
        <rFont val="Arial"/>
        <family val="34"/>
      </rPr>
      <t>27 PRINTED MATTER</t>
    </r>
  </si>
  <si>
    <r>
      <rPr>
        <sz val="6"/>
        <rFont val="Arial"/>
        <family val="34"/>
      </rPr>
      <t>271 NEW SPAPERS</t>
    </r>
  </si>
  <si>
    <r>
      <rPr>
        <sz val="6"/>
        <rFont val="Arial"/>
        <family val="34"/>
      </rPr>
      <t>272 PERIODICALS</t>
    </r>
  </si>
  <si>
    <r>
      <rPr>
        <sz val="6"/>
        <rFont val="Arial"/>
        <family val="34"/>
      </rPr>
      <t>273 BOOKS</t>
    </r>
  </si>
  <si>
    <r>
      <rPr>
        <sz val="6"/>
        <rFont val="Arial"/>
        <family val="34"/>
      </rPr>
      <t>274 MISC PRINT MATTER</t>
    </r>
  </si>
  <si>
    <r>
      <rPr>
        <sz val="6"/>
        <rFont val="Arial"/>
        <family val="34"/>
      </rPr>
      <t>276 MANIFOLD BUSN FORM</t>
    </r>
  </si>
  <si>
    <r>
      <rPr>
        <sz val="6"/>
        <rFont val="Arial"/>
        <family val="34"/>
      </rPr>
      <t>277 GREETING CARDS</t>
    </r>
  </si>
  <si>
    <r>
      <rPr>
        <sz val="6"/>
        <rFont val="Arial"/>
        <family val="34"/>
      </rPr>
      <t>278 BLANKBOOK, BINDER</t>
    </r>
  </si>
  <si>
    <r>
      <rPr>
        <sz val="6"/>
        <rFont val="Arial"/>
        <family val="34"/>
      </rPr>
      <t>279 PRD SERVICE INDUST</t>
    </r>
  </si>
  <si>
    <r>
      <rPr>
        <sz val="6"/>
        <rFont val="Arial"/>
        <family val="34"/>
      </rPr>
      <t>28 CHEMICAL PRODUCTS</t>
    </r>
  </si>
  <si>
    <r>
      <rPr>
        <sz val="6"/>
        <rFont val="Arial"/>
        <family val="34"/>
      </rPr>
      <t>281 INDST CHEMICALS</t>
    </r>
  </si>
  <si>
    <r>
      <rPr>
        <sz val="6"/>
        <rFont val="Arial"/>
        <family val="34"/>
      </rPr>
      <t>2812 SODIUM,PTSM,CHEMS</t>
    </r>
  </si>
  <si>
    <r>
      <rPr>
        <sz val="6"/>
        <rFont val="Arial"/>
        <family val="34"/>
      </rPr>
      <t>28123 SODIUM CPD</t>
    </r>
  </si>
  <si>
    <r>
      <rPr>
        <sz val="6"/>
        <rFont val="Arial"/>
        <family val="34"/>
      </rPr>
      <t>2813 IND GASE,COMPRESSE</t>
    </r>
  </si>
  <si>
    <r>
      <rPr>
        <sz val="6"/>
        <rFont val="Arial"/>
        <family val="34"/>
      </rPr>
      <t>2814 CRUDE FROM COALTAR</t>
    </r>
  </si>
  <si>
    <r>
      <rPr>
        <sz val="6"/>
        <rFont val="Arial"/>
        <family val="34"/>
      </rPr>
      <t>2816 INORGANIC PIGMENTS</t>
    </r>
  </si>
  <si>
    <r>
      <rPr>
        <sz val="6"/>
        <rFont val="Arial"/>
        <family val="34"/>
      </rPr>
      <t>2818 MISC IND ORG CHEMC</t>
    </r>
  </si>
  <si>
    <r>
      <rPr>
        <sz val="6"/>
        <rFont val="Arial"/>
        <family val="34"/>
      </rPr>
      <t>28184  ALCOHOLS</t>
    </r>
  </si>
  <si>
    <r>
      <rPr>
        <sz val="6"/>
        <rFont val="Arial"/>
        <family val="34"/>
      </rPr>
      <t>2819 MISC IND INOR CHEM</t>
    </r>
  </si>
  <si>
    <r>
      <rPr>
        <sz val="6"/>
        <rFont val="Arial"/>
        <family val="34"/>
      </rPr>
      <t>28193 SULPHURIC ACID</t>
    </r>
  </si>
  <si>
    <r>
      <rPr>
        <sz val="6"/>
        <rFont val="Arial"/>
        <family val="34"/>
      </rPr>
      <t>282 PLSTC MATERIAL,SYN</t>
    </r>
  </si>
  <si>
    <r>
      <rPr>
        <sz val="6"/>
        <rFont val="Arial"/>
        <family val="34"/>
      </rPr>
      <t>28212 SYNTHETIC RUBBER</t>
    </r>
  </si>
  <si>
    <r>
      <rPr>
        <sz val="6"/>
        <rFont val="Arial"/>
        <family val="34"/>
      </rPr>
      <t>28213 SYNTHETIC FIBERS</t>
    </r>
  </si>
  <si>
    <r>
      <rPr>
        <sz val="6"/>
        <rFont val="Arial"/>
        <family val="34"/>
      </rPr>
      <t>283 DRUG (BIO PRD)</t>
    </r>
  </si>
  <si>
    <r>
      <rPr>
        <sz val="6"/>
        <rFont val="Arial"/>
        <family val="34"/>
      </rPr>
      <t>284 SOAP,DTRGNS,CLNG</t>
    </r>
  </si>
  <si>
    <r>
      <rPr>
        <sz val="6"/>
        <rFont val="Arial"/>
        <family val="34"/>
      </rPr>
      <t>2841 SOAP &amp; OTH DTRGNS</t>
    </r>
  </si>
  <si>
    <r>
      <rPr>
        <sz val="6"/>
        <rFont val="Arial"/>
        <family val="34"/>
      </rPr>
      <t>285 PAINTS,VRNSHS,LACQ</t>
    </r>
  </si>
  <si>
    <r>
      <rPr>
        <sz val="6"/>
        <rFont val="Arial"/>
        <family val="34"/>
      </rPr>
      <t>286 GUM AND W OOD CHEM</t>
    </r>
  </si>
  <si>
    <r>
      <rPr>
        <sz val="6"/>
        <rFont val="Arial"/>
        <family val="34"/>
      </rPr>
      <t>287 AGRICULTURAL CHEM</t>
    </r>
  </si>
  <si>
    <r>
      <rPr>
        <sz val="6"/>
        <rFont val="Arial"/>
        <family val="34"/>
      </rPr>
      <t>2871 FERTILIZERS</t>
    </r>
  </si>
  <si>
    <r>
      <rPr>
        <sz val="6"/>
        <rFont val="Arial"/>
        <family val="34"/>
      </rPr>
      <t>289 MISC CHEMICAL PRD</t>
    </r>
  </si>
  <si>
    <r>
      <rPr>
        <sz val="6"/>
        <rFont val="Arial"/>
        <family val="34"/>
      </rPr>
      <t>2892 EXPLOSIVES</t>
    </r>
  </si>
  <si>
    <r>
      <rPr>
        <sz val="6"/>
        <rFont val="Arial"/>
        <family val="34"/>
      </rPr>
      <t>29 PETROLEUM/COAL PRD</t>
    </r>
  </si>
  <si>
    <r>
      <rPr>
        <sz val="6"/>
        <rFont val="Arial"/>
        <family val="34"/>
      </rPr>
      <t>291 PRD OF PETROL REFI</t>
    </r>
  </si>
  <si>
    <r>
      <rPr>
        <sz val="6"/>
        <rFont val="Arial"/>
        <family val="34"/>
      </rPr>
      <t>29111  GSLN,JET,HIGH VOLA</t>
    </r>
  </si>
  <si>
    <r>
      <rPr>
        <sz val="6"/>
        <rFont val="Arial"/>
        <family val="34"/>
      </rPr>
      <t>29112  KEROSENE</t>
    </r>
  </si>
  <si>
    <r>
      <rPr>
        <sz val="6"/>
        <rFont val="Arial"/>
        <family val="34"/>
      </rPr>
      <t>29113  DISTILLAT FUEL OIL</t>
    </r>
  </si>
  <si>
    <r>
      <rPr>
        <sz val="6"/>
        <rFont val="Arial"/>
        <family val="34"/>
      </rPr>
      <t>29114 LUBRI,SIMILAR OILS</t>
    </r>
  </si>
  <si>
    <r>
      <rPr>
        <sz val="6"/>
        <rFont val="Arial"/>
        <family val="34"/>
      </rPr>
      <t>29115 LUBRICAT GREASES</t>
    </r>
  </si>
  <si>
    <r>
      <rPr>
        <sz val="6"/>
        <rFont val="Arial"/>
        <family val="34"/>
      </rPr>
      <t>29116  ASPHALT,TAR,PITCHE</t>
    </r>
  </si>
  <si>
    <r>
      <rPr>
        <sz val="6"/>
        <rFont val="Arial"/>
        <family val="34"/>
      </rPr>
      <t>29117  RESIDUAL FUEL OIL</t>
    </r>
  </si>
  <si>
    <r>
      <rPr>
        <sz val="6"/>
        <rFont val="Arial"/>
        <family val="34"/>
      </rPr>
      <t>29119 PETROLEUM REFINING</t>
    </r>
  </si>
  <si>
    <r>
      <rPr>
        <sz val="6"/>
        <rFont val="Arial"/>
        <family val="34"/>
      </rPr>
      <t>2912 LIQUEFIED PETROLEU</t>
    </r>
  </si>
  <si>
    <r>
      <rPr>
        <sz val="6"/>
        <rFont val="Arial"/>
        <family val="34"/>
      </rPr>
      <t>295 PAVING/ROOFING MAT</t>
    </r>
  </si>
  <si>
    <r>
      <rPr>
        <sz val="6"/>
        <rFont val="Arial"/>
        <family val="34"/>
      </rPr>
      <t>2951 ASPHALT PAVING BLC</t>
    </r>
  </si>
  <si>
    <r>
      <rPr>
        <sz val="6"/>
        <rFont val="Arial"/>
        <family val="34"/>
      </rPr>
      <t>2952 ASPHALT FELT/COAT</t>
    </r>
  </si>
  <si>
    <r>
      <rPr>
        <sz val="6"/>
        <rFont val="Arial"/>
        <family val="34"/>
      </rPr>
      <t>299 MSC PETROLEUM/COAL</t>
    </r>
  </si>
  <si>
    <r>
      <rPr>
        <sz val="6"/>
        <rFont val="Arial"/>
        <family val="34"/>
      </rPr>
      <t>29911  COAL/COKE BRIQUETT</t>
    </r>
  </si>
  <si>
    <r>
      <rPr>
        <sz val="6"/>
        <rFont val="Arial"/>
        <family val="34"/>
      </rPr>
      <t>29913 PETROLEUM COKE</t>
    </r>
  </si>
  <si>
    <r>
      <rPr>
        <sz val="6"/>
        <rFont val="Arial"/>
        <family val="34"/>
      </rPr>
      <t>29914  COKE PRD FROM COAL</t>
    </r>
  </si>
  <si>
    <r>
      <rPr>
        <sz val="6"/>
        <rFont val="Arial"/>
        <family val="34"/>
      </rPr>
      <t>30 RUBBER AND PLASTIC</t>
    </r>
  </si>
  <si>
    <r>
      <rPr>
        <sz val="6"/>
        <rFont val="Arial"/>
        <family val="34"/>
      </rPr>
      <t>301 TIRES,INNER TUBES</t>
    </r>
  </si>
  <si>
    <r>
      <rPr>
        <sz val="6"/>
        <rFont val="Arial"/>
        <family val="34"/>
      </rPr>
      <t>302 RUBBER/PLAST FOOTW</t>
    </r>
  </si>
  <si>
    <r>
      <rPr>
        <sz val="6"/>
        <rFont val="Arial"/>
        <family val="34"/>
      </rPr>
      <t>303 RECLAIMED RUBBER</t>
    </r>
  </si>
  <si>
    <r>
      <rPr>
        <sz val="6"/>
        <rFont val="Arial"/>
        <family val="34"/>
      </rPr>
      <t>304 RUBBER/PLASTC HOSE</t>
    </r>
  </si>
  <si>
    <r>
      <rPr>
        <sz val="6"/>
        <rFont val="Arial"/>
        <family val="34"/>
      </rPr>
      <t>306 MISC FABRD RUBBER</t>
    </r>
  </si>
  <si>
    <r>
      <rPr>
        <sz val="6"/>
        <rFont val="Arial"/>
        <family val="34"/>
      </rPr>
      <t>307 MISC PLASTIC PRODS</t>
    </r>
  </si>
  <si>
    <r>
      <rPr>
        <sz val="6"/>
        <rFont val="Arial"/>
        <family val="34"/>
      </rPr>
      <t>31 LEATHER PRODUCTS</t>
    </r>
  </si>
  <si>
    <r>
      <rPr>
        <sz val="6"/>
        <rFont val="Arial"/>
        <family val="34"/>
      </rPr>
      <t>311 LEATHER</t>
    </r>
  </si>
  <si>
    <r>
      <rPr>
        <sz val="6"/>
        <rFont val="Arial"/>
        <family val="34"/>
      </rPr>
      <t>312 IND LEATHER BELTS</t>
    </r>
  </si>
  <si>
    <r>
      <rPr>
        <sz val="6"/>
        <rFont val="Arial"/>
        <family val="34"/>
      </rPr>
      <t>313 BOOT/SHOE CUT STCK</t>
    </r>
  </si>
  <si>
    <r>
      <rPr>
        <sz val="6"/>
        <rFont val="Arial"/>
        <family val="34"/>
      </rPr>
      <t>314 FOOTW EAR,EXC RUBBR</t>
    </r>
  </si>
  <si>
    <r>
      <rPr>
        <sz val="6"/>
        <rFont val="Arial"/>
        <family val="34"/>
      </rPr>
      <t>315 LEATHER GLOVES/MIT</t>
    </r>
  </si>
  <si>
    <r>
      <rPr>
        <sz val="6"/>
        <rFont val="Arial"/>
        <family val="34"/>
      </rPr>
      <t>316 LUGGAGE, HANDBAGS</t>
    </r>
  </si>
  <si>
    <r>
      <rPr>
        <sz val="6"/>
        <rFont val="Arial"/>
        <family val="34"/>
      </rPr>
      <t>319 MISC LEATHER GOODS</t>
    </r>
  </si>
  <si>
    <r>
      <rPr>
        <sz val="6"/>
        <rFont val="Arial"/>
        <family val="34"/>
      </rPr>
      <t>32 STONE, CLAY, GLASS</t>
    </r>
  </si>
  <si>
    <r>
      <rPr>
        <sz val="6"/>
        <rFont val="Arial"/>
        <family val="34"/>
      </rPr>
      <t>321 FLAT GLASS</t>
    </r>
  </si>
  <si>
    <r>
      <rPr>
        <sz val="6"/>
        <rFont val="Arial"/>
        <family val="34"/>
      </rPr>
      <t>322 GLASS &amp; GLASSW ARE</t>
    </r>
  </si>
  <si>
    <r>
      <rPr>
        <sz val="6"/>
        <rFont val="Arial"/>
        <family val="34"/>
      </rPr>
      <t>3221 GLASS CONTAINERS</t>
    </r>
  </si>
  <si>
    <r>
      <rPr>
        <sz val="6"/>
        <rFont val="Arial"/>
        <family val="34"/>
      </rPr>
      <t>324 HYDRAULIC CEMENT</t>
    </r>
  </si>
  <si>
    <r>
      <rPr>
        <sz val="6"/>
        <rFont val="Arial"/>
        <family val="34"/>
      </rPr>
      <t>32411  CEMENT,HYDLC,PORTD</t>
    </r>
  </si>
  <si>
    <r>
      <rPr>
        <sz val="6"/>
        <rFont val="Arial"/>
        <family val="34"/>
      </rPr>
      <t>325 STRUCTUR CLAY PROD</t>
    </r>
  </si>
  <si>
    <r>
      <rPr>
        <sz val="6"/>
        <rFont val="Arial"/>
        <family val="34"/>
      </rPr>
      <t>3251 BRICK/STRUCT CLAY</t>
    </r>
  </si>
  <si>
    <r>
      <rPr>
        <sz val="6"/>
        <rFont val="Arial"/>
        <family val="34"/>
      </rPr>
      <t>32511 BRICK/BLOCKS CLAY</t>
    </r>
  </si>
  <si>
    <r>
      <rPr>
        <sz val="6"/>
        <rFont val="Arial"/>
        <family val="34"/>
      </rPr>
      <t>3253 CERAMIC W ALL/FLOOR</t>
    </r>
  </si>
  <si>
    <r>
      <rPr>
        <sz val="6"/>
        <rFont val="Arial"/>
        <family val="34"/>
      </rPr>
      <t>3255 REFRACTORIES</t>
    </r>
  </si>
  <si>
    <r>
      <rPr>
        <sz val="6"/>
        <rFont val="Arial"/>
        <family val="34"/>
      </rPr>
      <t>3259 MISC STRUCT CLAY</t>
    </r>
  </si>
  <si>
    <r>
      <rPr>
        <sz val="6"/>
        <rFont val="Arial"/>
        <family val="34"/>
      </rPr>
      <t>32594  CLAY ROOFING TILE</t>
    </r>
  </si>
  <si>
    <r>
      <rPr>
        <sz val="6"/>
        <rFont val="Arial"/>
        <family val="34"/>
      </rPr>
      <t>326 POTTERY/RELATED PR</t>
    </r>
  </si>
  <si>
    <r>
      <rPr>
        <sz val="6"/>
        <rFont val="Arial"/>
        <family val="34"/>
      </rPr>
      <t>327 CONCRETE, GYPSUM</t>
    </r>
  </si>
  <si>
    <r>
      <rPr>
        <sz val="6"/>
        <rFont val="Arial"/>
        <family val="34"/>
      </rPr>
      <t>3271 CONCRETE PRODUCTS</t>
    </r>
  </si>
  <si>
    <r>
      <rPr>
        <sz val="6"/>
        <rFont val="Arial"/>
        <family val="34"/>
      </rPr>
      <t>3274 LIME/LIME PLASTER</t>
    </r>
  </si>
  <si>
    <r>
      <rPr>
        <sz val="6"/>
        <rFont val="Arial"/>
        <family val="34"/>
      </rPr>
      <t>3275 GYPSUM PRODUCTS</t>
    </r>
  </si>
  <si>
    <r>
      <rPr>
        <sz val="6"/>
        <rFont val="Arial"/>
        <family val="34"/>
      </rPr>
      <t>328 CUT STONE/STONE PR</t>
    </r>
  </si>
  <si>
    <r>
      <rPr>
        <sz val="6"/>
        <rFont val="Arial"/>
        <family val="34"/>
      </rPr>
      <t>329 ABRASIVES,ASBESTOS</t>
    </r>
  </si>
  <si>
    <r>
      <rPr>
        <sz val="6"/>
        <rFont val="Arial"/>
        <family val="34"/>
      </rPr>
      <t>3291 ABRASIVE PRODUCTS</t>
    </r>
  </si>
  <si>
    <r>
      <rPr>
        <sz val="6"/>
        <rFont val="Arial"/>
        <family val="34"/>
      </rPr>
      <t>3295 NNMETIC MNRLS/EART</t>
    </r>
  </si>
  <si>
    <r>
      <rPr>
        <sz val="6"/>
        <rFont val="Arial"/>
        <family val="34"/>
      </rPr>
      <t>33 PRIMARY METAL PROD</t>
    </r>
  </si>
  <si>
    <r>
      <rPr>
        <sz val="6"/>
        <rFont val="Arial"/>
        <family val="34"/>
      </rPr>
      <t>331 STEEL W ORKS</t>
    </r>
  </si>
  <si>
    <r>
      <rPr>
        <sz val="6"/>
        <rFont val="Arial"/>
        <family val="34"/>
      </rPr>
      <t>33111 PIG IRON</t>
    </r>
  </si>
  <si>
    <r>
      <rPr>
        <sz val="6"/>
        <rFont val="Arial"/>
        <family val="34"/>
      </rPr>
      <t>33112  FURNACE SLAG</t>
    </r>
  </si>
  <si>
    <r>
      <rPr>
        <sz val="6"/>
        <rFont val="Arial"/>
        <family val="34"/>
      </rPr>
      <t>33119  COKE OVEN PRD</t>
    </r>
  </si>
  <si>
    <r>
      <rPr>
        <sz val="6"/>
        <rFont val="Arial"/>
        <family val="34"/>
      </rPr>
      <t>3312 PRIMARY IRON/STEEL</t>
    </r>
  </si>
  <si>
    <r>
      <rPr>
        <sz val="6"/>
        <rFont val="Arial"/>
        <family val="34"/>
      </rPr>
      <t>33121 STEEL INGOT</t>
    </r>
  </si>
  <si>
    <r>
      <rPr>
        <sz val="6"/>
        <rFont val="Arial"/>
        <family val="34"/>
      </rPr>
      <t>3313 ELECTMETALLURGICAL</t>
    </r>
  </si>
  <si>
    <r>
      <rPr>
        <sz val="6"/>
        <rFont val="Arial"/>
        <family val="34"/>
      </rPr>
      <t>3315 STEEL W IRE, NAILS</t>
    </r>
  </si>
  <si>
    <r>
      <rPr>
        <sz val="6"/>
        <rFont val="Arial"/>
        <family val="34"/>
      </rPr>
      <t>332 IRON/STEEL CASTING</t>
    </r>
  </si>
  <si>
    <r>
      <rPr>
        <sz val="6"/>
        <rFont val="Arial"/>
        <family val="34"/>
      </rPr>
      <t>33211  IRON/STEEL CASTPIP</t>
    </r>
  </si>
  <si>
    <r>
      <rPr>
        <sz val="6"/>
        <rFont val="Arial"/>
        <family val="34"/>
      </rPr>
      <t>333 NONFERROUS METALS</t>
    </r>
  </si>
  <si>
    <r>
      <rPr>
        <sz val="6"/>
        <rFont val="Arial"/>
        <family val="34"/>
      </rPr>
      <t>3331 PRIM COPPER/ BASE</t>
    </r>
  </si>
  <si>
    <r>
      <rPr>
        <sz val="6"/>
        <rFont val="Arial"/>
        <family val="34"/>
      </rPr>
      <t>3332 PRIME LEAD SMELTER</t>
    </r>
  </si>
  <si>
    <r>
      <rPr>
        <sz val="6"/>
        <rFont val="Arial"/>
        <family val="34"/>
      </rPr>
      <t>3333 PRIM ZINC SHELTER</t>
    </r>
  </si>
  <si>
    <r>
      <rPr>
        <sz val="6"/>
        <rFont val="Arial"/>
        <family val="34"/>
      </rPr>
      <t>3334 PRIM ALUMINUM SHEL</t>
    </r>
  </si>
  <si>
    <r>
      <rPr>
        <sz val="6"/>
        <rFont val="Arial"/>
        <family val="34"/>
      </rPr>
      <t>335 NONFERROUS METAL</t>
    </r>
  </si>
  <si>
    <r>
      <rPr>
        <sz val="6"/>
        <rFont val="Arial"/>
        <family val="34"/>
      </rPr>
      <t>3351 COPPER,BRASS,BRONZ</t>
    </r>
  </si>
  <si>
    <r>
      <rPr>
        <sz val="6"/>
        <rFont val="Arial"/>
        <family val="34"/>
      </rPr>
      <t>3352 ALUMINUM SHAPES</t>
    </r>
  </si>
  <si>
    <r>
      <rPr>
        <sz val="6"/>
        <rFont val="Arial"/>
        <family val="34"/>
      </rPr>
      <t>3357 NONFERROUS METAL</t>
    </r>
  </si>
  <si>
    <r>
      <rPr>
        <sz val="6"/>
        <rFont val="Arial"/>
        <family val="34"/>
      </rPr>
      <t>336 NONFERROUS/BASE</t>
    </r>
  </si>
  <si>
    <r>
      <rPr>
        <sz val="6"/>
        <rFont val="Arial"/>
        <family val="34"/>
      </rPr>
      <t>3361 ALUMINUM/BASE ALLO</t>
    </r>
  </si>
  <si>
    <r>
      <rPr>
        <sz val="6"/>
        <rFont val="Arial"/>
        <family val="34"/>
      </rPr>
      <t>3362 BRASS,BRONZE,COPPE</t>
    </r>
  </si>
  <si>
    <r>
      <rPr>
        <sz val="6"/>
        <rFont val="Arial"/>
        <family val="34"/>
      </rPr>
      <t>339 MISC PRIM METAL PR</t>
    </r>
  </si>
  <si>
    <r>
      <rPr>
        <sz val="6"/>
        <rFont val="Arial"/>
        <family val="34"/>
      </rPr>
      <t>3391 IRON/STEEL FORGING</t>
    </r>
  </si>
  <si>
    <r>
      <rPr>
        <sz val="6"/>
        <rFont val="Arial"/>
        <family val="34"/>
      </rPr>
      <t>3392 NONFERROUS FORGING</t>
    </r>
  </si>
  <si>
    <r>
      <rPr>
        <sz val="6"/>
        <rFont val="Arial"/>
        <family val="34"/>
      </rPr>
      <t>34 FABRICATED METAL</t>
    </r>
  </si>
  <si>
    <r>
      <rPr>
        <sz val="6"/>
        <rFont val="Arial"/>
        <family val="34"/>
      </rPr>
      <t>341 METAL CANS</t>
    </r>
  </si>
  <si>
    <r>
      <rPr>
        <sz val="6"/>
        <rFont val="Arial"/>
        <family val="34"/>
      </rPr>
      <t>342 CUTLERY, HARDW ARE</t>
    </r>
  </si>
  <si>
    <r>
      <rPr>
        <sz val="6"/>
        <rFont val="Arial"/>
        <family val="34"/>
      </rPr>
      <t>343 PLUMBIN/HEATIN APP</t>
    </r>
  </si>
  <si>
    <r>
      <rPr>
        <sz val="6"/>
        <rFont val="Arial"/>
        <family val="34"/>
      </rPr>
      <t>3433 HEATING EQUIPMENT</t>
    </r>
  </si>
  <si>
    <r>
      <rPr>
        <sz val="6"/>
        <rFont val="Arial"/>
        <family val="34"/>
      </rPr>
      <t>344 FABRIC STRUC METAL</t>
    </r>
  </si>
  <si>
    <r>
      <rPr>
        <sz val="6"/>
        <rFont val="Arial"/>
        <family val="34"/>
      </rPr>
      <t>3441 FABRIC STRUC METAL</t>
    </r>
  </si>
  <si>
    <r>
      <rPr>
        <sz val="6"/>
        <rFont val="Arial"/>
        <family val="34"/>
      </rPr>
      <t>34411  FABRIC STRUC IRON</t>
    </r>
  </si>
  <si>
    <r>
      <rPr>
        <sz val="6"/>
        <rFont val="Arial"/>
        <family val="34"/>
      </rPr>
      <t>345 BOLTS,NUTS,SCREW S</t>
    </r>
  </si>
  <si>
    <r>
      <rPr>
        <sz val="6"/>
        <rFont val="Arial"/>
        <family val="34"/>
      </rPr>
      <t>346 METAL STAMPING</t>
    </r>
  </si>
  <si>
    <r>
      <rPr>
        <sz val="6"/>
        <rFont val="Arial"/>
        <family val="34"/>
      </rPr>
      <t>348 MISC FABR W IRE PRD</t>
    </r>
  </si>
  <si>
    <r>
      <rPr>
        <sz val="6"/>
        <rFont val="Arial"/>
        <family val="34"/>
      </rPr>
      <t>349 MISC FAB METAL PRD</t>
    </r>
  </si>
  <si>
    <r>
      <rPr>
        <sz val="6"/>
        <rFont val="Arial"/>
        <family val="34"/>
      </rPr>
      <t>3491 METAL SHIPPIN CONT</t>
    </r>
  </si>
  <si>
    <r>
      <rPr>
        <sz val="6"/>
        <rFont val="Arial"/>
        <family val="34"/>
      </rPr>
      <t>3494 VALVES &amp; PIPE FTG</t>
    </r>
  </si>
  <si>
    <r>
      <rPr>
        <sz val="6"/>
        <rFont val="Arial"/>
        <family val="34"/>
      </rPr>
      <t>35 MACHINERY</t>
    </r>
  </si>
  <si>
    <r>
      <rPr>
        <sz val="6"/>
        <rFont val="Arial"/>
        <family val="34"/>
      </rPr>
      <t>351 ENGINES/TURBINES</t>
    </r>
  </si>
  <si>
    <r>
      <rPr>
        <sz val="6"/>
        <rFont val="Arial"/>
        <family val="34"/>
      </rPr>
      <t>352 FARM MACHINERY</t>
    </r>
  </si>
  <si>
    <r>
      <rPr>
        <sz val="6"/>
        <rFont val="Arial"/>
        <family val="34"/>
      </rPr>
      <t>3524 GARDEN TRACTORS</t>
    </r>
  </si>
  <si>
    <r>
      <rPr>
        <sz val="6"/>
        <rFont val="Arial"/>
        <family val="34"/>
      </rPr>
      <t>353 CONS,MINING,MATERI</t>
    </r>
  </si>
  <si>
    <r>
      <rPr>
        <sz val="6"/>
        <rFont val="Arial"/>
        <family val="34"/>
      </rPr>
      <t>3531 CONS MACHINERY</t>
    </r>
  </si>
  <si>
    <r>
      <rPr>
        <sz val="6"/>
        <rFont val="Arial"/>
        <family val="34"/>
      </rPr>
      <t>3532 MINING MACHY,EQPT</t>
    </r>
  </si>
  <si>
    <r>
      <rPr>
        <sz val="6"/>
        <rFont val="Arial"/>
        <family val="34"/>
      </rPr>
      <t>3533 OIL FIELD MACHINER</t>
    </r>
  </si>
  <si>
    <r>
      <rPr>
        <sz val="6"/>
        <rFont val="Arial"/>
        <family val="34"/>
      </rPr>
      <t>3537 IND TRUCKS,TRACTOR</t>
    </r>
  </si>
  <si>
    <r>
      <rPr>
        <sz val="6"/>
        <rFont val="Arial"/>
        <family val="34"/>
      </rPr>
      <t>354 METALW ORKING MACHN</t>
    </r>
  </si>
  <si>
    <r>
      <rPr>
        <sz val="6"/>
        <rFont val="Arial"/>
        <family val="34"/>
      </rPr>
      <t>355 SPEC INDTRY MACHIN</t>
    </r>
  </si>
  <si>
    <r>
      <rPr>
        <sz val="6"/>
        <rFont val="Arial"/>
        <family val="34"/>
      </rPr>
      <t>356 GEN INDTRL MACHINE</t>
    </r>
  </si>
  <si>
    <r>
      <rPr>
        <sz val="6"/>
        <rFont val="Arial"/>
        <family val="34"/>
      </rPr>
      <t>357 OFFICE, COMPUTING</t>
    </r>
  </si>
  <si>
    <r>
      <rPr>
        <sz val="6"/>
        <rFont val="Arial"/>
        <family val="34"/>
      </rPr>
      <t>358 SERVICE IND MACHIN</t>
    </r>
  </si>
  <si>
    <r>
      <rPr>
        <sz val="6"/>
        <rFont val="Arial"/>
        <family val="34"/>
      </rPr>
      <t>359 MISC MACHNRY/PARTS</t>
    </r>
  </si>
  <si>
    <r>
      <rPr>
        <sz val="6"/>
        <rFont val="Arial"/>
        <family val="34"/>
      </rPr>
      <t>36 ELECT MACHY, EQPT</t>
    </r>
  </si>
  <si>
    <r>
      <rPr>
        <sz val="6"/>
        <rFont val="Arial"/>
        <family val="34"/>
      </rPr>
      <t>361 ELECT TRANS &amp; DIST</t>
    </r>
  </si>
  <si>
    <r>
      <rPr>
        <sz val="6"/>
        <rFont val="Arial"/>
        <family val="34"/>
      </rPr>
      <t>362 ELECT INDUST APPAR</t>
    </r>
  </si>
  <si>
    <r>
      <rPr>
        <sz val="6"/>
        <rFont val="Arial"/>
        <family val="34"/>
      </rPr>
      <t>363 HOUSEHOLD APPLIANC</t>
    </r>
  </si>
  <si>
    <r>
      <rPr>
        <sz val="6"/>
        <rFont val="Arial"/>
        <family val="34"/>
      </rPr>
      <t>3631 HOUSEHOLD COOKING</t>
    </r>
  </si>
  <si>
    <r>
      <rPr>
        <sz val="6"/>
        <rFont val="Arial"/>
        <family val="34"/>
      </rPr>
      <t>3632 HOUSEHOLD REFRIG</t>
    </r>
  </si>
  <si>
    <r>
      <rPr>
        <sz val="6"/>
        <rFont val="Arial"/>
        <family val="34"/>
      </rPr>
      <t>3633 HOUSEHOLD LAUNDRY</t>
    </r>
  </si>
  <si>
    <r>
      <rPr>
        <sz val="6"/>
        <rFont val="Arial"/>
        <family val="34"/>
      </rPr>
      <t>364 ELECTRIC LIGHTING</t>
    </r>
  </si>
  <si>
    <r>
      <rPr>
        <sz val="6"/>
        <rFont val="Arial"/>
        <family val="34"/>
      </rPr>
      <t>365 RADIO AND TV SETS</t>
    </r>
  </si>
  <si>
    <r>
      <rPr>
        <sz val="6"/>
        <rFont val="Arial"/>
        <family val="34"/>
      </rPr>
      <t>366 COMMUNICATION EQUI</t>
    </r>
  </si>
  <si>
    <r>
      <rPr>
        <sz val="6"/>
        <rFont val="Arial"/>
        <family val="34"/>
      </rPr>
      <t>367 ELECTRONIC COMPONE</t>
    </r>
  </si>
  <si>
    <r>
      <rPr>
        <sz val="6"/>
        <rFont val="Arial"/>
        <family val="34"/>
      </rPr>
      <t>369 MISC ELECT MACHINE</t>
    </r>
  </si>
  <si>
    <r>
      <rPr>
        <sz val="6"/>
        <rFont val="Arial"/>
        <family val="34"/>
      </rPr>
      <t>37 TRANSPORTATION EQP</t>
    </r>
  </si>
  <si>
    <r>
      <rPr>
        <sz val="6"/>
        <rFont val="Arial"/>
        <family val="34"/>
      </rPr>
      <t>371 MOTOR VEHICLES/EQP</t>
    </r>
  </si>
  <si>
    <r>
      <rPr>
        <sz val="6"/>
        <rFont val="Arial"/>
        <family val="34"/>
      </rPr>
      <t>3711 MOTOR VEHICLES</t>
    </r>
  </si>
  <si>
    <r>
      <rPr>
        <sz val="6"/>
        <rFont val="Arial"/>
        <family val="34"/>
      </rPr>
      <t>37111 PASSENGER CARS</t>
    </r>
  </si>
  <si>
    <r>
      <rPr>
        <sz val="6"/>
        <rFont val="Arial"/>
        <family val="34"/>
      </rPr>
      <t>37112  TRUCK TRACT,TRUCKS</t>
    </r>
  </si>
  <si>
    <r>
      <rPr>
        <sz val="6"/>
        <rFont val="Arial"/>
        <family val="34"/>
      </rPr>
      <t>37113  MOTOR COACHES,ASSD</t>
    </r>
  </si>
  <si>
    <r>
      <rPr>
        <sz val="6"/>
        <rFont val="Arial"/>
        <family val="34"/>
      </rPr>
      <t>3712 PASSENGER CAR BODI</t>
    </r>
  </si>
  <si>
    <r>
      <rPr>
        <sz val="6"/>
        <rFont val="Arial"/>
        <family val="34"/>
      </rPr>
      <t>3713 TRUCK AND BUS BODI</t>
    </r>
  </si>
  <si>
    <r>
      <rPr>
        <sz val="6"/>
        <rFont val="Arial"/>
        <family val="34"/>
      </rPr>
      <t>3714 MOTOR VEHICLE PART</t>
    </r>
  </si>
  <si>
    <r>
      <rPr>
        <sz val="6"/>
        <rFont val="Arial"/>
        <family val="34"/>
      </rPr>
      <t>37147  MOTOR VEHICLE BODY</t>
    </r>
  </si>
  <si>
    <r>
      <rPr>
        <sz val="6"/>
        <rFont val="Arial"/>
        <family val="34"/>
      </rPr>
      <t>3715 TRUCK TRAILERS</t>
    </r>
  </si>
  <si>
    <r>
      <rPr>
        <sz val="6"/>
        <rFont val="Arial"/>
        <family val="34"/>
      </rPr>
      <t>372 AIRCRAFT AND PARTS</t>
    </r>
  </si>
  <si>
    <r>
      <rPr>
        <sz val="6"/>
        <rFont val="Arial"/>
        <family val="34"/>
      </rPr>
      <t>373 SHIPS AND BOATS</t>
    </r>
  </si>
  <si>
    <r>
      <rPr>
        <sz val="6"/>
        <rFont val="Arial"/>
        <family val="34"/>
      </rPr>
      <t>374 RAILROAD EQUIPMENT</t>
    </r>
  </si>
  <si>
    <r>
      <rPr>
        <sz val="6"/>
        <rFont val="Arial"/>
        <family val="34"/>
      </rPr>
      <t>37422  FREIGHT TRAIN CARS</t>
    </r>
  </si>
  <si>
    <r>
      <rPr>
        <sz val="6"/>
        <rFont val="Arial"/>
        <family val="34"/>
      </rPr>
      <t>375 MOTORCYCLES,BICYCL</t>
    </r>
  </si>
  <si>
    <r>
      <rPr>
        <sz val="6"/>
        <rFont val="Arial"/>
        <family val="34"/>
      </rPr>
      <t>376 GUIDE MSL/SPAC VHL</t>
    </r>
  </si>
  <si>
    <r>
      <rPr>
        <sz val="6"/>
        <rFont val="Arial"/>
        <family val="34"/>
      </rPr>
      <t>379 MISC TRANSPORTATIO</t>
    </r>
  </si>
  <si>
    <r>
      <rPr>
        <sz val="6"/>
        <rFont val="Arial"/>
        <family val="34"/>
      </rPr>
      <t>38 INSTRUMENTS,PHOTO</t>
    </r>
  </si>
  <si>
    <r>
      <rPr>
        <sz val="6"/>
        <rFont val="Arial"/>
        <family val="34"/>
      </rPr>
      <t>381 ENGINEER,LAB INST</t>
    </r>
  </si>
  <si>
    <r>
      <rPr>
        <sz val="6"/>
        <rFont val="Arial"/>
        <family val="34"/>
      </rPr>
      <t>382 MEASURING,CONTROL</t>
    </r>
  </si>
  <si>
    <r>
      <rPr>
        <sz val="6"/>
        <rFont val="Arial"/>
        <family val="34"/>
      </rPr>
      <t>383 OPTICAL INSTRUMENT</t>
    </r>
  </si>
  <si>
    <r>
      <rPr>
        <sz val="6"/>
        <rFont val="Arial"/>
        <family val="34"/>
      </rPr>
      <t>384 SURGICAL,MEDICAL</t>
    </r>
  </si>
  <si>
    <r>
      <rPr>
        <sz val="6"/>
        <rFont val="Arial"/>
        <family val="34"/>
      </rPr>
      <t>385 OPHTHALMIC GOODS</t>
    </r>
  </si>
  <si>
    <r>
      <rPr>
        <sz val="6"/>
        <rFont val="Arial"/>
        <family val="34"/>
      </rPr>
      <t>386 PHOTOGRAPHIC EQUIP</t>
    </r>
  </si>
  <si>
    <r>
      <rPr>
        <sz val="6"/>
        <rFont val="Arial"/>
        <family val="34"/>
      </rPr>
      <t>387 W ATCHES,CLOCKS</t>
    </r>
  </si>
  <si>
    <r>
      <rPr>
        <sz val="6"/>
        <rFont val="Arial"/>
        <family val="34"/>
      </rPr>
      <t>39 MISC PROD OF MANUF</t>
    </r>
  </si>
  <si>
    <r>
      <rPr>
        <sz val="6"/>
        <rFont val="Arial"/>
        <family val="34"/>
      </rPr>
      <t>391 JEW ELRY,SILVERW ARE</t>
    </r>
  </si>
  <si>
    <r>
      <rPr>
        <sz val="6"/>
        <rFont val="Arial"/>
        <family val="34"/>
      </rPr>
      <t>393 MUSICAL INSTRUMENT</t>
    </r>
  </si>
  <si>
    <r>
      <rPr>
        <sz val="6"/>
        <rFont val="Arial"/>
        <family val="34"/>
      </rPr>
      <t>394 TOYS,AMUSEME,SPORT</t>
    </r>
  </si>
  <si>
    <r>
      <rPr>
        <sz val="6"/>
        <rFont val="Arial"/>
        <family val="34"/>
      </rPr>
      <t>3949 SPORT/ATHLET GOODS</t>
    </r>
  </si>
  <si>
    <r>
      <rPr>
        <sz val="6"/>
        <rFont val="Arial"/>
        <family val="34"/>
      </rPr>
      <t>395 PENS, PENCILS</t>
    </r>
  </si>
  <si>
    <r>
      <rPr>
        <sz val="6"/>
        <rFont val="Arial"/>
        <family val="34"/>
      </rPr>
      <t>396 COSTUME JEW ELRY</t>
    </r>
  </si>
  <si>
    <r>
      <rPr>
        <sz val="6"/>
        <rFont val="Arial"/>
        <family val="34"/>
      </rPr>
      <t>399 MISC MANUFACTURED</t>
    </r>
  </si>
  <si>
    <r>
      <rPr>
        <sz val="6"/>
        <rFont val="Arial"/>
        <family val="34"/>
      </rPr>
      <t>40 W ASTE/SCRAP MATERI</t>
    </r>
  </si>
  <si>
    <r>
      <rPr>
        <sz val="6"/>
        <rFont val="Arial"/>
        <family val="34"/>
      </rPr>
      <t>401 ASHES</t>
    </r>
  </si>
  <si>
    <r>
      <rPr>
        <sz val="6"/>
        <rFont val="Arial"/>
        <family val="34"/>
      </rPr>
      <t>402 W ASTE AND SCRAP</t>
    </r>
  </si>
  <si>
    <r>
      <rPr>
        <sz val="6"/>
        <rFont val="Arial"/>
        <family val="34"/>
      </rPr>
      <t>4021 METAL SCRAP, W ASTE</t>
    </r>
  </si>
  <si>
    <r>
      <rPr>
        <sz val="6"/>
        <rFont val="Arial"/>
        <family val="34"/>
      </rPr>
      <t>40211  IRON/STEEL SCRAP</t>
    </r>
  </si>
  <si>
    <r>
      <rPr>
        <sz val="6"/>
        <rFont val="Arial"/>
        <family val="34"/>
      </rPr>
      <t>4022 TEXTIL W ASTE,SCRAP</t>
    </r>
  </si>
  <si>
    <r>
      <rPr>
        <sz val="6"/>
        <rFont val="Arial"/>
        <family val="34"/>
      </rPr>
      <t>4024 PAPER W ASTE,SCRAP</t>
    </r>
  </si>
  <si>
    <r>
      <rPr>
        <sz val="6"/>
        <rFont val="Arial"/>
        <family val="34"/>
      </rPr>
      <t>4026 RUBBR/PLASTC SCRAP</t>
    </r>
  </si>
  <si>
    <r>
      <rPr>
        <sz val="6"/>
        <rFont val="Arial"/>
        <family val="34"/>
      </rPr>
      <t>41 MISC FREIGHT SHIPM</t>
    </r>
  </si>
  <si>
    <r>
      <rPr>
        <sz val="6"/>
        <rFont val="Arial"/>
        <family val="34"/>
      </rPr>
      <t>411 MISC FREIGHT SHIPM</t>
    </r>
  </si>
  <si>
    <r>
      <rPr>
        <sz val="6"/>
        <rFont val="Arial"/>
        <family val="34"/>
      </rPr>
      <t>41111  OUTFITS OR KITS</t>
    </r>
  </si>
  <si>
    <r>
      <rPr>
        <sz val="6"/>
        <rFont val="Arial"/>
        <family val="34"/>
      </rPr>
      <t>41114 ARTICLES, USED</t>
    </r>
  </si>
  <si>
    <r>
      <rPr>
        <sz val="6"/>
        <rFont val="Arial"/>
        <family val="34"/>
      </rPr>
      <t>41115  ARTICLES,USED,RTD</t>
    </r>
  </si>
  <si>
    <r>
      <rPr>
        <sz val="6"/>
        <rFont val="Arial"/>
        <family val="34"/>
      </rPr>
      <t>412 MISC COMM NOT REG</t>
    </r>
  </si>
  <si>
    <r>
      <rPr>
        <sz val="6"/>
        <rFont val="Arial"/>
        <family val="34"/>
      </rPr>
      <t>42 CONTAINERS,SHIPPIN</t>
    </r>
  </si>
  <si>
    <r>
      <rPr>
        <sz val="6"/>
        <rFont val="Arial"/>
        <family val="34"/>
      </rPr>
      <t>421 CONTAINERS,NON-REV</t>
    </r>
  </si>
  <si>
    <r>
      <rPr>
        <sz val="6"/>
        <rFont val="Arial"/>
        <family val="34"/>
      </rPr>
      <t>422 TRAILERS,SEMI TRLR</t>
    </r>
  </si>
  <si>
    <r>
      <rPr>
        <sz val="6"/>
        <rFont val="Arial"/>
        <family val="34"/>
      </rPr>
      <t>423 TRAILERS, REVENUE</t>
    </r>
  </si>
  <si>
    <r>
      <rPr>
        <sz val="6"/>
        <rFont val="Arial"/>
        <family val="34"/>
      </rPr>
      <t>44 FRGHT FORW ARD TRAF</t>
    </r>
  </si>
  <si>
    <r>
      <rPr>
        <sz val="6"/>
        <rFont val="Arial"/>
        <family val="34"/>
      </rPr>
      <t>441 FRGHT FORW TRAF(CL</t>
    </r>
  </si>
  <si>
    <r>
      <rPr>
        <sz val="6"/>
        <rFont val="Arial"/>
        <family val="34"/>
      </rPr>
      <t>45 SHIPPER ASSN TRAFF</t>
    </r>
  </si>
  <si>
    <r>
      <rPr>
        <sz val="6"/>
        <rFont val="Arial"/>
        <family val="34"/>
      </rPr>
      <t>451 SHIPP ASSN TF (CL)</t>
    </r>
  </si>
  <si>
    <r>
      <rPr>
        <sz val="6"/>
        <rFont val="Arial"/>
        <family val="34"/>
      </rPr>
      <t>46 MISC MIX SHIPMENTS</t>
    </r>
  </si>
  <si>
    <r>
      <rPr>
        <sz val="6"/>
        <rFont val="Arial"/>
        <family val="34"/>
      </rPr>
      <t>461 MISC MIX SHIPMENTS</t>
    </r>
  </si>
  <si>
    <r>
      <rPr>
        <sz val="6"/>
        <rFont val="Arial"/>
        <family val="34"/>
      </rPr>
      <t>462 MIXED SHIPMENTS</t>
    </r>
  </si>
  <si>
    <r>
      <rPr>
        <sz val="6"/>
        <rFont val="Arial"/>
        <family val="34"/>
      </rPr>
      <t>47 SM PACKAGED FREIGH</t>
    </r>
  </si>
  <si>
    <r>
      <rPr>
        <sz val="6"/>
        <rFont val="Arial"/>
        <family val="34"/>
      </rPr>
      <t>471 SM PACK FREIGH LCL</t>
    </r>
  </si>
  <si>
    <r>
      <rPr>
        <sz val="6"/>
        <rFont val="Times New Roman"/>
        <family val="18"/>
      </rPr>
      <t xml:space="preserve">The following  information is provided in Compliance with OMB requirements and pursuant to the Paperwork Reduction Act of 1995, 44 U.S.C. </t>
    </r>
    <r>
      <rPr>
        <sz val="6"/>
        <rFont val="Calibri"/>
        <family val="34"/>
      </rPr>
      <t>§§</t>
    </r>
    <r>
      <rPr>
        <sz val="6"/>
        <rFont val="Times New Roman"/>
        <family val="18"/>
      </rPr>
      <t xml:space="preserve"> 3501-3519 (PRA):</t>
    </r>
  </si>
  <si>
    <r>
      <rPr>
        <sz val="6"/>
        <rFont val="Arial"/>
        <family val="34"/>
      </rPr>
      <t>**** CERTIFICATION ****</t>
    </r>
  </si>
  <si>
    <r>
      <rPr>
        <sz val="6"/>
        <rFont val="Arial"/>
        <family val="34"/>
      </rPr>
      <t>REMARKS</t>
    </r>
  </si>
  <si>
    <r>
      <rPr>
        <sz val="6"/>
        <rFont val="Arial"/>
        <family val="34"/>
      </rPr>
      <t>(CHECK ONE) :</t>
    </r>
  </si>
  <si>
    <r>
      <rPr>
        <sz val="6"/>
        <rFont val="Arial"/>
        <family val="34"/>
      </rPr>
      <t>( ) SUPPLEMENTAL REPORT NOT OPEN TO PUBLIC INSPECTION</t>
    </r>
  </si>
  <si>
    <t>REVENUE FREIGHT ORIGINATING ON RESPONDENTS ROAD</t>
  </si>
  <si>
    <t>TERMINATING ON LINE</t>
  </si>
  <si>
    <t>DELIVERED TO CONNECTIONS</t>
  </si>
  <si>
    <t>TONS</t>
  </si>
  <si>
    <t>CARLOADS</t>
  </si>
  <si>
    <t>REVENUE FREIGHT RECEIVED FROM CONNECTING CARRIERS</t>
  </si>
  <si>
    <t>TOTAL REVENUE FREIGHT CARRIED</t>
  </si>
  <si>
    <t>GROSS FREIGHT REVENUE DOLLARS</t>
  </si>
  <si>
    <t>SURFACE TRANSPORTATION BOARD</t>
  </si>
  <si>
    <t>QUARTERLY REPORT OF FREIGHT COMMODITY STATISTICS</t>
  </si>
  <si>
    <t>FORM QCS</t>
  </si>
  <si>
    <t>OMB Clearance No. 2140-0001</t>
  </si>
  <si>
    <t xml:space="preserve">RESPONDENT - </t>
  </si>
  <si>
    <t>MILES OPERATED IN FREIGHT SERVICE-</t>
  </si>
  <si>
    <t>Total Carload &amp; LCL:</t>
  </si>
  <si>
    <t>Total Carload Traffic:</t>
  </si>
  <si>
    <t xml:space="preserve">48  HAZARDOUS  W ASTE TOTAL    </t>
  </si>
  <si>
    <t>Supplemental Information about the Quarterly Report of Freight commodity Statistics (Form QCS)</t>
  </si>
  <si>
    <r>
      <rPr>
        <sz val="6"/>
        <rFont val="Times New Roman"/>
        <family val="18"/>
      </rPr>
      <t xml:space="preserve">This information collection is mandatory pursuant to 49 U.S.C. </t>
    </r>
    <r>
      <rPr>
        <sz val="6"/>
        <rFont val="Calibri"/>
        <family val="34"/>
      </rPr>
      <t>§</t>
    </r>
    <r>
      <rPr>
        <sz val="6"/>
        <rFont val="Times New Roman"/>
        <family val="18"/>
      </rPr>
      <t xml:space="preserve"> 11145 and 49 C.F.R. </t>
    </r>
    <r>
      <rPr>
        <sz val="6"/>
        <rFont val="Calibri"/>
        <family val="34"/>
      </rPr>
      <t>§</t>
    </r>
    <r>
      <rPr>
        <sz val="6"/>
        <rFont val="Times New Roman"/>
        <family val="18"/>
      </rPr>
      <t xml:space="preserve"> 1248.  The estimated hour burden for filing this report is 217 hours per report.  Information in this report is entered into the Uniform Rail Costing System (URCS), which is a cost-measurement methodology.  URCS was developed by the Board pursuant to 49 U.S.C. §§ 11161-62 and is used in rail rate proceedings as a tool to calculate the variable costs of providing a particular rail service in accordance with 49 U.S.C. § 10707(d).  The Board also uses URCS to analyze the information that it obtains through the annual railroad waybill sample and in railroad abandonment proceedings to measure off-branch costs, pursuant to 49 U.S.C. § 10904(a) and in accordance with 49 C.F.R. § 1152.32(n).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(2140-0001) should be directed to Paperwork Reduction Officer, Surface Transportation Board, 395 E Street, S.W., Washington, DC 20423-0001.</t>
    </r>
  </si>
  <si>
    <t xml:space="preserve">( ) A SUPPLEMENT REPORT HAS BEEN FILED COVERING TRAFFIC INVOLVING LESS                                                                                       </t>
  </si>
  <si>
    <t xml:space="preserve">THAN THREE SHIPPERS REPORTABLE IN ANY ONE COMMODITY CODE.                                                                                                         </t>
  </si>
  <si>
    <t>________________________________________</t>
  </si>
  <si>
    <t>PAGE 12 of 13</t>
  </si>
  <si>
    <t>PAGE 11 of 13</t>
  </si>
  <si>
    <t>PAGE 10 of 13</t>
  </si>
  <si>
    <t>PAGE 9 of 13</t>
  </si>
  <si>
    <t>PAGE 8 of 13</t>
  </si>
  <si>
    <t>PAGE 7 of 13</t>
  </si>
  <si>
    <t>PAGE 6 of 13</t>
  </si>
  <si>
    <t>PAGE 5 of 13</t>
  </si>
  <si>
    <t>PAGE 4 of 13</t>
  </si>
  <si>
    <t>PAGE 3 of 13</t>
  </si>
  <si>
    <t>PAGE 2 of 13</t>
  </si>
  <si>
    <t>PAGE 1 of 13</t>
  </si>
  <si>
    <t>PAGE 13 of 13</t>
  </si>
  <si>
    <t xml:space="preserve">     Title:  Sr. Manager Revenue Accounting and Analysis</t>
  </si>
  <si>
    <t>43</t>
  </si>
  <si>
    <t>431</t>
  </si>
  <si>
    <t xml:space="preserve">(x) THIS REPORT INCLUDES ALL COMMODITY STATISTICS FOR THE PERIOD COVERED.                                                                                   </t>
  </si>
  <si>
    <t xml:space="preserve">     Name:  Shanna Stormes</t>
  </si>
  <si>
    <t xml:space="preserve">     Telephone Number:  817-352-2492</t>
  </si>
  <si>
    <t xml:space="preserve">     Address:  2301 Lou Menk Dr.  Fort Worth, TX 76131</t>
  </si>
  <si>
    <t>I, THE UNDERSIGNED, SENIOR MANAGER, REVENUE REPORTING OF BNSF RAILWAY COMPANY, STATE THAT THIS REPORT W AS PREPARED BY ME OR UNDER MY SUPERVISION , THAT I HAVE CAREFULLY EXAMINED IT, AND ON THE BASIS OF MY KNOW LEDGE, BELIEF, AND VERIFICATION (W HERE NECESSARY), I DECLARE IT TO BE A FULL, TRUE, AND CORRECT STATEMENT OF THE FREIGHT COMMODITY STATISTICS NAMED, AND THAT VARIOUS ITEMS HERE REPORTED W ERE DETERMINED IN ACCORDANCE W ITH EFFECTIVE RULES PROMULGATED BY THE SURFACE TRANSPORTATION BOARD.</t>
  </si>
  <si>
    <t>Expiration Date 11-30-2021</t>
  </si>
  <si>
    <t>Beginning  Jul. 2019 - Sep. 2019</t>
  </si>
  <si>
    <t>28991 SALT, COMMON</t>
  </si>
  <si>
    <t>3RD QUARTER 2019</t>
  </si>
  <si>
    <t>** REPORT  COVERS THE PERIOD FROM JULY, 2019 TO  SEPTEMBER,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</si>
</sst>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10" x14ac:knownFonts="1">
    <font>
      <sz val="10"/>
      <color rgb="FF000000"/>
      <name val="Times New Roman"/>
      <charset val="204"/>
    </font>
    <font>
      <sz val="6"/>
      <name val="Arial"/>
      <family val="34"/>
    </font>
    <font>
      <b/>
      <sz val="8"/>
      <name val="Times New Roman"/>
      <family val="18"/>
    </font>
    <font>
      <sz val="6"/>
      <name val="Times New Roman"/>
      <family val="18"/>
    </font>
    <font>
      <sz val="6"/>
      <name val="Calibri"/>
      <family val="34"/>
    </font>
    <font>
      <sz val="10"/>
      <color rgb="FF000000"/>
      <name val="Times New Roman"/>
      <family val="1"/>
    </font>
    <font>
      <sz val="7"/>
      <color rgb="FF000000"/>
      <name val="Times New Roman"/>
      <family val="1"/>
    </font>
    <font>
      <sz val="6"/>
      <name val="Times New Roman"/>
      <family val="1"/>
    </font>
    <font>
      <sz val="6"/>
      <color rgb="FF000000"/>
      <name val="Times New Roman"/>
      <family val="1"/>
    </font>
    <font>
      <sz val="10"/>
      <color rgb="FF000000"/>
      <name val="Times New Roman"/>
      <family val="1"/>
    </font>
  </fonts>
  <fills count="3">
    <fill>
      <patternFill patternType="none"/>
    </fill>
    <fill>
      <patternFill patternType="gray125"/>
    </fill>
    <fill>
      <patternFill patternType="solid">
        <fgColor rgb="FFFFFFFF"/>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43" fontId="9" fillId="0" borderId="0" applyFont="0" applyFill="0" applyBorder="0" applyAlignment="0" applyProtection="0"/>
  </cellStyleXfs>
  <cellXfs count="49">
    <xf numFmtId="0" fontId="0" fillId="2" borderId="0" xfId="0" applyFill="1" applyBorder="1" applyAlignment="1">
      <alignment horizontal="left" vertical="top"/>
    </xf>
    <xf numFmtId="0" fontId="0" fillId="2" borderId="0" xfId="0" applyFill="1" applyBorder="1" applyAlignment="1">
      <alignment horizontal="center" vertical="top"/>
    </xf>
    <xf numFmtId="0" fontId="8" fillId="2" borderId="0" xfId="0" applyFont="1" applyFill="1" applyBorder="1" applyAlignment="1">
      <alignment horizontal="left" vertical="top"/>
    </xf>
    <xf numFmtId="0" fontId="8" fillId="2" borderId="1" xfId="0" applyFont="1" applyFill="1" applyBorder="1" applyAlignment="1">
      <alignment horizontal="left" vertical="top"/>
    </xf>
    <xf numFmtId="0" fontId="8" fillId="2" borderId="1" xfId="0" applyFont="1" applyFill="1" applyBorder="1" applyAlignment="1">
      <alignment horizontal="center" vertical="center" wrapText="1"/>
    </xf>
    <xf numFmtId="0" fontId="8" fillId="2" borderId="1" xfId="0" applyFont="1" applyFill="1" applyBorder="1" applyAlignment="1">
      <alignment horizontal="left" vertical="top" wrapText="1"/>
    </xf>
    <xf numFmtId="0" fontId="8" fillId="2" borderId="1" xfId="0" applyFont="1" applyFill="1" applyBorder="1" applyAlignment="1">
      <alignment horizontal="center" vertical="top"/>
    </xf>
    <xf numFmtId="0" fontId="8" fillId="2" borderId="1" xfId="0" applyFont="1" applyFill="1" applyBorder="1" applyAlignment="1">
      <alignment horizontal="center" vertical="center"/>
    </xf>
    <xf numFmtId="164" fontId="8" fillId="0" borderId="1" xfId="1" applyNumberFormat="1" applyFont="1" applyFill="1" applyBorder="1" applyAlignment="1">
      <alignment horizontal="left" vertical="top"/>
    </xf>
    <xf numFmtId="0" fontId="8" fillId="0" borderId="0" xfId="0" applyFont="1" applyFill="1" applyBorder="1" applyAlignment="1">
      <alignment horizontal="left" vertical="top"/>
    </xf>
    <xf numFmtId="0" fontId="0" fillId="0" borderId="0" xfId="0" applyFill="1" applyBorder="1" applyAlignment="1">
      <alignment horizontal="left" vertical="top"/>
    </xf>
    <xf numFmtId="0" fontId="8" fillId="0" borderId="1" xfId="0" applyFont="1" applyFill="1" applyBorder="1" applyAlignment="1">
      <alignment horizontal="left" vertical="top"/>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top" wrapText="1"/>
    </xf>
    <xf numFmtId="0" fontId="8" fillId="0" borderId="1" xfId="0" applyFont="1" applyFill="1" applyBorder="1" applyAlignment="1">
      <alignment horizontal="center" vertical="top"/>
    </xf>
    <xf numFmtId="0" fontId="8" fillId="0" borderId="1" xfId="0" applyFont="1" applyFill="1" applyBorder="1" applyAlignment="1">
      <alignment horizontal="center" vertical="center"/>
    </xf>
    <xf numFmtId="164" fontId="0" fillId="0" borderId="0" xfId="0" applyNumberFormat="1" applyFill="1" applyBorder="1" applyAlignment="1">
      <alignment horizontal="left" vertical="top"/>
    </xf>
    <xf numFmtId="0" fontId="0" fillId="0" borderId="1" xfId="0" applyFill="1" applyBorder="1" applyAlignment="1">
      <alignment vertical="top"/>
    </xf>
    <xf numFmtId="0" fontId="0" fillId="0" borderId="1" xfId="0" applyFill="1" applyBorder="1" applyAlignment="1">
      <alignment horizontal="left" vertical="top"/>
    </xf>
    <xf numFmtId="0" fontId="0" fillId="0" borderId="1" xfId="0" applyFill="1" applyBorder="1" applyAlignment="1">
      <alignment horizontal="center" vertical="top"/>
    </xf>
    <xf numFmtId="0" fontId="8" fillId="0" borderId="1" xfId="0" applyFont="1" applyFill="1" applyBorder="1" applyAlignment="1">
      <alignment vertical="top"/>
    </xf>
    <xf numFmtId="0" fontId="1" fillId="0" borderId="1" xfId="0" quotePrefix="1" applyFont="1" applyFill="1" applyBorder="1" applyAlignment="1">
      <alignment vertical="top"/>
    </xf>
    <xf numFmtId="0" fontId="8" fillId="0" borderId="1" xfId="0" applyFont="1" applyFill="1" applyBorder="1" applyAlignment="1">
      <alignment vertical="top" wrapText="1"/>
    </xf>
    <xf numFmtId="0" fontId="1" fillId="0" borderId="1" xfId="0" applyFont="1" applyFill="1" applyBorder="1" applyAlignment="1">
      <alignment vertical="top" wrapText="1"/>
    </xf>
    <xf numFmtId="0" fontId="6" fillId="0" borderId="1" xfId="0" applyFont="1" applyFill="1" applyBorder="1" applyAlignment="1">
      <alignment vertical="top"/>
    </xf>
    <xf numFmtId="0" fontId="1" fillId="0" borderId="1" xfId="0" applyFont="1" applyFill="1" applyBorder="1" applyAlignment="1">
      <alignment horizontal="left" vertical="top"/>
    </xf>
    <xf numFmtId="0" fontId="8" fillId="0" borderId="0" xfId="0" applyFont="1" applyFill="1" applyBorder="1" applyAlignment="1">
      <alignment horizontal="center" vertical="center" wrapText="1"/>
    </xf>
    <xf numFmtId="0" fontId="0" fillId="0" borderId="0" xfId="0" applyFill="1" applyBorder="1" applyAlignment="1">
      <alignment horizontal="left" vertical="top"/>
    </xf>
    <xf numFmtId="0" fontId="8" fillId="0" borderId="0" xfId="0" applyFont="1" applyFill="1" applyBorder="1" applyAlignment="1">
      <alignment horizontal="left" vertical="top"/>
    </xf>
    <xf numFmtId="0" fontId="8" fillId="0" borderId="0" xfId="0" applyFont="1" applyFill="1" applyBorder="1" applyAlignment="1">
      <alignment horizontal="left" vertical="top" wrapText="1"/>
    </xf>
    <xf numFmtId="0" fontId="8"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0" xfId="0" applyFill="1" applyBorder="1" applyAlignment="1">
      <alignment horizontal="left" vertical="center" wrapText="1"/>
    </xf>
    <xf numFmtId="0" fontId="7" fillId="0" borderId="0" xfId="0" applyFont="1" applyFill="1" applyBorder="1" applyAlignment="1">
      <alignment horizontal="left" vertical="center" wrapText="1"/>
    </xf>
    <xf numFmtId="0" fontId="5" fillId="0" borderId="0" xfId="0" applyFont="1" applyFill="1" applyBorder="1" applyAlignment="1">
      <alignment horizontal="left" vertical="top"/>
    </xf>
    <xf numFmtId="0" fontId="1" fillId="0" borderId="0" xfId="0" applyFont="1" applyFill="1" applyBorder="1" applyAlignment="1">
      <alignment horizontal="left" vertical="top"/>
    </xf>
    <xf numFmtId="0" fontId="0" fillId="0" borderId="0" xfId="0" applyFill="1" applyBorder="1" applyAlignment="1">
      <alignment horizontal="center" vertical="top" wrapText="1"/>
    </xf>
    <xf numFmtId="0" fontId="0" fillId="0" borderId="0" xfId="0" applyFill="1" applyBorder="1" applyAlignment="1">
      <alignment horizontal="left" vertical="top" wrapText="1"/>
    </xf>
    <xf numFmtId="0" fontId="1" fillId="0" borderId="0" xfId="0" applyFont="1" applyFill="1" applyBorder="1" applyAlignment="1">
      <alignment horizontal="left" vertical="top" wrapText="1"/>
    </xf>
    <xf numFmtId="0" fontId="1" fillId="0" borderId="0" xfId="0" applyFont="1" applyFill="1" applyBorder="1" applyAlignment="1">
      <alignment horizontal="left" vertical="center" wrapText="1"/>
    </xf>
    <xf numFmtId="0" fontId="8" fillId="0" borderId="0" xfId="0" applyFont="1" applyFill="1" applyBorder="1" applyAlignment="1">
      <alignment horizontal="left"/>
    </xf>
    <xf numFmtId="0" fontId="8" fillId="2" borderId="0" xfId="0" applyFont="1" applyFill="1" applyBorder="1" applyAlignment="1">
      <alignment horizontal="center" vertical="center" wrapText="1"/>
    </xf>
    <xf numFmtId="0" fontId="0" fillId="2" borderId="0" xfId="0" applyFill="1" applyBorder="1" applyAlignment="1">
      <alignment horizontal="left" vertical="top"/>
    </xf>
    <xf numFmtId="0" fontId="8" fillId="2" borderId="0" xfId="0" applyFont="1" applyFill="1" applyBorder="1" applyAlignment="1">
      <alignment horizontal="left" vertical="top" wrapText="1"/>
    </xf>
    <xf numFmtId="0" fontId="7"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0" xfId="0" applyFont="1" applyFill="1" applyBorder="1" applyAlignment="1">
      <alignment horizontal="left" vertical="top"/>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293687</xdr:colOff>
      <xdr:row>23</xdr:row>
      <xdr:rowOff>314670</xdr:rowOff>
    </xdr:from>
    <xdr:to>
      <xdr:col>9</xdr:col>
      <xdr:colOff>341312</xdr:colOff>
      <xdr:row>25</xdr:row>
      <xdr:rowOff>150812</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91062" y="4156420"/>
          <a:ext cx="1857375" cy="4790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1"/>
  <sheetViews>
    <sheetView tabSelected="1" zoomScale="110" zoomScaleNormal="110" workbookViewId="0">
      <selection activeCell="P25" sqref="P25"/>
    </sheetView>
  </sheetViews>
  <sheetFormatPr defaultRowHeight="12.75" x14ac:dyDescent="0.2"/>
  <cols>
    <col min="1" max="1" width="23.83203125" style="10" customWidth="1"/>
    <col min="2" max="3" width="10.6640625" style="10" customWidth="1"/>
    <col min="4" max="9" width="10.5" style="10" customWidth="1"/>
    <col min="10" max="11" width="11" style="10" customWidth="1"/>
    <col min="12" max="12" width="16.33203125" style="10" customWidth="1"/>
    <col min="13" max="16384" width="9.33203125" style="10"/>
  </cols>
  <sheetData>
    <row r="1" spans="1:14" ht="9.75" customHeight="1" x14ac:dyDescent="0.2">
      <c r="A1" s="26" t="s">
        <v>479</v>
      </c>
      <c r="B1" s="26"/>
      <c r="C1" s="26"/>
      <c r="D1" s="26"/>
      <c r="E1" s="26"/>
      <c r="F1" s="26"/>
      <c r="G1" s="27"/>
      <c r="H1" s="27"/>
      <c r="I1" s="27"/>
      <c r="J1" s="9" t="s">
        <v>481</v>
      </c>
      <c r="K1" s="9"/>
      <c r="L1" s="9" t="s">
        <v>504</v>
      </c>
    </row>
    <row r="2" spans="1:14" ht="9" customHeight="1" x14ac:dyDescent="0.2">
      <c r="A2" s="26" t="s">
        <v>480</v>
      </c>
      <c r="B2" s="26"/>
      <c r="C2" s="26"/>
      <c r="D2" s="26"/>
      <c r="E2" s="26"/>
      <c r="F2" s="26"/>
      <c r="G2" s="27"/>
      <c r="H2" s="27"/>
      <c r="I2" s="27"/>
      <c r="J2" s="9"/>
      <c r="K2" s="28" t="s">
        <v>517</v>
      </c>
      <c r="L2" s="28"/>
    </row>
    <row r="3" spans="1:14" ht="9.75" customHeight="1" x14ac:dyDescent="0.2">
      <c r="A3" s="9"/>
      <c r="B3" s="9"/>
      <c r="C3" s="9"/>
      <c r="D3" s="9"/>
      <c r="E3" s="9"/>
      <c r="F3" s="9"/>
      <c r="G3" s="9"/>
      <c r="H3" s="9"/>
      <c r="I3" s="9"/>
      <c r="J3" s="28" t="s">
        <v>515</v>
      </c>
      <c r="K3" s="28"/>
      <c r="L3" s="28"/>
    </row>
    <row r="4" spans="1:14" ht="9" customHeight="1" x14ac:dyDescent="0.2">
      <c r="A4" s="9"/>
      <c r="B4" s="9"/>
      <c r="C4" s="9"/>
      <c r="D4" s="9"/>
      <c r="E4" s="9"/>
      <c r="F4" s="9"/>
      <c r="G4" s="9"/>
      <c r="H4" s="9"/>
      <c r="I4" s="9"/>
      <c r="J4" s="9" t="s">
        <v>482</v>
      </c>
      <c r="K4" s="9"/>
      <c r="L4" s="9"/>
    </row>
    <row r="5" spans="1:14" ht="8.25" customHeight="1" x14ac:dyDescent="0.2">
      <c r="A5" s="9"/>
      <c r="B5" s="9"/>
      <c r="C5" s="9"/>
      <c r="D5" s="9"/>
      <c r="E5" s="9"/>
      <c r="F5" s="9"/>
      <c r="G5" s="9"/>
      <c r="H5" s="9"/>
      <c r="I5" s="9"/>
      <c r="J5" s="28" t="s">
        <v>514</v>
      </c>
      <c r="K5" s="28"/>
      <c r="L5" s="28"/>
    </row>
    <row r="6" spans="1:14" ht="9.75" customHeight="1" x14ac:dyDescent="0.2">
      <c r="A6" s="28" t="s">
        <v>483</v>
      </c>
      <c r="B6" s="28"/>
      <c r="C6" s="28"/>
      <c r="D6" s="28"/>
      <c r="E6" s="28" t="s">
        <v>484</v>
      </c>
      <c r="F6" s="28"/>
      <c r="G6" s="28"/>
      <c r="H6" s="28"/>
      <c r="I6" s="28"/>
      <c r="J6" s="28"/>
      <c r="K6" s="28"/>
      <c r="L6" s="28"/>
    </row>
    <row r="7" spans="1:14" ht="16.5" customHeight="1" x14ac:dyDescent="0.2">
      <c r="A7" s="9"/>
      <c r="B7" s="26" t="s">
        <v>471</v>
      </c>
      <c r="C7" s="26"/>
      <c r="D7" s="26"/>
      <c r="E7" s="26"/>
      <c r="F7" s="26" t="s">
        <v>476</v>
      </c>
      <c r="G7" s="26"/>
      <c r="H7" s="26"/>
      <c r="I7" s="26"/>
      <c r="J7" s="29"/>
      <c r="K7" s="29"/>
      <c r="L7" s="9"/>
    </row>
    <row r="8" spans="1:14" ht="18" customHeight="1" x14ac:dyDescent="0.2">
      <c r="A8" s="11"/>
      <c r="B8" s="31" t="s">
        <v>472</v>
      </c>
      <c r="C8" s="30"/>
      <c r="D8" s="30" t="s">
        <v>473</v>
      </c>
      <c r="E8" s="30"/>
      <c r="F8" s="30" t="s">
        <v>472</v>
      </c>
      <c r="G8" s="30"/>
      <c r="H8" s="30" t="s">
        <v>473</v>
      </c>
      <c r="I8" s="30"/>
      <c r="J8" s="30" t="s">
        <v>477</v>
      </c>
      <c r="K8" s="30"/>
      <c r="L8" s="12" t="s">
        <v>478</v>
      </c>
    </row>
    <row r="9" spans="1:14" ht="9.6" customHeight="1" x14ac:dyDescent="0.2">
      <c r="A9" s="13"/>
      <c r="B9" s="14" t="s">
        <v>475</v>
      </c>
      <c r="C9" s="14" t="s">
        <v>474</v>
      </c>
      <c r="D9" s="14" t="s">
        <v>475</v>
      </c>
      <c r="E9" s="14" t="s">
        <v>474</v>
      </c>
      <c r="F9" s="15" t="s">
        <v>475</v>
      </c>
      <c r="G9" s="15" t="s">
        <v>474</v>
      </c>
      <c r="H9" s="15" t="s">
        <v>475</v>
      </c>
      <c r="I9" s="15" t="s">
        <v>474</v>
      </c>
      <c r="J9" s="15" t="s">
        <v>475</v>
      </c>
      <c r="K9" s="15" t="s">
        <v>474</v>
      </c>
      <c r="L9" s="11"/>
    </row>
    <row r="10" spans="1:14" ht="9.6" customHeight="1" x14ac:dyDescent="0.2">
      <c r="A10" s="11" t="s">
        <v>0</v>
      </c>
      <c r="B10" s="8">
        <v>150395</v>
      </c>
      <c r="C10" s="8">
        <v>13007346</v>
      </c>
      <c r="D10" s="8">
        <v>35534</v>
      </c>
      <c r="E10" s="8">
        <v>3741256</v>
      </c>
      <c r="F10" s="8">
        <v>2226</v>
      </c>
      <c r="G10" s="8">
        <v>218038</v>
      </c>
      <c r="H10" s="8">
        <v>957</v>
      </c>
      <c r="I10" s="8">
        <v>104428</v>
      </c>
      <c r="J10" s="8">
        <v>189112</v>
      </c>
      <c r="K10" s="8">
        <v>17071068</v>
      </c>
      <c r="L10" s="8">
        <v>725486409</v>
      </c>
      <c r="M10" s="16">
        <f>J10-(B10+D10+F10+H10)</f>
        <v>0</v>
      </c>
      <c r="N10" s="16">
        <f>K10-(C10+E10+G10+I10)</f>
        <v>0</v>
      </c>
    </row>
    <row r="11" spans="1:14" ht="9.6" customHeight="1" x14ac:dyDescent="0.2">
      <c r="A11" s="11" t="s">
        <v>1</v>
      </c>
      <c r="B11" s="8">
        <v>142671</v>
      </c>
      <c r="C11" s="8">
        <v>12654526</v>
      </c>
      <c r="D11" s="8">
        <v>33810</v>
      </c>
      <c r="E11" s="8">
        <v>3634298</v>
      </c>
      <c r="F11" s="8">
        <v>2163</v>
      </c>
      <c r="G11" s="8">
        <v>211934</v>
      </c>
      <c r="H11" s="8">
        <v>947</v>
      </c>
      <c r="I11" s="8">
        <v>103389</v>
      </c>
      <c r="J11" s="8">
        <v>179591</v>
      </c>
      <c r="K11" s="8">
        <v>16604147</v>
      </c>
      <c r="L11" s="8">
        <v>692539516</v>
      </c>
      <c r="M11" s="16">
        <f t="shared" ref="M11:M51" si="0">J11-(B11+D11+F11+H11)</f>
        <v>0</v>
      </c>
      <c r="N11" s="16">
        <f>K11-(C11+E11+G11+I11)</f>
        <v>0</v>
      </c>
    </row>
    <row r="12" spans="1:14" ht="9.6" customHeight="1" x14ac:dyDescent="0.2">
      <c r="A12" s="11" t="s">
        <v>2</v>
      </c>
      <c r="B12" s="8">
        <v>3021</v>
      </c>
      <c r="C12" s="8">
        <v>65869</v>
      </c>
      <c r="D12" s="8">
        <v>2</v>
      </c>
      <c r="E12" s="8">
        <v>43</v>
      </c>
      <c r="F12" s="8">
        <v>0</v>
      </c>
      <c r="G12" s="8">
        <v>0</v>
      </c>
      <c r="H12" s="8">
        <v>0</v>
      </c>
      <c r="I12" s="8">
        <v>0</v>
      </c>
      <c r="J12" s="8">
        <v>3023</v>
      </c>
      <c r="K12" s="8">
        <v>65912</v>
      </c>
      <c r="L12" s="8">
        <v>3730909</v>
      </c>
      <c r="M12" s="16">
        <f t="shared" si="0"/>
        <v>0</v>
      </c>
      <c r="N12" s="16">
        <f t="shared" ref="N12:N51" si="1">K12-(C12+E12+G12+I12)</f>
        <v>0</v>
      </c>
    </row>
    <row r="13" spans="1:14" ht="9.6" customHeight="1" x14ac:dyDescent="0.2">
      <c r="A13" s="11" t="s">
        <v>3</v>
      </c>
      <c r="B13" s="8">
        <v>0</v>
      </c>
      <c r="C13" s="8">
        <v>0</v>
      </c>
      <c r="D13" s="8">
        <v>0</v>
      </c>
      <c r="E13" s="8">
        <v>0</v>
      </c>
      <c r="F13" s="8">
        <v>0</v>
      </c>
      <c r="G13" s="8">
        <v>0</v>
      </c>
      <c r="H13" s="8">
        <v>0</v>
      </c>
      <c r="I13" s="8">
        <v>0</v>
      </c>
      <c r="J13" s="8">
        <v>0</v>
      </c>
      <c r="K13" s="8">
        <v>0</v>
      </c>
      <c r="L13" s="8">
        <v>0</v>
      </c>
      <c r="M13" s="16">
        <f t="shared" si="0"/>
        <v>0</v>
      </c>
      <c r="N13" s="16">
        <f t="shared" si="1"/>
        <v>0</v>
      </c>
    </row>
    <row r="14" spans="1:14" ht="9.6" customHeight="1" x14ac:dyDescent="0.2">
      <c r="A14" s="11" t="s">
        <v>4</v>
      </c>
      <c r="B14" s="8">
        <v>2258</v>
      </c>
      <c r="C14" s="8">
        <v>195365</v>
      </c>
      <c r="D14" s="8">
        <v>605</v>
      </c>
      <c r="E14" s="8">
        <v>59480</v>
      </c>
      <c r="F14" s="8">
        <v>305</v>
      </c>
      <c r="G14" s="8">
        <v>31068</v>
      </c>
      <c r="H14" s="8">
        <v>1</v>
      </c>
      <c r="I14" s="8">
        <v>99</v>
      </c>
      <c r="J14" s="8">
        <v>3169</v>
      </c>
      <c r="K14" s="8">
        <v>286012</v>
      </c>
      <c r="L14" s="8">
        <v>10319521</v>
      </c>
      <c r="M14" s="16">
        <f t="shared" si="0"/>
        <v>0</v>
      </c>
      <c r="N14" s="16">
        <f t="shared" si="1"/>
        <v>0</v>
      </c>
    </row>
    <row r="15" spans="1:14" ht="9.6" customHeight="1" x14ac:dyDescent="0.2">
      <c r="A15" s="11" t="s">
        <v>5</v>
      </c>
      <c r="B15" s="8">
        <v>31568</v>
      </c>
      <c r="C15" s="8">
        <v>3302397</v>
      </c>
      <c r="D15" s="8">
        <v>13089</v>
      </c>
      <c r="E15" s="8">
        <v>1415071</v>
      </c>
      <c r="F15" s="8">
        <v>1263</v>
      </c>
      <c r="G15" s="8">
        <v>123837</v>
      </c>
      <c r="H15" s="8">
        <v>911</v>
      </c>
      <c r="I15" s="8">
        <v>101088</v>
      </c>
      <c r="J15" s="8">
        <v>46831</v>
      </c>
      <c r="K15" s="8">
        <v>4942393</v>
      </c>
      <c r="L15" s="8">
        <v>183876310</v>
      </c>
      <c r="M15" s="16">
        <f t="shared" si="0"/>
        <v>0</v>
      </c>
      <c r="N15" s="16">
        <f t="shared" si="1"/>
        <v>0</v>
      </c>
    </row>
    <row r="16" spans="1:14" ht="9.6" customHeight="1" x14ac:dyDescent="0.2">
      <c r="A16" s="11" t="s">
        <v>6</v>
      </c>
      <c r="B16" s="8">
        <v>1120</v>
      </c>
      <c r="C16" s="8">
        <v>100866</v>
      </c>
      <c r="D16" s="8">
        <v>140</v>
      </c>
      <c r="E16" s="8">
        <v>13148</v>
      </c>
      <c r="F16" s="8">
        <v>139</v>
      </c>
      <c r="G16" s="8">
        <v>12603</v>
      </c>
      <c r="H16" s="8">
        <v>6</v>
      </c>
      <c r="I16" s="8">
        <v>521</v>
      </c>
      <c r="J16" s="8">
        <v>1405</v>
      </c>
      <c r="K16" s="8">
        <v>127138</v>
      </c>
      <c r="L16" s="8">
        <v>5171915</v>
      </c>
      <c r="M16" s="16">
        <f t="shared" si="0"/>
        <v>0</v>
      </c>
      <c r="N16" s="16">
        <f t="shared" si="1"/>
        <v>0</v>
      </c>
    </row>
    <row r="17" spans="1:14" ht="9.6" customHeight="1" x14ac:dyDescent="0.2">
      <c r="A17" s="11" t="s">
        <v>7</v>
      </c>
      <c r="B17" s="8">
        <v>49</v>
      </c>
      <c r="C17" s="8">
        <v>1035</v>
      </c>
      <c r="D17" s="8">
        <v>0</v>
      </c>
      <c r="E17" s="8">
        <v>0</v>
      </c>
      <c r="F17" s="8">
        <v>1</v>
      </c>
      <c r="G17" s="8">
        <v>22</v>
      </c>
      <c r="H17" s="8">
        <v>0</v>
      </c>
      <c r="I17" s="8">
        <v>0</v>
      </c>
      <c r="J17" s="8">
        <v>50</v>
      </c>
      <c r="K17" s="8">
        <v>1057</v>
      </c>
      <c r="L17" s="8">
        <v>73006</v>
      </c>
      <c r="M17" s="16">
        <f t="shared" si="0"/>
        <v>0</v>
      </c>
      <c r="N17" s="16">
        <f t="shared" si="1"/>
        <v>0</v>
      </c>
    </row>
    <row r="18" spans="1:14" ht="9.6" customHeight="1" x14ac:dyDescent="0.2">
      <c r="A18" s="11" t="s">
        <v>8</v>
      </c>
      <c r="B18" s="8">
        <v>23</v>
      </c>
      <c r="C18" s="8">
        <v>2798</v>
      </c>
      <c r="D18" s="8">
        <v>64</v>
      </c>
      <c r="E18" s="8">
        <v>6933</v>
      </c>
      <c r="F18" s="8">
        <v>26</v>
      </c>
      <c r="G18" s="8">
        <v>2840</v>
      </c>
      <c r="H18" s="8">
        <v>0</v>
      </c>
      <c r="I18" s="8">
        <v>0</v>
      </c>
      <c r="J18" s="8">
        <v>113</v>
      </c>
      <c r="K18" s="8">
        <v>12571</v>
      </c>
      <c r="L18" s="8">
        <v>486673</v>
      </c>
      <c r="M18" s="16">
        <f t="shared" si="0"/>
        <v>0</v>
      </c>
      <c r="N18" s="16">
        <f t="shared" si="1"/>
        <v>0</v>
      </c>
    </row>
    <row r="19" spans="1:14" ht="9.6" customHeight="1" x14ac:dyDescent="0.2">
      <c r="A19" s="11" t="s">
        <v>9</v>
      </c>
      <c r="B19" s="8">
        <v>2035</v>
      </c>
      <c r="C19" s="8">
        <v>217449</v>
      </c>
      <c r="D19" s="8">
        <v>61</v>
      </c>
      <c r="E19" s="8">
        <v>6831</v>
      </c>
      <c r="F19" s="8">
        <v>2</v>
      </c>
      <c r="G19" s="8">
        <v>217</v>
      </c>
      <c r="H19" s="8">
        <v>0</v>
      </c>
      <c r="I19" s="8">
        <v>0</v>
      </c>
      <c r="J19" s="8">
        <v>2098</v>
      </c>
      <c r="K19" s="8">
        <v>224497</v>
      </c>
      <c r="L19" s="8">
        <v>7217294</v>
      </c>
      <c r="M19" s="16">
        <f t="shared" si="0"/>
        <v>0</v>
      </c>
      <c r="N19" s="16">
        <f t="shared" si="1"/>
        <v>0</v>
      </c>
    </row>
    <row r="20" spans="1:14" ht="9.6" customHeight="1" x14ac:dyDescent="0.2">
      <c r="A20" s="11" t="s">
        <v>10</v>
      </c>
      <c r="B20" s="8">
        <v>48246</v>
      </c>
      <c r="C20" s="8">
        <v>5152847</v>
      </c>
      <c r="D20" s="8">
        <v>13774</v>
      </c>
      <c r="E20" s="8">
        <v>1473769</v>
      </c>
      <c r="F20" s="8">
        <v>216</v>
      </c>
      <c r="G20" s="8">
        <v>24344</v>
      </c>
      <c r="H20" s="8">
        <v>3</v>
      </c>
      <c r="I20" s="8">
        <v>297</v>
      </c>
      <c r="J20" s="8">
        <v>62239</v>
      </c>
      <c r="K20" s="8">
        <v>6651257</v>
      </c>
      <c r="L20" s="8">
        <v>275195692</v>
      </c>
      <c r="M20" s="16">
        <f t="shared" si="0"/>
        <v>0</v>
      </c>
      <c r="N20" s="16">
        <f t="shared" si="1"/>
        <v>0</v>
      </c>
    </row>
    <row r="21" spans="1:14" ht="9.6" customHeight="1" x14ac:dyDescent="0.2">
      <c r="A21" s="11" t="s">
        <v>11</v>
      </c>
      <c r="B21" s="8">
        <v>21113</v>
      </c>
      <c r="C21" s="8">
        <v>569277</v>
      </c>
      <c r="D21" s="8">
        <v>72</v>
      </c>
      <c r="E21" s="8">
        <v>6323</v>
      </c>
      <c r="F21" s="8">
        <v>2</v>
      </c>
      <c r="G21" s="8">
        <v>200</v>
      </c>
      <c r="H21" s="8">
        <v>2</v>
      </c>
      <c r="I21" s="8">
        <v>184</v>
      </c>
      <c r="J21" s="8">
        <v>21189</v>
      </c>
      <c r="K21" s="8">
        <v>575984</v>
      </c>
      <c r="L21" s="8">
        <v>29549568</v>
      </c>
      <c r="M21" s="16">
        <f t="shared" si="0"/>
        <v>0</v>
      </c>
      <c r="N21" s="16">
        <f t="shared" si="1"/>
        <v>0</v>
      </c>
    </row>
    <row r="22" spans="1:14" ht="9.6" customHeight="1" x14ac:dyDescent="0.2">
      <c r="A22" s="11" t="s">
        <v>12</v>
      </c>
      <c r="B22" s="8">
        <v>28105</v>
      </c>
      <c r="C22" s="8">
        <v>2891842</v>
      </c>
      <c r="D22" s="8">
        <v>5817</v>
      </c>
      <c r="E22" s="8">
        <v>633769</v>
      </c>
      <c r="F22" s="8">
        <v>193</v>
      </c>
      <c r="G22" s="8">
        <v>15534</v>
      </c>
      <c r="H22" s="8">
        <v>24</v>
      </c>
      <c r="I22" s="8">
        <v>1200</v>
      </c>
      <c r="J22" s="8">
        <v>34139</v>
      </c>
      <c r="K22" s="8">
        <v>3542345</v>
      </c>
      <c r="L22" s="8">
        <v>168829207</v>
      </c>
      <c r="M22" s="16">
        <f>J22-(B22+D22+F22+H22)</f>
        <v>0</v>
      </c>
      <c r="N22" s="16">
        <f>K22-(C22+E22+G22+I22)</f>
        <v>0</v>
      </c>
    </row>
    <row r="23" spans="1:14" ht="9.6" customHeight="1" x14ac:dyDescent="0.2">
      <c r="A23" s="11" t="s">
        <v>13</v>
      </c>
      <c r="B23" s="8">
        <v>25920</v>
      </c>
      <c r="C23" s="8">
        <v>2679671</v>
      </c>
      <c r="D23" s="8">
        <v>5447</v>
      </c>
      <c r="E23" s="8">
        <v>599865</v>
      </c>
      <c r="F23" s="8">
        <v>33</v>
      </c>
      <c r="G23" s="8">
        <v>2895</v>
      </c>
      <c r="H23" s="8">
        <v>0</v>
      </c>
      <c r="I23" s="8">
        <v>0</v>
      </c>
      <c r="J23" s="8">
        <v>31400</v>
      </c>
      <c r="K23" s="8">
        <v>3282431</v>
      </c>
      <c r="L23" s="8">
        <v>154747179</v>
      </c>
      <c r="M23" s="16">
        <f t="shared" si="0"/>
        <v>0</v>
      </c>
      <c r="N23" s="16">
        <f t="shared" si="1"/>
        <v>0</v>
      </c>
    </row>
    <row r="24" spans="1:14" ht="9.6" customHeight="1" x14ac:dyDescent="0.2">
      <c r="A24" s="11" t="s">
        <v>14</v>
      </c>
      <c r="B24" s="8">
        <v>2770</v>
      </c>
      <c r="C24" s="8">
        <v>90366</v>
      </c>
      <c r="D24" s="8">
        <v>169</v>
      </c>
      <c r="E24" s="8">
        <v>17405</v>
      </c>
      <c r="F24" s="8">
        <v>0</v>
      </c>
      <c r="G24" s="8">
        <v>0</v>
      </c>
      <c r="H24" s="8">
        <v>0</v>
      </c>
      <c r="I24" s="8">
        <v>0</v>
      </c>
      <c r="J24" s="8">
        <v>2939</v>
      </c>
      <c r="K24" s="8">
        <v>107771</v>
      </c>
      <c r="L24" s="8">
        <v>5733674</v>
      </c>
      <c r="M24" s="16">
        <f t="shared" si="0"/>
        <v>0</v>
      </c>
      <c r="N24" s="16">
        <f t="shared" si="1"/>
        <v>0</v>
      </c>
    </row>
    <row r="25" spans="1:14" ht="9.6" customHeight="1" x14ac:dyDescent="0.2">
      <c r="A25" s="11" t="s">
        <v>15</v>
      </c>
      <c r="B25" s="8">
        <v>2363</v>
      </c>
      <c r="C25" s="8">
        <v>64415</v>
      </c>
      <c r="D25" s="8">
        <v>17</v>
      </c>
      <c r="E25" s="8">
        <v>1526</v>
      </c>
      <c r="F25" s="8">
        <v>16</v>
      </c>
      <c r="G25" s="8">
        <v>1269</v>
      </c>
      <c r="H25" s="8">
        <v>0</v>
      </c>
      <c r="I25" s="8">
        <v>0</v>
      </c>
      <c r="J25" s="8">
        <v>2396</v>
      </c>
      <c r="K25" s="8">
        <v>67210</v>
      </c>
      <c r="L25" s="8">
        <v>2355747</v>
      </c>
      <c r="M25" s="16">
        <f t="shared" si="0"/>
        <v>0</v>
      </c>
      <c r="N25" s="16">
        <f t="shared" si="1"/>
        <v>0</v>
      </c>
    </row>
    <row r="26" spans="1:14" ht="9.6" customHeight="1" x14ac:dyDescent="0.2">
      <c r="A26" s="11" t="s">
        <v>16</v>
      </c>
      <c r="B26" s="8">
        <v>0</v>
      </c>
      <c r="C26" s="8">
        <v>0</v>
      </c>
      <c r="D26" s="8">
        <v>0</v>
      </c>
      <c r="E26" s="8">
        <v>0</v>
      </c>
      <c r="F26" s="8">
        <v>0</v>
      </c>
      <c r="G26" s="8">
        <v>0</v>
      </c>
      <c r="H26" s="8">
        <v>0</v>
      </c>
      <c r="I26" s="8">
        <v>0</v>
      </c>
      <c r="J26" s="8">
        <v>0</v>
      </c>
      <c r="K26" s="8">
        <v>0</v>
      </c>
      <c r="L26" s="8">
        <v>0</v>
      </c>
      <c r="M26" s="16">
        <f t="shared" si="0"/>
        <v>0</v>
      </c>
      <c r="N26" s="16">
        <f t="shared" si="1"/>
        <v>0</v>
      </c>
    </row>
    <row r="27" spans="1:14" ht="9.6" customHeight="1" x14ac:dyDescent="0.2">
      <c r="A27" s="11" t="s">
        <v>17</v>
      </c>
      <c r="B27" s="8">
        <v>34</v>
      </c>
      <c r="C27" s="8">
        <v>769</v>
      </c>
      <c r="D27" s="8">
        <v>17</v>
      </c>
      <c r="E27" s="8">
        <v>1526</v>
      </c>
      <c r="F27" s="8">
        <v>16</v>
      </c>
      <c r="G27" s="8">
        <v>1269</v>
      </c>
      <c r="H27" s="8">
        <v>0</v>
      </c>
      <c r="I27" s="8">
        <v>0</v>
      </c>
      <c r="J27" s="8">
        <v>67</v>
      </c>
      <c r="K27" s="8">
        <v>3564</v>
      </c>
      <c r="L27" s="8">
        <v>268816</v>
      </c>
      <c r="M27" s="16">
        <f t="shared" si="0"/>
        <v>0</v>
      </c>
      <c r="N27" s="16">
        <f t="shared" si="1"/>
        <v>0</v>
      </c>
    </row>
    <row r="28" spans="1:14" ht="9.6" customHeight="1" x14ac:dyDescent="0.2">
      <c r="A28" s="11" t="s">
        <v>18</v>
      </c>
      <c r="B28" s="8">
        <v>0</v>
      </c>
      <c r="C28" s="8">
        <v>0</v>
      </c>
      <c r="D28" s="8">
        <v>0</v>
      </c>
      <c r="E28" s="8">
        <v>0</v>
      </c>
      <c r="F28" s="8">
        <v>0</v>
      </c>
      <c r="G28" s="8">
        <v>0</v>
      </c>
      <c r="H28" s="8">
        <v>0</v>
      </c>
      <c r="I28" s="8">
        <v>0</v>
      </c>
      <c r="J28" s="8">
        <v>0</v>
      </c>
      <c r="K28" s="8">
        <v>0</v>
      </c>
      <c r="L28" s="8">
        <v>0</v>
      </c>
      <c r="M28" s="16">
        <f t="shared" si="0"/>
        <v>0</v>
      </c>
      <c r="N28" s="16">
        <f t="shared" si="1"/>
        <v>0</v>
      </c>
    </row>
    <row r="29" spans="1:14" ht="9.6" customHeight="1" x14ac:dyDescent="0.2">
      <c r="A29" s="11" t="s">
        <v>19</v>
      </c>
      <c r="B29" s="8">
        <v>826</v>
      </c>
      <c r="C29" s="8">
        <v>17707</v>
      </c>
      <c r="D29" s="8">
        <v>367</v>
      </c>
      <c r="E29" s="8">
        <v>6667</v>
      </c>
      <c r="F29" s="8">
        <v>0</v>
      </c>
      <c r="G29" s="8">
        <v>0</v>
      </c>
      <c r="H29" s="8">
        <v>0</v>
      </c>
      <c r="I29" s="8">
        <v>0</v>
      </c>
      <c r="J29" s="8">
        <v>1193</v>
      </c>
      <c r="K29" s="8">
        <v>24374</v>
      </c>
      <c r="L29" s="8">
        <v>2383033</v>
      </c>
      <c r="M29" s="16">
        <f t="shared" si="0"/>
        <v>0</v>
      </c>
      <c r="N29" s="16">
        <f t="shared" si="1"/>
        <v>0</v>
      </c>
    </row>
    <row r="30" spans="1:14" ht="9.6" customHeight="1" x14ac:dyDescent="0.2">
      <c r="A30" s="11" t="s">
        <v>20</v>
      </c>
      <c r="B30" s="8">
        <v>268</v>
      </c>
      <c r="C30" s="8">
        <v>5877</v>
      </c>
      <c r="D30" s="8">
        <v>7</v>
      </c>
      <c r="E30" s="8">
        <v>154</v>
      </c>
      <c r="F30" s="8">
        <v>0</v>
      </c>
      <c r="G30" s="8">
        <v>0</v>
      </c>
      <c r="H30" s="8">
        <v>0</v>
      </c>
      <c r="I30" s="8">
        <v>0</v>
      </c>
      <c r="J30" s="8">
        <v>275</v>
      </c>
      <c r="K30" s="8">
        <v>6031</v>
      </c>
      <c r="L30" s="8">
        <v>573407</v>
      </c>
      <c r="M30" s="16">
        <f t="shared" si="0"/>
        <v>0</v>
      </c>
      <c r="N30" s="16">
        <f t="shared" si="1"/>
        <v>0</v>
      </c>
    </row>
    <row r="31" spans="1:14" ht="9.6" customHeight="1" x14ac:dyDescent="0.2">
      <c r="A31" s="11" t="s">
        <v>21</v>
      </c>
      <c r="B31" s="8">
        <v>354</v>
      </c>
      <c r="C31" s="8">
        <v>7655</v>
      </c>
      <c r="D31" s="8">
        <v>8</v>
      </c>
      <c r="E31" s="8">
        <v>184</v>
      </c>
      <c r="F31" s="8">
        <v>0</v>
      </c>
      <c r="G31" s="8">
        <v>0</v>
      </c>
      <c r="H31" s="8">
        <v>0</v>
      </c>
      <c r="I31" s="8">
        <v>0</v>
      </c>
      <c r="J31" s="8">
        <v>362</v>
      </c>
      <c r="K31" s="8">
        <v>7839</v>
      </c>
      <c r="L31" s="8">
        <v>687899</v>
      </c>
      <c r="M31" s="16">
        <f t="shared" si="0"/>
        <v>0</v>
      </c>
      <c r="N31" s="16">
        <f t="shared" si="1"/>
        <v>0</v>
      </c>
    </row>
    <row r="32" spans="1:14" ht="9.6" customHeight="1" x14ac:dyDescent="0.2">
      <c r="A32" s="11" t="s">
        <v>22</v>
      </c>
      <c r="B32" s="8">
        <v>231</v>
      </c>
      <c r="C32" s="8">
        <v>4862</v>
      </c>
      <c r="D32" s="8">
        <v>0</v>
      </c>
      <c r="E32" s="8">
        <v>0</v>
      </c>
      <c r="F32" s="8">
        <v>0</v>
      </c>
      <c r="G32" s="8">
        <v>0</v>
      </c>
      <c r="H32" s="8">
        <v>0</v>
      </c>
      <c r="I32" s="8">
        <v>0</v>
      </c>
      <c r="J32" s="8">
        <v>231</v>
      </c>
      <c r="K32" s="8">
        <v>4862</v>
      </c>
      <c r="L32" s="8">
        <v>421954</v>
      </c>
      <c r="M32" s="16">
        <f t="shared" si="0"/>
        <v>0</v>
      </c>
      <c r="N32" s="16">
        <f t="shared" si="1"/>
        <v>0</v>
      </c>
    </row>
    <row r="33" spans="1:14" ht="9.6" customHeight="1" x14ac:dyDescent="0.2">
      <c r="A33" s="11" t="s">
        <v>23</v>
      </c>
      <c r="B33" s="8">
        <v>64</v>
      </c>
      <c r="C33" s="8">
        <v>1457</v>
      </c>
      <c r="D33" s="8">
        <v>1</v>
      </c>
      <c r="E33" s="8">
        <v>23</v>
      </c>
      <c r="F33" s="8">
        <v>0</v>
      </c>
      <c r="G33" s="8">
        <v>0</v>
      </c>
      <c r="H33" s="8">
        <v>0</v>
      </c>
      <c r="I33" s="8">
        <v>0</v>
      </c>
      <c r="J33" s="8">
        <v>65</v>
      </c>
      <c r="K33" s="8">
        <v>1480</v>
      </c>
      <c r="L33" s="8">
        <v>128166</v>
      </c>
      <c r="M33" s="16">
        <f t="shared" si="0"/>
        <v>0</v>
      </c>
      <c r="N33" s="16">
        <f t="shared" si="1"/>
        <v>0</v>
      </c>
    </row>
    <row r="34" spans="1:14" ht="9.6" customHeight="1" x14ac:dyDescent="0.2">
      <c r="A34" s="11" t="s">
        <v>24</v>
      </c>
      <c r="B34" s="8">
        <v>12</v>
      </c>
      <c r="C34" s="8">
        <v>274</v>
      </c>
      <c r="D34" s="8">
        <v>4</v>
      </c>
      <c r="E34" s="8">
        <v>92</v>
      </c>
      <c r="F34" s="8">
        <v>0</v>
      </c>
      <c r="G34" s="8">
        <v>0</v>
      </c>
      <c r="H34" s="8">
        <v>0</v>
      </c>
      <c r="I34" s="8">
        <v>0</v>
      </c>
      <c r="J34" s="8">
        <v>16</v>
      </c>
      <c r="K34" s="8">
        <v>366</v>
      </c>
      <c r="L34" s="8">
        <v>31952</v>
      </c>
      <c r="M34" s="16">
        <f t="shared" si="0"/>
        <v>0</v>
      </c>
      <c r="N34" s="16">
        <f t="shared" si="1"/>
        <v>0</v>
      </c>
    </row>
    <row r="35" spans="1:14" ht="9.6" customHeight="1" x14ac:dyDescent="0.2">
      <c r="A35" s="11" t="s">
        <v>25</v>
      </c>
      <c r="B35" s="8">
        <v>2</v>
      </c>
      <c r="C35" s="8">
        <v>41</v>
      </c>
      <c r="D35" s="8">
        <v>0</v>
      </c>
      <c r="E35" s="8">
        <v>0</v>
      </c>
      <c r="F35" s="8">
        <v>0</v>
      </c>
      <c r="G35" s="8">
        <v>0</v>
      </c>
      <c r="H35" s="8">
        <v>0</v>
      </c>
      <c r="I35" s="8">
        <v>0</v>
      </c>
      <c r="J35" s="8">
        <v>2</v>
      </c>
      <c r="K35" s="8">
        <v>41</v>
      </c>
      <c r="L35" s="8">
        <v>2191</v>
      </c>
      <c r="M35" s="16">
        <f t="shared" si="0"/>
        <v>0</v>
      </c>
      <c r="N35" s="16">
        <f t="shared" si="1"/>
        <v>0</v>
      </c>
    </row>
    <row r="36" spans="1:14" ht="9.6" customHeight="1" x14ac:dyDescent="0.2">
      <c r="A36" s="11" t="s">
        <v>26</v>
      </c>
      <c r="B36" s="8">
        <v>0</v>
      </c>
      <c r="C36" s="8">
        <v>0</v>
      </c>
      <c r="D36" s="8">
        <v>0</v>
      </c>
      <c r="E36" s="8">
        <v>0</v>
      </c>
      <c r="F36" s="8">
        <v>0</v>
      </c>
      <c r="G36" s="8">
        <v>0</v>
      </c>
      <c r="H36" s="8">
        <v>0</v>
      </c>
      <c r="I36" s="8">
        <v>0</v>
      </c>
      <c r="J36" s="8">
        <v>0</v>
      </c>
      <c r="K36" s="8">
        <v>0</v>
      </c>
      <c r="L36" s="8">
        <v>0</v>
      </c>
      <c r="M36" s="16">
        <f t="shared" si="0"/>
        <v>0</v>
      </c>
      <c r="N36" s="16">
        <f t="shared" si="1"/>
        <v>0</v>
      </c>
    </row>
    <row r="37" spans="1:14" ht="9.6" customHeight="1" x14ac:dyDescent="0.2">
      <c r="A37" s="11" t="s">
        <v>27</v>
      </c>
      <c r="B37" s="8">
        <v>202</v>
      </c>
      <c r="C37" s="8">
        <v>4134</v>
      </c>
      <c r="D37" s="8">
        <v>352</v>
      </c>
      <c r="E37" s="8">
        <v>6329</v>
      </c>
      <c r="F37" s="8">
        <v>0</v>
      </c>
      <c r="G37" s="8">
        <v>0</v>
      </c>
      <c r="H37" s="8">
        <v>0</v>
      </c>
      <c r="I37" s="8">
        <v>0</v>
      </c>
      <c r="J37" s="8">
        <v>554</v>
      </c>
      <c r="K37" s="8">
        <v>10463</v>
      </c>
      <c r="L37" s="8">
        <v>1119536</v>
      </c>
      <c r="M37" s="16">
        <f t="shared" si="0"/>
        <v>0</v>
      </c>
      <c r="N37" s="16">
        <f t="shared" si="1"/>
        <v>0</v>
      </c>
    </row>
    <row r="38" spans="1:14" ht="9.6" customHeight="1" x14ac:dyDescent="0.2">
      <c r="A38" s="11" t="s">
        <v>28</v>
      </c>
      <c r="B38" s="8">
        <v>1</v>
      </c>
      <c r="C38" s="8">
        <v>21</v>
      </c>
      <c r="D38" s="8">
        <v>0</v>
      </c>
      <c r="E38" s="8">
        <v>0</v>
      </c>
      <c r="F38" s="8">
        <v>0</v>
      </c>
      <c r="G38" s="8">
        <v>0</v>
      </c>
      <c r="H38" s="8">
        <v>0</v>
      </c>
      <c r="I38" s="8">
        <v>0</v>
      </c>
      <c r="J38" s="8">
        <v>1</v>
      </c>
      <c r="K38" s="8">
        <v>21</v>
      </c>
      <c r="L38" s="8">
        <v>1401</v>
      </c>
      <c r="M38" s="16">
        <f t="shared" si="0"/>
        <v>0</v>
      </c>
      <c r="N38" s="16">
        <f t="shared" si="1"/>
        <v>0</v>
      </c>
    </row>
    <row r="39" spans="1:14" ht="9.6" customHeight="1" x14ac:dyDescent="0.2">
      <c r="A39" s="11" t="s">
        <v>29</v>
      </c>
      <c r="B39" s="8">
        <v>5382</v>
      </c>
      <c r="C39" s="8">
        <v>301087</v>
      </c>
      <c r="D39" s="8">
        <v>1343</v>
      </c>
      <c r="E39" s="8">
        <v>99212</v>
      </c>
      <c r="F39" s="8">
        <v>39</v>
      </c>
      <c r="G39" s="8">
        <v>3920</v>
      </c>
      <c r="H39" s="8">
        <v>10</v>
      </c>
      <c r="I39" s="8">
        <v>1039</v>
      </c>
      <c r="J39" s="8">
        <v>6774</v>
      </c>
      <c r="K39" s="8">
        <v>405258</v>
      </c>
      <c r="L39" s="8">
        <v>27954816</v>
      </c>
      <c r="M39" s="16">
        <f t="shared" si="0"/>
        <v>0</v>
      </c>
      <c r="N39" s="16">
        <f t="shared" si="1"/>
        <v>0</v>
      </c>
    </row>
    <row r="40" spans="1:14" ht="9.6" customHeight="1" x14ac:dyDescent="0.2">
      <c r="A40" s="11" t="s">
        <v>30</v>
      </c>
      <c r="B40" s="8">
        <v>665</v>
      </c>
      <c r="C40" s="8">
        <v>38256</v>
      </c>
      <c r="D40" s="8">
        <v>4</v>
      </c>
      <c r="E40" s="8">
        <v>362</v>
      </c>
      <c r="F40" s="8">
        <v>0</v>
      </c>
      <c r="G40" s="8">
        <v>0</v>
      </c>
      <c r="H40" s="8">
        <v>0</v>
      </c>
      <c r="I40" s="8">
        <v>0</v>
      </c>
      <c r="J40" s="8">
        <v>669</v>
      </c>
      <c r="K40" s="8">
        <v>38618</v>
      </c>
      <c r="L40" s="8">
        <v>4506777</v>
      </c>
      <c r="M40" s="16">
        <f t="shared" si="0"/>
        <v>0</v>
      </c>
      <c r="N40" s="16">
        <f t="shared" si="1"/>
        <v>0</v>
      </c>
    </row>
    <row r="41" spans="1:14" ht="9.6" customHeight="1" x14ac:dyDescent="0.2">
      <c r="A41" s="11" t="s">
        <v>31</v>
      </c>
      <c r="B41" s="8">
        <v>55</v>
      </c>
      <c r="C41" s="8">
        <v>1257</v>
      </c>
      <c r="D41" s="8">
        <v>0</v>
      </c>
      <c r="E41" s="8">
        <v>0</v>
      </c>
      <c r="F41" s="8">
        <v>0</v>
      </c>
      <c r="G41" s="8">
        <v>0</v>
      </c>
      <c r="H41" s="8">
        <v>0</v>
      </c>
      <c r="I41" s="8">
        <v>0</v>
      </c>
      <c r="J41" s="8">
        <v>55</v>
      </c>
      <c r="K41" s="8">
        <v>1257</v>
      </c>
      <c r="L41" s="8">
        <v>110028</v>
      </c>
      <c r="M41" s="16">
        <f t="shared" si="0"/>
        <v>0</v>
      </c>
      <c r="N41" s="16">
        <f t="shared" si="1"/>
        <v>0</v>
      </c>
    </row>
    <row r="42" spans="1:14" ht="9.6" customHeight="1" x14ac:dyDescent="0.2">
      <c r="A42" s="11" t="s">
        <v>32</v>
      </c>
      <c r="B42" s="8">
        <v>596</v>
      </c>
      <c r="C42" s="8">
        <v>12634</v>
      </c>
      <c r="D42" s="8">
        <v>7</v>
      </c>
      <c r="E42" s="8">
        <v>161</v>
      </c>
      <c r="F42" s="8">
        <v>0</v>
      </c>
      <c r="G42" s="8">
        <v>0</v>
      </c>
      <c r="H42" s="8">
        <v>0</v>
      </c>
      <c r="I42" s="8">
        <v>0</v>
      </c>
      <c r="J42" s="8">
        <v>603</v>
      </c>
      <c r="K42" s="8">
        <v>12795</v>
      </c>
      <c r="L42" s="8">
        <v>1300763</v>
      </c>
      <c r="M42" s="16">
        <f t="shared" si="0"/>
        <v>0</v>
      </c>
      <c r="N42" s="16">
        <f t="shared" si="1"/>
        <v>0</v>
      </c>
    </row>
    <row r="43" spans="1:14" ht="9.6" customHeight="1" x14ac:dyDescent="0.2">
      <c r="A43" s="11" t="s">
        <v>33</v>
      </c>
      <c r="B43" s="8">
        <v>96</v>
      </c>
      <c r="C43" s="8">
        <v>2195</v>
      </c>
      <c r="D43" s="8">
        <v>5</v>
      </c>
      <c r="E43" s="8">
        <v>115</v>
      </c>
      <c r="F43" s="8">
        <v>0</v>
      </c>
      <c r="G43" s="8">
        <v>0</v>
      </c>
      <c r="H43" s="8">
        <v>0</v>
      </c>
      <c r="I43" s="8">
        <v>0</v>
      </c>
      <c r="J43" s="8">
        <v>101</v>
      </c>
      <c r="K43" s="8">
        <v>2310</v>
      </c>
      <c r="L43" s="8">
        <v>199978</v>
      </c>
      <c r="M43" s="16">
        <f t="shared" si="0"/>
        <v>0</v>
      </c>
      <c r="N43" s="16">
        <f t="shared" si="1"/>
        <v>0</v>
      </c>
    </row>
    <row r="44" spans="1:14" ht="9.6" customHeight="1" x14ac:dyDescent="0.2">
      <c r="A44" s="11" t="s">
        <v>34</v>
      </c>
      <c r="B44" s="8">
        <v>25</v>
      </c>
      <c r="C44" s="8">
        <v>553</v>
      </c>
      <c r="D44" s="8">
        <v>0</v>
      </c>
      <c r="E44" s="8">
        <v>0</v>
      </c>
      <c r="F44" s="8">
        <v>0</v>
      </c>
      <c r="G44" s="8">
        <v>0</v>
      </c>
      <c r="H44" s="8">
        <v>0</v>
      </c>
      <c r="I44" s="8">
        <v>0</v>
      </c>
      <c r="J44" s="8">
        <v>25</v>
      </c>
      <c r="K44" s="8">
        <v>553</v>
      </c>
      <c r="L44" s="8">
        <v>53104</v>
      </c>
      <c r="M44" s="16">
        <f t="shared" si="0"/>
        <v>0</v>
      </c>
      <c r="N44" s="16">
        <f t="shared" si="1"/>
        <v>0</v>
      </c>
    </row>
    <row r="45" spans="1:14" ht="9.6" customHeight="1" x14ac:dyDescent="0.2">
      <c r="A45" s="11" t="s">
        <v>35</v>
      </c>
      <c r="B45" s="8">
        <v>2403</v>
      </c>
      <c r="C45" s="8">
        <v>213546</v>
      </c>
      <c r="D45" s="8">
        <v>889</v>
      </c>
      <c r="E45" s="8">
        <v>88971</v>
      </c>
      <c r="F45" s="8">
        <v>38</v>
      </c>
      <c r="G45" s="8">
        <v>3899</v>
      </c>
      <c r="H45" s="8">
        <v>10</v>
      </c>
      <c r="I45" s="8">
        <v>1039</v>
      </c>
      <c r="J45" s="8">
        <v>3340</v>
      </c>
      <c r="K45" s="8">
        <v>307455</v>
      </c>
      <c r="L45" s="8">
        <v>17658838</v>
      </c>
      <c r="M45" s="16">
        <f t="shared" si="0"/>
        <v>0</v>
      </c>
      <c r="N45" s="16">
        <f t="shared" si="1"/>
        <v>0</v>
      </c>
    </row>
    <row r="46" spans="1:14" ht="9.6" customHeight="1" x14ac:dyDescent="0.2">
      <c r="A46" s="11" t="s">
        <v>36</v>
      </c>
      <c r="B46" s="8">
        <v>861</v>
      </c>
      <c r="C46" s="8">
        <v>59797</v>
      </c>
      <c r="D46" s="8">
        <v>508</v>
      </c>
      <c r="E46" s="8">
        <v>50293</v>
      </c>
      <c r="F46" s="8">
        <v>23</v>
      </c>
      <c r="G46" s="8">
        <v>2416</v>
      </c>
      <c r="H46" s="8">
        <v>2</v>
      </c>
      <c r="I46" s="8">
        <v>186</v>
      </c>
      <c r="J46" s="8">
        <v>1394</v>
      </c>
      <c r="K46" s="8">
        <v>112692</v>
      </c>
      <c r="L46" s="8">
        <v>6207282</v>
      </c>
      <c r="M46" s="16">
        <f t="shared" si="0"/>
        <v>0</v>
      </c>
      <c r="N46" s="16">
        <f t="shared" si="1"/>
        <v>0</v>
      </c>
    </row>
    <row r="47" spans="1:14" ht="9.6" customHeight="1" x14ac:dyDescent="0.2">
      <c r="A47" s="11" t="s">
        <v>37</v>
      </c>
      <c r="B47" s="8">
        <v>868</v>
      </c>
      <c r="C47" s="8">
        <v>86255</v>
      </c>
      <c r="D47" s="8">
        <v>252</v>
      </c>
      <c r="E47" s="8">
        <v>25587</v>
      </c>
      <c r="F47" s="8">
        <v>14</v>
      </c>
      <c r="G47" s="8">
        <v>1382</v>
      </c>
      <c r="H47" s="8">
        <v>2</v>
      </c>
      <c r="I47" s="8">
        <v>204</v>
      </c>
      <c r="J47" s="8">
        <v>1136</v>
      </c>
      <c r="K47" s="8">
        <v>113428</v>
      </c>
      <c r="L47" s="8">
        <v>6769388</v>
      </c>
      <c r="M47" s="16">
        <f t="shared" si="0"/>
        <v>0</v>
      </c>
      <c r="N47" s="16">
        <f t="shared" si="1"/>
        <v>0</v>
      </c>
    </row>
    <row r="48" spans="1:14" ht="9.6" customHeight="1" x14ac:dyDescent="0.2">
      <c r="A48" s="11" t="s">
        <v>38</v>
      </c>
      <c r="B48" s="8">
        <v>1718</v>
      </c>
      <c r="C48" s="8">
        <v>36651</v>
      </c>
      <c r="D48" s="8">
        <v>443</v>
      </c>
      <c r="E48" s="8">
        <v>9718</v>
      </c>
      <c r="F48" s="8">
        <v>1</v>
      </c>
      <c r="G48" s="8">
        <v>21</v>
      </c>
      <c r="H48" s="8">
        <v>0</v>
      </c>
      <c r="I48" s="8">
        <v>0</v>
      </c>
      <c r="J48" s="8">
        <v>2162</v>
      </c>
      <c r="K48" s="8">
        <v>46390</v>
      </c>
      <c r="L48" s="8">
        <v>4488438</v>
      </c>
      <c r="M48" s="16">
        <f t="shared" si="0"/>
        <v>0</v>
      </c>
      <c r="N48" s="16">
        <f t="shared" si="1"/>
        <v>0</v>
      </c>
    </row>
    <row r="49" spans="1:14" ht="9.6" customHeight="1" x14ac:dyDescent="0.2">
      <c r="A49" s="11" t="s">
        <v>39</v>
      </c>
      <c r="B49" s="8">
        <v>5</v>
      </c>
      <c r="C49" s="8">
        <v>115</v>
      </c>
      <c r="D49" s="8">
        <v>0</v>
      </c>
      <c r="E49" s="8">
        <v>0</v>
      </c>
      <c r="F49" s="8">
        <v>0</v>
      </c>
      <c r="G49" s="8">
        <v>0</v>
      </c>
      <c r="H49" s="8">
        <v>0</v>
      </c>
      <c r="I49" s="8">
        <v>0</v>
      </c>
      <c r="J49" s="8">
        <v>5</v>
      </c>
      <c r="K49" s="8">
        <v>115</v>
      </c>
      <c r="L49" s="8">
        <v>9881</v>
      </c>
      <c r="M49" s="16">
        <f t="shared" si="0"/>
        <v>0</v>
      </c>
      <c r="N49" s="16">
        <f t="shared" si="1"/>
        <v>0</v>
      </c>
    </row>
    <row r="50" spans="1:14" ht="9.6" customHeight="1" x14ac:dyDescent="0.2">
      <c r="A50" s="11" t="s">
        <v>40</v>
      </c>
      <c r="B50" s="8">
        <v>21</v>
      </c>
      <c r="C50" s="8">
        <v>466</v>
      </c>
      <c r="D50" s="8">
        <v>0</v>
      </c>
      <c r="E50" s="8">
        <v>0</v>
      </c>
      <c r="F50" s="8">
        <v>0</v>
      </c>
      <c r="G50" s="8">
        <v>0</v>
      </c>
      <c r="H50" s="8">
        <v>0</v>
      </c>
      <c r="I50" s="8">
        <v>0</v>
      </c>
      <c r="J50" s="8">
        <v>21</v>
      </c>
      <c r="K50" s="8">
        <v>466</v>
      </c>
      <c r="L50" s="8">
        <v>41487</v>
      </c>
      <c r="M50" s="16">
        <f t="shared" si="0"/>
        <v>0</v>
      </c>
      <c r="N50" s="16">
        <f t="shared" si="1"/>
        <v>0</v>
      </c>
    </row>
    <row r="51" spans="1:14" ht="9.6" customHeight="1" x14ac:dyDescent="0.2">
      <c r="A51" s="11" t="s">
        <v>41</v>
      </c>
      <c r="B51" s="8">
        <v>189</v>
      </c>
      <c r="C51" s="8">
        <v>4261</v>
      </c>
      <c r="D51" s="8">
        <v>0</v>
      </c>
      <c r="E51" s="8">
        <v>0</v>
      </c>
      <c r="F51" s="8">
        <v>0</v>
      </c>
      <c r="G51" s="8">
        <v>0</v>
      </c>
      <c r="H51" s="8">
        <v>0</v>
      </c>
      <c r="I51" s="8">
        <v>0</v>
      </c>
      <c r="J51" s="8">
        <v>189</v>
      </c>
      <c r="K51" s="8">
        <v>4261</v>
      </c>
      <c r="L51" s="8">
        <v>373962</v>
      </c>
      <c r="M51" s="16">
        <f t="shared" si="0"/>
        <v>0</v>
      </c>
      <c r="N51" s="16">
        <f t="shared" si="1"/>
        <v>0</v>
      </c>
    </row>
  </sheetData>
  <mergeCells count="15">
    <mergeCell ref="J7:K7"/>
    <mergeCell ref="J8:K8"/>
    <mergeCell ref="B7:E7"/>
    <mergeCell ref="B8:C8"/>
    <mergeCell ref="D8:E8"/>
    <mergeCell ref="F7:I7"/>
    <mergeCell ref="F8:G8"/>
    <mergeCell ref="H8:I8"/>
    <mergeCell ref="A1:I1"/>
    <mergeCell ref="A2:I2"/>
    <mergeCell ref="A6:D6"/>
    <mergeCell ref="E6:L6"/>
    <mergeCell ref="K2:L2"/>
    <mergeCell ref="J3:L3"/>
    <mergeCell ref="J5:L5"/>
  </mergeCells>
  <pageMargins left="0.7" right="0.7" top="0.75" bottom="0.75" header="0.3" footer="0.3"/>
  <pageSetup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1"/>
  <sheetViews>
    <sheetView zoomScale="120" zoomScaleNormal="120" workbookViewId="0">
      <selection activeCell="U41" sqref="U41"/>
    </sheetView>
  </sheetViews>
  <sheetFormatPr defaultRowHeight="12.75" x14ac:dyDescent="0.2"/>
  <cols>
    <col min="1" max="1" width="23.83203125" style="10" customWidth="1"/>
    <col min="2" max="3" width="10.6640625" style="10" customWidth="1"/>
    <col min="4" max="9" width="10.5" style="10" customWidth="1"/>
    <col min="10" max="11" width="11" style="10" customWidth="1"/>
    <col min="12" max="12" width="16.33203125" style="10" customWidth="1"/>
    <col min="13" max="16384" width="9.33203125" style="10"/>
  </cols>
  <sheetData>
    <row r="1" spans="1:14" x14ac:dyDescent="0.2">
      <c r="A1" s="26" t="s">
        <v>479</v>
      </c>
      <c r="B1" s="26"/>
      <c r="C1" s="26"/>
      <c r="D1" s="26"/>
      <c r="E1" s="26"/>
      <c r="F1" s="26"/>
      <c r="G1" s="27"/>
      <c r="H1" s="27"/>
      <c r="I1" s="27"/>
      <c r="J1" s="9" t="s">
        <v>481</v>
      </c>
      <c r="K1" s="9"/>
      <c r="L1" s="9" t="s">
        <v>503</v>
      </c>
    </row>
    <row r="2" spans="1:14" ht="9.75" customHeight="1" x14ac:dyDescent="0.2">
      <c r="A2" s="26" t="s">
        <v>480</v>
      </c>
      <c r="B2" s="26"/>
      <c r="C2" s="26"/>
      <c r="D2" s="26"/>
      <c r="E2" s="26"/>
      <c r="F2" s="26"/>
      <c r="G2" s="27"/>
      <c r="H2" s="27"/>
      <c r="I2" s="27"/>
      <c r="J2" s="9"/>
      <c r="K2" s="28" t="str">
        <f>+'QCS Page 1'!K2:L2</f>
        <v>3RD QUARTER 2019</v>
      </c>
      <c r="L2" s="28"/>
    </row>
    <row r="3" spans="1:14" ht="8.25" customHeight="1" x14ac:dyDescent="0.2">
      <c r="A3" s="9"/>
      <c r="B3" s="9"/>
      <c r="C3" s="9"/>
      <c r="D3" s="9"/>
      <c r="E3" s="9"/>
      <c r="F3" s="9"/>
      <c r="G3" s="9"/>
      <c r="H3" s="9"/>
      <c r="I3" s="9"/>
      <c r="J3" s="28" t="str">
        <f>+'QCS Page 1'!J3:L3</f>
        <v>Beginning  Jul. 2019 - Sep. 2019</v>
      </c>
      <c r="K3" s="28"/>
      <c r="L3" s="28"/>
    </row>
    <row r="4" spans="1:14" ht="9" customHeight="1" x14ac:dyDescent="0.2">
      <c r="A4" s="9"/>
      <c r="B4" s="9"/>
      <c r="C4" s="9"/>
      <c r="D4" s="9"/>
      <c r="E4" s="9"/>
      <c r="F4" s="9"/>
      <c r="G4" s="9"/>
      <c r="H4" s="9"/>
      <c r="I4" s="9"/>
      <c r="J4" s="9" t="s">
        <v>482</v>
      </c>
      <c r="K4" s="9"/>
      <c r="L4" s="9"/>
    </row>
    <row r="5" spans="1:14" ht="8.25" customHeight="1" x14ac:dyDescent="0.2">
      <c r="A5" s="9"/>
      <c r="B5" s="9"/>
      <c r="C5" s="9"/>
      <c r="D5" s="9"/>
      <c r="E5" s="9"/>
      <c r="F5" s="9"/>
      <c r="G5" s="9"/>
      <c r="H5" s="9"/>
      <c r="I5" s="9"/>
      <c r="J5" s="28" t="s">
        <v>514</v>
      </c>
      <c r="K5" s="28"/>
      <c r="L5" s="28"/>
    </row>
    <row r="6" spans="1:14" ht="9.75" customHeight="1" x14ac:dyDescent="0.2">
      <c r="A6" s="28" t="s">
        <v>483</v>
      </c>
      <c r="B6" s="28"/>
      <c r="C6" s="28"/>
      <c r="D6" s="28"/>
      <c r="E6" s="28" t="s">
        <v>484</v>
      </c>
      <c r="F6" s="28"/>
      <c r="G6" s="28"/>
      <c r="H6" s="28"/>
      <c r="I6" s="28"/>
      <c r="J6" s="28"/>
      <c r="K6" s="28"/>
      <c r="L6" s="28"/>
    </row>
    <row r="7" spans="1:14" ht="16.5" customHeight="1" x14ac:dyDescent="0.2">
      <c r="A7" s="9"/>
      <c r="B7" s="26" t="s">
        <v>471</v>
      </c>
      <c r="C7" s="26"/>
      <c r="D7" s="26"/>
      <c r="E7" s="26"/>
      <c r="F7" s="26" t="s">
        <v>476</v>
      </c>
      <c r="G7" s="26"/>
      <c r="H7" s="26"/>
      <c r="I7" s="26"/>
      <c r="J7" s="29"/>
      <c r="K7" s="29"/>
      <c r="L7" s="9"/>
    </row>
    <row r="8" spans="1:14" ht="21" customHeight="1" x14ac:dyDescent="0.2">
      <c r="A8" s="11"/>
      <c r="B8" s="31" t="s">
        <v>472</v>
      </c>
      <c r="C8" s="30"/>
      <c r="D8" s="30" t="s">
        <v>473</v>
      </c>
      <c r="E8" s="30"/>
      <c r="F8" s="30" t="s">
        <v>472</v>
      </c>
      <c r="G8" s="30"/>
      <c r="H8" s="30" t="s">
        <v>473</v>
      </c>
      <c r="I8" s="30"/>
      <c r="J8" s="30" t="s">
        <v>477</v>
      </c>
      <c r="K8" s="30"/>
      <c r="L8" s="12" t="s">
        <v>478</v>
      </c>
    </row>
    <row r="9" spans="1:14" ht="9.6" customHeight="1" x14ac:dyDescent="0.2">
      <c r="A9" s="22"/>
      <c r="B9" s="14" t="s">
        <v>475</v>
      </c>
      <c r="C9" s="14" t="s">
        <v>474</v>
      </c>
      <c r="D9" s="14" t="s">
        <v>475</v>
      </c>
      <c r="E9" s="14" t="s">
        <v>474</v>
      </c>
      <c r="F9" s="15" t="s">
        <v>475</v>
      </c>
      <c r="G9" s="15" t="s">
        <v>474</v>
      </c>
      <c r="H9" s="15" t="s">
        <v>475</v>
      </c>
      <c r="I9" s="15" t="s">
        <v>474</v>
      </c>
      <c r="J9" s="15" t="s">
        <v>475</v>
      </c>
      <c r="K9" s="15" t="s">
        <v>474</v>
      </c>
      <c r="L9" s="11"/>
    </row>
    <row r="10" spans="1:14" ht="9.6" customHeight="1" x14ac:dyDescent="0.2">
      <c r="A10" s="17" t="s">
        <v>42</v>
      </c>
      <c r="B10" s="8">
        <v>109</v>
      </c>
      <c r="C10" s="8">
        <v>1855</v>
      </c>
      <c r="D10" s="8">
        <v>0</v>
      </c>
      <c r="E10" s="8">
        <v>0</v>
      </c>
      <c r="F10" s="8">
        <v>0</v>
      </c>
      <c r="G10" s="8">
        <v>0</v>
      </c>
      <c r="H10" s="8">
        <v>0</v>
      </c>
      <c r="I10" s="8">
        <v>0</v>
      </c>
      <c r="J10" s="8">
        <v>109</v>
      </c>
      <c r="K10" s="8">
        <v>1855</v>
      </c>
      <c r="L10" s="8">
        <v>228182</v>
      </c>
      <c r="M10" s="16">
        <f t="shared" ref="M10:M51" si="0">J10-(B10+D10+F10+H10)</f>
        <v>0</v>
      </c>
      <c r="N10" s="16">
        <f t="shared" ref="N10:N51" si="1">K10-(C10+E10+G10+I10)</f>
        <v>0</v>
      </c>
    </row>
    <row r="11" spans="1:14" ht="9.6" customHeight="1" x14ac:dyDescent="0.2">
      <c r="A11" s="17" t="s">
        <v>43</v>
      </c>
      <c r="B11" s="8">
        <v>0</v>
      </c>
      <c r="C11" s="8">
        <v>0</v>
      </c>
      <c r="D11" s="8">
        <v>0</v>
      </c>
      <c r="E11" s="8">
        <v>0</v>
      </c>
      <c r="F11" s="8">
        <v>0</v>
      </c>
      <c r="G11" s="8">
        <v>0</v>
      </c>
      <c r="H11" s="8">
        <v>0</v>
      </c>
      <c r="I11" s="8">
        <v>0</v>
      </c>
      <c r="J11" s="8">
        <v>0</v>
      </c>
      <c r="K11" s="8">
        <v>0</v>
      </c>
      <c r="L11" s="8">
        <v>0</v>
      </c>
      <c r="M11" s="16">
        <f t="shared" si="0"/>
        <v>0</v>
      </c>
      <c r="N11" s="16">
        <f t="shared" si="1"/>
        <v>0</v>
      </c>
    </row>
    <row r="12" spans="1:14" ht="9.6" customHeight="1" x14ac:dyDescent="0.2">
      <c r="A12" s="17" t="s">
        <v>44</v>
      </c>
      <c r="B12" s="8">
        <v>0</v>
      </c>
      <c r="C12" s="8">
        <v>0</v>
      </c>
      <c r="D12" s="8">
        <v>0</v>
      </c>
      <c r="E12" s="8">
        <v>0</v>
      </c>
      <c r="F12" s="8">
        <v>0</v>
      </c>
      <c r="G12" s="8">
        <v>0</v>
      </c>
      <c r="H12" s="8">
        <v>0</v>
      </c>
      <c r="I12" s="8">
        <v>0</v>
      </c>
      <c r="J12" s="8">
        <v>0</v>
      </c>
      <c r="K12" s="8">
        <v>0</v>
      </c>
      <c r="L12" s="8">
        <v>0</v>
      </c>
      <c r="M12" s="16">
        <f t="shared" si="0"/>
        <v>0</v>
      </c>
      <c r="N12" s="16">
        <f t="shared" si="1"/>
        <v>0</v>
      </c>
    </row>
    <row r="13" spans="1:14" ht="9.6" customHeight="1" x14ac:dyDescent="0.2">
      <c r="A13" s="17" t="s">
        <v>45</v>
      </c>
      <c r="B13" s="8">
        <v>0</v>
      </c>
      <c r="C13" s="8">
        <v>0</v>
      </c>
      <c r="D13" s="8">
        <v>0</v>
      </c>
      <c r="E13" s="8">
        <v>0</v>
      </c>
      <c r="F13" s="8">
        <v>0</v>
      </c>
      <c r="G13" s="8">
        <v>0</v>
      </c>
      <c r="H13" s="8">
        <v>0</v>
      </c>
      <c r="I13" s="8">
        <v>0</v>
      </c>
      <c r="J13" s="8">
        <v>0</v>
      </c>
      <c r="K13" s="8">
        <v>0</v>
      </c>
      <c r="L13" s="8">
        <v>0</v>
      </c>
      <c r="M13" s="16">
        <f t="shared" si="0"/>
        <v>0</v>
      </c>
      <c r="N13" s="16">
        <f t="shared" si="1"/>
        <v>0</v>
      </c>
    </row>
    <row r="14" spans="1:14" ht="9.6" customHeight="1" x14ac:dyDescent="0.2">
      <c r="A14" s="17" t="s">
        <v>46</v>
      </c>
      <c r="B14" s="8">
        <v>0</v>
      </c>
      <c r="C14" s="8">
        <v>0</v>
      </c>
      <c r="D14" s="8">
        <v>0</v>
      </c>
      <c r="E14" s="8">
        <v>0</v>
      </c>
      <c r="F14" s="8">
        <v>0</v>
      </c>
      <c r="G14" s="8">
        <v>0</v>
      </c>
      <c r="H14" s="8">
        <v>0</v>
      </c>
      <c r="I14" s="8">
        <v>0</v>
      </c>
      <c r="J14" s="8">
        <v>0</v>
      </c>
      <c r="K14" s="8">
        <v>0</v>
      </c>
      <c r="L14" s="8">
        <v>0</v>
      </c>
      <c r="M14" s="16">
        <f t="shared" si="0"/>
        <v>0</v>
      </c>
      <c r="N14" s="16">
        <f t="shared" si="1"/>
        <v>0</v>
      </c>
    </row>
    <row r="15" spans="1:14" ht="9.6" customHeight="1" x14ac:dyDescent="0.2">
      <c r="A15" s="17" t="s">
        <v>47</v>
      </c>
      <c r="B15" s="8">
        <v>109</v>
      </c>
      <c r="C15" s="8">
        <v>1855</v>
      </c>
      <c r="D15" s="8">
        <v>0</v>
      </c>
      <c r="E15" s="8">
        <v>0</v>
      </c>
      <c r="F15" s="8">
        <v>0</v>
      </c>
      <c r="G15" s="8">
        <v>0</v>
      </c>
      <c r="H15" s="8">
        <v>0</v>
      </c>
      <c r="I15" s="8">
        <v>0</v>
      </c>
      <c r="J15" s="8">
        <v>109</v>
      </c>
      <c r="K15" s="8">
        <v>1855</v>
      </c>
      <c r="L15" s="8">
        <v>228182</v>
      </c>
      <c r="M15" s="16">
        <f t="shared" si="0"/>
        <v>0</v>
      </c>
      <c r="N15" s="16">
        <f t="shared" si="1"/>
        <v>0</v>
      </c>
    </row>
    <row r="16" spans="1:14" ht="9.6" customHeight="1" x14ac:dyDescent="0.2">
      <c r="A16" s="17" t="s">
        <v>48</v>
      </c>
      <c r="B16" s="8">
        <v>0</v>
      </c>
      <c r="C16" s="8">
        <v>0</v>
      </c>
      <c r="D16" s="8">
        <v>0</v>
      </c>
      <c r="E16" s="8">
        <v>0</v>
      </c>
      <c r="F16" s="8">
        <v>0</v>
      </c>
      <c r="G16" s="8">
        <v>0</v>
      </c>
      <c r="H16" s="8">
        <v>0</v>
      </c>
      <c r="I16" s="8">
        <v>0</v>
      </c>
      <c r="J16" s="8">
        <v>0</v>
      </c>
      <c r="K16" s="8">
        <v>0</v>
      </c>
      <c r="L16" s="8">
        <v>0</v>
      </c>
      <c r="M16" s="16">
        <f t="shared" si="0"/>
        <v>0</v>
      </c>
      <c r="N16" s="16">
        <f t="shared" si="1"/>
        <v>0</v>
      </c>
    </row>
    <row r="17" spans="1:14" ht="9.6" customHeight="1" x14ac:dyDescent="0.2">
      <c r="A17" s="17" t="s">
        <v>49</v>
      </c>
      <c r="B17" s="8">
        <v>0</v>
      </c>
      <c r="C17" s="8">
        <v>0</v>
      </c>
      <c r="D17" s="8">
        <v>0</v>
      </c>
      <c r="E17" s="8">
        <v>0</v>
      </c>
      <c r="F17" s="8">
        <v>0</v>
      </c>
      <c r="G17" s="8">
        <v>0</v>
      </c>
      <c r="H17" s="8">
        <v>0</v>
      </c>
      <c r="I17" s="8">
        <v>0</v>
      </c>
      <c r="J17" s="8">
        <v>0</v>
      </c>
      <c r="K17" s="8">
        <v>0</v>
      </c>
      <c r="L17" s="8">
        <v>0</v>
      </c>
      <c r="M17" s="16">
        <f t="shared" si="0"/>
        <v>0</v>
      </c>
      <c r="N17" s="16">
        <f t="shared" si="1"/>
        <v>0</v>
      </c>
    </row>
    <row r="18" spans="1:14" ht="9.6" customHeight="1" x14ac:dyDescent="0.2">
      <c r="A18" s="17" t="s">
        <v>50</v>
      </c>
      <c r="B18" s="8">
        <v>0</v>
      </c>
      <c r="C18" s="8">
        <v>0</v>
      </c>
      <c r="D18" s="8">
        <v>0</v>
      </c>
      <c r="E18" s="8">
        <v>0</v>
      </c>
      <c r="F18" s="8">
        <v>0</v>
      </c>
      <c r="G18" s="8">
        <v>0</v>
      </c>
      <c r="H18" s="8">
        <v>0</v>
      </c>
      <c r="I18" s="8">
        <v>0</v>
      </c>
      <c r="J18" s="8">
        <v>0</v>
      </c>
      <c r="K18" s="8">
        <v>0</v>
      </c>
      <c r="L18" s="8">
        <v>0</v>
      </c>
      <c r="M18" s="16">
        <f t="shared" si="0"/>
        <v>0</v>
      </c>
      <c r="N18" s="16">
        <f t="shared" si="1"/>
        <v>0</v>
      </c>
    </row>
    <row r="19" spans="1:14" ht="9.6" customHeight="1" x14ac:dyDescent="0.2">
      <c r="A19" s="17" t="s">
        <v>51</v>
      </c>
      <c r="B19" s="8">
        <v>0</v>
      </c>
      <c r="C19" s="8">
        <v>0</v>
      </c>
      <c r="D19" s="8">
        <v>0</v>
      </c>
      <c r="E19" s="8">
        <v>0</v>
      </c>
      <c r="F19" s="8">
        <v>0</v>
      </c>
      <c r="G19" s="8">
        <v>0</v>
      </c>
      <c r="H19" s="8">
        <v>0</v>
      </c>
      <c r="I19" s="8">
        <v>0</v>
      </c>
      <c r="J19" s="8">
        <v>0</v>
      </c>
      <c r="K19" s="8">
        <v>0</v>
      </c>
      <c r="L19" s="8">
        <v>0</v>
      </c>
      <c r="M19" s="16">
        <f t="shared" si="0"/>
        <v>0</v>
      </c>
      <c r="N19" s="16">
        <f t="shared" si="1"/>
        <v>0</v>
      </c>
    </row>
    <row r="20" spans="1:14" ht="9.6" customHeight="1" x14ac:dyDescent="0.2">
      <c r="A20" s="17" t="s">
        <v>52</v>
      </c>
      <c r="B20" s="8">
        <v>0</v>
      </c>
      <c r="C20" s="8">
        <v>0</v>
      </c>
      <c r="D20" s="8">
        <v>0</v>
      </c>
      <c r="E20" s="8">
        <v>0</v>
      </c>
      <c r="F20" s="8">
        <v>0</v>
      </c>
      <c r="G20" s="8">
        <v>0</v>
      </c>
      <c r="H20" s="8">
        <v>0</v>
      </c>
      <c r="I20" s="8">
        <v>0</v>
      </c>
      <c r="J20" s="8">
        <v>0</v>
      </c>
      <c r="K20" s="8">
        <v>0</v>
      </c>
      <c r="L20" s="8">
        <v>0</v>
      </c>
      <c r="M20" s="16">
        <f t="shared" si="0"/>
        <v>0</v>
      </c>
      <c r="N20" s="16">
        <f t="shared" si="1"/>
        <v>0</v>
      </c>
    </row>
    <row r="21" spans="1:14" ht="9.6" customHeight="1" x14ac:dyDescent="0.2">
      <c r="A21" s="17" t="s">
        <v>53</v>
      </c>
      <c r="B21" s="8">
        <v>1407</v>
      </c>
      <c r="C21" s="8">
        <v>32171</v>
      </c>
      <c r="D21" s="8">
        <v>14</v>
      </c>
      <c r="E21" s="8">
        <v>1079</v>
      </c>
      <c r="F21" s="8">
        <v>24</v>
      </c>
      <c r="G21" s="8">
        <v>2184</v>
      </c>
      <c r="H21" s="8">
        <v>0</v>
      </c>
      <c r="I21" s="8">
        <v>0</v>
      </c>
      <c r="J21" s="8">
        <v>1445</v>
      </c>
      <c r="K21" s="8">
        <v>35434</v>
      </c>
      <c r="L21" s="8">
        <v>2380862</v>
      </c>
      <c r="M21" s="16">
        <f t="shared" si="0"/>
        <v>0</v>
      </c>
      <c r="N21" s="16">
        <f t="shared" si="1"/>
        <v>0</v>
      </c>
    </row>
    <row r="22" spans="1:14" ht="9.6" customHeight="1" x14ac:dyDescent="0.2">
      <c r="A22" s="17" t="s">
        <v>54</v>
      </c>
      <c r="B22" s="8">
        <v>1407</v>
      </c>
      <c r="C22" s="8">
        <v>32171</v>
      </c>
      <c r="D22" s="8">
        <v>3</v>
      </c>
      <c r="E22" s="8">
        <v>50</v>
      </c>
      <c r="F22" s="8">
        <v>24</v>
      </c>
      <c r="G22" s="8">
        <v>2184</v>
      </c>
      <c r="H22" s="8">
        <v>0</v>
      </c>
      <c r="I22" s="8">
        <v>0</v>
      </c>
      <c r="J22" s="8">
        <v>1434</v>
      </c>
      <c r="K22" s="8">
        <v>34405</v>
      </c>
      <c r="L22" s="8">
        <v>2336917</v>
      </c>
      <c r="M22" s="16">
        <f t="shared" si="0"/>
        <v>0</v>
      </c>
      <c r="N22" s="16">
        <f t="shared" si="1"/>
        <v>0</v>
      </c>
    </row>
    <row r="23" spans="1:14" ht="9.6" customHeight="1" x14ac:dyDescent="0.2">
      <c r="A23" s="17" t="s">
        <v>55</v>
      </c>
      <c r="B23" s="8">
        <v>0</v>
      </c>
      <c r="C23" s="8">
        <v>0</v>
      </c>
      <c r="D23" s="8">
        <v>0</v>
      </c>
      <c r="E23" s="8">
        <v>0</v>
      </c>
      <c r="F23" s="8">
        <v>0</v>
      </c>
      <c r="G23" s="8">
        <v>0</v>
      </c>
      <c r="H23" s="8">
        <v>0</v>
      </c>
      <c r="I23" s="8">
        <v>0</v>
      </c>
      <c r="J23" s="8">
        <v>0</v>
      </c>
      <c r="K23" s="8">
        <v>0</v>
      </c>
      <c r="L23" s="8">
        <v>0</v>
      </c>
      <c r="M23" s="16">
        <f t="shared" si="0"/>
        <v>0</v>
      </c>
      <c r="N23" s="16">
        <f t="shared" si="1"/>
        <v>0</v>
      </c>
    </row>
    <row r="24" spans="1:14" ht="9.6" customHeight="1" x14ac:dyDescent="0.2">
      <c r="A24" s="17" t="s">
        <v>56</v>
      </c>
      <c r="B24" s="8">
        <v>6</v>
      </c>
      <c r="C24" s="8">
        <v>130</v>
      </c>
      <c r="D24" s="8">
        <v>0</v>
      </c>
      <c r="E24" s="8">
        <v>0</v>
      </c>
      <c r="F24" s="8">
        <v>0</v>
      </c>
      <c r="G24" s="8">
        <v>0</v>
      </c>
      <c r="H24" s="8">
        <v>0</v>
      </c>
      <c r="I24" s="8">
        <v>0</v>
      </c>
      <c r="J24" s="8">
        <v>6</v>
      </c>
      <c r="K24" s="8">
        <v>130</v>
      </c>
      <c r="L24" s="8">
        <v>7275</v>
      </c>
      <c r="M24" s="16">
        <f t="shared" si="0"/>
        <v>0</v>
      </c>
      <c r="N24" s="16">
        <f t="shared" si="1"/>
        <v>0</v>
      </c>
    </row>
    <row r="25" spans="1:14" ht="9.6" customHeight="1" x14ac:dyDescent="0.2">
      <c r="A25" s="17" t="s">
        <v>57</v>
      </c>
      <c r="B25" s="8">
        <v>6</v>
      </c>
      <c r="C25" s="8">
        <v>130</v>
      </c>
      <c r="D25" s="8">
        <v>0</v>
      </c>
      <c r="E25" s="8">
        <v>0</v>
      </c>
      <c r="F25" s="8">
        <v>0</v>
      </c>
      <c r="G25" s="8">
        <v>0</v>
      </c>
      <c r="H25" s="8">
        <v>0</v>
      </c>
      <c r="I25" s="8">
        <v>0</v>
      </c>
      <c r="J25" s="8">
        <v>6</v>
      </c>
      <c r="K25" s="8">
        <v>130</v>
      </c>
      <c r="L25" s="8">
        <v>7275</v>
      </c>
      <c r="M25" s="16">
        <f t="shared" si="0"/>
        <v>0</v>
      </c>
      <c r="N25" s="16">
        <f t="shared" si="1"/>
        <v>0</v>
      </c>
    </row>
    <row r="26" spans="1:14" ht="9.6" customHeight="1" x14ac:dyDescent="0.2">
      <c r="A26" s="17" t="s">
        <v>58</v>
      </c>
      <c r="B26" s="8">
        <v>6</v>
      </c>
      <c r="C26" s="8">
        <v>130</v>
      </c>
      <c r="D26" s="8">
        <v>0</v>
      </c>
      <c r="E26" s="8">
        <v>0</v>
      </c>
      <c r="F26" s="8">
        <v>0</v>
      </c>
      <c r="G26" s="8">
        <v>0</v>
      </c>
      <c r="H26" s="8">
        <v>0</v>
      </c>
      <c r="I26" s="8">
        <v>0</v>
      </c>
      <c r="J26" s="8">
        <v>6</v>
      </c>
      <c r="K26" s="8">
        <v>130</v>
      </c>
      <c r="L26" s="8">
        <v>7275</v>
      </c>
      <c r="M26" s="16">
        <f t="shared" si="0"/>
        <v>0</v>
      </c>
      <c r="N26" s="16">
        <f t="shared" si="1"/>
        <v>0</v>
      </c>
    </row>
    <row r="27" spans="1:14" ht="9.6" customHeight="1" x14ac:dyDescent="0.2">
      <c r="A27" s="17" t="s">
        <v>59</v>
      </c>
      <c r="B27" s="8">
        <v>0</v>
      </c>
      <c r="C27" s="8">
        <v>0</v>
      </c>
      <c r="D27" s="8">
        <v>0</v>
      </c>
      <c r="E27" s="8">
        <v>0</v>
      </c>
      <c r="F27" s="8">
        <v>0</v>
      </c>
      <c r="G27" s="8">
        <v>0</v>
      </c>
      <c r="H27" s="8">
        <v>0</v>
      </c>
      <c r="I27" s="8">
        <v>0</v>
      </c>
      <c r="J27" s="8">
        <v>0</v>
      </c>
      <c r="K27" s="8">
        <v>0</v>
      </c>
      <c r="L27" s="8">
        <v>0</v>
      </c>
      <c r="M27" s="16">
        <f t="shared" si="0"/>
        <v>0</v>
      </c>
      <c r="N27" s="16">
        <f t="shared" si="1"/>
        <v>0</v>
      </c>
    </row>
    <row r="28" spans="1:14" ht="9.6" customHeight="1" x14ac:dyDescent="0.2">
      <c r="A28" s="17" t="s">
        <v>60</v>
      </c>
      <c r="B28" s="8">
        <v>184</v>
      </c>
      <c r="C28" s="8">
        <v>3704</v>
      </c>
      <c r="D28" s="8">
        <v>9</v>
      </c>
      <c r="E28" s="8">
        <v>536</v>
      </c>
      <c r="F28" s="8">
        <v>0</v>
      </c>
      <c r="G28" s="8">
        <v>0</v>
      </c>
      <c r="H28" s="8">
        <v>0</v>
      </c>
      <c r="I28" s="8">
        <v>0</v>
      </c>
      <c r="J28" s="8">
        <v>193</v>
      </c>
      <c r="K28" s="8">
        <v>4240</v>
      </c>
      <c r="L28" s="8">
        <v>402528</v>
      </c>
      <c r="M28" s="16">
        <f t="shared" si="0"/>
        <v>0</v>
      </c>
      <c r="N28" s="16">
        <f t="shared" si="1"/>
        <v>0</v>
      </c>
    </row>
    <row r="29" spans="1:14" ht="9.6" customHeight="1" x14ac:dyDescent="0.2">
      <c r="A29" s="17" t="s">
        <v>61</v>
      </c>
      <c r="B29" s="8">
        <v>184</v>
      </c>
      <c r="C29" s="8">
        <v>3704</v>
      </c>
      <c r="D29" s="8">
        <v>9</v>
      </c>
      <c r="E29" s="8">
        <v>536</v>
      </c>
      <c r="F29" s="8">
        <v>0</v>
      </c>
      <c r="G29" s="8">
        <v>0</v>
      </c>
      <c r="H29" s="8">
        <v>0</v>
      </c>
      <c r="I29" s="8">
        <v>0</v>
      </c>
      <c r="J29" s="8">
        <v>193</v>
      </c>
      <c r="K29" s="8">
        <v>4240</v>
      </c>
      <c r="L29" s="8">
        <v>402528</v>
      </c>
      <c r="M29" s="16">
        <f t="shared" si="0"/>
        <v>0</v>
      </c>
      <c r="N29" s="16">
        <f t="shared" si="1"/>
        <v>0</v>
      </c>
    </row>
    <row r="30" spans="1:14" ht="9.6" customHeight="1" x14ac:dyDescent="0.2">
      <c r="A30" s="17" t="s">
        <v>62</v>
      </c>
      <c r="B30" s="8">
        <v>184</v>
      </c>
      <c r="C30" s="8">
        <v>3704</v>
      </c>
      <c r="D30" s="8">
        <v>9</v>
      </c>
      <c r="E30" s="8">
        <v>536</v>
      </c>
      <c r="F30" s="8">
        <v>0</v>
      </c>
      <c r="G30" s="8">
        <v>0</v>
      </c>
      <c r="H30" s="8">
        <v>0</v>
      </c>
      <c r="I30" s="8">
        <v>0</v>
      </c>
      <c r="J30" s="8">
        <v>193</v>
      </c>
      <c r="K30" s="8">
        <v>4240</v>
      </c>
      <c r="L30" s="8">
        <v>402528</v>
      </c>
      <c r="M30" s="16">
        <f t="shared" si="0"/>
        <v>0</v>
      </c>
      <c r="N30" s="16">
        <f t="shared" si="1"/>
        <v>0</v>
      </c>
    </row>
    <row r="31" spans="1:14" ht="9.6" customHeight="1" x14ac:dyDescent="0.2">
      <c r="A31" s="17" t="s">
        <v>63</v>
      </c>
      <c r="B31" s="8">
        <v>0</v>
      </c>
      <c r="C31" s="8">
        <v>0</v>
      </c>
      <c r="D31" s="8">
        <v>0</v>
      </c>
      <c r="E31" s="8">
        <v>0</v>
      </c>
      <c r="F31" s="8">
        <v>0</v>
      </c>
      <c r="G31" s="8">
        <v>0</v>
      </c>
      <c r="H31" s="8">
        <v>0</v>
      </c>
      <c r="I31" s="8">
        <v>0</v>
      </c>
      <c r="J31" s="8">
        <v>0</v>
      </c>
      <c r="K31" s="8">
        <v>0</v>
      </c>
      <c r="L31" s="8">
        <v>0</v>
      </c>
      <c r="M31" s="16">
        <f t="shared" si="0"/>
        <v>0</v>
      </c>
      <c r="N31" s="16">
        <f t="shared" si="1"/>
        <v>0</v>
      </c>
    </row>
    <row r="32" spans="1:14" ht="9.6" customHeight="1" x14ac:dyDescent="0.2">
      <c r="A32" s="17" t="s">
        <v>64</v>
      </c>
      <c r="B32" s="8">
        <v>0</v>
      </c>
      <c r="C32" s="8">
        <v>0</v>
      </c>
      <c r="D32" s="8">
        <v>0</v>
      </c>
      <c r="E32" s="8">
        <v>0</v>
      </c>
      <c r="F32" s="8">
        <v>0</v>
      </c>
      <c r="G32" s="8">
        <v>0</v>
      </c>
      <c r="H32" s="8">
        <v>0</v>
      </c>
      <c r="I32" s="8">
        <v>0</v>
      </c>
      <c r="J32" s="8">
        <v>0</v>
      </c>
      <c r="K32" s="8">
        <v>0</v>
      </c>
      <c r="L32" s="8">
        <v>0</v>
      </c>
      <c r="M32" s="16">
        <f t="shared" si="0"/>
        <v>0</v>
      </c>
      <c r="N32" s="16">
        <f t="shared" si="1"/>
        <v>0</v>
      </c>
    </row>
    <row r="33" spans="1:14" ht="9.6" customHeight="1" x14ac:dyDescent="0.2">
      <c r="A33" s="17" t="s">
        <v>65</v>
      </c>
      <c r="B33" s="8">
        <v>37213</v>
      </c>
      <c r="C33" s="8">
        <v>4007224</v>
      </c>
      <c r="D33" s="8">
        <v>201</v>
      </c>
      <c r="E33" s="8">
        <v>19138</v>
      </c>
      <c r="F33" s="8">
        <v>440</v>
      </c>
      <c r="G33" s="8">
        <v>42970</v>
      </c>
      <c r="H33" s="8">
        <v>6</v>
      </c>
      <c r="I33" s="8">
        <v>576</v>
      </c>
      <c r="J33" s="8">
        <v>37860</v>
      </c>
      <c r="K33" s="8">
        <v>4069908</v>
      </c>
      <c r="L33" s="8">
        <v>42617565</v>
      </c>
      <c r="M33" s="16">
        <f t="shared" si="0"/>
        <v>0</v>
      </c>
      <c r="N33" s="16">
        <f t="shared" si="1"/>
        <v>0</v>
      </c>
    </row>
    <row r="34" spans="1:14" ht="9.6" customHeight="1" x14ac:dyDescent="0.2">
      <c r="A34" s="17" t="s">
        <v>66</v>
      </c>
      <c r="B34" s="8">
        <v>35410</v>
      </c>
      <c r="C34" s="8">
        <v>3812785</v>
      </c>
      <c r="D34" s="8">
        <v>38</v>
      </c>
      <c r="E34" s="8">
        <v>3551</v>
      </c>
      <c r="F34" s="8">
        <v>57</v>
      </c>
      <c r="G34" s="8">
        <v>5451</v>
      </c>
      <c r="H34" s="8">
        <v>0</v>
      </c>
      <c r="I34" s="8">
        <v>0</v>
      </c>
      <c r="J34" s="8">
        <v>35505</v>
      </c>
      <c r="K34" s="8">
        <v>3821787</v>
      </c>
      <c r="L34" s="8">
        <v>37472144</v>
      </c>
      <c r="M34" s="16">
        <f t="shared" si="0"/>
        <v>0</v>
      </c>
      <c r="N34" s="16">
        <f t="shared" si="1"/>
        <v>0</v>
      </c>
    </row>
    <row r="35" spans="1:14" ht="9.6" customHeight="1" x14ac:dyDescent="0.2">
      <c r="A35" s="17" t="s">
        <v>67</v>
      </c>
      <c r="B35" s="8">
        <v>16</v>
      </c>
      <c r="C35" s="8">
        <v>1604</v>
      </c>
      <c r="D35" s="8">
        <v>5</v>
      </c>
      <c r="E35" s="8">
        <v>498</v>
      </c>
      <c r="F35" s="8">
        <v>53</v>
      </c>
      <c r="G35" s="8">
        <v>5131</v>
      </c>
      <c r="H35" s="8">
        <v>0</v>
      </c>
      <c r="I35" s="8">
        <v>0</v>
      </c>
      <c r="J35" s="8">
        <v>74</v>
      </c>
      <c r="K35" s="8">
        <v>7233</v>
      </c>
      <c r="L35" s="8">
        <v>185554</v>
      </c>
      <c r="M35" s="16">
        <f t="shared" si="0"/>
        <v>0</v>
      </c>
      <c r="N35" s="16">
        <f t="shared" si="1"/>
        <v>0</v>
      </c>
    </row>
    <row r="36" spans="1:14" ht="9.6" customHeight="1" x14ac:dyDescent="0.2">
      <c r="A36" s="17" t="s">
        <v>68</v>
      </c>
      <c r="B36" s="8">
        <v>0</v>
      </c>
      <c r="C36" s="8">
        <v>0</v>
      </c>
      <c r="D36" s="8">
        <v>135</v>
      </c>
      <c r="E36" s="8">
        <v>12964</v>
      </c>
      <c r="F36" s="8">
        <v>262</v>
      </c>
      <c r="G36" s="8">
        <v>25663</v>
      </c>
      <c r="H36" s="8">
        <v>0</v>
      </c>
      <c r="I36" s="8">
        <v>0</v>
      </c>
      <c r="J36" s="8">
        <v>397</v>
      </c>
      <c r="K36" s="8">
        <v>38627</v>
      </c>
      <c r="L36" s="8">
        <v>1078993</v>
      </c>
      <c r="M36" s="16">
        <f t="shared" si="0"/>
        <v>0</v>
      </c>
      <c r="N36" s="16">
        <f t="shared" si="1"/>
        <v>0</v>
      </c>
    </row>
    <row r="37" spans="1:14" ht="9.6" customHeight="1" x14ac:dyDescent="0.2">
      <c r="A37" s="17" t="s">
        <v>69</v>
      </c>
      <c r="B37" s="8">
        <v>1112</v>
      </c>
      <c r="C37" s="8">
        <v>119623</v>
      </c>
      <c r="D37" s="8">
        <v>0</v>
      </c>
      <c r="E37" s="8">
        <v>0</v>
      </c>
      <c r="F37" s="8">
        <v>0</v>
      </c>
      <c r="G37" s="8">
        <v>0</v>
      </c>
      <c r="H37" s="8">
        <v>0</v>
      </c>
      <c r="I37" s="8">
        <v>0</v>
      </c>
      <c r="J37" s="8">
        <v>1112</v>
      </c>
      <c r="K37" s="8">
        <v>119623</v>
      </c>
      <c r="L37" s="8">
        <v>3015744</v>
      </c>
      <c r="M37" s="16">
        <f t="shared" si="0"/>
        <v>0</v>
      </c>
      <c r="N37" s="16">
        <f t="shared" si="1"/>
        <v>0</v>
      </c>
    </row>
    <row r="38" spans="1:14" ht="9.6" customHeight="1" x14ac:dyDescent="0.2">
      <c r="A38" s="17" t="s">
        <v>70</v>
      </c>
      <c r="B38" s="8">
        <v>87</v>
      </c>
      <c r="C38" s="8">
        <v>9344</v>
      </c>
      <c r="D38" s="8">
        <v>0</v>
      </c>
      <c r="E38" s="8">
        <v>0</v>
      </c>
      <c r="F38" s="8">
        <v>0</v>
      </c>
      <c r="G38" s="8">
        <v>0</v>
      </c>
      <c r="H38" s="8">
        <v>0</v>
      </c>
      <c r="I38" s="8">
        <v>0</v>
      </c>
      <c r="J38" s="8">
        <v>87</v>
      </c>
      <c r="K38" s="8">
        <v>9344</v>
      </c>
      <c r="L38" s="8">
        <v>235944</v>
      </c>
      <c r="M38" s="16">
        <f t="shared" si="0"/>
        <v>0</v>
      </c>
      <c r="N38" s="16">
        <f t="shared" si="1"/>
        <v>0</v>
      </c>
    </row>
    <row r="39" spans="1:14" ht="9.6" customHeight="1" x14ac:dyDescent="0.2">
      <c r="A39" s="17" t="s">
        <v>71</v>
      </c>
      <c r="B39" s="8">
        <v>1025</v>
      </c>
      <c r="C39" s="8">
        <v>110279</v>
      </c>
      <c r="D39" s="8">
        <v>0</v>
      </c>
      <c r="E39" s="8">
        <v>0</v>
      </c>
      <c r="F39" s="8">
        <v>0</v>
      </c>
      <c r="G39" s="8">
        <v>0</v>
      </c>
      <c r="H39" s="8">
        <v>0</v>
      </c>
      <c r="I39" s="8">
        <v>0</v>
      </c>
      <c r="J39" s="8">
        <v>1025</v>
      </c>
      <c r="K39" s="8">
        <v>110279</v>
      </c>
      <c r="L39" s="8">
        <v>2779800</v>
      </c>
      <c r="M39" s="16">
        <f t="shared" si="0"/>
        <v>0</v>
      </c>
      <c r="N39" s="16">
        <f t="shared" si="1"/>
        <v>0</v>
      </c>
    </row>
    <row r="40" spans="1:14" ht="9.6" customHeight="1" x14ac:dyDescent="0.2">
      <c r="A40" s="17" t="s">
        <v>72</v>
      </c>
      <c r="B40" s="8">
        <v>0</v>
      </c>
      <c r="C40" s="8">
        <v>0</v>
      </c>
      <c r="D40" s="8">
        <v>0</v>
      </c>
      <c r="E40" s="8">
        <v>0</v>
      </c>
      <c r="F40" s="8">
        <v>0</v>
      </c>
      <c r="G40" s="8">
        <v>0</v>
      </c>
      <c r="H40" s="8">
        <v>0</v>
      </c>
      <c r="I40" s="8">
        <v>0</v>
      </c>
      <c r="J40" s="8">
        <v>0</v>
      </c>
      <c r="K40" s="8">
        <v>0</v>
      </c>
      <c r="L40" s="8">
        <v>0</v>
      </c>
      <c r="M40" s="16">
        <f t="shared" si="0"/>
        <v>0</v>
      </c>
      <c r="N40" s="16">
        <f t="shared" si="1"/>
        <v>0</v>
      </c>
    </row>
    <row r="41" spans="1:14" ht="9.6" customHeight="1" x14ac:dyDescent="0.2">
      <c r="A41" s="17" t="s">
        <v>73</v>
      </c>
      <c r="B41" s="8">
        <v>9</v>
      </c>
      <c r="C41" s="8">
        <v>876</v>
      </c>
      <c r="D41" s="8">
        <v>28</v>
      </c>
      <c r="E41" s="8">
        <v>2623</v>
      </c>
      <c r="F41" s="8">
        <v>117</v>
      </c>
      <c r="G41" s="8">
        <v>11453</v>
      </c>
      <c r="H41" s="8">
        <v>6</v>
      </c>
      <c r="I41" s="8">
        <v>576</v>
      </c>
      <c r="J41" s="8">
        <v>160</v>
      </c>
      <c r="K41" s="8">
        <v>15528</v>
      </c>
      <c r="L41" s="8">
        <v>632285</v>
      </c>
      <c r="M41" s="16">
        <f t="shared" si="0"/>
        <v>0</v>
      </c>
      <c r="N41" s="16">
        <f t="shared" si="1"/>
        <v>0</v>
      </c>
    </row>
    <row r="42" spans="1:14" ht="9.6" customHeight="1" x14ac:dyDescent="0.2">
      <c r="A42" s="17" t="s">
        <v>74</v>
      </c>
      <c r="B42" s="8">
        <v>0</v>
      </c>
      <c r="C42" s="8">
        <v>0</v>
      </c>
      <c r="D42" s="8">
        <v>0</v>
      </c>
      <c r="E42" s="8">
        <v>0</v>
      </c>
      <c r="F42" s="8">
        <v>0</v>
      </c>
      <c r="G42" s="8">
        <v>0</v>
      </c>
      <c r="H42" s="8">
        <v>0</v>
      </c>
      <c r="I42" s="8">
        <v>0</v>
      </c>
      <c r="J42" s="8">
        <v>0</v>
      </c>
      <c r="K42" s="8">
        <v>0</v>
      </c>
      <c r="L42" s="8">
        <v>0</v>
      </c>
      <c r="M42" s="16">
        <f t="shared" si="0"/>
        <v>0</v>
      </c>
      <c r="N42" s="16">
        <f t="shared" si="1"/>
        <v>0</v>
      </c>
    </row>
    <row r="43" spans="1:14" ht="9.6" customHeight="1" x14ac:dyDescent="0.2">
      <c r="A43" s="17" t="s">
        <v>75</v>
      </c>
      <c r="B43" s="8">
        <v>0</v>
      </c>
      <c r="C43" s="8">
        <v>0</v>
      </c>
      <c r="D43" s="8">
        <v>0</v>
      </c>
      <c r="E43" s="8">
        <v>0</v>
      </c>
      <c r="F43" s="8">
        <v>0</v>
      </c>
      <c r="G43" s="8">
        <v>0</v>
      </c>
      <c r="H43" s="8">
        <v>0</v>
      </c>
      <c r="I43" s="8">
        <v>0</v>
      </c>
      <c r="J43" s="8">
        <v>0</v>
      </c>
      <c r="K43" s="8">
        <v>0</v>
      </c>
      <c r="L43" s="8">
        <v>0</v>
      </c>
      <c r="M43" s="16">
        <f t="shared" si="0"/>
        <v>0</v>
      </c>
      <c r="N43" s="16">
        <f t="shared" si="1"/>
        <v>0</v>
      </c>
    </row>
    <row r="44" spans="1:14" ht="9.6" customHeight="1" x14ac:dyDescent="0.2">
      <c r="A44" s="17" t="s">
        <v>76</v>
      </c>
      <c r="B44" s="8">
        <v>0</v>
      </c>
      <c r="C44" s="8">
        <v>0</v>
      </c>
      <c r="D44" s="8">
        <v>0</v>
      </c>
      <c r="E44" s="8">
        <v>0</v>
      </c>
      <c r="F44" s="8">
        <v>0</v>
      </c>
      <c r="G44" s="8">
        <v>0</v>
      </c>
      <c r="H44" s="8">
        <v>0</v>
      </c>
      <c r="I44" s="8">
        <v>0</v>
      </c>
      <c r="J44" s="8">
        <v>0</v>
      </c>
      <c r="K44" s="8">
        <v>0</v>
      </c>
      <c r="L44" s="8">
        <v>0</v>
      </c>
      <c r="M44" s="16">
        <f t="shared" si="0"/>
        <v>0</v>
      </c>
      <c r="N44" s="16">
        <f t="shared" si="1"/>
        <v>0</v>
      </c>
    </row>
    <row r="45" spans="1:14" ht="9.6" customHeight="1" x14ac:dyDescent="0.2">
      <c r="A45" s="17" t="s">
        <v>77</v>
      </c>
      <c r="B45" s="8">
        <v>682</v>
      </c>
      <c r="C45" s="8">
        <v>73940</v>
      </c>
      <c r="D45" s="8">
        <v>0</v>
      </c>
      <c r="E45" s="8">
        <v>0</v>
      </c>
      <c r="F45" s="8">
        <v>4</v>
      </c>
      <c r="G45" s="8">
        <v>403</v>
      </c>
      <c r="H45" s="8">
        <v>0</v>
      </c>
      <c r="I45" s="8">
        <v>0</v>
      </c>
      <c r="J45" s="8">
        <v>686</v>
      </c>
      <c r="K45" s="8">
        <v>74343</v>
      </c>
      <c r="L45" s="8">
        <v>418399</v>
      </c>
      <c r="M45" s="16">
        <f t="shared" si="0"/>
        <v>0</v>
      </c>
      <c r="N45" s="16">
        <f t="shared" si="1"/>
        <v>0</v>
      </c>
    </row>
    <row r="46" spans="1:14" ht="9.6" customHeight="1" x14ac:dyDescent="0.2">
      <c r="A46" s="17" t="s">
        <v>78</v>
      </c>
      <c r="B46" s="8">
        <v>353499</v>
      </c>
      <c r="C46" s="8">
        <v>42303516</v>
      </c>
      <c r="D46" s="8">
        <v>126434</v>
      </c>
      <c r="E46" s="8">
        <v>15078955</v>
      </c>
      <c r="F46" s="8">
        <v>1825</v>
      </c>
      <c r="G46" s="8">
        <v>206342</v>
      </c>
      <c r="H46" s="8">
        <v>370</v>
      </c>
      <c r="I46" s="8">
        <v>36894</v>
      </c>
      <c r="J46" s="8">
        <v>482128</v>
      </c>
      <c r="K46" s="8">
        <v>57625707</v>
      </c>
      <c r="L46" s="8">
        <v>943737733</v>
      </c>
      <c r="M46" s="16">
        <f t="shared" si="0"/>
        <v>0</v>
      </c>
      <c r="N46" s="16">
        <f t="shared" si="1"/>
        <v>0</v>
      </c>
    </row>
    <row r="47" spans="1:14" ht="9.6" customHeight="1" x14ac:dyDescent="0.2">
      <c r="A47" s="17" t="s">
        <v>79</v>
      </c>
      <c r="B47" s="8">
        <v>0</v>
      </c>
      <c r="C47" s="8">
        <v>0</v>
      </c>
      <c r="D47" s="8">
        <v>0</v>
      </c>
      <c r="E47" s="8">
        <v>0</v>
      </c>
      <c r="F47" s="8">
        <v>87</v>
      </c>
      <c r="G47" s="8">
        <v>8598</v>
      </c>
      <c r="H47" s="8">
        <v>0</v>
      </c>
      <c r="I47" s="8">
        <v>0</v>
      </c>
      <c r="J47" s="8">
        <v>87</v>
      </c>
      <c r="K47" s="8">
        <v>8598</v>
      </c>
      <c r="L47" s="8">
        <v>243357</v>
      </c>
      <c r="M47" s="16">
        <f t="shared" si="0"/>
        <v>0</v>
      </c>
      <c r="N47" s="16">
        <f t="shared" si="1"/>
        <v>0</v>
      </c>
    </row>
    <row r="48" spans="1:14" ht="9.6" customHeight="1" x14ac:dyDescent="0.2">
      <c r="A48" s="17" t="s">
        <v>80</v>
      </c>
      <c r="B48" s="8">
        <v>0</v>
      </c>
      <c r="C48" s="8">
        <v>0</v>
      </c>
      <c r="D48" s="8">
        <v>0</v>
      </c>
      <c r="E48" s="8">
        <v>0</v>
      </c>
      <c r="F48" s="8">
        <v>0</v>
      </c>
      <c r="G48" s="8">
        <v>0</v>
      </c>
      <c r="H48" s="8">
        <v>0</v>
      </c>
      <c r="I48" s="8">
        <v>0</v>
      </c>
      <c r="J48" s="8">
        <v>0</v>
      </c>
      <c r="K48" s="8">
        <v>0</v>
      </c>
      <c r="L48" s="8">
        <v>0</v>
      </c>
      <c r="M48" s="16">
        <f t="shared" si="0"/>
        <v>0</v>
      </c>
      <c r="N48" s="16">
        <f t="shared" si="1"/>
        <v>0</v>
      </c>
    </row>
    <row r="49" spans="1:14" ht="9.6" customHeight="1" x14ac:dyDescent="0.2">
      <c r="A49" s="17" t="s">
        <v>81</v>
      </c>
      <c r="B49" s="8">
        <v>0</v>
      </c>
      <c r="C49" s="8">
        <v>0</v>
      </c>
      <c r="D49" s="8">
        <v>0</v>
      </c>
      <c r="E49" s="8">
        <v>0</v>
      </c>
      <c r="F49" s="8">
        <v>87</v>
      </c>
      <c r="G49" s="8">
        <v>8598</v>
      </c>
      <c r="H49" s="8">
        <v>0</v>
      </c>
      <c r="I49" s="8">
        <v>0</v>
      </c>
      <c r="J49" s="8">
        <v>87</v>
      </c>
      <c r="K49" s="8">
        <v>8598</v>
      </c>
      <c r="L49" s="8">
        <v>243357</v>
      </c>
      <c r="M49" s="16">
        <f t="shared" si="0"/>
        <v>0</v>
      </c>
      <c r="N49" s="16">
        <f t="shared" si="1"/>
        <v>0</v>
      </c>
    </row>
    <row r="50" spans="1:14" ht="9.6" customHeight="1" x14ac:dyDescent="0.2">
      <c r="A50" s="17" t="s">
        <v>82</v>
      </c>
      <c r="B50" s="8">
        <v>353499</v>
      </c>
      <c r="C50" s="8">
        <v>42303516</v>
      </c>
      <c r="D50" s="8">
        <v>126434</v>
      </c>
      <c r="E50" s="8">
        <v>15078955</v>
      </c>
      <c r="F50" s="8">
        <v>1738</v>
      </c>
      <c r="G50" s="8">
        <v>197744</v>
      </c>
      <c r="H50" s="8">
        <v>370</v>
      </c>
      <c r="I50" s="8">
        <v>36894</v>
      </c>
      <c r="J50" s="8">
        <v>482041</v>
      </c>
      <c r="K50" s="8">
        <v>57617109</v>
      </c>
      <c r="L50" s="8">
        <v>943494375</v>
      </c>
      <c r="M50" s="16">
        <f t="shared" si="0"/>
        <v>0</v>
      </c>
      <c r="N50" s="16">
        <f t="shared" si="1"/>
        <v>0</v>
      </c>
    </row>
    <row r="51" spans="1:14" ht="9.6" customHeight="1" x14ac:dyDescent="0.2">
      <c r="A51" s="17" t="s">
        <v>83</v>
      </c>
      <c r="B51" s="8">
        <v>353499</v>
      </c>
      <c r="C51" s="8">
        <v>42303516</v>
      </c>
      <c r="D51" s="8">
        <v>126434</v>
      </c>
      <c r="E51" s="8">
        <v>15078955</v>
      </c>
      <c r="F51" s="8">
        <v>1288</v>
      </c>
      <c r="G51" s="8">
        <v>152744</v>
      </c>
      <c r="H51" s="8">
        <v>370</v>
      </c>
      <c r="I51" s="8">
        <v>36894</v>
      </c>
      <c r="J51" s="8">
        <v>481591</v>
      </c>
      <c r="K51" s="8">
        <v>57572109</v>
      </c>
      <c r="L51" s="8">
        <v>943262315</v>
      </c>
      <c r="M51" s="16">
        <f t="shared" si="0"/>
        <v>0</v>
      </c>
      <c r="N51" s="16">
        <f t="shared" si="1"/>
        <v>0</v>
      </c>
    </row>
  </sheetData>
  <mergeCells count="15">
    <mergeCell ref="B8:C8"/>
    <mergeCell ref="D8:E8"/>
    <mergeCell ref="F8:G8"/>
    <mergeCell ref="H8:I8"/>
    <mergeCell ref="J8:K8"/>
    <mergeCell ref="E6:L6"/>
    <mergeCell ref="B7:E7"/>
    <mergeCell ref="F7:I7"/>
    <mergeCell ref="J7:K7"/>
    <mergeCell ref="A1:I1"/>
    <mergeCell ref="A2:I2"/>
    <mergeCell ref="K2:L2"/>
    <mergeCell ref="J3:L3"/>
    <mergeCell ref="J5:L5"/>
    <mergeCell ref="A6:D6"/>
  </mergeCells>
  <pageMargins left="0.7" right="0.7" top="0.75" bottom="0.75" header="0.3" footer="0.3"/>
  <pageSetup scale="8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1"/>
  <sheetViews>
    <sheetView zoomScale="120" zoomScaleNormal="120" workbookViewId="0">
      <selection activeCell="L17" sqref="L17"/>
    </sheetView>
  </sheetViews>
  <sheetFormatPr defaultRowHeight="12.75" x14ac:dyDescent="0.2"/>
  <cols>
    <col min="1" max="1" width="23.83203125" style="10" customWidth="1"/>
    <col min="2" max="3" width="10.6640625" style="10" customWidth="1"/>
    <col min="4" max="9" width="10.5" style="10" customWidth="1"/>
    <col min="10" max="11" width="11" style="10" customWidth="1"/>
    <col min="12" max="12" width="16.33203125" style="10" customWidth="1"/>
    <col min="13" max="16384" width="9.33203125" style="10"/>
  </cols>
  <sheetData>
    <row r="1" spans="1:14" x14ac:dyDescent="0.2">
      <c r="A1" s="26" t="s">
        <v>479</v>
      </c>
      <c r="B1" s="26"/>
      <c r="C1" s="26"/>
      <c r="D1" s="26"/>
      <c r="E1" s="26"/>
      <c r="F1" s="26"/>
      <c r="G1" s="27"/>
      <c r="H1" s="27"/>
      <c r="I1" s="27"/>
      <c r="J1" s="9" t="s">
        <v>481</v>
      </c>
      <c r="K1" s="9"/>
      <c r="L1" s="9" t="s">
        <v>502</v>
      </c>
    </row>
    <row r="2" spans="1:14" ht="9.75" customHeight="1" x14ac:dyDescent="0.2">
      <c r="A2" s="26" t="s">
        <v>480</v>
      </c>
      <c r="B2" s="26"/>
      <c r="C2" s="26"/>
      <c r="D2" s="26"/>
      <c r="E2" s="26"/>
      <c r="F2" s="26"/>
      <c r="G2" s="27"/>
      <c r="H2" s="27"/>
      <c r="I2" s="27"/>
      <c r="J2" s="9"/>
      <c r="K2" s="28" t="str">
        <f>+'QCS Page 1'!K2:L2</f>
        <v>3RD QUARTER 2019</v>
      </c>
      <c r="L2" s="28"/>
    </row>
    <row r="3" spans="1:14" ht="9.75" customHeight="1" x14ac:dyDescent="0.2">
      <c r="A3" s="9"/>
      <c r="B3" s="9"/>
      <c r="C3" s="9"/>
      <c r="D3" s="9"/>
      <c r="E3" s="9"/>
      <c r="F3" s="9"/>
      <c r="G3" s="9"/>
      <c r="H3" s="9"/>
      <c r="I3" s="9"/>
      <c r="J3" s="28" t="str">
        <f>+'QCS Page 1'!J3:L3</f>
        <v>Beginning  Jul. 2019 - Sep. 2019</v>
      </c>
      <c r="K3" s="28"/>
      <c r="L3" s="28"/>
    </row>
    <row r="4" spans="1:14" ht="9" customHeight="1" x14ac:dyDescent="0.2">
      <c r="A4" s="9"/>
      <c r="B4" s="9"/>
      <c r="C4" s="9"/>
      <c r="D4" s="9"/>
      <c r="E4" s="9"/>
      <c r="F4" s="9"/>
      <c r="G4" s="9"/>
      <c r="H4" s="9"/>
      <c r="I4" s="9"/>
      <c r="J4" s="9" t="s">
        <v>482</v>
      </c>
      <c r="K4" s="9"/>
      <c r="L4" s="9"/>
    </row>
    <row r="5" spans="1:14" ht="8.25" customHeight="1" x14ac:dyDescent="0.2">
      <c r="A5" s="9"/>
      <c r="B5" s="9"/>
      <c r="C5" s="9"/>
      <c r="D5" s="9"/>
      <c r="E5" s="9"/>
      <c r="F5" s="9"/>
      <c r="G5" s="9"/>
      <c r="H5" s="9"/>
      <c r="I5" s="9"/>
      <c r="J5" s="28" t="s">
        <v>514</v>
      </c>
      <c r="K5" s="28"/>
      <c r="L5" s="28"/>
    </row>
    <row r="6" spans="1:14" ht="9.75" customHeight="1" x14ac:dyDescent="0.2">
      <c r="A6" s="28" t="s">
        <v>483</v>
      </c>
      <c r="B6" s="28"/>
      <c r="C6" s="28"/>
      <c r="D6" s="28"/>
      <c r="E6" s="28" t="s">
        <v>484</v>
      </c>
      <c r="F6" s="28"/>
      <c r="G6" s="28"/>
      <c r="H6" s="28"/>
      <c r="I6" s="28"/>
      <c r="J6" s="28"/>
      <c r="K6" s="28"/>
      <c r="L6" s="28"/>
    </row>
    <row r="7" spans="1:14" ht="16.5" customHeight="1" x14ac:dyDescent="0.2">
      <c r="A7" s="9"/>
      <c r="B7" s="26" t="s">
        <v>471</v>
      </c>
      <c r="C7" s="26"/>
      <c r="D7" s="26"/>
      <c r="E7" s="26"/>
      <c r="F7" s="26" t="s">
        <v>476</v>
      </c>
      <c r="G7" s="26"/>
      <c r="H7" s="26"/>
      <c r="I7" s="26"/>
      <c r="J7" s="29"/>
      <c r="K7" s="29"/>
      <c r="L7" s="9"/>
    </row>
    <row r="8" spans="1:14" ht="19.5" customHeight="1" x14ac:dyDescent="0.2">
      <c r="A8" s="11"/>
      <c r="B8" s="31" t="s">
        <v>472</v>
      </c>
      <c r="C8" s="30"/>
      <c r="D8" s="30" t="s">
        <v>473</v>
      </c>
      <c r="E8" s="30"/>
      <c r="F8" s="30" t="s">
        <v>472</v>
      </c>
      <c r="G8" s="30"/>
      <c r="H8" s="30" t="s">
        <v>473</v>
      </c>
      <c r="I8" s="30"/>
      <c r="J8" s="30" t="s">
        <v>477</v>
      </c>
      <c r="K8" s="30"/>
      <c r="L8" s="12" t="s">
        <v>478</v>
      </c>
    </row>
    <row r="9" spans="1:14" ht="9.6" customHeight="1" x14ac:dyDescent="0.2">
      <c r="A9" s="13"/>
      <c r="B9" s="14" t="s">
        <v>475</v>
      </c>
      <c r="C9" s="14" t="s">
        <v>474</v>
      </c>
      <c r="D9" s="14" t="s">
        <v>475</v>
      </c>
      <c r="E9" s="14" t="s">
        <v>474</v>
      </c>
      <c r="F9" s="15" t="s">
        <v>475</v>
      </c>
      <c r="G9" s="15" t="s">
        <v>474</v>
      </c>
      <c r="H9" s="15" t="s">
        <v>475</v>
      </c>
      <c r="I9" s="15" t="s">
        <v>474</v>
      </c>
      <c r="J9" s="15" t="s">
        <v>475</v>
      </c>
      <c r="K9" s="15" t="s">
        <v>474</v>
      </c>
      <c r="L9" s="11"/>
    </row>
    <row r="10" spans="1:14" ht="9.6" customHeight="1" x14ac:dyDescent="0.2">
      <c r="A10" s="18" t="s">
        <v>84</v>
      </c>
      <c r="B10" s="8">
        <v>30323</v>
      </c>
      <c r="C10" s="8">
        <v>2827979</v>
      </c>
      <c r="D10" s="8">
        <v>13913</v>
      </c>
      <c r="E10" s="8">
        <v>1303502</v>
      </c>
      <c r="F10" s="8">
        <v>12454</v>
      </c>
      <c r="G10" s="8">
        <v>1190966</v>
      </c>
      <c r="H10" s="8">
        <v>0</v>
      </c>
      <c r="I10" s="8">
        <v>0</v>
      </c>
      <c r="J10" s="8">
        <v>56690</v>
      </c>
      <c r="K10" s="8">
        <v>5322447</v>
      </c>
      <c r="L10" s="8">
        <v>180216110</v>
      </c>
      <c r="M10" s="16">
        <f t="shared" ref="M10:M51" si="0">J10-(B10+D10+F10+H10)</f>
        <v>0</v>
      </c>
      <c r="N10" s="16">
        <f t="shared" ref="N10:N51" si="1">K10-(C10+E10+G10+I10)</f>
        <v>0</v>
      </c>
    </row>
    <row r="11" spans="1:14" ht="9.6" customHeight="1" x14ac:dyDescent="0.2">
      <c r="A11" s="18" t="s">
        <v>85</v>
      </c>
      <c r="B11" s="8">
        <v>30322</v>
      </c>
      <c r="C11" s="8">
        <v>2827896</v>
      </c>
      <c r="D11" s="8">
        <v>13834</v>
      </c>
      <c r="E11" s="8">
        <v>1297945</v>
      </c>
      <c r="F11" s="8">
        <v>12454</v>
      </c>
      <c r="G11" s="8">
        <v>1190966</v>
      </c>
      <c r="H11" s="8">
        <v>0</v>
      </c>
      <c r="I11" s="8">
        <v>0</v>
      </c>
      <c r="J11" s="8">
        <v>56610</v>
      </c>
      <c r="K11" s="8">
        <v>5316807</v>
      </c>
      <c r="L11" s="8">
        <v>179928707</v>
      </c>
      <c r="M11" s="16">
        <f t="shared" si="0"/>
        <v>0</v>
      </c>
      <c r="N11" s="16">
        <f t="shared" si="1"/>
        <v>0</v>
      </c>
    </row>
    <row r="12" spans="1:14" ht="9.6" customHeight="1" x14ac:dyDescent="0.2">
      <c r="A12" s="18" t="s">
        <v>86</v>
      </c>
      <c r="B12" s="8">
        <v>1</v>
      </c>
      <c r="C12" s="8">
        <v>83</v>
      </c>
      <c r="D12" s="8">
        <v>79</v>
      </c>
      <c r="E12" s="8">
        <v>5557</v>
      </c>
      <c r="F12" s="8">
        <v>0</v>
      </c>
      <c r="G12" s="8">
        <v>0</v>
      </c>
      <c r="H12" s="8">
        <v>0</v>
      </c>
      <c r="I12" s="8">
        <v>0</v>
      </c>
      <c r="J12" s="8">
        <v>80</v>
      </c>
      <c r="K12" s="8">
        <v>5640</v>
      </c>
      <c r="L12" s="8">
        <v>287403</v>
      </c>
      <c r="M12" s="16">
        <f t="shared" si="0"/>
        <v>0</v>
      </c>
      <c r="N12" s="16">
        <f t="shared" si="1"/>
        <v>0</v>
      </c>
    </row>
    <row r="13" spans="1:14" ht="9.6" customHeight="1" x14ac:dyDescent="0.2">
      <c r="A13" s="18" t="s">
        <v>87</v>
      </c>
      <c r="B13" s="8">
        <v>69249</v>
      </c>
      <c r="C13" s="8">
        <v>7762705</v>
      </c>
      <c r="D13" s="8">
        <v>5591</v>
      </c>
      <c r="E13" s="8">
        <v>606804</v>
      </c>
      <c r="F13" s="8">
        <v>11558</v>
      </c>
      <c r="G13" s="8">
        <v>1294633</v>
      </c>
      <c r="H13" s="8">
        <v>100</v>
      </c>
      <c r="I13" s="8">
        <v>11544</v>
      </c>
      <c r="J13" s="8">
        <v>86498</v>
      </c>
      <c r="K13" s="8">
        <v>9675686</v>
      </c>
      <c r="L13" s="8">
        <v>234221235</v>
      </c>
      <c r="M13" s="16">
        <f t="shared" si="0"/>
        <v>0</v>
      </c>
      <c r="N13" s="16">
        <f t="shared" si="1"/>
        <v>0</v>
      </c>
    </row>
    <row r="14" spans="1:14" ht="9.6" customHeight="1" x14ac:dyDescent="0.2">
      <c r="A14" s="18" t="s">
        <v>88</v>
      </c>
      <c r="B14" s="8">
        <v>17</v>
      </c>
      <c r="C14" s="8">
        <v>480</v>
      </c>
      <c r="D14" s="8">
        <v>1</v>
      </c>
      <c r="E14" s="8">
        <v>99</v>
      </c>
      <c r="F14" s="8">
        <v>7</v>
      </c>
      <c r="G14" s="8">
        <v>668</v>
      </c>
      <c r="H14" s="8">
        <v>0</v>
      </c>
      <c r="I14" s="8">
        <v>0</v>
      </c>
      <c r="J14" s="8">
        <v>25</v>
      </c>
      <c r="K14" s="8">
        <v>1247</v>
      </c>
      <c r="L14" s="8">
        <v>78550</v>
      </c>
      <c r="M14" s="16">
        <f t="shared" si="0"/>
        <v>0</v>
      </c>
      <c r="N14" s="16">
        <f t="shared" si="1"/>
        <v>0</v>
      </c>
    </row>
    <row r="15" spans="1:14" ht="9.6" customHeight="1" x14ac:dyDescent="0.2">
      <c r="A15" s="18" t="s">
        <v>89</v>
      </c>
      <c r="B15" s="8">
        <v>33404</v>
      </c>
      <c r="C15" s="8">
        <v>3747231</v>
      </c>
      <c r="D15" s="8">
        <v>126</v>
      </c>
      <c r="E15" s="8">
        <v>12975</v>
      </c>
      <c r="F15" s="8">
        <v>2093</v>
      </c>
      <c r="G15" s="8">
        <v>218986</v>
      </c>
      <c r="H15" s="8">
        <v>0</v>
      </c>
      <c r="I15" s="8">
        <v>0</v>
      </c>
      <c r="J15" s="8">
        <v>35623</v>
      </c>
      <c r="K15" s="8">
        <v>3979192</v>
      </c>
      <c r="L15" s="8">
        <v>41009628</v>
      </c>
      <c r="M15" s="16">
        <f t="shared" si="0"/>
        <v>0</v>
      </c>
      <c r="N15" s="16">
        <f t="shared" si="1"/>
        <v>0</v>
      </c>
    </row>
    <row r="16" spans="1:14" ht="9.6" customHeight="1" x14ac:dyDescent="0.2">
      <c r="A16" s="18" t="s">
        <v>90</v>
      </c>
      <c r="B16" s="8">
        <v>4</v>
      </c>
      <c r="C16" s="8">
        <v>760</v>
      </c>
      <c r="D16" s="8">
        <v>0</v>
      </c>
      <c r="E16" s="8">
        <v>0</v>
      </c>
      <c r="F16" s="8">
        <v>0</v>
      </c>
      <c r="G16" s="8">
        <v>0</v>
      </c>
      <c r="H16" s="8">
        <v>0</v>
      </c>
      <c r="I16" s="8">
        <v>0</v>
      </c>
      <c r="J16" s="8">
        <v>4</v>
      </c>
      <c r="K16" s="8">
        <v>760</v>
      </c>
      <c r="L16" s="8">
        <v>12544</v>
      </c>
      <c r="M16" s="16">
        <f>J16-(B16+D16+F16+H16)</f>
        <v>0</v>
      </c>
      <c r="N16" s="16">
        <f t="shared" si="1"/>
        <v>0</v>
      </c>
    </row>
    <row r="17" spans="1:14" ht="9.6" customHeight="1" x14ac:dyDescent="0.2">
      <c r="A17" s="18" t="s">
        <v>91</v>
      </c>
      <c r="B17" s="8">
        <v>0</v>
      </c>
      <c r="C17" s="8">
        <v>0</v>
      </c>
      <c r="D17" s="8">
        <v>0</v>
      </c>
      <c r="E17" s="8">
        <v>0</v>
      </c>
      <c r="F17" s="8">
        <v>0</v>
      </c>
      <c r="G17" s="8">
        <v>0</v>
      </c>
      <c r="H17" s="8">
        <v>0</v>
      </c>
      <c r="I17" s="8">
        <v>0</v>
      </c>
      <c r="J17" s="8">
        <v>0</v>
      </c>
      <c r="K17" s="8">
        <v>0</v>
      </c>
      <c r="L17" s="8">
        <v>0</v>
      </c>
      <c r="M17" s="16">
        <f t="shared" si="0"/>
        <v>0</v>
      </c>
      <c r="N17" s="16">
        <f t="shared" si="1"/>
        <v>0</v>
      </c>
    </row>
    <row r="18" spans="1:14" ht="9.6" customHeight="1" x14ac:dyDescent="0.2">
      <c r="A18" s="18" t="s">
        <v>92</v>
      </c>
      <c r="B18" s="8">
        <v>33397</v>
      </c>
      <c r="C18" s="8">
        <v>3746471</v>
      </c>
      <c r="D18" s="8">
        <v>129</v>
      </c>
      <c r="E18" s="8">
        <v>12975</v>
      </c>
      <c r="F18" s="8">
        <v>2093</v>
      </c>
      <c r="G18" s="8">
        <v>218986</v>
      </c>
      <c r="H18" s="8">
        <v>0</v>
      </c>
      <c r="I18" s="8">
        <v>0</v>
      </c>
      <c r="J18" s="8">
        <v>35619</v>
      </c>
      <c r="K18" s="8">
        <v>3978432</v>
      </c>
      <c r="L18" s="8">
        <v>40997084</v>
      </c>
      <c r="M18" s="16">
        <f t="shared" si="0"/>
        <v>0</v>
      </c>
      <c r="N18" s="16">
        <f t="shared" si="1"/>
        <v>0</v>
      </c>
    </row>
    <row r="19" spans="1:14" ht="9.6" customHeight="1" x14ac:dyDescent="0.2">
      <c r="A19" s="18" t="s">
        <v>93</v>
      </c>
      <c r="B19" s="8">
        <v>31872</v>
      </c>
      <c r="C19" s="8">
        <v>3642441</v>
      </c>
      <c r="D19" s="8">
        <v>3411</v>
      </c>
      <c r="E19" s="8">
        <v>383949</v>
      </c>
      <c r="F19" s="8">
        <v>8717</v>
      </c>
      <c r="G19" s="8">
        <v>1003553</v>
      </c>
      <c r="H19" s="8">
        <v>16</v>
      </c>
      <c r="I19" s="8">
        <v>3624</v>
      </c>
      <c r="J19" s="8">
        <v>44016</v>
      </c>
      <c r="K19" s="8">
        <v>5033567</v>
      </c>
      <c r="L19" s="8">
        <v>166167128</v>
      </c>
      <c r="M19" s="16">
        <f t="shared" si="0"/>
        <v>0</v>
      </c>
      <c r="N19" s="16">
        <f t="shared" si="1"/>
        <v>0</v>
      </c>
    </row>
    <row r="20" spans="1:14" ht="9.6" customHeight="1" x14ac:dyDescent="0.2">
      <c r="A20" s="18" t="s">
        <v>94</v>
      </c>
      <c r="B20" s="8">
        <v>3921</v>
      </c>
      <c r="C20" s="8">
        <v>427279</v>
      </c>
      <c r="D20" s="8">
        <v>0</v>
      </c>
      <c r="E20" s="8">
        <v>0</v>
      </c>
      <c r="F20" s="8">
        <v>3</v>
      </c>
      <c r="G20" s="8">
        <v>264</v>
      </c>
      <c r="H20" s="8">
        <v>0</v>
      </c>
      <c r="I20" s="8">
        <v>0</v>
      </c>
      <c r="J20" s="8">
        <v>3924</v>
      </c>
      <c r="K20" s="8">
        <v>427543</v>
      </c>
      <c r="L20" s="8">
        <v>4901042</v>
      </c>
      <c r="M20" s="16">
        <f t="shared" si="0"/>
        <v>0</v>
      </c>
      <c r="N20" s="16">
        <f t="shared" si="1"/>
        <v>0</v>
      </c>
    </row>
    <row r="21" spans="1:14" ht="9.6" customHeight="1" x14ac:dyDescent="0.2">
      <c r="A21" s="18" t="s">
        <v>95</v>
      </c>
      <c r="B21" s="8">
        <v>1080</v>
      </c>
      <c r="C21" s="8">
        <v>105939</v>
      </c>
      <c r="D21" s="8">
        <v>1</v>
      </c>
      <c r="E21" s="8">
        <v>67</v>
      </c>
      <c r="F21" s="8">
        <v>14</v>
      </c>
      <c r="G21" s="8">
        <v>881</v>
      </c>
      <c r="H21" s="8">
        <v>0</v>
      </c>
      <c r="I21" s="8">
        <v>0</v>
      </c>
      <c r="J21" s="8">
        <v>1095</v>
      </c>
      <c r="K21" s="8">
        <v>106887</v>
      </c>
      <c r="L21" s="8">
        <v>1615569</v>
      </c>
      <c r="M21" s="16">
        <f t="shared" si="0"/>
        <v>0</v>
      </c>
      <c r="N21" s="16">
        <f t="shared" si="1"/>
        <v>0</v>
      </c>
    </row>
    <row r="22" spans="1:14" ht="9.6" customHeight="1" x14ac:dyDescent="0.2">
      <c r="A22" s="18" t="s">
        <v>96</v>
      </c>
      <c r="B22" s="8">
        <v>26871</v>
      </c>
      <c r="C22" s="8">
        <v>3109223</v>
      </c>
      <c r="D22" s="8">
        <v>3410</v>
      </c>
      <c r="E22" s="8">
        <v>383882</v>
      </c>
      <c r="F22" s="8">
        <v>8700</v>
      </c>
      <c r="G22" s="8">
        <v>1002408</v>
      </c>
      <c r="H22" s="8">
        <v>16</v>
      </c>
      <c r="I22" s="8">
        <v>3624</v>
      </c>
      <c r="J22" s="8">
        <v>38997</v>
      </c>
      <c r="K22" s="8">
        <v>4499137</v>
      </c>
      <c r="L22" s="8">
        <v>159650518</v>
      </c>
      <c r="M22" s="16">
        <f t="shared" si="0"/>
        <v>0</v>
      </c>
      <c r="N22" s="16">
        <f t="shared" si="1"/>
        <v>0</v>
      </c>
    </row>
    <row r="23" spans="1:14" ht="9.6" customHeight="1" x14ac:dyDescent="0.2">
      <c r="A23" s="18" t="s">
        <v>97</v>
      </c>
      <c r="B23" s="8">
        <v>829</v>
      </c>
      <c r="C23" s="8">
        <v>83409</v>
      </c>
      <c r="D23" s="8">
        <v>133</v>
      </c>
      <c r="E23" s="8">
        <v>13574</v>
      </c>
      <c r="F23" s="8">
        <v>556</v>
      </c>
      <c r="G23" s="8">
        <v>53298</v>
      </c>
      <c r="H23" s="8">
        <v>79</v>
      </c>
      <c r="I23" s="8">
        <v>7550</v>
      </c>
      <c r="J23" s="8">
        <v>1597</v>
      </c>
      <c r="K23" s="8">
        <v>157831</v>
      </c>
      <c r="L23" s="8">
        <v>8769257</v>
      </c>
      <c r="M23" s="16">
        <f t="shared" si="0"/>
        <v>0</v>
      </c>
      <c r="N23" s="16">
        <f t="shared" si="1"/>
        <v>0</v>
      </c>
    </row>
    <row r="24" spans="1:14" ht="9.6" customHeight="1" x14ac:dyDescent="0.2">
      <c r="A24" s="18" t="s">
        <v>98</v>
      </c>
      <c r="B24" s="8">
        <v>788</v>
      </c>
      <c r="C24" s="8">
        <v>82229</v>
      </c>
      <c r="D24" s="8">
        <v>133</v>
      </c>
      <c r="E24" s="8">
        <v>13574</v>
      </c>
      <c r="F24" s="8">
        <v>554</v>
      </c>
      <c r="G24" s="8">
        <v>53256</v>
      </c>
      <c r="H24" s="8">
        <v>79</v>
      </c>
      <c r="I24" s="8">
        <v>7550</v>
      </c>
      <c r="J24" s="8">
        <v>1554</v>
      </c>
      <c r="K24" s="8">
        <v>156609</v>
      </c>
      <c r="L24" s="8">
        <v>8699020</v>
      </c>
      <c r="M24" s="16">
        <f t="shared" si="0"/>
        <v>0</v>
      </c>
      <c r="N24" s="16">
        <f t="shared" si="1"/>
        <v>0</v>
      </c>
    </row>
    <row r="25" spans="1:14" ht="9.6" customHeight="1" x14ac:dyDescent="0.2">
      <c r="A25" s="18" t="s">
        <v>99</v>
      </c>
      <c r="B25" s="8">
        <v>0</v>
      </c>
      <c r="C25" s="8">
        <v>0</v>
      </c>
      <c r="D25" s="8">
        <v>0</v>
      </c>
      <c r="E25" s="8">
        <v>0</v>
      </c>
      <c r="F25" s="8">
        <v>0</v>
      </c>
      <c r="G25" s="8">
        <v>0</v>
      </c>
      <c r="H25" s="8">
        <v>0</v>
      </c>
      <c r="I25" s="8">
        <v>0</v>
      </c>
      <c r="J25" s="8">
        <v>0</v>
      </c>
      <c r="K25" s="8">
        <v>0</v>
      </c>
      <c r="L25" s="8">
        <v>0</v>
      </c>
      <c r="M25" s="16">
        <f t="shared" si="0"/>
        <v>0</v>
      </c>
      <c r="N25" s="16">
        <f t="shared" si="1"/>
        <v>0</v>
      </c>
    </row>
    <row r="26" spans="1:14" ht="9.6" customHeight="1" x14ac:dyDescent="0.2">
      <c r="A26" s="18" t="s">
        <v>100</v>
      </c>
      <c r="B26" s="8">
        <v>2</v>
      </c>
      <c r="C26" s="8">
        <v>41</v>
      </c>
      <c r="D26" s="8">
        <v>0</v>
      </c>
      <c r="E26" s="8">
        <v>0</v>
      </c>
      <c r="F26" s="8">
        <v>0</v>
      </c>
      <c r="G26" s="8">
        <v>0</v>
      </c>
      <c r="H26" s="8">
        <v>0</v>
      </c>
      <c r="I26" s="8">
        <v>0</v>
      </c>
      <c r="J26" s="8">
        <v>2</v>
      </c>
      <c r="K26" s="8">
        <v>41</v>
      </c>
      <c r="L26" s="8">
        <v>2231</v>
      </c>
      <c r="M26" s="16">
        <f t="shared" si="0"/>
        <v>0</v>
      </c>
      <c r="N26" s="16">
        <f t="shared" si="1"/>
        <v>0</v>
      </c>
    </row>
    <row r="27" spans="1:14" ht="9.6" customHeight="1" x14ac:dyDescent="0.2">
      <c r="A27" s="18" t="s">
        <v>101</v>
      </c>
      <c r="B27" s="8">
        <v>1928</v>
      </c>
      <c r="C27" s="8">
        <v>193092</v>
      </c>
      <c r="D27" s="8">
        <v>1226</v>
      </c>
      <c r="E27" s="8">
        <v>132010</v>
      </c>
      <c r="F27" s="8">
        <v>96</v>
      </c>
      <c r="G27" s="8">
        <v>9249</v>
      </c>
      <c r="H27" s="8">
        <v>0</v>
      </c>
      <c r="I27" s="8">
        <v>0</v>
      </c>
      <c r="J27" s="8">
        <v>3250</v>
      </c>
      <c r="K27" s="8">
        <v>334351</v>
      </c>
      <c r="L27" s="8">
        <v>11199298</v>
      </c>
      <c r="M27" s="16">
        <f t="shared" si="0"/>
        <v>0</v>
      </c>
      <c r="N27" s="16">
        <f t="shared" si="1"/>
        <v>0</v>
      </c>
    </row>
    <row r="28" spans="1:14" ht="9.6" customHeight="1" x14ac:dyDescent="0.2">
      <c r="A28" s="18" t="s">
        <v>102</v>
      </c>
      <c r="B28" s="8">
        <v>648</v>
      </c>
      <c r="C28" s="8">
        <v>63173</v>
      </c>
      <c r="D28" s="8">
        <v>200</v>
      </c>
      <c r="E28" s="8">
        <v>19800</v>
      </c>
      <c r="F28" s="8">
        <v>38</v>
      </c>
      <c r="G28" s="8">
        <v>3444</v>
      </c>
      <c r="H28" s="8">
        <v>0</v>
      </c>
      <c r="I28" s="8">
        <v>0</v>
      </c>
      <c r="J28" s="8">
        <v>886</v>
      </c>
      <c r="K28" s="8">
        <v>86417</v>
      </c>
      <c r="L28" s="8">
        <v>4539888</v>
      </c>
      <c r="M28" s="16">
        <f t="shared" si="0"/>
        <v>0</v>
      </c>
      <c r="N28" s="16">
        <f t="shared" si="1"/>
        <v>0</v>
      </c>
    </row>
    <row r="29" spans="1:14" ht="9.6" customHeight="1" x14ac:dyDescent="0.2">
      <c r="A29" s="18" t="s">
        <v>103</v>
      </c>
      <c r="B29" s="8">
        <v>0</v>
      </c>
      <c r="C29" s="8">
        <v>0</v>
      </c>
      <c r="D29" s="8">
        <v>0</v>
      </c>
      <c r="E29" s="8">
        <v>0</v>
      </c>
      <c r="F29" s="8">
        <v>3</v>
      </c>
      <c r="G29" s="8">
        <v>298</v>
      </c>
      <c r="H29" s="8">
        <v>0</v>
      </c>
      <c r="I29" s="8">
        <v>0</v>
      </c>
      <c r="J29" s="8">
        <v>3</v>
      </c>
      <c r="K29" s="8">
        <v>298</v>
      </c>
      <c r="L29" s="8">
        <v>5840</v>
      </c>
      <c r="M29" s="16">
        <f t="shared" si="0"/>
        <v>0</v>
      </c>
      <c r="N29" s="16">
        <f t="shared" si="1"/>
        <v>0</v>
      </c>
    </row>
    <row r="30" spans="1:14" ht="9.6" customHeight="1" x14ac:dyDescent="0.2">
      <c r="A30" s="18" t="s">
        <v>104</v>
      </c>
      <c r="B30" s="8">
        <v>0</v>
      </c>
      <c r="C30" s="8">
        <v>0</v>
      </c>
      <c r="D30" s="8">
        <v>0</v>
      </c>
      <c r="E30" s="8">
        <v>0</v>
      </c>
      <c r="F30" s="8">
        <v>0</v>
      </c>
      <c r="G30" s="8">
        <v>0</v>
      </c>
      <c r="H30" s="8">
        <v>0</v>
      </c>
      <c r="I30" s="8">
        <v>0</v>
      </c>
      <c r="J30" s="8">
        <v>0</v>
      </c>
      <c r="K30" s="8">
        <v>0</v>
      </c>
      <c r="L30" s="8">
        <v>0</v>
      </c>
      <c r="M30" s="16">
        <f t="shared" si="0"/>
        <v>0</v>
      </c>
      <c r="N30" s="16">
        <f t="shared" si="1"/>
        <v>0</v>
      </c>
    </row>
    <row r="31" spans="1:14" ht="9.6" customHeight="1" x14ac:dyDescent="0.2">
      <c r="A31" s="18" t="s">
        <v>105</v>
      </c>
      <c r="B31" s="8">
        <v>1030</v>
      </c>
      <c r="C31" s="8">
        <v>105233</v>
      </c>
      <c r="D31" s="8">
        <v>114</v>
      </c>
      <c r="E31" s="8">
        <v>11424</v>
      </c>
      <c r="F31" s="8">
        <v>49</v>
      </c>
      <c r="G31" s="8">
        <v>4936</v>
      </c>
      <c r="H31" s="8">
        <v>0</v>
      </c>
      <c r="I31" s="8">
        <v>0</v>
      </c>
      <c r="J31" s="8">
        <v>1193</v>
      </c>
      <c r="K31" s="8">
        <v>121593</v>
      </c>
      <c r="L31" s="8">
        <v>2518261</v>
      </c>
      <c r="M31" s="16">
        <f t="shared" si="0"/>
        <v>0</v>
      </c>
      <c r="N31" s="16">
        <f t="shared" si="1"/>
        <v>0</v>
      </c>
    </row>
    <row r="32" spans="1:14" ht="9.6" customHeight="1" x14ac:dyDescent="0.2">
      <c r="A32" s="18" t="s">
        <v>106</v>
      </c>
      <c r="B32" s="8">
        <v>240</v>
      </c>
      <c r="C32" s="8">
        <v>24169</v>
      </c>
      <c r="D32" s="8">
        <v>907</v>
      </c>
      <c r="E32" s="8">
        <v>100286</v>
      </c>
      <c r="F32" s="8">
        <v>6</v>
      </c>
      <c r="G32" s="8">
        <v>571</v>
      </c>
      <c r="H32" s="8">
        <v>0</v>
      </c>
      <c r="I32" s="8">
        <v>0</v>
      </c>
      <c r="J32" s="8">
        <v>1153</v>
      </c>
      <c r="K32" s="8">
        <v>125026</v>
      </c>
      <c r="L32" s="8">
        <v>4091987</v>
      </c>
      <c r="M32" s="16">
        <f t="shared" si="0"/>
        <v>0</v>
      </c>
      <c r="N32" s="16">
        <f t="shared" si="1"/>
        <v>0</v>
      </c>
    </row>
    <row r="33" spans="1:14" ht="9.6" customHeight="1" x14ac:dyDescent="0.2">
      <c r="A33" s="18" t="s">
        <v>107</v>
      </c>
      <c r="B33" s="8">
        <v>1199</v>
      </c>
      <c r="C33" s="8">
        <v>96052</v>
      </c>
      <c r="D33" s="8">
        <v>694</v>
      </c>
      <c r="E33" s="8">
        <v>64197</v>
      </c>
      <c r="F33" s="8">
        <v>89</v>
      </c>
      <c r="G33" s="8">
        <v>8879</v>
      </c>
      <c r="H33" s="8">
        <v>5</v>
      </c>
      <c r="I33" s="8">
        <v>370</v>
      </c>
      <c r="J33" s="8">
        <v>1987</v>
      </c>
      <c r="K33" s="8">
        <v>169498</v>
      </c>
      <c r="L33" s="8">
        <v>6997373</v>
      </c>
      <c r="M33" s="16">
        <f t="shared" si="0"/>
        <v>0</v>
      </c>
      <c r="N33" s="16">
        <f t="shared" si="1"/>
        <v>0</v>
      </c>
    </row>
    <row r="34" spans="1:14" ht="9.6" customHeight="1" x14ac:dyDescent="0.2">
      <c r="A34" s="18" t="s">
        <v>108</v>
      </c>
      <c r="B34" s="8">
        <v>801</v>
      </c>
      <c r="C34" s="8">
        <v>75428</v>
      </c>
      <c r="D34" s="8">
        <v>64</v>
      </c>
      <c r="E34" s="8">
        <v>6025</v>
      </c>
      <c r="F34" s="8">
        <v>0</v>
      </c>
      <c r="G34" s="8">
        <v>0</v>
      </c>
      <c r="H34" s="8">
        <v>0</v>
      </c>
      <c r="I34" s="8">
        <v>0</v>
      </c>
      <c r="J34" s="8">
        <v>865</v>
      </c>
      <c r="K34" s="8">
        <v>81453</v>
      </c>
      <c r="L34" s="8">
        <v>2298467</v>
      </c>
      <c r="M34" s="16">
        <f t="shared" si="0"/>
        <v>0</v>
      </c>
      <c r="N34" s="16">
        <f t="shared" si="1"/>
        <v>0</v>
      </c>
    </row>
    <row r="35" spans="1:14" ht="9.6" customHeight="1" x14ac:dyDescent="0.2">
      <c r="A35" s="18" t="s">
        <v>109</v>
      </c>
      <c r="B35" s="8">
        <v>23</v>
      </c>
      <c r="C35" s="8">
        <v>409</v>
      </c>
      <c r="D35" s="8">
        <v>0</v>
      </c>
      <c r="E35" s="8">
        <v>0</v>
      </c>
      <c r="F35" s="8">
        <v>0</v>
      </c>
      <c r="G35" s="8">
        <v>0</v>
      </c>
      <c r="H35" s="8">
        <v>0</v>
      </c>
      <c r="I35" s="8">
        <v>0</v>
      </c>
      <c r="J35" s="8">
        <v>23</v>
      </c>
      <c r="K35" s="8">
        <v>409</v>
      </c>
      <c r="L35" s="8">
        <v>29902</v>
      </c>
      <c r="M35" s="16">
        <f t="shared" si="0"/>
        <v>0</v>
      </c>
      <c r="N35" s="16">
        <f t="shared" si="1"/>
        <v>0</v>
      </c>
    </row>
    <row r="36" spans="1:14" ht="9.6" customHeight="1" x14ac:dyDescent="0.2">
      <c r="A36" s="18" t="s">
        <v>110</v>
      </c>
      <c r="B36" s="8">
        <v>2</v>
      </c>
      <c r="C36" s="8">
        <v>200</v>
      </c>
      <c r="D36" s="8">
        <v>211</v>
      </c>
      <c r="E36" s="8">
        <v>21345</v>
      </c>
      <c r="F36" s="8">
        <v>2</v>
      </c>
      <c r="G36" s="8">
        <v>124</v>
      </c>
      <c r="H36" s="8">
        <v>0</v>
      </c>
      <c r="I36" s="8">
        <v>0</v>
      </c>
      <c r="J36" s="8">
        <v>215</v>
      </c>
      <c r="K36" s="8">
        <v>21669</v>
      </c>
      <c r="L36" s="8">
        <v>601283</v>
      </c>
      <c r="M36" s="16">
        <f t="shared" si="0"/>
        <v>0</v>
      </c>
      <c r="N36" s="16">
        <f t="shared" si="1"/>
        <v>0</v>
      </c>
    </row>
    <row r="37" spans="1:14" ht="9.6" customHeight="1" x14ac:dyDescent="0.2">
      <c r="A37" s="18" t="s">
        <v>111</v>
      </c>
      <c r="B37" s="8">
        <v>149</v>
      </c>
      <c r="C37" s="8">
        <v>4949</v>
      </c>
      <c r="D37" s="8">
        <v>153</v>
      </c>
      <c r="E37" s="8">
        <v>13142</v>
      </c>
      <c r="F37" s="8">
        <v>0</v>
      </c>
      <c r="G37" s="8">
        <v>0</v>
      </c>
      <c r="H37" s="8">
        <v>0</v>
      </c>
      <c r="I37" s="8">
        <v>0</v>
      </c>
      <c r="J37" s="8">
        <v>302</v>
      </c>
      <c r="K37" s="8">
        <v>18091</v>
      </c>
      <c r="L37" s="8">
        <v>1685317</v>
      </c>
      <c r="M37" s="16">
        <f t="shared" si="0"/>
        <v>0</v>
      </c>
      <c r="N37" s="16">
        <f t="shared" si="1"/>
        <v>0</v>
      </c>
    </row>
    <row r="38" spans="1:14" ht="9.6" customHeight="1" x14ac:dyDescent="0.2">
      <c r="A38" s="18" t="s">
        <v>112</v>
      </c>
      <c r="B38" s="8">
        <v>0</v>
      </c>
      <c r="C38" s="8">
        <v>0</v>
      </c>
      <c r="D38" s="8">
        <v>0</v>
      </c>
      <c r="E38" s="8">
        <v>0</v>
      </c>
      <c r="F38" s="8">
        <v>0</v>
      </c>
      <c r="G38" s="8">
        <v>0</v>
      </c>
      <c r="H38" s="8">
        <v>0</v>
      </c>
      <c r="I38" s="8">
        <v>0</v>
      </c>
      <c r="J38" s="8">
        <v>0</v>
      </c>
      <c r="K38" s="8">
        <v>0</v>
      </c>
      <c r="L38" s="8">
        <v>0</v>
      </c>
      <c r="M38" s="16">
        <f t="shared" si="0"/>
        <v>0</v>
      </c>
      <c r="N38" s="16">
        <f t="shared" si="1"/>
        <v>0</v>
      </c>
    </row>
    <row r="39" spans="1:14" ht="9.6" customHeight="1" x14ac:dyDescent="0.2">
      <c r="A39" s="18" t="s">
        <v>113</v>
      </c>
      <c r="B39" s="8">
        <v>5</v>
      </c>
      <c r="C39" s="8">
        <v>40</v>
      </c>
      <c r="D39" s="8">
        <v>23</v>
      </c>
      <c r="E39" s="8">
        <v>1674</v>
      </c>
      <c r="F39" s="8">
        <v>0</v>
      </c>
      <c r="G39" s="8">
        <v>0</v>
      </c>
      <c r="H39" s="8">
        <v>0</v>
      </c>
      <c r="I39" s="8">
        <v>0</v>
      </c>
      <c r="J39" s="8">
        <v>28</v>
      </c>
      <c r="K39" s="8">
        <v>1714</v>
      </c>
      <c r="L39" s="8">
        <v>227707</v>
      </c>
      <c r="M39" s="16">
        <f t="shared" si="0"/>
        <v>0</v>
      </c>
      <c r="N39" s="16">
        <f t="shared" si="1"/>
        <v>0</v>
      </c>
    </row>
    <row r="40" spans="1:14" ht="9.6" customHeight="1" x14ac:dyDescent="0.2">
      <c r="A40" s="18" t="s">
        <v>114</v>
      </c>
      <c r="B40" s="8">
        <v>38</v>
      </c>
      <c r="C40" s="8">
        <v>2464</v>
      </c>
      <c r="D40" s="8">
        <v>125</v>
      </c>
      <c r="E40" s="8">
        <v>11388</v>
      </c>
      <c r="F40" s="8">
        <v>0</v>
      </c>
      <c r="G40" s="8">
        <v>0</v>
      </c>
      <c r="H40" s="8">
        <v>0</v>
      </c>
      <c r="I40" s="8">
        <v>0</v>
      </c>
      <c r="J40" s="8">
        <v>163</v>
      </c>
      <c r="K40" s="8">
        <v>13852</v>
      </c>
      <c r="L40" s="8">
        <v>1296144</v>
      </c>
      <c r="M40" s="16">
        <f t="shared" si="0"/>
        <v>0</v>
      </c>
      <c r="N40" s="16">
        <f t="shared" si="1"/>
        <v>0</v>
      </c>
    </row>
    <row r="41" spans="1:14" ht="9.6" customHeight="1" x14ac:dyDescent="0.2">
      <c r="A41" s="18" t="s">
        <v>115</v>
      </c>
      <c r="B41" s="8">
        <v>0</v>
      </c>
      <c r="C41" s="8">
        <v>0</v>
      </c>
      <c r="D41" s="8">
        <v>0</v>
      </c>
      <c r="E41" s="8">
        <v>0</v>
      </c>
      <c r="F41" s="8">
        <v>0</v>
      </c>
      <c r="G41" s="8">
        <v>0</v>
      </c>
      <c r="H41" s="8">
        <v>0</v>
      </c>
      <c r="I41" s="8">
        <v>0</v>
      </c>
      <c r="J41" s="8">
        <v>0</v>
      </c>
      <c r="K41" s="8">
        <v>0</v>
      </c>
      <c r="L41" s="8">
        <v>0</v>
      </c>
      <c r="M41" s="16">
        <f t="shared" si="0"/>
        <v>0</v>
      </c>
      <c r="N41" s="16">
        <f t="shared" si="1"/>
        <v>0</v>
      </c>
    </row>
    <row r="42" spans="1:14" ht="9.6" customHeight="1" x14ac:dyDescent="0.2">
      <c r="A42" s="18" t="s">
        <v>116</v>
      </c>
      <c r="B42" s="8">
        <v>0</v>
      </c>
      <c r="C42" s="8">
        <v>0</v>
      </c>
      <c r="D42" s="8">
        <v>0</v>
      </c>
      <c r="E42" s="8">
        <v>0</v>
      </c>
      <c r="F42" s="8">
        <v>0</v>
      </c>
      <c r="G42" s="8">
        <v>0</v>
      </c>
      <c r="H42" s="8">
        <v>0</v>
      </c>
      <c r="I42" s="8">
        <v>0</v>
      </c>
      <c r="J42" s="8">
        <v>0</v>
      </c>
      <c r="K42" s="8">
        <v>0</v>
      </c>
      <c r="L42" s="8">
        <v>0</v>
      </c>
      <c r="M42" s="16">
        <f t="shared" si="0"/>
        <v>0</v>
      </c>
      <c r="N42" s="16">
        <f t="shared" si="1"/>
        <v>0</v>
      </c>
    </row>
    <row r="43" spans="1:14" ht="9.6" customHeight="1" x14ac:dyDescent="0.2">
      <c r="A43" s="18" t="s">
        <v>117</v>
      </c>
      <c r="B43" s="8">
        <v>106</v>
      </c>
      <c r="C43" s="8">
        <v>2445</v>
      </c>
      <c r="D43" s="8">
        <v>0</v>
      </c>
      <c r="E43" s="8">
        <v>0</v>
      </c>
      <c r="F43" s="8">
        <v>0</v>
      </c>
      <c r="G43" s="8">
        <v>0</v>
      </c>
      <c r="H43" s="8">
        <v>0</v>
      </c>
      <c r="I43" s="8">
        <v>0</v>
      </c>
      <c r="J43" s="8">
        <v>106</v>
      </c>
      <c r="K43" s="8">
        <v>2445</v>
      </c>
      <c r="L43" s="8">
        <v>143416</v>
      </c>
      <c r="M43" s="16">
        <f t="shared" si="0"/>
        <v>0</v>
      </c>
      <c r="N43" s="16">
        <f t="shared" si="1"/>
        <v>0</v>
      </c>
    </row>
    <row r="44" spans="1:14" ht="9.6" customHeight="1" x14ac:dyDescent="0.2">
      <c r="A44" s="18" t="s">
        <v>118</v>
      </c>
      <c r="B44" s="8">
        <v>0</v>
      </c>
      <c r="C44" s="8">
        <v>0</v>
      </c>
      <c r="D44" s="8">
        <v>5</v>
      </c>
      <c r="E44" s="8">
        <v>80</v>
      </c>
      <c r="F44" s="8">
        <v>0</v>
      </c>
      <c r="G44" s="8">
        <v>0</v>
      </c>
      <c r="H44" s="8">
        <v>0</v>
      </c>
      <c r="I44" s="8">
        <v>0</v>
      </c>
      <c r="J44" s="8">
        <v>5</v>
      </c>
      <c r="K44" s="8">
        <v>80</v>
      </c>
      <c r="L44" s="8">
        <v>18050</v>
      </c>
      <c r="M44" s="16">
        <f t="shared" si="0"/>
        <v>0</v>
      </c>
      <c r="N44" s="16">
        <f t="shared" si="1"/>
        <v>0</v>
      </c>
    </row>
    <row r="45" spans="1:14" ht="9.6" customHeight="1" x14ac:dyDescent="0.2">
      <c r="A45" s="18" t="s">
        <v>119</v>
      </c>
      <c r="B45" s="8">
        <v>91526</v>
      </c>
      <c r="C45" s="8">
        <v>5312320</v>
      </c>
      <c r="D45" s="8">
        <v>27953</v>
      </c>
      <c r="E45" s="8">
        <v>2582883</v>
      </c>
      <c r="F45" s="8">
        <v>18367</v>
      </c>
      <c r="G45" s="8">
        <v>1627842</v>
      </c>
      <c r="H45" s="8">
        <v>4245</v>
      </c>
      <c r="I45" s="8">
        <v>438603</v>
      </c>
      <c r="J45" s="8">
        <v>142091</v>
      </c>
      <c r="K45" s="8">
        <v>9961648</v>
      </c>
      <c r="L45" s="8">
        <v>456849161</v>
      </c>
      <c r="M45" s="16">
        <f t="shared" si="0"/>
        <v>0</v>
      </c>
      <c r="N45" s="16">
        <f t="shared" si="1"/>
        <v>0</v>
      </c>
    </row>
    <row r="46" spans="1:14" ht="9.6" customHeight="1" x14ac:dyDescent="0.2">
      <c r="A46" s="18" t="s">
        <v>120</v>
      </c>
      <c r="B46" s="8">
        <v>4765</v>
      </c>
      <c r="C46" s="8">
        <v>229689</v>
      </c>
      <c r="D46" s="8">
        <v>2078</v>
      </c>
      <c r="E46" s="8">
        <v>190832</v>
      </c>
      <c r="F46" s="8">
        <v>152</v>
      </c>
      <c r="G46" s="8">
        <v>13490</v>
      </c>
      <c r="H46" s="8">
        <v>133</v>
      </c>
      <c r="I46" s="8">
        <v>12999</v>
      </c>
      <c r="J46" s="8">
        <v>7128</v>
      </c>
      <c r="K46" s="8">
        <v>447010</v>
      </c>
      <c r="L46" s="8">
        <v>23520765</v>
      </c>
      <c r="M46" s="16">
        <f t="shared" si="0"/>
        <v>0</v>
      </c>
      <c r="N46" s="16">
        <f t="shared" si="1"/>
        <v>0</v>
      </c>
    </row>
    <row r="47" spans="1:14" ht="9.6" customHeight="1" x14ac:dyDescent="0.2">
      <c r="A47" s="18" t="s">
        <v>121</v>
      </c>
      <c r="B47" s="8">
        <v>0</v>
      </c>
      <c r="C47" s="8">
        <v>0</v>
      </c>
      <c r="D47" s="8">
        <v>0</v>
      </c>
      <c r="E47" s="8">
        <v>0</v>
      </c>
      <c r="F47" s="8">
        <v>0</v>
      </c>
      <c r="G47" s="8">
        <v>0</v>
      </c>
      <c r="H47" s="8">
        <v>0</v>
      </c>
      <c r="I47" s="8">
        <v>0</v>
      </c>
      <c r="J47" s="8">
        <v>0</v>
      </c>
      <c r="K47" s="8">
        <v>0</v>
      </c>
      <c r="L47" s="8">
        <v>0</v>
      </c>
      <c r="M47" s="16">
        <f t="shared" si="0"/>
        <v>0</v>
      </c>
      <c r="N47" s="16">
        <f t="shared" si="1"/>
        <v>0</v>
      </c>
    </row>
    <row r="48" spans="1:14" ht="9.6" customHeight="1" x14ac:dyDescent="0.2">
      <c r="A48" s="18" t="s">
        <v>122</v>
      </c>
      <c r="B48" s="8">
        <v>1602</v>
      </c>
      <c r="C48" s="8">
        <v>59606</v>
      </c>
      <c r="D48" s="8">
        <v>36</v>
      </c>
      <c r="E48" s="8">
        <v>3001</v>
      </c>
      <c r="F48" s="8">
        <v>0</v>
      </c>
      <c r="G48" s="8">
        <v>0</v>
      </c>
      <c r="H48" s="8">
        <v>0</v>
      </c>
      <c r="I48" s="8">
        <v>0</v>
      </c>
      <c r="J48" s="8">
        <v>1638</v>
      </c>
      <c r="K48" s="8">
        <v>62607</v>
      </c>
      <c r="L48" s="8">
        <v>6468478</v>
      </c>
      <c r="M48" s="16">
        <f t="shared" si="0"/>
        <v>0</v>
      </c>
      <c r="N48" s="16">
        <f t="shared" si="1"/>
        <v>0</v>
      </c>
    </row>
    <row r="49" spans="1:14" ht="9.6" customHeight="1" x14ac:dyDescent="0.2">
      <c r="A49" s="18" t="s">
        <v>123</v>
      </c>
      <c r="B49" s="8">
        <v>402</v>
      </c>
      <c r="C49" s="8">
        <v>36938</v>
      </c>
      <c r="D49" s="8">
        <v>322</v>
      </c>
      <c r="E49" s="8">
        <v>29212</v>
      </c>
      <c r="F49" s="8">
        <v>24</v>
      </c>
      <c r="G49" s="8">
        <v>2157</v>
      </c>
      <c r="H49" s="8">
        <v>0</v>
      </c>
      <c r="I49" s="8">
        <v>0</v>
      </c>
      <c r="J49" s="8">
        <v>748</v>
      </c>
      <c r="K49" s="8">
        <v>68307</v>
      </c>
      <c r="L49" s="8">
        <v>2948750</v>
      </c>
      <c r="M49" s="16">
        <f t="shared" si="0"/>
        <v>0</v>
      </c>
      <c r="N49" s="16">
        <f t="shared" si="1"/>
        <v>0</v>
      </c>
    </row>
    <row r="50" spans="1:14" ht="9.6" customHeight="1" x14ac:dyDescent="0.2">
      <c r="A50" s="18" t="s">
        <v>124</v>
      </c>
      <c r="B50" s="8">
        <v>2751</v>
      </c>
      <c r="C50" s="8">
        <v>132255</v>
      </c>
      <c r="D50" s="8">
        <v>1712</v>
      </c>
      <c r="E50" s="8">
        <v>158011</v>
      </c>
      <c r="F50" s="8">
        <v>93</v>
      </c>
      <c r="G50" s="8">
        <v>8421</v>
      </c>
      <c r="H50" s="8">
        <v>114</v>
      </c>
      <c r="I50" s="8">
        <v>11604</v>
      </c>
      <c r="J50" s="8">
        <v>4670</v>
      </c>
      <c r="K50" s="8">
        <v>310291</v>
      </c>
      <c r="L50" s="8">
        <v>13482101</v>
      </c>
      <c r="M50" s="16">
        <f t="shared" si="0"/>
        <v>0</v>
      </c>
      <c r="N50" s="16">
        <f t="shared" si="1"/>
        <v>0</v>
      </c>
    </row>
    <row r="51" spans="1:14" ht="9.6" customHeight="1" x14ac:dyDescent="0.2">
      <c r="A51" s="18" t="s">
        <v>125</v>
      </c>
      <c r="B51" s="8">
        <v>1459</v>
      </c>
      <c r="C51" s="8">
        <v>30183</v>
      </c>
      <c r="D51" s="8">
        <v>1</v>
      </c>
      <c r="E51" s="8">
        <v>58</v>
      </c>
      <c r="F51" s="8">
        <v>4</v>
      </c>
      <c r="G51" s="8">
        <v>83</v>
      </c>
      <c r="H51" s="8">
        <v>10</v>
      </c>
      <c r="I51" s="8">
        <v>1025</v>
      </c>
      <c r="J51" s="8">
        <v>1474</v>
      </c>
      <c r="K51" s="8">
        <v>31349</v>
      </c>
      <c r="L51" s="8">
        <v>1624614</v>
      </c>
      <c r="M51" s="16">
        <f t="shared" si="0"/>
        <v>0</v>
      </c>
      <c r="N51" s="16">
        <f t="shared" si="1"/>
        <v>0</v>
      </c>
    </row>
  </sheetData>
  <mergeCells count="15">
    <mergeCell ref="A1:I1"/>
    <mergeCell ref="A2:I2"/>
    <mergeCell ref="K2:L2"/>
    <mergeCell ref="J3:L3"/>
    <mergeCell ref="J5:L5"/>
    <mergeCell ref="A6:D6"/>
    <mergeCell ref="E6:L6"/>
    <mergeCell ref="B7:E7"/>
    <mergeCell ref="F7:I7"/>
    <mergeCell ref="J7:K7"/>
    <mergeCell ref="B8:C8"/>
    <mergeCell ref="D8:E8"/>
    <mergeCell ref="F8:G8"/>
    <mergeCell ref="H8:I8"/>
    <mergeCell ref="J8:K8"/>
  </mergeCells>
  <pageMargins left="0.7" right="0.7" top="0.75" bottom="0.75" header="0.3" footer="0.3"/>
  <pageSetup scale="8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1"/>
  <sheetViews>
    <sheetView zoomScale="120" zoomScaleNormal="120" workbookViewId="0">
      <selection activeCell="K53" sqref="K53"/>
    </sheetView>
  </sheetViews>
  <sheetFormatPr defaultRowHeight="12.75" x14ac:dyDescent="0.2"/>
  <cols>
    <col min="1" max="1" width="23.83203125" style="10" customWidth="1"/>
    <col min="2" max="3" width="10.6640625" style="10" customWidth="1"/>
    <col min="4" max="9" width="10.5" style="10" customWidth="1"/>
    <col min="10" max="11" width="11" style="10" customWidth="1"/>
    <col min="12" max="12" width="16.33203125" style="10" customWidth="1"/>
    <col min="13" max="16384" width="9.33203125" style="10"/>
  </cols>
  <sheetData>
    <row r="1" spans="1:14" x14ac:dyDescent="0.2">
      <c r="A1" s="26" t="s">
        <v>479</v>
      </c>
      <c r="B1" s="26"/>
      <c r="C1" s="26"/>
      <c r="D1" s="26"/>
      <c r="E1" s="26"/>
      <c r="F1" s="26"/>
      <c r="G1" s="27"/>
      <c r="H1" s="27"/>
      <c r="I1" s="27"/>
      <c r="J1" s="9" t="s">
        <v>481</v>
      </c>
      <c r="K1" s="9"/>
      <c r="L1" s="9" t="s">
        <v>501</v>
      </c>
    </row>
    <row r="2" spans="1:14" x14ac:dyDescent="0.2">
      <c r="A2" s="26" t="s">
        <v>480</v>
      </c>
      <c r="B2" s="26"/>
      <c r="C2" s="26"/>
      <c r="D2" s="26"/>
      <c r="E2" s="26"/>
      <c r="F2" s="26"/>
      <c r="G2" s="27"/>
      <c r="H2" s="27"/>
      <c r="I2" s="27"/>
      <c r="J2" s="9"/>
      <c r="K2" s="28" t="str">
        <f>+'QCS Page 1'!K2:L2</f>
        <v>3RD QUARTER 2019</v>
      </c>
      <c r="L2" s="28"/>
    </row>
    <row r="3" spans="1:14" ht="8.25" customHeight="1" x14ac:dyDescent="0.2">
      <c r="A3" s="9"/>
      <c r="B3" s="9"/>
      <c r="C3" s="9"/>
      <c r="D3" s="9"/>
      <c r="E3" s="9"/>
      <c r="F3" s="9"/>
      <c r="G3" s="9"/>
      <c r="H3" s="9"/>
      <c r="I3" s="9"/>
      <c r="J3" s="28" t="str">
        <f>+'QCS Page 1'!J3:L3</f>
        <v>Beginning  Jul. 2019 - Sep. 2019</v>
      </c>
      <c r="K3" s="28"/>
      <c r="L3" s="28"/>
    </row>
    <row r="4" spans="1:14" ht="9" customHeight="1" x14ac:dyDescent="0.2">
      <c r="A4" s="9"/>
      <c r="B4" s="9"/>
      <c r="C4" s="9"/>
      <c r="D4" s="9"/>
      <c r="E4" s="9"/>
      <c r="F4" s="9"/>
      <c r="G4" s="9"/>
      <c r="H4" s="9"/>
      <c r="I4" s="9"/>
      <c r="J4" s="9" t="s">
        <v>482</v>
      </c>
      <c r="K4" s="9"/>
      <c r="L4" s="9"/>
    </row>
    <row r="5" spans="1:14" ht="8.25" customHeight="1" x14ac:dyDescent="0.2">
      <c r="A5" s="9"/>
      <c r="B5" s="9"/>
      <c r="C5" s="9"/>
      <c r="D5" s="9"/>
      <c r="E5" s="9"/>
      <c r="F5" s="9"/>
      <c r="G5" s="9"/>
      <c r="H5" s="9"/>
      <c r="I5" s="9"/>
      <c r="J5" s="28" t="s">
        <v>514</v>
      </c>
      <c r="K5" s="28"/>
      <c r="L5" s="28"/>
    </row>
    <row r="6" spans="1:14" ht="9.75" customHeight="1" x14ac:dyDescent="0.2">
      <c r="A6" s="28" t="s">
        <v>483</v>
      </c>
      <c r="B6" s="28"/>
      <c r="C6" s="28"/>
      <c r="D6" s="28"/>
      <c r="E6" s="28" t="s">
        <v>484</v>
      </c>
      <c r="F6" s="28"/>
      <c r="G6" s="28"/>
      <c r="H6" s="28"/>
      <c r="I6" s="28"/>
      <c r="J6" s="28"/>
      <c r="K6" s="28"/>
      <c r="L6" s="28"/>
    </row>
    <row r="7" spans="1:14" ht="16.5" customHeight="1" x14ac:dyDescent="0.2">
      <c r="A7" s="9"/>
      <c r="B7" s="26" t="s">
        <v>471</v>
      </c>
      <c r="C7" s="26"/>
      <c r="D7" s="26"/>
      <c r="E7" s="26"/>
      <c r="F7" s="26" t="s">
        <v>476</v>
      </c>
      <c r="G7" s="26"/>
      <c r="H7" s="26"/>
      <c r="I7" s="26"/>
      <c r="J7" s="29"/>
      <c r="K7" s="29"/>
      <c r="L7" s="9"/>
    </row>
    <row r="8" spans="1:14" ht="19.5" customHeight="1" x14ac:dyDescent="0.2">
      <c r="A8" s="11"/>
      <c r="B8" s="31" t="s">
        <v>472</v>
      </c>
      <c r="C8" s="30"/>
      <c r="D8" s="30" t="s">
        <v>473</v>
      </c>
      <c r="E8" s="30"/>
      <c r="F8" s="30" t="s">
        <v>472</v>
      </c>
      <c r="G8" s="30"/>
      <c r="H8" s="30" t="s">
        <v>473</v>
      </c>
      <c r="I8" s="30"/>
      <c r="J8" s="30" t="s">
        <v>477</v>
      </c>
      <c r="K8" s="30"/>
      <c r="L8" s="12" t="s">
        <v>478</v>
      </c>
    </row>
    <row r="9" spans="1:14" ht="9.6" customHeight="1" x14ac:dyDescent="0.2">
      <c r="A9" s="13"/>
      <c r="B9" s="14" t="s">
        <v>475</v>
      </c>
      <c r="C9" s="14" t="s">
        <v>474</v>
      </c>
      <c r="D9" s="14" t="s">
        <v>475</v>
      </c>
      <c r="E9" s="14" t="s">
        <v>474</v>
      </c>
      <c r="F9" s="15" t="s">
        <v>475</v>
      </c>
      <c r="G9" s="15" t="s">
        <v>474</v>
      </c>
      <c r="H9" s="15" t="s">
        <v>475</v>
      </c>
      <c r="I9" s="15" t="s">
        <v>474</v>
      </c>
      <c r="J9" s="15" t="s">
        <v>475</v>
      </c>
      <c r="K9" s="15" t="s">
        <v>474</v>
      </c>
      <c r="L9" s="11"/>
    </row>
    <row r="10" spans="1:14" ht="9.6" customHeight="1" x14ac:dyDescent="0.2">
      <c r="A10" s="17" t="s">
        <v>126</v>
      </c>
      <c r="B10" s="8">
        <v>0</v>
      </c>
      <c r="C10" s="8">
        <v>0</v>
      </c>
      <c r="D10" s="8">
        <v>0</v>
      </c>
      <c r="E10" s="8">
        <v>0</v>
      </c>
      <c r="F10" s="8">
        <v>0</v>
      </c>
      <c r="G10" s="8">
        <v>0</v>
      </c>
      <c r="H10" s="8">
        <v>0</v>
      </c>
      <c r="I10" s="8">
        <v>0</v>
      </c>
      <c r="J10" s="8">
        <v>0</v>
      </c>
      <c r="K10" s="8">
        <v>0</v>
      </c>
      <c r="L10" s="8">
        <v>0</v>
      </c>
      <c r="M10" s="16">
        <f t="shared" ref="M10:M51" si="0">J10-(B10+D10+F10+H10)</f>
        <v>0</v>
      </c>
      <c r="N10" s="16">
        <f t="shared" ref="N10:N51" si="1">K10-(C10+E10+G10+I10)</f>
        <v>0</v>
      </c>
    </row>
    <row r="11" spans="1:14" ht="9.6" customHeight="1" x14ac:dyDescent="0.2">
      <c r="A11" s="17" t="s">
        <v>127</v>
      </c>
      <c r="B11" s="8">
        <v>10</v>
      </c>
      <c r="C11" s="8">
        <v>890</v>
      </c>
      <c r="D11" s="8">
        <v>8</v>
      </c>
      <c r="E11" s="8">
        <v>608</v>
      </c>
      <c r="F11" s="8">
        <v>35</v>
      </c>
      <c r="G11" s="8">
        <v>2912</v>
      </c>
      <c r="H11" s="8">
        <v>19</v>
      </c>
      <c r="I11" s="8">
        <v>1395</v>
      </c>
      <c r="J11" s="8">
        <v>72</v>
      </c>
      <c r="K11" s="8">
        <v>5805</v>
      </c>
      <c r="L11" s="8">
        <v>621435</v>
      </c>
      <c r="M11" s="16">
        <f t="shared" si="0"/>
        <v>0</v>
      </c>
      <c r="N11" s="16">
        <f t="shared" si="1"/>
        <v>0</v>
      </c>
    </row>
    <row r="12" spans="1:14" ht="9.6" customHeight="1" x14ac:dyDescent="0.2">
      <c r="A12" s="17" t="s">
        <v>128</v>
      </c>
      <c r="B12" s="8">
        <v>0</v>
      </c>
      <c r="C12" s="8">
        <v>0</v>
      </c>
      <c r="D12" s="8">
        <v>0</v>
      </c>
      <c r="E12" s="8">
        <v>0</v>
      </c>
      <c r="F12" s="8">
        <v>0</v>
      </c>
      <c r="G12" s="8">
        <v>0</v>
      </c>
      <c r="H12" s="8">
        <v>0</v>
      </c>
      <c r="I12" s="8">
        <v>0</v>
      </c>
      <c r="J12" s="8">
        <v>0</v>
      </c>
      <c r="K12" s="8">
        <v>0</v>
      </c>
      <c r="L12" s="8">
        <v>0</v>
      </c>
      <c r="M12" s="16">
        <f t="shared" si="0"/>
        <v>0</v>
      </c>
      <c r="N12" s="16">
        <f t="shared" si="1"/>
        <v>0</v>
      </c>
    </row>
    <row r="13" spans="1:14" ht="9.6" customHeight="1" x14ac:dyDescent="0.2">
      <c r="A13" s="17" t="s">
        <v>129</v>
      </c>
      <c r="B13" s="8">
        <v>394</v>
      </c>
      <c r="C13" s="8">
        <v>9076</v>
      </c>
      <c r="D13" s="8">
        <v>273</v>
      </c>
      <c r="E13" s="8">
        <v>15626</v>
      </c>
      <c r="F13" s="8">
        <v>120</v>
      </c>
      <c r="G13" s="8">
        <v>9145</v>
      </c>
      <c r="H13" s="8">
        <v>0</v>
      </c>
      <c r="I13" s="8">
        <v>0</v>
      </c>
      <c r="J13" s="8">
        <v>787</v>
      </c>
      <c r="K13" s="8">
        <v>33847</v>
      </c>
      <c r="L13" s="8">
        <v>2477385</v>
      </c>
      <c r="M13" s="16">
        <f t="shared" si="0"/>
        <v>0</v>
      </c>
      <c r="N13" s="16">
        <f t="shared" si="1"/>
        <v>0</v>
      </c>
    </row>
    <row r="14" spans="1:14" ht="9.6" customHeight="1" x14ac:dyDescent="0.2">
      <c r="A14" s="17" t="s">
        <v>130</v>
      </c>
      <c r="B14" s="8">
        <v>6</v>
      </c>
      <c r="C14" s="8">
        <v>125</v>
      </c>
      <c r="D14" s="8">
        <v>0</v>
      </c>
      <c r="E14" s="8">
        <v>0</v>
      </c>
      <c r="F14" s="8">
        <v>0</v>
      </c>
      <c r="G14" s="8">
        <v>0</v>
      </c>
      <c r="H14" s="8">
        <v>0</v>
      </c>
      <c r="I14" s="8">
        <v>0</v>
      </c>
      <c r="J14" s="8">
        <v>6</v>
      </c>
      <c r="K14" s="8">
        <v>125</v>
      </c>
      <c r="L14" s="8">
        <v>12369</v>
      </c>
      <c r="M14" s="16">
        <f t="shared" si="0"/>
        <v>0</v>
      </c>
      <c r="N14" s="16">
        <f t="shared" si="1"/>
        <v>0</v>
      </c>
    </row>
    <row r="15" spans="1:14" ht="9.6" customHeight="1" x14ac:dyDescent="0.2">
      <c r="A15" s="17" t="s">
        <v>131</v>
      </c>
      <c r="B15" s="8">
        <v>108</v>
      </c>
      <c r="C15" s="8">
        <v>2685</v>
      </c>
      <c r="D15" s="8">
        <v>0</v>
      </c>
      <c r="E15" s="8">
        <v>0</v>
      </c>
      <c r="F15" s="8">
        <v>0</v>
      </c>
      <c r="G15" s="8">
        <v>0</v>
      </c>
      <c r="H15" s="8">
        <v>0</v>
      </c>
      <c r="I15" s="8">
        <v>0</v>
      </c>
      <c r="J15" s="8">
        <v>108</v>
      </c>
      <c r="K15" s="8">
        <v>2685</v>
      </c>
      <c r="L15" s="8">
        <v>245995</v>
      </c>
      <c r="M15" s="16">
        <f t="shared" si="0"/>
        <v>0</v>
      </c>
      <c r="N15" s="16">
        <f t="shared" si="1"/>
        <v>0</v>
      </c>
    </row>
    <row r="16" spans="1:14" ht="9.6" customHeight="1" x14ac:dyDescent="0.2">
      <c r="A16" s="17" t="s">
        <v>132</v>
      </c>
      <c r="B16" s="8">
        <v>67</v>
      </c>
      <c r="C16" s="8">
        <v>1208</v>
      </c>
      <c r="D16" s="8">
        <v>0</v>
      </c>
      <c r="E16" s="8">
        <v>0</v>
      </c>
      <c r="F16" s="8">
        <v>0</v>
      </c>
      <c r="G16" s="8">
        <v>0</v>
      </c>
      <c r="H16" s="8">
        <v>0</v>
      </c>
      <c r="I16" s="8">
        <v>0</v>
      </c>
      <c r="J16" s="8">
        <v>67</v>
      </c>
      <c r="K16" s="8">
        <v>1208</v>
      </c>
      <c r="L16" s="8">
        <v>140892</v>
      </c>
      <c r="M16" s="16">
        <f t="shared" si="0"/>
        <v>0</v>
      </c>
      <c r="N16" s="16">
        <f t="shared" si="1"/>
        <v>0</v>
      </c>
    </row>
    <row r="17" spans="1:14" ht="9.6" customHeight="1" x14ac:dyDescent="0.2">
      <c r="A17" s="17" t="s">
        <v>133</v>
      </c>
      <c r="B17" s="8">
        <v>209</v>
      </c>
      <c r="C17" s="8">
        <v>4977</v>
      </c>
      <c r="D17" s="8">
        <v>243</v>
      </c>
      <c r="E17" s="8">
        <v>14979</v>
      </c>
      <c r="F17" s="8">
        <v>120</v>
      </c>
      <c r="G17" s="8">
        <v>9145</v>
      </c>
      <c r="H17" s="8">
        <v>0</v>
      </c>
      <c r="I17" s="8">
        <v>0</v>
      </c>
      <c r="J17" s="8">
        <v>572</v>
      </c>
      <c r="K17" s="8">
        <v>29101</v>
      </c>
      <c r="L17" s="8">
        <v>2051668</v>
      </c>
      <c r="M17" s="16">
        <f t="shared" si="0"/>
        <v>0</v>
      </c>
      <c r="N17" s="16">
        <f t="shared" si="1"/>
        <v>0</v>
      </c>
    </row>
    <row r="18" spans="1:14" ht="9.6" customHeight="1" x14ac:dyDescent="0.2">
      <c r="A18" s="17" t="s">
        <v>134</v>
      </c>
      <c r="B18" s="8">
        <v>4</v>
      </c>
      <c r="C18" s="8">
        <v>81</v>
      </c>
      <c r="D18" s="8">
        <v>30</v>
      </c>
      <c r="E18" s="8">
        <v>647</v>
      </c>
      <c r="F18" s="8">
        <v>0</v>
      </c>
      <c r="G18" s="8">
        <v>0</v>
      </c>
      <c r="H18" s="8">
        <v>0</v>
      </c>
      <c r="I18" s="8">
        <v>0</v>
      </c>
      <c r="J18" s="8">
        <v>34</v>
      </c>
      <c r="K18" s="8">
        <v>728</v>
      </c>
      <c r="L18" s="8">
        <v>26462</v>
      </c>
      <c r="M18" s="16">
        <f t="shared" si="0"/>
        <v>0</v>
      </c>
      <c r="N18" s="16">
        <f t="shared" si="1"/>
        <v>0</v>
      </c>
    </row>
    <row r="19" spans="1:14" ht="9.6" customHeight="1" x14ac:dyDescent="0.2">
      <c r="A19" s="17" t="s">
        <v>135</v>
      </c>
      <c r="B19" s="8">
        <v>7202</v>
      </c>
      <c r="C19" s="8">
        <v>193216</v>
      </c>
      <c r="D19" s="8">
        <v>2535</v>
      </c>
      <c r="E19" s="8">
        <v>182245</v>
      </c>
      <c r="F19" s="8">
        <v>282</v>
      </c>
      <c r="G19" s="8">
        <v>11732</v>
      </c>
      <c r="H19" s="8">
        <v>452</v>
      </c>
      <c r="I19" s="8">
        <v>44370</v>
      </c>
      <c r="J19" s="8">
        <v>10471</v>
      </c>
      <c r="K19" s="8">
        <v>431563</v>
      </c>
      <c r="L19" s="8">
        <v>37463709</v>
      </c>
      <c r="M19" s="16">
        <f t="shared" si="0"/>
        <v>0</v>
      </c>
      <c r="N19" s="16">
        <f t="shared" si="1"/>
        <v>0</v>
      </c>
    </row>
    <row r="20" spans="1:14" ht="9.6" customHeight="1" x14ac:dyDescent="0.2">
      <c r="A20" s="17" t="s">
        <v>136</v>
      </c>
      <c r="B20" s="8">
        <v>8</v>
      </c>
      <c r="C20" s="8">
        <v>182</v>
      </c>
      <c r="D20" s="8">
        <v>0</v>
      </c>
      <c r="E20" s="8">
        <v>0</v>
      </c>
      <c r="F20" s="8">
        <v>0</v>
      </c>
      <c r="G20" s="8">
        <v>0</v>
      </c>
      <c r="H20" s="8">
        <v>0</v>
      </c>
      <c r="I20" s="8">
        <v>0</v>
      </c>
      <c r="J20" s="8">
        <v>8</v>
      </c>
      <c r="K20" s="8">
        <v>182</v>
      </c>
      <c r="L20" s="8">
        <v>11621</v>
      </c>
      <c r="M20" s="16">
        <f t="shared" si="0"/>
        <v>0</v>
      </c>
      <c r="N20" s="16">
        <f t="shared" si="1"/>
        <v>0</v>
      </c>
    </row>
    <row r="21" spans="1:14" ht="9.6" customHeight="1" x14ac:dyDescent="0.2">
      <c r="A21" s="17" t="s">
        <v>137</v>
      </c>
      <c r="B21" s="8">
        <v>226</v>
      </c>
      <c r="C21" s="8">
        <v>2603</v>
      </c>
      <c r="D21" s="8">
        <v>32</v>
      </c>
      <c r="E21" s="8">
        <v>344</v>
      </c>
      <c r="F21" s="8">
        <v>0</v>
      </c>
      <c r="G21" s="8">
        <v>0</v>
      </c>
      <c r="H21" s="8">
        <v>0</v>
      </c>
      <c r="I21" s="8">
        <v>0</v>
      </c>
      <c r="J21" s="8">
        <v>258</v>
      </c>
      <c r="K21" s="8">
        <v>2947</v>
      </c>
      <c r="L21" s="8">
        <v>396498</v>
      </c>
      <c r="M21" s="16">
        <f t="shared" si="0"/>
        <v>0</v>
      </c>
      <c r="N21" s="16">
        <f t="shared" si="1"/>
        <v>0</v>
      </c>
    </row>
    <row r="22" spans="1:14" ht="9.6" customHeight="1" x14ac:dyDescent="0.2">
      <c r="A22" s="17" t="s">
        <v>138</v>
      </c>
      <c r="B22" s="8">
        <v>433</v>
      </c>
      <c r="C22" s="8">
        <v>19222</v>
      </c>
      <c r="D22" s="8">
        <v>708</v>
      </c>
      <c r="E22" s="8">
        <v>56956</v>
      </c>
      <c r="F22" s="8">
        <v>76</v>
      </c>
      <c r="G22" s="8">
        <v>5909</v>
      </c>
      <c r="H22" s="8">
        <v>444</v>
      </c>
      <c r="I22" s="8">
        <v>43588</v>
      </c>
      <c r="J22" s="8">
        <v>1661</v>
      </c>
      <c r="K22" s="8">
        <v>125675</v>
      </c>
      <c r="L22" s="8">
        <v>7921060</v>
      </c>
      <c r="M22" s="16">
        <f t="shared" si="0"/>
        <v>0</v>
      </c>
      <c r="N22" s="16">
        <f t="shared" si="1"/>
        <v>0</v>
      </c>
    </row>
    <row r="23" spans="1:14" ht="9.6" customHeight="1" x14ac:dyDescent="0.2">
      <c r="A23" s="17" t="s">
        <v>139</v>
      </c>
      <c r="B23" s="8">
        <v>384</v>
      </c>
      <c r="C23" s="8">
        <v>14502</v>
      </c>
      <c r="D23" s="8">
        <v>178</v>
      </c>
      <c r="E23" s="8">
        <v>7177</v>
      </c>
      <c r="F23" s="8">
        <v>26</v>
      </c>
      <c r="G23" s="8">
        <v>1553</v>
      </c>
      <c r="H23" s="8">
        <v>0</v>
      </c>
      <c r="I23" s="8">
        <v>0</v>
      </c>
      <c r="J23" s="8">
        <v>588</v>
      </c>
      <c r="K23" s="8">
        <v>23232</v>
      </c>
      <c r="L23" s="8">
        <v>1484046</v>
      </c>
      <c r="M23" s="16">
        <f t="shared" si="0"/>
        <v>0</v>
      </c>
      <c r="N23" s="16">
        <f t="shared" si="1"/>
        <v>0</v>
      </c>
    </row>
    <row r="24" spans="1:14" ht="9.6" customHeight="1" x14ac:dyDescent="0.2">
      <c r="A24" s="17" t="s">
        <v>140</v>
      </c>
      <c r="B24" s="8">
        <v>744</v>
      </c>
      <c r="C24" s="8">
        <v>24193</v>
      </c>
      <c r="D24" s="8">
        <v>84</v>
      </c>
      <c r="E24" s="8">
        <v>6252</v>
      </c>
      <c r="F24" s="8">
        <v>119</v>
      </c>
      <c r="G24" s="8">
        <v>1897</v>
      </c>
      <c r="H24" s="8">
        <v>4</v>
      </c>
      <c r="I24" s="8">
        <v>388</v>
      </c>
      <c r="J24" s="8">
        <v>951</v>
      </c>
      <c r="K24" s="8">
        <v>32730</v>
      </c>
      <c r="L24" s="8">
        <v>2178825</v>
      </c>
      <c r="M24" s="16">
        <f t="shared" si="0"/>
        <v>0</v>
      </c>
      <c r="N24" s="16">
        <f t="shared" si="1"/>
        <v>0</v>
      </c>
    </row>
    <row r="25" spans="1:14" ht="9.6" customHeight="1" x14ac:dyDescent="0.2">
      <c r="A25" s="17" t="s">
        <v>141</v>
      </c>
      <c r="B25" s="8">
        <v>18</v>
      </c>
      <c r="C25" s="8">
        <v>378</v>
      </c>
      <c r="D25" s="8">
        <v>25</v>
      </c>
      <c r="E25" s="8">
        <v>810</v>
      </c>
      <c r="F25" s="8">
        <v>0</v>
      </c>
      <c r="G25" s="8">
        <v>0</v>
      </c>
      <c r="H25" s="8">
        <v>0</v>
      </c>
      <c r="I25" s="8">
        <v>0</v>
      </c>
      <c r="J25" s="8">
        <v>43</v>
      </c>
      <c r="K25" s="8">
        <v>1188</v>
      </c>
      <c r="L25" s="8">
        <v>275262</v>
      </c>
      <c r="M25" s="16">
        <f t="shared" si="0"/>
        <v>0</v>
      </c>
      <c r="N25" s="16">
        <f t="shared" si="1"/>
        <v>0</v>
      </c>
    </row>
    <row r="26" spans="1:14" ht="9.6" customHeight="1" x14ac:dyDescent="0.2">
      <c r="A26" s="17" t="s">
        <v>142</v>
      </c>
      <c r="B26" s="8">
        <v>1018</v>
      </c>
      <c r="C26" s="8">
        <v>31947</v>
      </c>
      <c r="D26" s="8">
        <v>1048</v>
      </c>
      <c r="E26" s="8">
        <v>72422</v>
      </c>
      <c r="F26" s="8">
        <v>25</v>
      </c>
      <c r="G26" s="8">
        <v>1622</v>
      </c>
      <c r="H26" s="8">
        <v>0</v>
      </c>
      <c r="I26" s="8">
        <v>0</v>
      </c>
      <c r="J26" s="8">
        <v>2091</v>
      </c>
      <c r="K26" s="8">
        <v>105991</v>
      </c>
      <c r="L26" s="8">
        <v>12965848</v>
      </c>
      <c r="M26" s="16">
        <f t="shared" si="0"/>
        <v>0</v>
      </c>
      <c r="N26" s="16">
        <f t="shared" si="1"/>
        <v>0</v>
      </c>
    </row>
    <row r="27" spans="1:14" ht="9.6" customHeight="1" x14ac:dyDescent="0.2">
      <c r="A27" s="17" t="s">
        <v>143</v>
      </c>
      <c r="B27" s="8">
        <v>4054</v>
      </c>
      <c r="C27" s="8">
        <v>76362</v>
      </c>
      <c r="D27" s="8">
        <v>8</v>
      </c>
      <c r="E27" s="8">
        <v>159</v>
      </c>
      <c r="F27" s="8">
        <v>0</v>
      </c>
      <c r="G27" s="8">
        <v>0</v>
      </c>
      <c r="H27" s="8">
        <v>0</v>
      </c>
      <c r="I27" s="8">
        <v>0</v>
      </c>
      <c r="J27" s="8">
        <v>4062</v>
      </c>
      <c r="K27" s="8">
        <v>76521</v>
      </c>
      <c r="L27" s="8">
        <v>7580313</v>
      </c>
      <c r="M27" s="16">
        <f t="shared" si="0"/>
        <v>0</v>
      </c>
      <c r="N27" s="16">
        <f t="shared" si="1"/>
        <v>0</v>
      </c>
    </row>
    <row r="28" spans="1:14" ht="9.6" customHeight="1" x14ac:dyDescent="0.2">
      <c r="A28" s="17" t="s">
        <v>144</v>
      </c>
      <c r="B28" s="8">
        <v>317</v>
      </c>
      <c r="C28" s="8">
        <v>23827</v>
      </c>
      <c r="D28" s="8">
        <v>452</v>
      </c>
      <c r="E28" s="8">
        <v>38125</v>
      </c>
      <c r="F28" s="8">
        <v>36</v>
      </c>
      <c r="G28" s="8">
        <v>751</v>
      </c>
      <c r="H28" s="8">
        <v>4</v>
      </c>
      <c r="I28" s="8">
        <v>394</v>
      </c>
      <c r="J28" s="8">
        <v>809</v>
      </c>
      <c r="K28" s="8">
        <v>63097</v>
      </c>
      <c r="L28" s="8">
        <v>4650236</v>
      </c>
      <c r="M28" s="16">
        <f t="shared" si="0"/>
        <v>0</v>
      </c>
      <c r="N28" s="16">
        <f t="shared" si="1"/>
        <v>0</v>
      </c>
    </row>
    <row r="29" spans="1:14" ht="9.6" customHeight="1" x14ac:dyDescent="0.2">
      <c r="A29" s="17" t="s">
        <v>145</v>
      </c>
      <c r="B29" s="8">
        <v>23676</v>
      </c>
      <c r="C29" s="8">
        <v>1758429</v>
      </c>
      <c r="D29" s="8">
        <v>8885</v>
      </c>
      <c r="E29" s="8">
        <v>846023</v>
      </c>
      <c r="F29" s="8">
        <v>6343</v>
      </c>
      <c r="G29" s="8">
        <v>626007</v>
      </c>
      <c r="H29" s="8">
        <v>1684</v>
      </c>
      <c r="I29" s="8">
        <v>177804</v>
      </c>
      <c r="J29" s="8">
        <v>40588</v>
      </c>
      <c r="K29" s="8">
        <v>3408263</v>
      </c>
      <c r="L29" s="8">
        <v>121640895</v>
      </c>
      <c r="M29" s="16">
        <f t="shared" si="0"/>
        <v>0</v>
      </c>
      <c r="N29" s="16">
        <f t="shared" si="1"/>
        <v>0</v>
      </c>
    </row>
    <row r="30" spans="1:14" ht="9.6" customHeight="1" x14ac:dyDescent="0.2">
      <c r="A30" s="17" t="s">
        <v>146</v>
      </c>
      <c r="B30" s="8">
        <v>4037</v>
      </c>
      <c r="C30" s="8">
        <v>313199</v>
      </c>
      <c r="D30" s="8">
        <v>2978</v>
      </c>
      <c r="E30" s="8">
        <v>296675</v>
      </c>
      <c r="F30" s="8">
        <v>407</v>
      </c>
      <c r="G30" s="8">
        <v>40138</v>
      </c>
      <c r="H30" s="8">
        <v>1</v>
      </c>
      <c r="I30" s="8">
        <v>99</v>
      </c>
      <c r="J30" s="8">
        <v>7423</v>
      </c>
      <c r="K30" s="8">
        <v>650111</v>
      </c>
      <c r="L30" s="8">
        <v>27170701</v>
      </c>
      <c r="M30" s="16">
        <f t="shared" si="0"/>
        <v>0</v>
      </c>
      <c r="N30" s="16">
        <f t="shared" si="1"/>
        <v>0</v>
      </c>
    </row>
    <row r="31" spans="1:14" ht="9.6" customHeight="1" x14ac:dyDescent="0.2">
      <c r="A31" s="17" t="s">
        <v>147</v>
      </c>
      <c r="B31" s="8">
        <v>1246</v>
      </c>
      <c r="C31" s="8">
        <v>126196</v>
      </c>
      <c r="D31" s="8">
        <v>1917</v>
      </c>
      <c r="E31" s="8">
        <v>196721</v>
      </c>
      <c r="F31" s="8">
        <v>106</v>
      </c>
      <c r="G31" s="8">
        <v>10557</v>
      </c>
      <c r="H31" s="8">
        <v>0</v>
      </c>
      <c r="I31" s="8">
        <v>0</v>
      </c>
      <c r="J31" s="8">
        <v>3269</v>
      </c>
      <c r="K31" s="8">
        <v>333474</v>
      </c>
      <c r="L31" s="8">
        <v>12683184</v>
      </c>
      <c r="M31" s="16">
        <f t="shared" si="0"/>
        <v>0</v>
      </c>
      <c r="N31" s="16">
        <f t="shared" si="1"/>
        <v>0</v>
      </c>
    </row>
    <row r="32" spans="1:14" ht="9.6" customHeight="1" x14ac:dyDescent="0.2">
      <c r="A32" s="17" t="s">
        <v>148</v>
      </c>
      <c r="B32" s="8">
        <v>416</v>
      </c>
      <c r="C32" s="8">
        <v>33676</v>
      </c>
      <c r="D32" s="8">
        <v>18</v>
      </c>
      <c r="E32" s="8">
        <v>1412</v>
      </c>
      <c r="F32" s="8">
        <v>5</v>
      </c>
      <c r="G32" s="8">
        <v>296</v>
      </c>
      <c r="H32" s="8">
        <v>0</v>
      </c>
      <c r="I32" s="8">
        <v>0</v>
      </c>
      <c r="J32" s="8">
        <v>439</v>
      </c>
      <c r="K32" s="8">
        <v>35384</v>
      </c>
      <c r="L32" s="8">
        <v>2464188</v>
      </c>
      <c r="M32" s="16">
        <f t="shared" si="0"/>
        <v>0</v>
      </c>
      <c r="N32" s="16">
        <f t="shared" si="1"/>
        <v>0</v>
      </c>
    </row>
    <row r="33" spans="1:14" ht="9.6" customHeight="1" x14ac:dyDescent="0.2">
      <c r="A33" s="17" t="s">
        <v>149</v>
      </c>
      <c r="B33" s="8">
        <v>7316</v>
      </c>
      <c r="C33" s="8">
        <v>590536</v>
      </c>
      <c r="D33" s="8">
        <v>254</v>
      </c>
      <c r="E33" s="8">
        <v>15686</v>
      </c>
      <c r="F33" s="8">
        <v>4155</v>
      </c>
      <c r="G33" s="8">
        <v>431644</v>
      </c>
      <c r="H33" s="8">
        <v>110</v>
      </c>
      <c r="I33" s="8">
        <v>11120</v>
      </c>
      <c r="J33" s="8">
        <v>11835</v>
      </c>
      <c r="K33" s="8">
        <v>1048986</v>
      </c>
      <c r="L33" s="8">
        <v>28879060</v>
      </c>
      <c r="M33" s="16">
        <f t="shared" si="0"/>
        <v>0</v>
      </c>
      <c r="N33" s="16">
        <f t="shared" si="1"/>
        <v>0</v>
      </c>
    </row>
    <row r="34" spans="1:14" ht="9.6" customHeight="1" x14ac:dyDescent="0.2">
      <c r="A34" s="17" t="s">
        <v>150</v>
      </c>
      <c r="B34" s="8">
        <v>0</v>
      </c>
      <c r="C34" s="8">
        <v>0</v>
      </c>
      <c r="D34" s="8">
        <v>0</v>
      </c>
      <c r="E34" s="8">
        <v>0</v>
      </c>
      <c r="F34" s="8">
        <v>0</v>
      </c>
      <c r="G34" s="8">
        <v>0</v>
      </c>
      <c r="H34" s="8">
        <v>0</v>
      </c>
      <c r="I34" s="8">
        <v>0</v>
      </c>
      <c r="J34" s="8">
        <v>0</v>
      </c>
      <c r="K34" s="8">
        <v>0</v>
      </c>
      <c r="L34" s="8">
        <v>0</v>
      </c>
      <c r="M34" s="16">
        <f t="shared" si="0"/>
        <v>0</v>
      </c>
      <c r="N34" s="16">
        <f t="shared" si="1"/>
        <v>0</v>
      </c>
    </row>
    <row r="35" spans="1:14" ht="9.6" customHeight="1" x14ac:dyDescent="0.2">
      <c r="A35" s="17" t="s">
        <v>151</v>
      </c>
      <c r="B35" s="8">
        <v>230</v>
      </c>
      <c r="C35" s="8">
        <v>3101</v>
      </c>
      <c r="D35" s="8">
        <v>2</v>
      </c>
      <c r="E35" s="8">
        <v>19</v>
      </c>
      <c r="F35" s="8">
        <v>94</v>
      </c>
      <c r="G35" s="8">
        <v>976</v>
      </c>
      <c r="H35" s="8">
        <v>0</v>
      </c>
      <c r="I35" s="8">
        <v>0</v>
      </c>
      <c r="J35" s="8">
        <v>326</v>
      </c>
      <c r="K35" s="8">
        <v>4096</v>
      </c>
      <c r="L35" s="8">
        <v>412105</v>
      </c>
      <c r="M35" s="16">
        <f t="shared" si="0"/>
        <v>0</v>
      </c>
      <c r="N35" s="16">
        <f t="shared" si="1"/>
        <v>0</v>
      </c>
    </row>
    <row r="36" spans="1:14" ht="9.6" customHeight="1" x14ac:dyDescent="0.2">
      <c r="A36" s="17" t="s">
        <v>152</v>
      </c>
      <c r="B36" s="8">
        <v>807</v>
      </c>
      <c r="C36" s="8">
        <v>22842</v>
      </c>
      <c r="D36" s="8">
        <v>28</v>
      </c>
      <c r="E36" s="8">
        <v>2575</v>
      </c>
      <c r="F36" s="8">
        <v>38</v>
      </c>
      <c r="G36" s="8">
        <v>3643</v>
      </c>
      <c r="H36" s="8">
        <v>0</v>
      </c>
      <c r="I36" s="8">
        <v>0</v>
      </c>
      <c r="J36" s="8">
        <v>873</v>
      </c>
      <c r="K36" s="8">
        <v>29060</v>
      </c>
      <c r="L36" s="8">
        <v>1439587</v>
      </c>
      <c r="M36" s="16">
        <f t="shared" si="0"/>
        <v>0</v>
      </c>
      <c r="N36" s="16">
        <f t="shared" si="1"/>
        <v>0</v>
      </c>
    </row>
    <row r="37" spans="1:14" ht="9.6" customHeight="1" x14ac:dyDescent="0.2">
      <c r="A37" s="17" t="s">
        <v>153</v>
      </c>
      <c r="B37" s="8">
        <v>8</v>
      </c>
      <c r="C37" s="8">
        <v>125</v>
      </c>
      <c r="D37" s="8">
        <v>0</v>
      </c>
      <c r="E37" s="8">
        <v>0</v>
      </c>
      <c r="F37" s="8">
        <v>0</v>
      </c>
      <c r="G37" s="8">
        <v>0</v>
      </c>
      <c r="H37" s="8">
        <v>0</v>
      </c>
      <c r="I37" s="8">
        <v>0</v>
      </c>
      <c r="J37" s="8">
        <v>8</v>
      </c>
      <c r="K37" s="8">
        <v>125</v>
      </c>
      <c r="L37" s="8">
        <v>16876</v>
      </c>
      <c r="M37" s="16">
        <f t="shared" si="0"/>
        <v>0</v>
      </c>
      <c r="N37" s="16">
        <f t="shared" si="1"/>
        <v>0</v>
      </c>
    </row>
    <row r="38" spans="1:14" ht="9.6" customHeight="1" x14ac:dyDescent="0.2">
      <c r="A38" s="17" t="s">
        <v>154</v>
      </c>
      <c r="B38" s="8">
        <v>7372</v>
      </c>
      <c r="C38" s="8">
        <v>738340</v>
      </c>
      <c r="D38" s="8">
        <v>5375</v>
      </c>
      <c r="E38" s="8">
        <v>515792</v>
      </c>
      <c r="F38" s="8">
        <v>1404</v>
      </c>
      <c r="G38" s="8">
        <v>144201</v>
      </c>
      <c r="H38" s="8">
        <v>1559</v>
      </c>
      <c r="I38" s="8">
        <v>165196</v>
      </c>
      <c r="J38" s="8">
        <v>15710</v>
      </c>
      <c r="K38" s="8">
        <v>1563529</v>
      </c>
      <c r="L38" s="8">
        <v>57153225</v>
      </c>
      <c r="M38" s="16">
        <f t="shared" si="0"/>
        <v>0</v>
      </c>
      <c r="N38" s="16">
        <f t="shared" si="1"/>
        <v>0</v>
      </c>
    </row>
    <row r="39" spans="1:14" ht="9.6" customHeight="1" x14ac:dyDescent="0.2">
      <c r="A39" s="17" t="s">
        <v>155</v>
      </c>
      <c r="B39" s="8">
        <v>5346</v>
      </c>
      <c r="C39" s="8">
        <v>553821</v>
      </c>
      <c r="D39" s="8">
        <v>3606</v>
      </c>
      <c r="E39" s="8">
        <v>376340</v>
      </c>
      <c r="F39" s="8">
        <v>979</v>
      </c>
      <c r="G39" s="8">
        <v>103296</v>
      </c>
      <c r="H39" s="8">
        <v>1518</v>
      </c>
      <c r="I39" s="8">
        <v>161305</v>
      </c>
      <c r="J39" s="8">
        <v>11449</v>
      </c>
      <c r="K39" s="8">
        <v>1194762</v>
      </c>
      <c r="L39" s="8">
        <v>43072466</v>
      </c>
      <c r="M39" s="16">
        <f t="shared" si="0"/>
        <v>0</v>
      </c>
      <c r="N39" s="16">
        <f t="shared" si="1"/>
        <v>0</v>
      </c>
    </row>
    <row r="40" spans="1:14" ht="9.6" customHeight="1" x14ac:dyDescent="0.2">
      <c r="A40" s="17" t="s">
        <v>156</v>
      </c>
      <c r="B40" s="8">
        <v>499</v>
      </c>
      <c r="C40" s="8">
        <v>41569</v>
      </c>
      <c r="D40" s="8">
        <v>501</v>
      </c>
      <c r="E40" s="8">
        <v>42225</v>
      </c>
      <c r="F40" s="8">
        <v>142</v>
      </c>
      <c r="G40" s="8">
        <v>13131</v>
      </c>
      <c r="H40" s="8">
        <v>32</v>
      </c>
      <c r="I40" s="8">
        <v>3050</v>
      </c>
      <c r="J40" s="8">
        <v>1174</v>
      </c>
      <c r="K40" s="8">
        <v>99975</v>
      </c>
      <c r="L40" s="8">
        <v>4382989</v>
      </c>
      <c r="M40" s="16">
        <f t="shared" si="0"/>
        <v>0</v>
      </c>
      <c r="N40" s="16">
        <f t="shared" si="1"/>
        <v>0</v>
      </c>
    </row>
    <row r="41" spans="1:14" ht="9.6" customHeight="1" x14ac:dyDescent="0.2">
      <c r="A41" s="17" t="s">
        <v>157</v>
      </c>
      <c r="B41" s="8">
        <v>0</v>
      </c>
      <c r="C41" s="8">
        <v>0</v>
      </c>
      <c r="D41" s="8">
        <v>219</v>
      </c>
      <c r="E41" s="8">
        <v>4396</v>
      </c>
      <c r="F41" s="8">
        <v>17</v>
      </c>
      <c r="G41" s="8">
        <v>1810</v>
      </c>
      <c r="H41" s="8">
        <v>0</v>
      </c>
      <c r="I41" s="8">
        <v>0</v>
      </c>
      <c r="J41" s="8">
        <v>236</v>
      </c>
      <c r="K41" s="8">
        <v>6206</v>
      </c>
      <c r="L41" s="8">
        <v>246221</v>
      </c>
      <c r="M41" s="16">
        <f t="shared" si="0"/>
        <v>0</v>
      </c>
      <c r="N41" s="16">
        <f t="shared" si="1"/>
        <v>0</v>
      </c>
    </row>
    <row r="42" spans="1:14" ht="9.6" customHeight="1" x14ac:dyDescent="0.2">
      <c r="A42" s="17" t="s">
        <v>158</v>
      </c>
      <c r="B42" s="8">
        <v>3906</v>
      </c>
      <c r="C42" s="8">
        <v>90286</v>
      </c>
      <c r="D42" s="8">
        <v>248</v>
      </c>
      <c r="E42" s="8">
        <v>15276</v>
      </c>
      <c r="F42" s="8">
        <v>245</v>
      </c>
      <c r="G42" s="8">
        <v>5405</v>
      </c>
      <c r="H42" s="8">
        <v>14</v>
      </c>
      <c r="I42" s="8">
        <v>1389</v>
      </c>
      <c r="J42" s="8">
        <v>4413</v>
      </c>
      <c r="K42" s="8">
        <v>112356</v>
      </c>
      <c r="L42" s="8">
        <v>6569342</v>
      </c>
      <c r="M42" s="16">
        <f t="shared" si="0"/>
        <v>0</v>
      </c>
      <c r="N42" s="16">
        <f t="shared" si="1"/>
        <v>0</v>
      </c>
    </row>
    <row r="43" spans="1:14" ht="9.6" customHeight="1" x14ac:dyDescent="0.2">
      <c r="A43" s="17" t="s">
        <v>159</v>
      </c>
      <c r="B43" s="8">
        <v>0</v>
      </c>
      <c r="C43" s="8">
        <v>0</v>
      </c>
      <c r="D43" s="8">
        <v>0</v>
      </c>
      <c r="E43" s="8">
        <v>0</v>
      </c>
      <c r="F43" s="8">
        <v>0</v>
      </c>
      <c r="G43" s="8">
        <v>0</v>
      </c>
      <c r="H43" s="8">
        <v>0</v>
      </c>
      <c r="I43" s="8">
        <v>0</v>
      </c>
      <c r="J43" s="8">
        <v>0</v>
      </c>
      <c r="K43" s="8">
        <v>0</v>
      </c>
      <c r="L43" s="8">
        <v>0</v>
      </c>
      <c r="M43" s="16">
        <f t="shared" si="0"/>
        <v>0</v>
      </c>
      <c r="N43" s="16">
        <f t="shared" si="1"/>
        <v>0</v>
      </c>
    </row>
    <row r="44" spans="1:14" ht="9.6" customHeight="1" x14ac:dyDescent="0.2">
      <c r="A44" s="17" t="s">
        <v>160</v>
      </c>
      <c r="B44" s="8">
        <v>264</v>
      </c>
      <c r="C44" s="8">
        <v>3898</v>
      </c>
      <c r="D44" s="8">
        <v>39</v>
      </c>
      <c r="E44" s="8">
        <v>409</v>
      </c>
      <c r="F44" s="8">
        <v>1002</v>
      </c>
      <c r="G44" s="8">
        <v>17412</v>
      </c>
      <c r="H44" s="8">
        <v>0</v>
      </c>
      <c r="I44" s="8">
        <v>0</v>
      </c>
      <c r="J44" s="8">
        <v>1305</v>
      </c>
      <c r="K44" s="8">
        <v>21719</v>
      </c>
      <c r="L44" s="8">
        <v>1341541</v>
      </c>
      <c r="M44" s="16">
        <f t="shared" si="0"/>
        <v>0</v>
      </c>
      <c r="N44" s="16">
        <f t="shared" si="1"/>
        <v>0</v>
      </c>
    </row>
    <row r="45" spans="1:14" ht="9.6" customHeight="1" x14ac:dyDescent="0.2">
      <c r="A45" s="17" t="s">
        <v>161</v>
      </c>
      <c r="B45" s="8">
        <v>3961</v>
      </c>
      <c r="C45" s="8">
        <v>388053</v>
      </c>
      <c r="D45" s="8">
        <v>2720</v>
      </c>
      <c r="E45" s="8">
        <v>276719</v>
      </c>
      <c r="F45" s="8">
        <v>444</v>
      </c>
      <c r="G45" s="8">
        <v>43508</v>
      </c>
      <c r="H45" s="8">
        <v>69</v>
      </c>
      <c r="I45" s="8">
        <v>6221</v>
      </c>
      <c r="J45" s="8">
        <v>7194</v>
      </c>
      <c r="K45" s="8">
        <v>714501</v>
      </c>
      <c r="L45" s="8">
        <v>37132293</v>
      </c>
      <c r="M45" s="16">
        <f t="shared" si="0"/>
        <v>0</v>
      </c>
      <c r="N45" s="16">
        <f t="shared" si="1"/>
        <v>0</v>
      </c>
    </row>
    <row r="46" spans="1:14" ht="9.6" customHeight="1" x14ac:dyDescent="0.2">
      <c r="A46" s="17" t="s">
        <v>162</v>
      </c>
      <c r="B46" s="8">
        <v>1917</v>
      </c>
      <c r="C46" s="8">
        <v>189634</v>
      </c>
      <c r="D46" s="8">
        <v>402</v>
      </c>
      <c r="E46" s="8">
        <v>36879</v>
      </c>
      <c r="F46" s="8">
        <v>278</v>
      </c>
      <c r="G46" s="8">
        <v>28041</v>
      </c>
      <c r="H46" s="8">
        <v>48</v>
      </c>
      <c r="I46" s="8">
        <v>4659</v>
      </c>
      <c r="J46" s="8">
        <v>2645</v>
      </c>
      <c r="K46" s="8">
        <v>259213</v>
      </c>
      <c r="L46" s="8">
        <v>11795075</v>
      </c>
      <c r="M46" s="16">
        <f t="shared" si="0"/>
        <v>0</v>
      </c>
      <c r="N46" s="16">
        <f t="shared" si="1"/>
        <v>0</v>
      </c>
    </row>
    <row r="47" spans="1:14" ht="9.6" customHeight="1" x14ac:dyDescent="0.2">
      <c r="A47" s="17" t="s">
        <v>163</v>
      </c>
      <c r="B47" s="8">
        <v>3</v>
      </c>
      <c r="C47" s="8">
        <v>237</v>
      </c>
      <c r="D47" s="8">
        <v>0</v>
      </c>
      <c r="E47" s="8">
        <v>0</v>
      </c>
      <c r="F47" s="8">
        <v>0</v>
      </c>
      <c r="G47" s="8">
        <v>0</v>
      </c>
      <c r="H47" s="8">
        <v>0</v>
      </c>
      <c r="I47" s="8">
        <v>0</v>
      </c>
      <c r="J47" s="8">
        <v>3</v>
      </c>
      <c r="K47" s="8">
        <v>237</v>
      </c>
      <c r="L47" s="8">
        <v>14682</v>
      </c>
      <c r="M47" s="16">
        <f t="shared" si="0"/>
        <v>0</v>
      </c>
      <c r="N47" s="16">
        <f t="shared" si="1"/>
        <v>0</v>
      </c>
    </row>
    <row r="48" spans="1:14" ht="9.6" customHeight="1" x14ac:dyDescent="0.2">
      <c r="A48" s="17" t="s">
        <v>164</v>
      </c>
      <c r="B48" s="8">
        <v>430</v>
      </c>
      <c r="C48" s="8">
        <v>39787</v>
      </c>
      <c r="D48" s="8">
        <v>102</v>
      </c>
      <c r="E48" s="8">
        <v>8786</v>
      </c>
      <c r="F48" s="8">
        <v>83</v>
      </c>
      <c r="G48" s="8">
        <v>7983</v>
      </c>
      <c r="H48" s="8">
        <v>0</v>
      </c>
      <c r="I48" s="8">
        <v>0</v>
      </c>
      <c r="J48" s="8">
        <v>615</v>
      </c>
      <c r="K48" s="8">
        <v>56556</v>
      </c>
      <c r="L48" s="8">
        <v>1863714</v>
      </c>
      <c r="M48" s="16">
        <f t="shared" si="0"/>
        <v>0</v>
      </c>
      <c r="N48" s="16">
        <f t="shared" si="1"/>
        <v>0</v>
      </c>
    </row>
    <row r="49" spans="1:14" ht="9.6" customHeight="1" x14ac:dyDescent="0.2">
      <c r="A49" s="17" t="s">
        <v>165</v>
      </c>
      <c r="B49" s="8">
        <v>403</v>
      </c>
      <c r="C49" s="8">
        <v>37685</v>
      </c>
      <c r="D49" s="8">
        <v>177</v>
      </c>
      <c r="E49" s="8">
        <v>16160</v>
      </c>
      <c r="F49" s="8">
        <v>195</v>
      </c>
      <c r="G49" s="8">
        <v>20058</v>
      </c>
      <c r="H49" s="8">
        <v>48</v>
      </c>
      <c r="I49" s="8">
        <v>4659</v>
      </c>
      <c r="J49" s="8">
        <v>823</v>
      </c>
      <c r="K49" s="8">
        <v>78562</v>
      </c>
      <c r="L49" s="8">
        <v>3992895</v>
      </c>
      <c r="M49" s="16">
        <f t="shared" si="0"/>
        <v>0</v>
      </c>
      <c r="N49" s="16">
        <f t="shared" si="1"/>
        <v>0</v>
      </c>
    </row>
    <row r="50" spans="1:14" ht="9.6" customHeight="1" x14ac:dyDescent="0.2">
      <c r="A50" s="17" t="s">
        <v>166</v>
      </c>
      <c r="B50" s="8">
        <v>2044</v>
      </c>
      <c r="C50" s="8">
        <v>198419</v>
      </c>
      <c r="D50" s="8">
        <v>2318</v>
      </c>
      <c r="E50" s="8">
        <v>239840</v>
      </c>
      <c r="F50" s="8">
        <v>166</v>
      </c>
      <c r="G50" s="8">
        <v>15467</v>
      </c>
      <c r="H50" s="8">
        <v>21</v>
      </c>
      <c r="I50" s="8">
        <v>1562</v>
      </c>
      <c r="J50" s="8">
        <v>4549</v>
      </c>
      <c r="K50" s="8">
        <v>455288</v>
      </c>
      <c r="L50" s="8">
        <v>25337218</v>
      </c>
      <c r="M50" s="16">
        <f t="shared" si="0"/>
        <v>0</v>
      </c>
      <c r="N50" s="16">
        <f t="shared" si="1"/>
        <v>0</v>
      </c>
    </row>
    <row r="51" spans="1:14" ht="9.6" customHeight="1" x14ac:dyDescent="0.2">
      <c r="A51" s="17" t="s">
        <v>167</v>
      </c>
      <c r="B51" s="8">
        <v>337</v>
      </c>
      <c r="C51" s="8">
        <v>27514</v>
      </c>
      <c r="D51" s="8">
        <v>353</v>
      </c>
      <c r="E51" s="8">
        <v>31465</v>
      </c>
      <c r="F51" s="8">
        <v>39</v>
      </c>
      <c r="G51" s="8">
        <v>3542</v>
      </c>
      <c r="H51" s="8">
        <v>0</v>
      </c>
      <c r="I51" s="8">
        <v>0</v>
      </c>
      <c r="J51" s="8">
        <v>729</v>
      </c>
      <c r="K51" s="8">
        <v>62521</v>
      </c>
      <c r="L51" s="8">
        <v>3342639</v>
      </c>
      <c r="M51" s="16">
        <f t="shared" si="0"/>
        <v>0</v>
      </c>
      <c r="N51" s="16">
        <f t="shared" si="1"/>
        <v>0</v>
      </c>
    </row>
  </sheetData>
  <mergeCells count="15">
    <mergeCell ref="B8:C8"/>
    <mergeCell ref="D8:E8"/>
    <mergeCell ref="F8:G8"/>
    <mergeCell ref="H8:I8"/>
    <mergeCell ref="J8:K8"/>
    <mergeCell ref="A1:I1"/>
    <mergeCell ref="A2:I2"/>
    <mergeCell ref="K2:L2"/>
    <mergeCell ref="J3:L3"/>
    <mergeCell ref="J5:L5"/>
    <mergeCell ref="A6:D6"/>
    <mergeCell ref="E6:L6"/>
    <mergeCell ref="B7:E7"/>
    <mergeCell ref="F7:I7"/>
    <mergeCell ref="J7:K7"/>
  </mergeCells>
  <pageMargins left="0.7" right="0.7" top="0.75" bottom="0.75" header="0.3" footer="0.3"/>
  <pageSetup scale="8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1"/>
  <sheetViews>
    <sheetView zoomScale="120" zoomScaleNormal="120" workbookViewId="0">
      <selection activeCell="A51" sqref="A51"/>
    </sheetView>
  </sheetViews>
  <sheetFormatPr defaultRowHeight="12.75" x14ac:dyDescent="0.2"/>
  <cols>
    <col min="1" max="1" width="23.83203125" style="10" customWidth="1"/>
    <col min="2" max="3" width="10.6640625" style="10" customWidth="1"/>
    <col min="4" max="9" width="10.5" style="10" customWidth="1"/>
    <col min="10" max="11" width="11" style="10" customWidth="1"/>
    <col min="12" max="12" width="16.33203125" style="10" customWidth="1"/>
    <col min="13" max="16384" width="9.33203125" style="10"/>
  </cols>
  <sheetData>
    <row r="1" spans="1:14" x14ac:dyDescent="0.2">
      <c r="A1" s="26" t="s">
        <v>479</v>
      </c>
      <c r="B1" s="26"/>
      <c r="C1" s="26"/>
      <c r="D1" s="26"/>
      <c r="E1" s="26"/>
      <c r="F1" s="26"/>
      <c r="G1" s="27"/>
      <c r="H1" s="27"/>
      <c r="I1" s="27"/>
      <c r="J1" s="9" t="s">
        <v>481</v>
      </c>
      <c r="K1" s="9"/>
      <c r="L1" s="9" t="s">
        <v>500</v>
      </c>
    </row>
    <row r="2" spans="1:14" x14ac:dyDescent="0.2">
      <c r="A2" s="26" t="s">
        <v>480</v>
      </c>
      <c r="B2" s="26"/>
      <c r="C2" s="26"/>
      <c r="D2" s="26"/>
      <c r="E2" s="26"/>
      <c r="F2" s="26"/>
      <c r="G2" s="27"/>
      <c r="H2" s="27"/>
      <c r="I2" s="27"/>
      <c r="J2" s="9"/>
      <c r="K2" s="28" t="str">
        <f>+'QCS Page 1'!K2:L2</f>
        <v>3RD QUARTER 2019</v>
      </c>
      <c r="L2" s="28"/>
    </row>
    <row r="3" spans="1:14" ht="8.25" customHeight="1" x14ac:dyDescent="0.2">
      <c r="A3" s="9"/>
      <c r="B3" s="9"/>
      <c r="C3" s="9"/>
      <c r="D3" s="9"/>
      <c r="E3" s="9"/>
      <c r="F3" s="9"/>
      <c r="G3" s="9"/>
      <c r="H3" s="9"/>
      <c r="I3" s="9"/>
      <c r="J3" s="28" t="str">
        <f>+'QCS Page 1'!J3:L3</f>
        <v>Beginning  Jul. 2019 - Sep. 2019</v>
      </c>
      <c r="K3" s="28"/>
      <c r="L3" s="28"/>
    </row>
    <row r="4" spans="1:14" ht="9" customHeight="1" x14ac:dyDescent="0.2">
      <c r="A4" s="9"/>
      <c r="B4" s="9"/>
      <c r="C4" s="9"/>
      <c r="D4" s="9"/>
      <c r="E4" s="9"/>
      <c r="F4" s="9"/>
      <c r="G4" s="9"/>
      <c r="H4" s="9"/>
      <c r="I4" s="9"/>
      <c r="J4" s="9" t="s">
        <v>482</v>
      </c>
      <c r="K4" s="9"/>
      <c r="L4" s="9"/>
    </row>
    <row r="5" spans="1:14" ht="8.25" customHeight="1" x14ac:dyDescent="0.2">
      <c r="A5" s="9"/>
      <c r="B5" s="9"/>
      <c r="C5" s="9"/>
      <c r="D5" s="9"/>
      <c r="E5" s="9"/>
      <c r="F5" s="9"/>
      <c r="G5" s="9"/>
      <c r="H5" s="9"/>
      <c r="I5" s="9"/>
      <c r="J5" s="28" t="s">
        <v>514</v>
      </c>
      <c r="K5" s="28"/>
      <c r="L5" s="28"/>
    </row>
    <row r="6" spans="1:14" ht="9.75" customHeight="1" x14ac:dyDescent="0.2">
      <c r="A6" s="28" t="s">
        <v>483</v>
      </c>
      <c r="B6" s="28"/>
      <c r="C6" s="28"/>
      <c r="D6" s="28"/>
      <c r="E6" s="28" t="s">
        <v>484</v>
      </c>
      <c r="F6" s="28"/>
      <c r="G6" s="28"/>
      <c r="H6" s="28"/>
      <c r="I6" s="28"/>
      <c r="J6" s="28"/>
      <c r="K6" s="28"/>
      <c r="L6" s="28"/>
    </row>
    <row r="7" spans="1:14" ht="16.5" customHeight="1" x14ac:dyDescent="0.2">
      <c r="A7" s="9"/>
      <c r="B7" s="26" t="s">
        <v>471</v>
      </c>
      <c r="C7" s="26"/>
      <c r="D7" s="26"/>
      <c r="E7" s="26"/>
      <c r="F7" s="26" t="s">
        <v>476</v>
      </c>
      <c r="G7" s="26"/>
      <c r="H7" s="26"/>
      <c r="I7" s="26"/>
      <c r="J7" s="29"/>
      <c r="K7" s="29"/>
      <c r="L7" s="9"/>
    </row>
    <row r="8" spans="1:14" ht="16.5" customHeight="1" x14ac:dyDescent="0.2">
      <c r="A8" s="11"/>
      <c r="B8" s="31" t="s">
        <v>472</v>
      </c>
      <c r="C8" s="30"/>
      <c r="D8" s="30" t="s">
        <v>473</v>
      </c>
      <c r="E8" s="30"/>
      <c r="F8" s="30" t="s">
        <v>472</v>
      </c>
      <c r="G8" s="30"/>
      <c r="H8" s="30" t="s">
        <v>473</v>
      </c>
      <c r="I8" s="30"/>
      <c r="J8" s="30" t="s">
        <v>477</v>
      </c>
      <c r="K8" s="30"/>
      <c r="L8" s="12" t="s">
        <v>478</v>
      </c>
    </row>
    <row r="9" spans="1:14" ht="9.6" customHeight="1" x14ac:dyDescent="0.2">
      <c r="A9" s="13"/>
      <c r="B9" s="14" t="s">
        <v>475</v>
      </c>
      <c r="C9" s="14" t="s">
        <v>474</v>
      </c>
      <c r="D9" s="14" t="s">
        <v>475</v>
      </c>
      <c r="E9" s="14" t="s">
        <v>474</v>
      </c>
      <c r="F9" s="15" t="s">
        <v>475</v>
      </c>
      <c r="G9" s="15" t="s">
        <v>474</v>
      </c>
      <c r="H9" s="15" t="s">
        <v>475</v>
      </c>
      <c r="I9" s="15" t="s">
        <v>474</v>
      </c>
      <c r="J9" s="15" t="s">
        <v>475</v>
      </c>
      <c r="K9" s="15" t="s">
        <v>474</v>
      </c>
      <c r="L9" s="11"/>
    </row>
    <row r="10" spans="1:14" ht="9.6" customHeight="1" x14ac:dyDescent="0.2">
      <c r="A10" s="18" t="s">
        <v>168</v>
      </c>
      <c r="B10" s="8">
        <v>0</v>
      </c>
      <c r="C10" s="8">
        <v>0</v>
      </c>
      <c r="D10" s="8">
        <v>0</v>
      </c>
      <c r="E10" s="8">
        <v>0</v>
      </c>
      <c r="F10" s="8">
        <v>0</v>
      </c>
      <c r="G10" s="8">
        <v>0</v>
      </c>
      <c r="H10" s="8">
        <v>0</v>
      </c>
      <c r="I10" s="8">
        <v>0</v>
      </c>
      <c r="J10" s="8">
        <v>0</v>
      </c>
      <c r="K10" s="8">
        <v>0</v>
      </c>
      <c r="L10" s="8">
        <v>0</v>
      </c>
      <c r="M10" s="16">
        <f t="shared" ref="M10:M51" si="0">J10-(B10+D10+F10+H10)</f>
        <v>0</v>
      </c>
      <c r="N10" s="16">
        <f t="shared" ref="N10:N51" si="1">K10-(C10+E10+G10+I10)</f>
        <v>0</v>
      </c>
    </row>
    <row r="11" spans="1:14" ht="9.6" customHeight="1" x14ac:dyDescent="0.2">
      <c r="A11" s="18" t="s">
        <v>169</v>
      </c>
      <c r="B11" s="8">
        <v>2772</v>
      </c>
      <c r="C11" s="8">
        <v>50840</v>
      </c>
      <c r="D11" s="8">
        <v>44</v>
      </c>
      <c r="E11" s="8">
        <v>865</v>
      </c>
      <c r="F11" s="8">
        <v>25</v>
      </c>
      <c r="G11" s="8">
        <v>425</v>
      </c>
      <c r="H11" s="8">
        <v>0</v>
      </c>
      <c r="I11" s="8">
        <v>0</v>
      </c>
      <c r="J11" s="8">
        <v>2841</v>
      </c>
      <c r="K11" s="8">
        <v>52130</v>
      </c>
      <c r="L11" s="8">
        <v>3953854</v>
      </c>
      <c r="M11" s="16">
        <f t="shared" si="0"/>
        <v>0</v>
      </c>
      <c r="N11" s="16">
        <f t="shared" si="1"/>
        <v>0</v>
      </c>
    </row>
    <row r="12" spans="1:14" ht="9.6" customHeight="1" x14ac:dyDescent="0.2">
      <c r="A12" s="18" t="s">
        <v>170</v>
      </c>
      <c r="B12" s="8">
        <v>19550</v>
      </c>
      <c r="C12" s="8">
        <v>939012</v>
      </c>
      <c r="D12" s="8">
        <v>4206</v>
      </c>
      <c r="E12" s="8">
        <v>381485</v>
      </c>
      <c r="F12" s="8">
        <v>2663</v>
      </c>
      <c r="G12" s="8">
        <v>248793</v>
      </c>
      <c r="H12" s="8">
        <v>697</v>
      </c>
      <c r="I12" s="8">
        <v>68226</v>
      </c>
      <c r="J12" s="8">
        <v>27116</v>
      </c>
      <c r="K12" s="8">
        <v>1637516</v>
      </c>
      <c r="L12" s="8">
        <v>93831552</v>
      </c>
      <c r="M12" s="16">
        <f t="shared" si="0"/>
        <v>0</v>
      </c>
      <c r="N12" s="16">
        <f t="shared" si="1"/>
        <v>0</v>
      </c>
    </row>
    <row r="13" spans="1:14" ht="9.6" customHeight="1" x14ac:dyDescent="0.2">
      <c r="A13" s="18" t="s">
        <v>171</v>
      </c>
      <c r="B13" s="8">
        <v>902</v>
      </c>
      <c r="C13" s="8">
        <v>35648</v>
      </c>
      <c r="D13" s="8">
        <v>98</v>
      </c>
      <c r="E13" s="8">
        <v>8655</v>
      </c>
      <c r="F13" s="8">
        <v>47</v>
      </c>
      <c r="G13" s="8">
        <v>3098</v>
      </c>
      <c r="H13" s="8">
        <v>0</v>
      </c>
      <c r="I13" s="8">
        <v>0</v>
      </c>
      <c r="J13" s="8">
        <v>1047</v>
      </c>
      <c r="K13" s="8">
        <v>47401</v>
      </c>
      <c r="L13" s="8">
        <v>3227872</v>
      </c>
      <c r="M13" s="16">
        <f t="shared" si="0"/>
        <v>0</v>
      </c>
      <c r="N13" s="16">
        <f t="shared" si="1"/>
        <v>0</v>
      </c>
    </row>
    <row r="14" spans="1:14" ht="9.6" customHeight="1" x14ac:dyDescent="0.2">
      <c r="A14" s="18" t="s">
        <v>172</v>
      </c>
      <c r="B14" s="8">
        <v>19</v>
      </c>
      <c r="C14" s="8">
        <v>619</v>
      </c>
      <c r="D14" s="8">
        <v>333</v>
      </c>
      <c r="E14" s="8">
        <v>33724</v>
      </c>
      <c r="F14" s="8">
        <v>716</v>
      </c>
      <c r="G14" s="8">
        <v>74566</v>
      </c>
      <c r="H14" s="8">
        <v>157</v>
      </c>
      <c r="I14" s="8">
        <v>15212</v>
      </c>
      <c r="J14" s="8">
        <v>1225</v>
      </c>
      <c r="K14" s="8">
        <v>124121</v>
      </c>
      <c r="L14" s="8">
        <v>5048075</v>
      </c>
      <c r="M14" s="16">
        <f t="shared" si="0"/>
        <v>0</v>
      </c>
      <c r="N14" s="16">
        <f t="shared" si="1"/>
        <v>0</v>
      </c>
    </row>
    <row r="15" spans="1:14" ht="9.6" customHeight="1" x14ac:dyDescent="0.2">
      <c r="A15" s="18" t="s">
        <v>173</v>
      </c>
      <c r="B15" s="8">
        <v>319</v>
      </c>
      <c r="C15" s="8">
        <v>23531</v>
      </c>
      <c r="D15" s="8">
        <v>1343</v>
      </c>
      <c r="E15" s="8">
        <v>113222</v>
      </c>
      <c r="F15" s="8">
        <v>233</v>
      </c>
      <c r="G15" s="8">
        <v>21273</v>
      </c>
      <c r="H15" s="8">
        <v>142</v>
      </c>
      <c r="I15" s="8">
        <v>14878</v>
      </c>
      <c r="J15" s="8">
        <v>2037</v>
      </c>
      <c r="K15" s="8">
        <v>172904</v>
      </c>
      <c r="L15" s="8">
        <v>9511645</v>
      </c>
      <c r="M15" s="16">
        <f t="shared" si="0"/>
        <v>0</v>
      </c>
      <c r="N15" s="16">
        <f t="shared" si="1"/>
        <v>0</v>
      </c>
    </row>
    <row r="16" spans="1:14" ht="9.6" customHeight="1" x14ac:dyDescent="0.2">
      <c r="A16" s="18" t="s">
        <v>174</v>
      </c>
      <c r="B16" s="8">
        <v>2197</v>
      </c>
      <c r="C16" s="8">
        <v>118226</v>
      </c>
      <c r="D16" s="8">
        <v>725</v>
      </c>
      <c r="E16" s="8">
        <v>56436</v>
      </c>
      <c r="F16" s="8">
        <v>116</v>
      </c>
      <c r="G16" s="8">
        <v>8682</v>
      </c>
      <c r="H16" s="8">
        <v>1</v>
      </c>
      <c r="I16" s="8">
        <v>71</v>
      </c>
      <c r="J16" s="8">
        <v>3039</v>
      </c>
      <c r="K16" s="8">
        <v>183415</v>
      </c>
      <c r="L16" s="8">
        <v>14344137</v>
      </c>
      <c r="M16" s="16">
        <f t="shared" si="0"/>
        <v>0</v>
      </c>
      <c r="N16" s="16">
        <f t="shared" si="1"/>
        <v>0</v>
      </c>
    </row>
    <row r="17" spans="1:14" ht="9.6" customHeight="1" x14ac:dyDescent="0.2">
      <c r="A17" s="18" t="s">
        <v>175</v>
      </c>
      <c r="B17" s="8">
        <v>1689</v>
      </c>
      <c r="C17" s="8">
        <v>103825</v>
      </c>
      <c r="D17" s="8">
        <v>50</v>
      </c>
      <c r="E17" s="8">
        <v>4063</v>
      </c>
      <c r="F17" s="8">
        <v>11</v>
      </c>
      <c r="G17" s="8">
        <v>506</v>
      </c>
      <c r="H17" s="8">
        <v>0</v>
      </c>
      <c r="I17" s="8">
        <v>0</v>
      </c>
      <c r="J17" s="8">
        <v>1750</v>
      </c>
      <c r="K17" s="8">
        <v>108394</v>
      </c>
      <c r="L17" s="8">
        <v>6674610</v>
      </c>
      <c r="M17" s="16">
        <f t="shared" si="0"/>
        <v>0</v>
      </c>
      <c r="N17" s="16">
        <f t="shared" si="1"/>
        <v>0</v>
      </c>
    </row>
    <row r="18" spans="1:14" ht="9.6" customHeight="1" x14ac:dyDescent="0.2">
      <c r="A18" s="18" t="s">
        <v>176</v>
      </c>
      <c r="B18" s="8">
        <v>8190</v>
      </c>
      <c r="C18" s="8">
        <v>527720</v>
      </c>
      <c r="D18" s="8">
        <v>1546</v>
      </c>
      <c r="E18" s="8">
        <v>163681</v>
      </c>
      <c r="F18" s="8">
        <v>1384</v>
      </c>
      <c r="G18" s="8">
        <v>137363</v>
      </c>
      <c r="H18" s="8">
        <v>397</v>
      </c>
      <c r="I18" s="8">
        <v>38065</v>
      </c>
      <c r="J18" s="8">
        <v>11517</v>
      </c>
      <c r="K18" s="8">
        <v>866829</v>
      </c>
      <c r="L18" s="8">
        <v>44191178</v>
      </c>
      <c r="M18" s="16">
        <f t="shared" si="0"/>
        <v>0</v>
      </c>
      <c r="N18" s="16">
        <f t="shared" si="1"/>
        <v>0</v>
      </c>
    </row>
    <row r="19" spans="1:14" ht="9.6" customHeight="1" x14ac:dyDescent="0.2">
      <c r="A19" s="18" t="s">
        <v>177</v>
      </c>
      <c r="B19" s="8">
        <v>882</v>
      </c>
      <c r="C19" s="8">
        <v>18514</v>
      </c>
      <c r="D19" s="8">
        <v>82</v>
      </c>
      <c r="E19" s="8">
        <v>1123</v>
      </c>
      <c r="F19" s="8">
        <v>19</v>
      </c>
      <c r="G19" s="8">
        <v>428</v>
      </c>
      <c r="H19" s="8">
        <v>0</v>
      </c>
      <c r="I19" s="8">
        <v>0</v>
      </c>
      <c r="J19" s="8">
        <v>983</v>
      </c>
      <c r="K19" s="8">
        <v>20065</v>
      </c>
      <c r="L19" s="8">
        <v>1932820</v>
      </c>
      <c r="M19" s="16">
        <f t="shared" si="0"/>
        <v>0</v>
      </c>
      <c r="N19" s="16">
        <f t="shared" si="1"/>
        <v>0</v>
      </c>
    </row>
    <row r="20" spans="1:14" ht="9.6" customHeight="1" x14ac:dyDescent="0.2">
      <c r="A20" s="18" t="s">
        <v>178</v>
      </c>
      <c r="B20" s="8">
        <v>5352</v>
      </c>
      <c r="C20" s="8">
        <v>110929</v>
      </c>
      <c r="D20" s="8">
        <v>29</v>
      </c>
      <c r="E20" s="8">
        <v>581</v>
      </c>
      <c r="F20" s="8">
        <v>137</v>
      </c>
      <c r="G20" s="8">
        <v>2877</v>
      </c>
      <c r="H20" s="8">
        <v>0</v>
      </c>
      <c r="I20" s="8">
        <v>0</v>
      </c>
      <c r="J20" s="8">
        <v>5518</v>
      </c>
      <c r="K20" s="8">
        <v>114387</v>
      </c>
      <c r="L20" s="8">
        <v>8901215</v>
      </c>
      <c r="M20" s="16">
        <f t="shared" si="0"/>
        <v>0</v>
      </c>
      <c r="N20" s="16">
        <f t="shared" si="1"/>
        <v>0</v>
      </c>
    </row>
    <row r="21" spans="1:14" ht="9.6" customHeight="1" x14ac:dyDescent="0.2">
      <c r="A21" s="18" t="s">
        <v>179</v>
      </c>
      <c r="B21" s="8">
        <v>28942</v>
      </c>
      <c r="C21" s="8">
        <v>1740107</v>
      </c>
      <c r="D21" s="8">
        <v>7173</v>
      </c>
      <c r="E21" s="8">
        <v>688679</v>
      </c>
      <c r="F21" s="8">
        <v>7336</v>
      </c>
      <c r="G21" s="8">
        <v>657330</v>
      </c>
      <c r="H21" s="8">
        <v>1210</v>
      </c>
      <c r="I21" s="8">
        <v>128983</v>
      </c>
      <c r="J21" s="8">
        <v>44661</v>
      </c>
      <c r="K21" s="8">
        <v>3215099</v>
      </c>
      <c r="L21" s="8">
        <v>135487166</v>
      </c>
      <c r="M21" s="16">
        <f t="shared" si="0"/>
        <v>0</v>
      </c>
      <c r="N21" s="16">
        <f t="shared" si="1"/>
        <v>0</v>
      </c>
    </row>
    <row r="22" spans="1:14" ht="9.6" customHeight="1" x14ac:dyDescent="0.2">
      <c r="A22" s="18" t="s">
        <v>180</v>
      </c>
      <c r="B22" s="8">
        <v>121</v>
      </c>
      <c r="C22" s="8">
        <v>11506</v>
      </c>
      <c r="D22" s="8">
        <v>48</v>
      </c>
      <c r="E22" s="8">
        <v>4491</v>
      </c>
      <c r="F22" s="8">
        <v>0</v>
      </c>
      <c r="G22" s="8">
        <v>0</v>
      </c>
      <c r="H22" s="8">
        <v>0</v>
      </c>
      <c r="I22" s="8">
        <v>0</v>
      </c>
      <c r="J22" s="8">
        <v>169</v>
      </c>
      <c r="K22" s="8">
        <v>15997</v>
      </c>
      <c r="L22" s="8">
        <v>698191</v>
      </c>
      <c r="M22" s="16">
        <f t="shared" si="0"/>
        <v>0</v>
      </c>
      <c r="N22" s="16">
        <f t="shared" si="1"/>
        <v>0</v>
      </c>
    </row>
    <row r="23" spans="1:14" ht="9.6" customHeight="1" x14ac:dyDescent="0.2">
      <c r="A23" s="18" t="s">
        <v>181</v>
      </c>
      <c r="B23" s="8">
        <v>39</v>
      </c>
      <c r="C23" s="8">
        <v>3866</v>
      </c>
      <c r="D23" s="8">
        <v>39</v>
      </c>
      <c r="E23" s="8">
        <v>3572</v>
      </c>
      <c r="F23" s="8">
        <v>0</v>
      </c>
      <c r="G23" s="8">
        <v>0</v>
      </c>
      <c r="H23" s="8">
        <v>0</v>
      </c>
      <c r="I23" s="8">
        <v>0</v>
      </c>
      <c r="J23" s="8">
        <v>78</v>
      </c>
      <c r="K23" s="8">
        <v>7438</v>
      </c>
      <c r="L23" s="8">
        <v>384419</v>
      </c>
      <c r="M23" s="16">
        <f t="shared" si="0"/>
        <v>0</v>
      </c>
      <c r="N23" s="16">
        <f t="shared" si="1"/>
        <v>0</v>
      </c>
    </row>
    <row r="24" spans="1:14" ht="9.6" customHeight="1" x14ac:dyDescent="0.2">
      <c r="A24" s="18" t="s">
        <v>182</v>
      </c>
      <c r="B24" s="8">
        <v>2992</v>
      </c>
      <c r="C24" s="8">
        <v>289534</v>
      </c>
      <c r="D24" s="8">
        <v>878</v>
      </c>
      <c r="E24" s="8">
        <v>84799</v>
      </c>
      <c r="F24" s="8">
        <v>115</v>
      </c>
      <c r="G24" s="8">
        <v>11567</v>
      </c>
      <c r="H24" s="8">
        <v>55</v>
      </c>
      <c r="I24" s="8">
        <v>5312</v>
      </c>
      <c r="J24" s="8">
        <v>4040</v>
      </c>
      <c r="K24" s="8">
        <v>391212</v>
      </c>
      <c r="L24" s="8">
        <v>12728705</v>
      </c>
      <c r="M24" s="16">
        <f t="shared" si="0"/>
        <v>0</v>
      </c>
      <c r="N24" s="16">
        <f t="shared" si="1"/>
        <v>0</v>
      </c>
    </row>
    <row r="25" spans="1:14" ht="9.6" customHeight="1" x14ac:dyDescent="0.2">
      <c r="A25" s="18" t="s">
        <v>183</v>
      </c>
      <c r="B25" s="8">
        <v>9214</v>
      </c>
      <c r="C25" s="8">
        <v>982570</v>
      </c>
      <c r="D25" s="8">
        <v>3988</v>
      </c>
      <c r="E25" s="8">
        <v>424260</v>
      </c>
      <c r="F25" s="8">
        <v>627</v>
      </c>
      <c r="G25" s="8">
        <v>63754</v>
      </c>
      <c r="H25" s="8">
        <v>121</v>
      </c>
      <c r="I25" s="8">
        <v>12076</v>
      </c>
      <c r="J25" s="8">
        <v>13950</v>
      </c>
      <c r="K25" s="8">
        <v>1482660</v>
      </c>
      <c r="L25" s="8">
        <v>52926899</v>
      </c>
      <c r="M25" s="16">
        <f t="shared" si="0"/>
        <v>0</v>
      </c>
      <c r="N25" s="16">
        <f t="shared" si="1"/>
        <v>0</v>
      </c>
    </row>
    <row r="26" spans="1:14" ht="9.6" customHeight="1" x14ac:dyDescent="0.2">
      <c r="A26" s="18" t="s">
        <v>184</v>
      </c>
      <c r="B26" s="8">
        <v>1744</v>
      </c>
      <c r="C26" s="8">
        <v>160539</v>
      </c>
      <c r="D26" s="8">
        <v>793</v>
      </c>
      <c r="E26" s="8">
        <v>75108</v>
      </c>
      <c r="F26" s="8">
        <v>5390</v>
      </c>
      <c r="G26" s="8">
        <v>556875</v>
      </c>
      <c r="H26" s="8">
        <v>1011</v>
      </c>
      <c r="I26" s="8">
        <v>109511</v>
      </c>
      <c r="J26" s="8">
        <v>8938</v>
      </c>
      <c r="K26" s="8">
        <v>902033</v>
      </c>
      <c r="L26" s="8">
        <v>37347246</v>
      </c>
      <c r="M26" s="16">
        <f t="shared" si="0"/>
        <v>0</v>
      </c>
      <c r="N26" s="16">
        <f t="shared" si="1"/>
        <v>0</v>
      </c>
    </row>
    <row r="27" spans="1:14" ht="9.6" customHeight="1" x14ac:dyDescent="0.2">
      <c r="A27" s="18" t="s">
        <v>185</v>
      </c>
      <c r="B27" s="8">
        <v>2</v>
      </c>
      <c r="C27" s="8">
        <v>175</v>
      </c>
      <c r="D27" s="8">
        <v>6</v>
      </c>
      <c r="E27" s="8">
        <v>171</v>
      </c>
      <c r="F27" s="8">
        <v>10</v>
      </c>
      <c r="G27" s="8">
        <v>881</v>
      </c>
      <c r="H27" s="8">
        <v>16</v>
      </c>
      <c r="I27" s="8">
        <v>1478</v>
      </c>
      <c r="J27" s="8">
        <v>34</v>
      </c>
      <c r="K27" s="8">
        <v>2705</v>
      </c>
      <c r="L27" s="8">
        <v>108447</v>
      </c>
      <c r="M27" s="16">
        <f t="shared" si="0"/>
        <v>0</v>
      </c>
      <c r="N27" s="16">
        <f t="shared" si="1"/>
        <v>0</v>
      </c>
    </row>
    <row r="28" spans="1:14" ht="9.6" customHeight="1" x14ac:dyDescent="0.2">
      <c r="A28" s="18" t="s">
        <v>186</v>
      </c>
      <c r="B28" s="8">
        <v>1</v>
      </c>
      <c r="C28" s="8">
        <v>21</v>
      </c>
      <c r="D28" s="8">
        <v>0</v>
      </c>
      <c r="E28" s="8">
        <v>0</v>
      </c>
      <c r="F28" s="8">
        <v>0</v>
      </c>
      <c r="G28" s="8">
        <v>0</v>
      </c>
      <c r="H28" s="8">
        <v>0</v>
      </c>
      <c r="I28" s="8">
        <v>0</v>
      </c>
      <c r="J28" s="8">
        <v>1</v>
      </c>
      <c r="K28" s="8">
        <v>21</v>
      </c>
      <c r="L28" s="8">
        <v>1401</v>
      </c>
      <c r="M28" s="16">
        <f t="shared" si="0"/>
        <v>0</v>
      </c>
      <c r="N28" s="16">
        <f t="shared" si="1"/>
        <v>0</v>
      </c>
    </row>
    <row r="29" spans="1:14" ht="9.6" customHeight="1" x14ac:dyDescent="0.2">
      <c r="A29" s="18" t="s">
        <v>187</v>
      </c>
      <c r="B29" s="8">
        <v>5</v>
      </c>
      <c r="C29" s="8">
        <v>101</v>
      </c>
      <c r="D29" s="8">
        <v>7</v>
      </c>
      <c r="E29" s="8">
        <v>521</v>
      </c>
      <c r="F29" s="8">
        <v>24</v>
      </c>
      <c r="G29" s="8">
        <v>487</v>
      </c>
      <c r="H29" s="8">
        <v>0</v>
      </c>
      <c r="I29" s="8">
        <v>0</v>
      </c>
      <c r="J29" s="8">
        <v>36</v>
      </c>
      <c r="K29" s="8">
        <v>1109</v>
      </c>
      <c r="L29" s="8">
        <v>56062</v>
      </c>
      <c r="M29" s="16">
        <f t="shared" si="0"/>
        <v>0</v>
      </c>
      <c r="N29" s="16">
        <f t="shared" si="1"/>
        <v>0</v>
      </c>
    </row>
    <row r="30" spans="1:14" ht="9.6" customHeight="1" x14ac:dyDescent="0.2">
      <c r="A30" s="18" t="s">
        <v>188</v>
      </c>
      <c r="B30" s="8">
        <v>0</v>
      </c>
      <c r="C30" s="8">
        <v>0</v>
      </c>
      <c r="D30" s="8">
        <v>0</v>
      </c>
      <c r="E30" s="8">
        <v>0</v>
      </c>
      <c r="F30" s="8">
        <v>0</v>
      </c>
      <c r="G30" s="8">
        <v>0</v>
      </c>
      <c r="H30" s="8">
        <v>0</v>
      </c>
      <c r="I30" s="8">
        <v>0</v>
      </c>
      <c r="J30" s="8">
        <v>0</v>
      </c>
      <c r="K30" s="8">
        <v>0</v>
      </c>
      <c r="L30" s="8">
        <v>0</v>
      </c>
      <c r="M30" s="16">
        <f t="shared" si="0"/>
        <v>0</v>
      </c>
      <c r="N30" s="16">
        <f t="shared" si="1"/>
        <v>0</v>
      </c>
    </row>
    <row r="31" spans="1:14" ht="9.6" customHeight="1" x14ac:dyDescent="0.2">
      <c r="A31" s="18" t="s">
        <v>189</v>
      </c>
      <c r="B31" s="8">
        <v>43</v>
      </c>
      <c r="C31" s="8">
        <v>602</v>
      </c>
      <c r="D31" s="8">
        <v>0</v>
      </c>
      <c r="E31" s="8">
        <v>0</v>
      </c>
      <c r="F31" s="8">
        <v>0</v>
      </c>
      <c r="G31" s="8">
        <v>0</v>
      </c>
      <c r="H31" s="8">
        <v>0</v>
      </c>
      <c r="I31" s="8">
        <v>0</v>
      </c>
      <c r="J31" s="8">
        <v>43</v>
      </c>
      <c r="K31" s="8">
        <v>602</v>
      </c>
      <c r="L31" s="8">
        <v>82048</v>
      </c>
      <c r="M31" s="16">
        <f t="shared" si="0"/>
        <v>0</v>
      </c>
      <c r="N31" s="16">
        <f t="shared" si="1"/>
        <v>0</v>
      </c>
    </row>
    <row r="32" spans="1:14" ht="9.6" customHeight="1" x14ac:dyDescent="0.2">
      <c r="A32" s="18" t="s">
        <v>190</v>
      </c>
      <c r="B32" s="8">
        <v>20</v>
      </c>
      <c r="C32" s="8">
        <v>76</v>
      </c>
      <c r="D32" s="8">
        <v>0</v>
      </c>
      <c r="E32" s="8">
        <v>0</v>
      </c>
      <c r="F32" s="8">
        <v>0</v>
      </c>
      <c r="G32" s="8">
        <v>0</v>
      </c>
      <c r="H32" s="8">
        <v>0</v>
      </c>
      <c r="I32" s="8">
        <v>0</v>
      </c>
      <c r="J32" s="8">
        <v>20</v>
      </c>
      <c r="K32" s="8">
        <v>76</v>
      </c>
      <c r="L32" s="8">
        <v>21868</v>
      </c>
      <c r="M32" s="16">
        <f t="shared" si="0"/>
        <v>0</v>
      </c>
      <c r="N32" s="16">
        <f t="shared" si="1"/>
        <v>0</v>
      </c>
    </row>
    <row r="33" spans="1:14" ht="9.6" customHeight="1" x14ac:dyDescent="0.2">
      <c r="A33" s="18" t="s">
        <v>191</v>
      </c>
      <c r="B33" s="8">
        <v>20</v>
      </c>
      <c r="C33" s="8">
        <v>76</v>
      </c>
      <c r="D33" s="8">
        <v>0</v>
      </c>
      <c r="E33" s="8">
        <v>0</v>
      </c>
      <c r="F33" s="8">
        <v>0</v>
      </c>
      <c r="G33" s="8">
        <v>0</v>
      </c>
      <c r="H33" s="8">
        <v>0</v>
      </c>
      <c r="I33" s="8">
        <v>0</v>
      </c>
      <c r="J33" s="8">
        <v>20</v>
      </c>
      <c r="K33" s="8">
        <v>76</v>
      </c>
      <c r="L33" s="8">
        <v>21868</v>
      </c>
      <c r="M33" s="16">
        <f t="shared" si="0"/>
        <v>0</v>
      </c>
      <c r="N33" s="16">
        <f t="shared" si="1"/>
        <v>0</v>
      </c>
    </row>
    <row r="34" spans="1:14" ht="9.6" customHeight="1" x14ac:dyDescent="0.2">
      <c r="A34" s="18" t="s">
        <v>192</v>
      </c>
      <c r="B34" s="8">
        <v>0</v>
      </c>
      <c r="C34" s="8">
        <v>0</v>
      </c>
      <c r="D34" s="8">
        <v>0</v>
      </c>
      <c r="E34" s="8">
        <v>0</v>
      </c>
      <c r="F34" s="8">
        <v>0</v>
      </c>
      <c r="G34" s="8">
        <v>0</v>
      </c>
      <c r="H34" s="8">
        <v>0</v>
      </c>
      <c r="I34" s="8">
        <v>0</v>
      </c>
      <c r="J34" s="8">
        <v>0</v>
      </c>
      <c r="K34" s="8">
        <v>0</v>
      </c>
      <c r="L34" s="8">
        <v>0</v>
      </c>
      <c r="M34" s="16">
        <f t="shared" si="0"/>
        <v>0</v>
      </c>
      <c r="N34" s="16">
        <f t="shared" si="1"/>
        <v>0</v>
      </c>
    </row>
    <row r="35" spans="1:14" ht="9.6" customHeight="1" x14ac:dyDescent="0.2">
      <c r="A35" s="18" t="s">
        <v>193</v>
      </c>
      <c r="B35" s="8">
        <v>0</v>
      </c>
      <c r="C35" s="8">
        <v>0</v>
      </c>
      <c r="D35" s="8">
        <v>0</v>
      </c>
      <c r="E35" s="8">
        <v>0</v>
      </c>
      <c r="F35" s="8">
        <v>0</v>
      </c>
      <c r="G35" s="8">
        <v>0</v>
      </c>
      <c r="H35" s="8">
        <v>0</v>
      </c>
      <c r="I35" s="8">
        <v>0</v>
      </c>
      <c r="J35" s="8">
        <v>0</v>
      </c>
      <c r="K35" s="8">
        <v>0</v>
      </c>
      <c r="L35" s="8">
        <v>0</v>
      </c>
      <c r="M35" s="16">
        <f t="shared" si="0"/>
        <v>0</v>
      </c>
      <c r="N35" s="16">
        <f t="shared" si="1"/>
        <v>0</v>
      </c>
    </row>
    <row r="36" spans="1:14" ht="9.6" customHeight="1" x14ac:dyDescent="0.2">
      <c r="A36" s="18" t="s">
        <v>194</v>
      </c>
      <c r="B36" s="8">
        <v>0</v>
      </c>
      <c r="C36" s="8">
        <v>0</v>
      </c>
      <c r="D36" s="8">
        <v>0</v>
      </c>
      <c r="E36" s="8">
        <v>0</v>
      </c>
      <c r="F36" s="8">
        <v>0</v>
      </c>
      <c r="G36" s="8">
        <v>0</v>
      </c>
      <c r="H36" s="8">
        <v>0</v>
      </c>
      <c r="I36" s="8">
        <v>0</v>
      </c>
      <c r="J36" s="8">
        <v>0</v>
      </c>
      <c r="K36" s="8">
        <v>0</v>
      </c>
      <c r="L36" s="8">
        <v>0</v>
      </c>
      <c r="M36" s="16">
        <f t="shared" si="0"/>
        <v>0</v>
      </c>
      <c r="N36" s="16">
        <f t="shared" si="1"/>
        <v>0</v>
      </c>
    </row>
    <row r="37" spans="1:14" ht="9.6" customHeight="1" x14ac:dyDescent="0.2">
      <c r="A37" s="18" t="s">
        <v>195</v>
      </c>
      <c r="B37" s="8">
        <v>370</v>
      </c>
      <c r="C37" s="8">
        <v>4517</v>
      </c>
      <c r="D37" s="8">
        <v>231</v>
      </c>
      <c r="E37" s="8">
        <v>2655</v>
      </c>
      <c r="F37" s="8">
        <v>19</v>
      </c>
      <c r="G37" s="8">
        <v>199</v>
      </c>
      <c r="H37" s="8">
        <v>0</v>
      </c>
      <c r="I37" s="8">
        <v>0</v>
      </c>
      <c r="J37" s="8">
        <v>620</v>
      </c>
      <c r="K37" s="8">
        <v>7371</v>
      </c>
      <c r="L37" s="8">
        <v>890737</v>
      </c>
      <c r="M37" s="16">
        <f t="shared" si="0"/>
        <v>0</v>
      </c>
      <c r="N37" s="16">
        <f t="shared" si="1"/>
        <v>0</v>
      </c>
    </row>
    <row r="38" spans="1:14" ht="9.6" customHeight="1" x14ac:dyDescent="0.2">
      <c r="A38" s="18" t="s">
        <v>196</v>
      </c>
      <c r="B38" s="8">
        <v>1</v>
      </c>
      <c r="C38" s="8">
        <v>12</v>
      </c>
      <c r="D38" s="8">
        <v>1</v>
      </c>
      <c r="E38" s="8">
        <v>7</v>
      </c>
      <c r="F38" s="8">
        <v>1</v>
      </c>
      <c r="G38" s="8">
        <v>20</v>
      </c>
      <c r="H38" s="8">
        <v>0</v>
      </c>
      <c r="I38" s="8">
        <v>0</v>
      </c>
      <c r="J38" s="8">
        <v>3</v>
      </c>
      <c r="K38" s="8">
        <v>39</v>
      </c>
      <c r="L38" s="8">
        <v>3737</v>
      </c>
      <c r="M38" s="16">
        <f t="shared" si="0"/>
        <v>0</v>
      </c>
      <c r="N38" s="16">
        <f t="shared" si="1"/>
        <v>0</v>
      </c>
    </row>
    <row r="39" spans="1:14" ht="9.6" customHeight="1" x14ac:dyDescent="0.2">
      <c r="A39" s="18" t="s">
        <v>197</v>
      </c>
      <c r="B39" s="8">
        <v>59</v>
      </c>
      <c r="C39" s="8">
        <v>862</v>
      </c>
      <c r="D39" s="8">
        <v>102</v>
      </c>
      <c r="E39" s="8">
        <v>1277</v>
      </c>
      <c r="F39" s="8">
        <v>14</v>
      </c>
      <c r="G39" s="8">
        <v>137</v>
      </c>
      <c r="H39" s="8">
        <v>0</v>
      </c>
      <c r="I39" s="8">
        <v>0</v>
      </c>
      <c r="J39" s="8">
        <v>175</v>
      </c>
      <c r="K39" s="8">
        <v>2276</v>
      </c>
      <c r="L39" s="8">
        <v>225473</v>
      </c>
      <c r="M39" s="16">
        <f t="shared" si="0"/>
        <v>0</v>
      </c>
      <c r="N39" s="16">
        <f t="shared" si="1"/>
        <v>0</v>
      </c>
    </row>
    <row r="40" spans="1:14" ht="9.6" customHeight="1" x14ac:dyDescent="0.2">
      <c r="A40" s="18" t="s">
        <v>198</v>
      </c>
      <c r="B40" s="8">
        <v>0</v>
      </c>
      <c r="C40" s="8">
        <v>0</v>
      </c>
      <c r="D40" s="8">
        <v>0</v>
      </c>
      <c r="E40" s="8">
        <v>0</v>
      </c>
      <c r="F40" s="8">
        <v>0</v>
      </c>
      <c r="G40" s="8">
        <v>0</v>
      </c>
      <c r="H40" s="8">
        <v>0</v>
      </c>
      <c r="I40" s="8">
        <v>0</v>
      </c>
      <c r="J40" s="8">
        <v>0</v>
      </c>
      <c r="K40" s="8">
        <v>0</v>
      </c>
      <c r="L40" s="8">
        <v>0</v>
      </c>
      <c r="M40" s="16">
        <f t="shared" si="0"/>
        <v>0</v>
      </c>
      <c r="N40" s="16">
        <f t="shared" si="1"/>
        <v>0</v>
      </c>
    </row>
    <row r="41" spans="1:14" ht="9.6" customHeight="1" x14ac:dyDescent="0.2">
      <c r="A41" s="18" t="s">
        <v>199</v>
      </c>
      <c r="B41" s="8">
        <v>6</v>
      </c>
      <c r="C41" s="8">
        <v>68</v>
      </c>
      <c r="D41" s="8">
        <v>0</v>
      </c>
      <c r="E41" s="8">
        <v>0</v>
      </c>
      <c r="F41" s="8">
        <v>0</v>
      </c>
      <c r="G41" s="8">
        <v>0</v>
      </c>
      <c r="H41" s="8">
        <v>0</v>
      </c>
      <c r="I41" s="8">
        <v>0</v>
      </c>
      <c r="J41" s="8">
        <v>6</v>
      </c>
      <c r="K41" s="8">
        <v>68</v>
      </c>
      <c r="L41" s="8">
        <v>9063</v>
      </c>
      <c r="M41" s="16">
        <f t="shared" si="0"/>
        <v>0</v>
      </c>
      <c r="N41" s="16">
        <f t="shared" si="1"/>
        <v>0</v>
      </c>
    </row>
    <row r="42" spans="1:14" ht="9.6" customHeight="1" x14ac:dyDescent="0.2">
      <c r="A42" s="18" t="s">
        <v>200</v>
      </c>
      <c r="B42" s="8">
        <v>0</v>
      </c>
      <c r="C42" s="8">
        <v>0</v>
      </c>
      <c r="D42" s="8">
        <v>0</v>
      </c>
      <c r="E42" s="8">
        <v>0</v>
      </c>
      <c r="F42" s="8">
        <v>0</v>
      </c>
      <c r="G42" s="8">
        <v>0</v>
      </c>
      <c r="H42" s="8">
        <v>0</v>
      </c>
      <c r="I42" s="8">
        <v>0</v>
      </c>
      <c r="J42" s="8">
        <v>0</v>
      </c>
      <c r="K42" s="8">
        <v>0</v>
      </c>
      <c r="L42" s="8">
        <v>0</v>
      </c>
      <c r="M42" s="16">
        <f t="shared" si="0"/>
        <v>0</v>
      </c>
      <c r="N42" s="16">
        <f t="shared" si="1"/>
        <v>0</v>
      </c>
    </row>
    <row r="43" spans="1:14" ht="9.6" customHeight="1" x14ac:dyDescent="0.2">
      <c r="A43" s="18" t="s">
        <v>201</v>
      </c>
      <c r="B43" s="8">
        <v>105</v>
      </c>
      <c r="C43" s="8">
        <v>1137</v>
      </c>
      <c r="D43" s="8">
        <v>27</v>
      </c>
      <c r="E43" s="8">
        <v>141</v>
      </c>
      <c r="F43" s="8">
        <v>0</v>
      </c>
      <c r="G43" s="8">
        <v>0</v>
      </c>
      <c r="H43" s="8">
        <v>0</v>
      </c>
      <c r="I43" s="8">
        <v>0</v>
      </c>
      <c r="J43" s="8">
        <v>132</v>
      </c>
      <c r="K43" s="8">
        <v>1278</v>
      </c>
      <c r="L43" s="8">
        <v>201805</v>
      </c>
      <c r="M43" s="16">
        <f t="shared" si="0"/>
        <v>0</v>
      </c>
      <c r="N43" s="16">
        <f t="shared" si="1"/>
        <v>0</v>
      </c>
    </row>
    <row r="44" spans="1:14" ht="9.6" customHeight="1" x14ac:dyDescent="0.2">
      <c r="A44" s="18" t="s">
        <v>202</v>
      </c>
      <c r="B44" s="8">
        <v>0</v>
      </c>
      <c r="C44" s="8">
        <v>0</v>
      </c>
      <c r="D44" s="8">
        <v>0</v>
      </c>
      <c r="E44" s="8">
        <v>0</v>
      </c>
      <c r="F44" s="8">
        <v>0</v>
      </c>
      <c r="G44" s="8">
        <v>0</v>
      </c>
      <c r="H44" s="8">
        <v>0</v>
      </c>
      <c r="I44" s="8">
        <v>0</v>
      </c>
      <c r="J44" s="8">
        <v>0</v>
      </c>
      <c r="K44" s="8">
        <v>0</v>
      </c>
      <c r="L44" s="8">
        <v>0</v>
      </c>
      <c r="M44" s="16">
        <f t="shared" si="0"/>
        <v>0</v>
      </c>
      <c r="N44" s="16">
        <f t="shared" si="1"/>
        <v>0</v>
      </c>
    </row>
    <row r="45" spans="1:14" ht="9.6" customHeight="1" x14ac:dyDescent="0.2">
      <c r="A45" s="18" t="s">
        <v>203</v>
      </c>
      <c r="B45" s="8">
        <v>199</v>
      </c>
      <c r="C45" s="8">
        <v>2438</v>
      </c>
      <c r="D45" s="8">
        <v>101</v>
      </c>
      <c r="E45" s="8">
        <v>1230</v>
      </c>
      <c r="F45" s="8">
        <v>4</v>
      </c>
      <c r="G45" s="8">
        <v>42</v>
      </c>
      <c r="H45" s="8">
        <v>0</v>
      </c>
      <c r="I45" s="8">
        <v>0</v>
      </c>
      <c r="J45" s="8">
        <v>304</v>
      </c>
      <c r="K45" s="8">
        <v>3710</v>
      </c>
      <c r="L45" s="8">
        <v>450658</v>
      </c>
      <c r="M45" s="16">
        <f t="shared" si="0"/>
        <v>0</v>
      </c>
      <c r="N45" s="16">
        <f t="shared" si="1"/>
        <v>0</v>
      </c>
    </row>
    <row r="46" spans="1:14" ht="9.6" customHeight="1" x14ac:dyDescent="0.2">
      <c r="A46" s="18" t="s">
        <v>204</v>
      </c>
      <c r="B46" s="8">
        <v>0</v>
      </c>
      <c r="C46" s="8">
        <v>0</v>
      </c>
      <c r="D46" s="8">
        <v>0</v>
      </c>
      <c r="E46" s="8">
        <v>0</v>
      </c>
      <c r="F46" s="8">
        <v>0</v>
      </c>
      <c r="G46" s="8">
        <v>0</v>
      </c>
      <c r="H46" s="8">
        <v>0</v>
      </c>
      <c r="I46" s="8">
        <v>0</v>
      </c>
      <c r="J46" s="8">
        <v>0</v>
      </c>
      <c r="K46" s="8">
        <v>0</v>
      </c>
      <c r="L46" s="8">
        <v>0</v>
      </c>
      <c r="M46" s="16">
        <f t="shared" si="0"/>
        <v>0</v>
      </c>
      <c r="N46" s="16">
        <f t="shared" si="1"/>
        <v>0</v>
      </c>
    </row>
    <row r="47" spans="1:14" ht="9.6" customHeight="1" x14ac:dyDescent="0.2">
      <c r="A47" s="18" t="s">
        <v>205</v>
      </c>
      <c r="B47" s="8">
        <v>0</v>
      </c>
      <c r="C47" s="8">
        <v>0</v>
      </c>
      <c r="D47" s="8">
        <v>0</v>
      </c>
      <c r="E47" s="8">
        <v>0</v>
      </c>
      <c r="F47" s="8">
        <v>2</v>
      </c>
      <c r="G47" s="8">
        <v>36</v>
      </c>
      <c r="H47" s="8">
        <v>0</v>
      </c>
      <c r="I47" s="8">
        <v>0</v>
      </c>
      <c r="J47" s="8">
        <v>2</v>
      </c>
      <c r="K47" s="8">
        <v>36</v>
      </c>
      <c r="L47" s="8">
        <v>2599</v>
      </c>
      <c r="M47" s="16">
        <f t="shared" si="0"/>
        <v>0</v>
      </c>
      <c r="N47" s="16">
        <f t="shared" si="1"/>
        <v>0</v>
      </c>
    </row>
    <row r="48" spans="1:14" ht="9.6" customHeight="1" x14ac:dyDescent="0.2">
      <c r="A48" s="18" t="s">
        <v>206</v>
      </c>
      <c r="B48" s="8">
        <v>0</v>
      </c>
      <c r="C48" s="8">
        <v>0</v>
      </c>
      <c r="D48" s="8">
        <v>0</v>
      </c>
      <c r="E48" s="8">
        <v>0</v>
      </c>
      <c r="F48" s="8">
        <v>0</v>
      </c>
      <c r="G48" s="8">
        <v>0</v>
      </c>
      <c r="H48" s="8">
        <v>0</v>
      </c>
      <c r="I48" s="8">
        <v>0</v>
      </c>
      <c r="J48" s="8">
        <v>0</v>
      </c>
      <c r="K48" s="8">
        <v>0</v>
      </c>
      <c r="L48" s="8">
        <v>0</v>
      </c>
      <c r="M48" s="16">
        <f t="shared" si="0"/>
        <v>0</v>
      </c>
      <c r="N48" s="16">
        <f t="shared" si="1"/>
        <v>0</v>
      </c>
    </row>
    <row r="49" spans="1:14" ht="9.6" customHeight="1" x14ac:dyDescent="0.2">
      <c r="A49" s="18" t="s">
        <v>207</v>
      </c>
      <c r="B49" s="8">
        <v>8202</v>
      </c>
      <c r="C49" s="8">
        <v>120666</v>
      </c>
      <c r="D49" s="8">
        <v>1121</v>
      </c>
      <c r="E49" s="8">
        <v>15228</v>
      </c>
      <c r="F49" s="8">
        <v>302</v>
      </c>
      <c r="G49" s="8">
        <v>4634</v>
      </c>
      <c r="H49" s="8">
        <v>0</v>
      </c>
      <c r="I49" s="8">
        <v>0</v>
      </c>
      <c r="J49" s="8">
        <v>9625</v>
      </c>
      <c r="K49" s="8">
        <v>140528</v>
      </c>
      <c r="L49" s="8">
        <v>15592193</v>
      </c>
      <c r="M49" s="16">
        <f t="shared" si="0"/>
        <v>0</v>
      </c>
      <c r="N49" s="16">
        <f t="shared" si="1"/>
        <v>0</v>
      </c>
    </row>
    <row r="50" spans="1:14" ht="9.6" customHeight="1" x14ac:dyDescent="0.2">
      <c r="A50" s="18" t="s">
        <v>208</v>
      </c>
      <c r="B50" s="8">
        <v>803</v>
      </c>
      <c r="C50" s="8">
        <v>14116</v>
      </c>
      <c r="D50" s="8">
        <v>11</v>
      </c>
      <c r="E50" s="8">
        <v>135</v>
      </c>
      <c r="F50" s="8">
        <v>0</v>
      </c>
      <c r="G50" s="8">
        <v>0</v>
      </c>
      <c r="H50" s="8">
        <v>0</v>
      </c>
      <c r="I50" s="8">
        <v>0</v>
      </c>
      <c r="J50" s="8">
        <v>814</v>
      </c>
      <c r="K50" s="8">
        <v>14251</v>
      </c>
      <c r="L50" s="8">
        <v>1710667</v>
      </c>
      <c r="M50" s="16">
        <f t="shared" si="0"/>
        <v>0</v>
      </c>
      <c r="N50" s="16">
        <f t="shared" si="1"/>
        <v>0</v>
      </c>
    </row>
    <row r="51" spans="1:14" ht="9.6" customHeight="1" x14ac:dyDescent="0.2">
      <c r="A51" s="18" t="s">
        <v>209</v>
      </c>
      <c r="B51" s="8">
        <v>5524</v>
      </c>
      <c r="C51" s="8">
        <v>78389</v>
      </c>
      <c r="D51" s="8">
        <v>1038</v>
      </c>
      <c r="E51" s="8">
        <v>14384</v>
      </c>
      <c r="F51" s="8">
        <v>293</v>
      </c>
      <c r="G51" s="8">
        <v>4535</v>
      </c>
      <c r="H51" s="8">
        <v>0</v>
      </c>
      <c r="I51" s="8">
        <v>0</v>
      </c>
      <c r="J51" s="8">
        <v>6855</v>
      </c>
      <c r="K51" s="8">
        <v>97308</v>
      </c>
      <c r="L51" s="8">
        <v>10938838</v>
      </c>
      <c r="M51" s="16">
        <f t="shared" si="0"/>
        <v>0</v>
      </c>
      <c r="N51" s="16">
        <f t="shared" si="1"/>
        <v>0</v>
      </c>
    </row>
  </sheetData>
  <mergeCells count="15">
    <mergeCell ref="A1:I1"/>
    <mergeCell ref="A2:I2"/>
    <mergeCell ref="K2:L2"/>
    <mergeCell ref="J3:L3"/>
    <mergeCell ref="J5:L5"/>
    <mergeCell ref="A6:D6"/>
    <mergeCell ref="E6:L6"/>
    <mergeCell ref="B7:E7"/>
    <mergeCell ref="F7:I7"/>
    <mergeCell ref="J7:K7"/>
    <mergeCell ref="B8:C8"/>
    <mergeCell ref="D8:E8"/>
    <mergeCell ref="F8:G8"/>
    <mergeCell ref="H8:I8"/>
    <mergeCell ref="J8:K8"/>
  </mergeCells>
  <pageMargins left="0.7" right="0.7" top="0.75" bottom="0.75" header="0.3" footer="0.3"/>
  <pageSetup scale="8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0"/>
  <sheetViews>
    <sheetView zoomScale="120" zoomScaleNormal="120" workbookViewId="0">
      <selection activeCell="A29" sqref="A29"/>
    </sheetView>
  </sheetViews>
  <sheetFormatPr defaultRowHeight="12.75" x14ac:dyDescent="0.2"/>
  <cols>
    <col min="1" max="1" width="23.83203125" style="10" customWidth="1"/>
    <col min="2" max="3" width="10.6640625" style="10" customWidth="1"/>
    <col min="4" max="9" width="10.5" style="10" customWidth="1"/>
    <col min="10" max="11" width="11" style="10" customWidth="1"/>
    <col min="12" max="12" width="16.33203125" style="10" customWidth="1"/>
    <col min="13" max="16384" width="9.33203125" style="10"/>
  </cols>
  <sheetData>
    <row r="1" spans="1:14" x14ac:dyDescent="0.2">
      <c r="A1" s="26" t="s">
        <v>479</v>
      </c>
      <c r="B1" s="26"/>
      <c r="C1" s="26"/>
      <c r="D1" s="26"/>
      <c r="E1" s="26"/>
      <c r="F1" s="26"/>
      <c r="G1" s="27"/>
      <c r="H1" s="27"/>
      <c r="I1" s="27"/>
      <c r="J1" s="9" t="s">
        <v>481</v>
      </c>
      <c r="K1" s="9"/>
      <c r="L1" s="9" t="s">
        <v>499</v>
      </c>
    </row>
    <row r="2" spans="1:14" ht="9" customHeight="1" x14ac:dyDescent="0.2">
      <c r="A2" s="26" t="s">
        <v>480</v>
      </c>
      <c r="B2" s="26"/>
      <c r="C2" s="26"/>
      <c r="D2" s="26"/>
      <c r="E2" s="26"/>
      <c r="F2" s="26"/>
      <c r="G2" s="27"/>
      <c r="H2" s="27"/>
      <c r="I2" s="27"/>
      <c r="J2" s="9"/>
      <c r="K2" s="28" t="str">
        <f>+'QCS Page 1'!K2:L2</f>
        <v>3RD QUARTER 2019</v>
      </c>
      <c r="L2" s="28"/>
    </row>
    <row r="3" spans="1:14" ht="9.75" customHeight="1" x14ac:dyDescent="0.2">
      <c r="A3" s="9"/>
      <c r="B3" s="9"/>
      <c r="C3" s="9"/>
      <c r="D3" s="9"/>
      <c r="E3" s="9"/>
      <c r="F3" s="9"/>
      <c r="G3" s="9"/>
      <c r="H3" s="9"/>
      <c r="I3" s="9"/>
      <c r="J3" s="28" t="str">
        <f>+'QCS Page 1'!J3:L3</f>
        <v>Beginning  Jul. 2019 - Sep. 2019</v>
      </c>
      <c r="K3" s="28"/>
      <c r="L3" s="28"/>
    </row>
    <row r="4" spans="1:14" ht="9" customHeight="1" x14ac:dyDescent="0.2">
      <c r="A4" s="9"/>
      <c r="B4" s="9"/>
      <c r="C4" s="9"/>
      <c r="D4" s="9"/>
      <c r="E4" s="9"/>
      <c r="F4" s="9"/>
      <c r="G4" s="9"/>
      <c r="H4" s="9"/>
      <c r="I4" s="9"/>
      <c r="J4" s="9" t="s">
        <v>482</v>
      </c>
      <c r="K4" s="9"/>
      <c r="L4" s="9"/>
    </row>
    <row r="5" spans="1:14" ht="8.25" customHeight="1" x14ac:dyDescent="0.2">
      <c r="A5" s="9"/>
      <c r="B5" s="9"/>
      <c r="C5" s="9"/>
      <c r="D5" s="9"/>
      <c r="E5" s="9"/>
      <c r="F5" s="9"/>
      <c r="G5" s="9"/>
      <c r="H5" s="9"/>
      <c r="I5" s="9"/>
      <c r="J5" s="28" t="s">
        <v>514</v>
      </c>
      <c r="K5" s="28"/>
      <c r="L5" s="28"/>
    </row>
    <row r="6" spans="1:14" ht="9.75" customHeight="1" x14ac:dyDescent="0.2">
      <c r="A6" s="28" t="s">
        <v>483</v>
      </c>
      <c r="B6" s="28"/>
      <c r="C6" s="28"/>
      <c r="D6" s="28"/>
      <c r="E6" s="28" t="s">
        <v>484</v>
      </c>
      <c r="F6" s="28"/>
      <c r="G6" s="28"/>
      <c r="H6" s="28"/>
      <c r="I6" s="28"/>
      <c r="J6" s="28"/>
      <c r="K6" s="28"/>
      <c r="L6" s="28"/>
    </row>
    <row r="7" spans="1:14" ht="16.5" customHeight="1" x14ac:dyDescent="0.2">
      <c r="A7" s="9"/>
      <c r="B7" s="26" t="s">
        <v>471</v>
      </c>
      <c r="C7" s="26"/>
      <c r="D7" s="26"/>
      <c r="E7" s="26"/>
      <c r="F7" s="26" t="s">
        <v>476</v>
      </c>
      <c r="G7" s="26"/>
      <c r="H7" s="26"/>
      <c r="I7" s="26"/>
      <c r="J7" s="29"/>
      <c r="K7" s="29"/>
      <c r="L7" s="9"/>
    </row>
    <row r="8" spans="1:14" ht="17.25" customHeight="1" x14ac:dyDescent="0.2">
      <c r="A8" s="11"/>
      <c r="B8" s="31" t="s">
        <v>472</v>
      </c>
      <c r="C8" s="30"/>
      <c r="D8" s="30" t="s">
        <v>473</v>
      </c>
      <c r="E8" s="30"/>
      <c r="F8" s="30" t="s">
        <v>472</v>
      </c>
      <c r="G8" s="30"/>
      <c r="H8" s="30" t="s">
        <v>473</v>
      </c>
      <c r="I8" s="30"/>
      <c r="J8" s="30" t="s">
        <v>477</v>
      </c>
      <c r="K8" s="30"/>
      <c r="L8" s="12" t="s">
        <v>478</v>
      </c>
    </row>
    <row r="9" spans="1:14" ht="9.6" customHeight="1" x14ac:dyDescent="0.2">
      <c r="A9" s="13"/>
      <c r="B9" s="14" t="s">
        <v>475</v>
      </c>
      <c r="C9" s="14" t="s">
        <v>474</v>
      </c>
      <c r="D9" s="14" t="s">
        <v>475</v>
      </c>
      <c r="E9" s="14" t="s">
        <v>474</v>
      </c>
      <c r="F9" s="15" t="s">
        <v>475</v>
      </c>
      <c r="G9" s="15" t="s">
        <v>474</v>
      </c>
      <c r="H9" s="15" t="s">
        <v>475</v>
      </c>
      <c r="I9" s="15" t="s">
        <v>474</v>
      </c>
      <c r="J9" s="15" t="s">
        <v>475</v>
      </c>
      <c r="K9" s="15" t="s">
        <v>474</v>
      </c>
      <c r="L9" s="11"/>
    </row>
    <row r="10" spans="1:14" ht="9.6" customHeight="1" x14ac:dyDescent="0.2">
      <c r="A10" s="17" t="s">
        <v>210</v>
      </c>
      <c r="B10" s="8">
        <v>0</v>
      </c>
      <c r="C10" s="8">
        <v>0</v>
      </c>
      <c r="D10" s="8">
        <v>0</v>
      </c>
      <c r="E10" s="8">
        <v>0</v>
      </c>
      <c r="F10" s="8">
        <v>0</v>
      </c>
      <c r="G10" s="8">
        <v>0</v>
      </c>
      <c r="H10" s="8">
        <v>0</v>
      </c>
      <c r="I10" s="8">
        <v>0</v>
      </c>
      <c r="J10" s="8">
        <v>0</v>
      </c>
      <c r="K10" s="8">
        <v>0</v>
      </c>
      <c r="L10" s="8">
        <v>0</v>
      </c>
      <c r="M10" s="16">
        <f t="shared" ref="M10:M50" si="0">J10-(B10+D10+F10+H10)</f>
        <v>0</v>
      </c>
      <c r="N10" s="16">
        <f t="shared" ref="N10:N50" si="1">K10-(C10+E10+G10+I10)</f>
        <v>0</v>
      </c>
    </row>
    <row r="11" spans="1:14" ht="9.6" customHeight="1" x14ac:dyDescent="0.2">
      <c r="A11" s="17" t="s">
        <v>211</v>
      </c>
      <c r="B11" s="8">
        <v>0</v>
      </c>
      <c r="C11" s="8">
        <v>0</v>
      </c>
      <c r="D11" s="8">
        <v>0</v>
      </c>
      <c r="E11" s="8">
        <v>0</v>
      </c>
      <c r="F11" s="8">
        <v>0</v>
      </c>
      <c r="G11" s="8">
        <v>0</v>
      </c>
      <c r="H11" s="8">
        <v>0</v>
      </c>
      <c r="I11" s="8">
        <v>0</v>
      </c>
      <c r="J11" s="8">
        <v>0</v>
      </c>
      <c r="K11" s="8">
        <v>0</v>
      </c>
      <c r="L11" s="8">
        <v>0</v>
      </c>
      <c r="M11" s="16">
        <f t="shared" si="0"/>
        <v>0</v>
      </c>
      <c r="N11" s="16">
        <f t="shared" si="1"/>
        <v>0</v>
      </c>
    </row>
    <row r="12" spans="1:14" ht="9.6" customHeight="1" x14ac:dyDescent="0.2">
      <c r="A12" s="17" t="s">
        <v>212</v>
      </c>
      <c r="B12" s="8">
        <v>2</v>
      </c>
      <c r="C12" s="8">
        <v>12</v>
      </c>
      <c r="D12" s="8">
        <v>1</v>
      </c>
      <c r="E12" s="8">
        <v>7</v>
      </c>
      <c r="F12" s="8">
        <v>1</v>
      </c>
      <c r="G12" s="8">
        <v>17</v>
      </c>
      <c r="H12" s="8">
        <v>0</v>
      </c>
      <c r="I12" s="8">
        <v>0</v>
      </c>
      <c r="J12" s="8">
        <v>4</v>
      </c>
      <c r="K12" s="8">
        <v>36</v>
      </c>
      <c r="L12" s="8">
        <v>5760</v>
      </c>
      <c r="M12" s="16">
        <f t="shared" si="0"/>
        <v>0</v>
      </c>
      <c r="N12" s="16">
        <f t="shared" si="1"/>
        <v>0</v>
      </c>
    </row>
    <row r="13" spans="1:14" ht="9.6" customHeight="1" x14ac:dyDescent="0.2">
      <c r="A13" s="17" t="s">
        <v>213</v>
      </c>
      <c r="B13" s="8">
        <v>1873</v>
      </c>
      <c r="C13" s="8">
        <v>28149</v>
      </c>
      <c r="D13" s="8">
        <v>71</v>
      </c>
      <c r="E13" s="8">
        <v>702</v>
      </c>
      <c r="F13" s="8">
        <v>8</v>
      </c>
      <c r="G13" s="8">
        <v>82</v>
      </c>
      <c r="H13" s="8">
        <v>0</v>
      </c>
      <c r="I13" s="8">
        <v>0</v>
      </c>
      <c r="J13" s="8">
        <v>1952</v>
      </c>
      <c r="K13" s="8">
        <v>28933</v>
      </c>
      <c r="L13" s="8">
        <v>2936928</v>
      </c>
      <c r="M13" s="16">
        <f t="shared" si="0"/>
        <v>0</v>
      </c>
      <c r="N13" s="16">
        <f t="shared" si="1"/>
        <v>0</v>
      </c>
    </row>
    <row r="14" spans="1:14" ht="9.6" customHeight="1" x14ac:dyDescent="0.2">
      <c r="A14" s="17" t="s">
        <v>214</v>
      </c>
      <c r="B14" s="8">
        <v>8854</v>
      </c>
      <c r="C14" s="8">
        <v>778734</v>
      </c>
      <c r="D14" s="8">
        <v>4617</v>
      </c>
      <c r="E14" s="8">
        <v>420665</v>
      </c>
      <c r="F14" s="8">
        <v>6115</v>
      </c>
      <c r="G14" s="8">
        <v>545253</v>
      </c>
      <c r="H14" s="8">
        <v>2691</v>
      </c>
      <c r="I14" s="8">
        <v>252568</v>
      </c>
      <c r="J14" s="8">
        <v>22277</v>
      </c>
      <c r="K14" s="8">
        <v>1997220</v>
      </c>
      <c r="L14" s="8">
        <v>127876410</v>
      </c>
      <c r="M14" s="16">
        <f t="shared" si="0"/>
        <v>0</v>
      </c>
      <c r="N14" s="16">
        <f t="shared" si="1"/>
        <v>0</v>
      </c>
    </row>
    <row r="15" spans="1:14" ht="9.6" customHeight="1" x14ac:dyDescent="0.2">
      <c r="A15" s="17" t="s">
        <v>215</v>
      </c>
      <c r="B15" s="8">
        <v>392</v>
      </c>
      <c r="C15" s="8">
        <v>27737</v>
      </c>
      <c r="D15" s="8">
        <v>165</v>
      </c>
      <c r="E15" s="8">
        <v>15036</v>
      </c>
      <c r="F15" s="8">
        <v>181</v>
      </c>
      <c r="G15" s="8">
        <v>14011</v>
      </c>
      <c r="H15" s="8">
        <v>0</v>
      </c>
      <c r="I15" s="8">
        <v>0</v>
      </c>
      <c r="J15" s="8">
        <v>738</v>
      </c>
      <c r="K15" s="8">
        <v>56784</v>
      </c>
      <c r="L15" s="8">
        <v>2701867</v>
      </c>
      <c r="M15" s="16">
        <f t="shared" si="0"/>
        <v>0</v>
      </c>
      <c r="N15" s="16">
        <f t="shared" si="1"/>
        <v>0</v>
      </c>
    </row>
    <row r="16" spans="1:14" ht="9.6" customHeight="1" x14ac:dyDescent="0.2">
      <c r="A16" s="17" t="s">
        <v>216</v>
      </c>
      <c r="B16" s="8">
        <v>5</v>
      </c>
      <c r="C16" s="8">
        <v>123</v>
      </c>
      <c r="D16" s="8">
        <v>1</v>
      </c>
      <c r="E16" s="8">
        <v>18</v>
      </c>
      <c r="F16" s="8">
        <v>6</v>
      </c>
      <c r="G16" s="8">
        <v>474</v>
      </c>
      <c r="H16" s="8">
        <v>0</v>
      </c>
      <c r="I16" s="8">
        <v>0</v>
      </c>
      <c r="J16" s="8">
        <v>12</v>
      </c>
      <c r="K16" s="8">
        <v>615</v>
      </c>
      <c r="L16" s="8">
        <v>12686</v>
      </c>
      <c r="M16" s="16">
        <f t="shared" si="0"/>
        <v>0</v>
      </c>
      <c r="N16" s="16">
        <f t="shared" si="1"/>
        <v>0</v>
      </c>
    </row>
    <row r="17" spans="1:14" ht="9.6" customHeight="1" x14ac:dyDescent="0.2">
      <c r="A17" s="17" t="s">
        <v>217</v>
      </c>
      <c r="B17" s="8">
        <v>115</v>
      </c>
      <c r="C17" s="8">
        <v>9289</v>
      </c>
      <c r="D17" s="8">
        <v>97</v>
      </c>
      <c r="E17" s="8">
        <v>8730</v>
      </c>
      <c r="F17" s="8">
        <v>77</v>
      </c>
      <c r="G17" s="8">
        <v>6731</v>
      </c>
      <c r="H17" s="8">
        <v>0</v>
      </c>
      <c r="I17" s="8">
        <v>0</v>
      </c>
      <c r="J17" s="8">
        <v>289</v>
      </c>
      <c r="K17" s="8">
        <v>24750</v>
      </c>
      <c r="L17" s="8">
        <v>613485</v>
      </c>
      <c r="M17" s="16">
        <f t="shared" si="0"/>
        <v>0</v>
      </c>
      <c r="N17" s="16">
        <f t="shared" si="1"/>
        <v>0</v>
      </c>
    </row>
    <row r="18" spans="1:14" ht="9.6" customHeight="1" x14ac:dyDescent="0.2">
      <c r="A18" s="17" t="s">
        <v>218</v>
      </c>
      <c r="B18" s="8">
        <v>51</v>
      </c>
      <c r="C18" s="8">
        <v>3905</v>
      </c>
      <c r="D18" s="8">
        <v>10</v>
      </c>
      <c r="E18" s="8">
        <v>615</v>
      </c>
      <c r="F18" s="8">
        <v>84</v>
      </c>
      <c r="G18" s="8">
        <v>6498</v>
      </c>
      <c r="H18" s="8">
        <v>0</v>
      </c>
      <c r="I18" s="8">
        <v>0</v>
      </c>
      <c r="J18" s="8">
        <v>145</v>
      </c>
      <c r="K18" s="8">
        <v>11018</v>
      </c>
      <c r="L18" s="8">
        <v>978849</v>
      </c>
      <c r="M18" s="16">
        <f t="shared" si="0"/>
        <v>0</v>
      </c>
      <c r="N18" s="16">
        <f t="shared" si="1"/>
        <v>0</v>
      </c>
    </row>
    <row r="19" spans="1:14" ht="9.6" customHeight="1" x14ac:dyDescent="0.2">
      <c r="A19" s="17" t="s">
        <v>219</v>
      </c>
      <c r="B19" s="8">
        <v>5669</v>
      </c>
      <c r="C19" s="8">
        <v>506409</v>
      </c>
      <c r="D19" s="8">
        <v>2857</v>
      </c>
      <c r="E19" s="8">
        <v>262070</v>
      </c>
      <c r="F19" s="8">
        <v>2700</v>
      </c>
      <c r="G19" s="8">
        <v>235156</v>
      </c>
      <c r="H19" s="8">
        <v>1181</v>
      </c>
      <c r="I19" s="8">
        <v>110579</v>
      </c>
      <c r="J19" s="8">
        <v>12407</v>
      </c>
      <c r="K19" s="8">
        <v>1114214</v>
      </c>
      <c r="L19" s="8">
        <v>80371757</v>
      </c>
      <c r="M19" s="16">
        <f t="shared" si="0"/>
        <v>0</v>
      </c>
      <c r="N19" s="16">
        <f t="shared" si="1"/>
        <v>0</v>
      </c>
    </row>
    <row r="20" spans="1:14" ht="9.6" customHeight="1" x14ac:dyDescent="0.2">
      <c r="A20" s="17" t="s">
        <v>220</v>
      </c>
      <c r="B20" s="8">
        <v>5653</v>
      </c>
      <c r="C20" s="8">
        <v>505883</v>
      </c>
      <c r="D20" s="8">
        <v>2857</v>
      </c>
      <c r="E20" s="8">
        <v>262070</v>
      </c>
      <c r="F20" s="8">
        <v>2684</v>
      </c>
      <c r="G20" s="8">
        <v>233664</v>
      </c>
      <c r="H20" s="8">
        <v>1181</v>
      </c>
      <c r="I20" s="8">
        <v>110579</v>
      </c>
      <c r="J20" s="8">
        <v>12375</v>
      </c>
      <c r="K20" s="8">
        <v>1112196</v>
      </c>
      <c r="L20" s="8">
        <v>80277793</v>
      </c>
      <c r="M20" s="16">
        <f t="shared" si="0"/>
        <v>0</v>
      </c>
      <c r="N20" s="16">
        <f t="shared" si="1"/>
        <v>0</v>
      </c>
    </row>
    <row r="21" spans="1:14" ht="9.6" customHeight="1" x14ac:dyDescent="0.2">
      <c r="A21" s="17" t="s">
        <v>221</v>
      </c>
      <c r="B21" s="8">
        <v>0</v>
      </c>
      <c r="C21" s="8">
        <v>0</v>
      </c>
      <c r="D21" s="8">
        <v>0</v>
      </c>
      <c r="E21" s="8">
        <v>0</v>
      </c>
      <c r="F21" s="8">
        <v>0</v>
      </c>
      <c r="G21" s="8">
        <v>0</v>
      </c>
      <c r="H21" s="8">
        <v>0</v>
      </c>
      <c r="I21" s="8">
        <v>0</v>
      </c>
      <c r="J21" s="8">
        <v>0</v>
      </c>
      <c r="K21" s="8">
        <v>0</v>
      </c>
      <c r="L21" s="8">
        <v>0</v>
      </c>
      <c r="M21" s="16">
        <f t="shared" si="0"/>
        <v>0</v>
      </c>
      <c r="N21" s="16">
        <f t="shared" si="1"/>
        <v>0</v>
      </c>
    </row>
    <row r="22" spans="1:14" ht="9.6" customHeight="1" x14ac:dyDescent="0.2">
      <c r="A22" s="17" t="s">
        <v>222</v>
      </c>
      <c r="B22" s="8">
        <v>16</v>
      </c>
      <c r="C22" s="8">
        <v>526</v>
      </c>
      <c r="D22" s="8">
        <v>0</v>
      </c>
      <c r="E22" s="8">
        <v>0</v>
      </c>
      <c r="F22" s="8">
        <v>16</v>
      </c>
      <c r="G22" s="8">
        <v>1492</v>
      </c>
      <c r="H22" s="8">
        <v>0</v>
      </c>
      <c r="I22" s="8">
        <v>0</v>
      </c>
      <c r="J22" s="8">
        <v>32</v>
      </c>
      <c r="K22" s="8">
        <v>2018</v>
      </c>
      <c r="L22" s="8">
        <v>93964</v>
      </c>
      <c r="M22" s="16">
        <f t="shared" si="0"/>
        <v>0</v>
      </c>
      <c r="N22" s="16">
        <f t="shared" si="1"/>
        <v>0</v>
      </c>
    </row>
    <row r="23" spans="1:14" ht="9.6" customHeight="1" x14ac:dyDescent="0.2">
      <c r="A23" s="17" t="s">
        <v>223</v>
      </c>
      <c r="B23" s="8">
        <v>880</v>
      </c>
      <c r="C23" s="8">
        <v>67768</v>
      </c>
      <c r="D23" s="8">
        <v>648</v>
      </c>
      <c r="E23" s="8">
        <v>59989</v>
      </c>
      <c r="F23" s="8">
        <v>581</v>
      </c>
      <c r="G23" s="8">
        <v>50678</v>
      </c>
      <c r="H23" s="8">
        <v>46</v>
      </c>
      <c r="I23" s="8">
        <v>4101</v>
      </c>
      <c r="J23" s="8">
        <v>2155</v>
      </c>
      <c r="K23" s="8">
        <v>182536</v>
      </c>
      <c r="L23" s="8">
        <v>11538934</v>
      </c>
      <c r="M23" s="16">
        <f t="shared" si="0"/>
        <v>0</v>
      </c>
      <c r="N23" s="16">
        <f t="shared" si="1"/>
        <v>0</v>
      </c>
    </row>
    <row r="24" spans="1:14" ht="9.6" customHeight="1" x14ac:dyDescent="0.2">
      <c r="A24" s="17" t="s">
        <v>224</v>
      </c>
      <c r="B24" s="8">
        <v>96</v>
      </c>
      <c r="C24" s="8">
        <v>1843</v>
      </c>
      <c r="D24" s="8">
        <v>1</v>
      </c>
      <c r="E24" s="8">
        <v>11</v>
      </c>
      <c r="F24" s="8">
        <v>0</v>
      </c>
      <c r="G24" s="8">
        <v>0</v>
      </c>
      <c r="H24" s="8">
        <v>0</v>
      </c>
      <c r="I24" s="8">
        <v>0</v>
      </c>
      <c r="J24" s="8">
        <v>97</v>
      </c>
      <c r="K24" s="8">
        <v>1854</v>
      </c>
      <c r="L24" s="8">
        <v>131195</v>
      </c>
      <c r="M24" s="16">
        <f t="shared" si="0"/>
        <v>0</v>
      </c>
      <c r="N24" s="16">
        <f t="shared" si="1"/>
        <v>0</v>
      </c>
    </row>
    <row r="25" spans="1:14" ht="9.6" customHeight="1" x14ac:dyDescent="0.2">
      <c r="A25" s="17" t="s">
        <v>225</v>
      </c>
      <c r="B25" s="8">
        <v>726</v>
      </c>
      <c r="C25" s="8">
        <v>61529</v>
      </c>
      <c r="D25" s="8">
        <v>508</v>
      </c>
      <c r="E25" s="8">
        <v>47592</v>
      </c>
      <c r="F25" s="8">
        <v>410</v>
      </c>
      <c r="G25" s="8">
        <v>37062</v>
      </c>
      <c r="H25" s="8">
        <v>9</v>
      </c>
      <c r="I25" s="8">
        <v>751</v>
      </c>
      <c r="J25" s="8">
        <v>1653</v>
      </c>
      <c r="K25" s="8">
        <v>146934</v>
      </c>
      <c r="L25" s="8">
        <v>8977572</v>
      </c>
      <c r="M25" s="16">
        <f t="shared" si="0"/>
        <v>0</v>
      </c>
      <c r="N25" s="16">
        <f t="shared" si="1"/>
        <v>0</v>
      </c>
    </row>
    <row r="26" spans="1:14" ht="9.6" customHeight="1" x14ac:dyDescent="0.2">
      <c r="A26" s="17" t="s">
        <v>226</v>
      </c>
      <c r="B26" s="8">
        <v>31</v>
      </c>
      <c r="C26" s="8">
        <v>522</v>
      </c>
      <c r="D26" s="8">
        <v>47</v>
      </c>
      <c r="E26" s="8">
        <v>328</v>
      </c>
      <c r="F26" s="8">
        <v>40</v>
      </c>
      <c r="G26" s="8">
        <v>371</v>
      </c>
      <c r="H26" s="8">
        <v>0</v>
      </c>
      <c r="I26" s="8">
        <v>0</v>
      </c>
      <c r="J26" s="8">
        <v>118</v>
      </c>
      <c r="K26" s="8">
        <v>1221</v>
      </c>
      <c r="L26" s="8">
        <v>120145</v>
      </c>
      <c r="M26" s="16">
        <f t="shared" si="0"/>
        <v>0</v>
      </c>
      <c r="N26" s="16">
        <f t="shared" si="1"/>
        <v>0</v>
      </c>
    </row>
    <row r="27" spans="1:14" ht="9.6" customHeight="1" x14ac:dyDescent="0.2">
      <c r="A27" s="17" t="s">
        <v>227</v>
      </c>
      <c r="B27" s="8">
        <v>1882</v>
      </c>
      <c r="C27" s="8">
        <v>176298</v>
      </c>
      <c r="D27" s="8">
        <v>900</v>
      </c>
      <c r="E27" s="8">
        <v>83242</v>
      </c>
      <c r="F27" s="8">
        <v>2613</v>
      </c>
      <c r="G27" s="8">
        <v>245037</v>
      </c>
      <c r="H27" s="8">
        <v>1464</v>
      </c>
      <c r="I27" s="8">
        <v>137888</v>
      </c>
      <c r="J27" s="8">
        <v>6859</v>
      </c>
      <c r="K27" s="8">
        <v>642465</v>
      </c>
      <c r="L27" s="8">
        <v>33143707</v>
      </c>
      <c r="M27" s="16">
        <f t="shared" si="0"/>
        <v>0</v>
      </c>
      <c r="N27" s="16">
        <f t="shared" si="1"/>
        <v>0</v>
      </c>
    </row>
    <row r="28" spans="1:14" ht="9.6" customHeight="1" x14ac:dyDescent="0.2">
      <c r="A28" s="17" t="s">
        <v>228</v>
      </c>
      <c r="B28" s="8">
        <v>92</v>
      </c>
      <c r="C28" s="8">
        <v>7569</v>
      </c>
      <c r="D28" s="8">
        <v>184</v>
      </c>
      <c r="E28" s="8">
        <v>14741</v>
      </c>
      <c r="F28" s="8">
        <v>114</v>
      </c>
      <c r="G28" s="8">
        <v>8479</v>
      </c>
      <c r="H28" s="8">
        <v>2</v>
      </c>
      <c r="I28" s="8">
        <v>163</v>
      </c>
      <c r="J28" s="8">
        <v>392</v>
      </c>
      <c r="K28" s="8">
        <v>30952</v>
      </c>
      <c r="L28" s="8">
        <v>1861297</v>
      </c>
      <c r="M28" s="16">
        <f t="shared" si="0"/>
        <v>0</v>
      </c>
      <c r="N28" s="16">
        <f t="shared" si="1"/>
        <v>0</v>
      </c>
    </row>
    <row r="29" spans="1:14" ht="9.6" customHeight="1" x14ac:dyDescent="0.2">
      <c r="A29" s="17" t="s">
        <v>229</v>
      </c>
      <c r="B29" s="8">
        <v>11233</v>
      </c>
      <c r="C29" s="8">
        <v>130291</v>
      </c>
      <c r="D29" s="8">
        <v>3009</v>
      </c>
      <c r="E29" s="8">
        <v>44938</v>
      </c>
      <c r="F29" s="8">
        <v>295</v>
      </c>
      <c r="G29" s="8">
        <v>3212</v>
      </c>
      <c r="H29" s="8">
        <v>0</v>
      </c>
      <c r="I29" s="8">
        <v>0</v>
      </c>
      <c r="J29" s="8">
        <v>14537</v>
      </c>
      <c r="K29" s="8">
        <v>178441</v>
      </c>
      <c r="L29" s="8">
        <v>20892969</v>
      </c>
      <c r="M29" s="16">
        <f t="shared" si="0"/>
        <v>0</v>
      </c>
      <c r="N29" s="16">
        <f t="shared" si="1"/>
        <v>0</v>
      </c>
    </row>
    <row r="30" spans="1:14" ht="9.6" customHeight="1" x14ac:dyDescent="0.2">
      <c r="A30" s="17" t="s">
        <v>230</v>
      </c>
      <c r="B30" s="8">
        <v>289</v>
      </c>
      <c r="C30" s="8">
        <v>3446</v>
      </c>
      <c r="D30" s="8">
        <v>9</v>
      </c>
      <c r="E30" s="8">
        <v>118</v>
      </c>
      <c r="F30" s="8">
        <v>42</v>
      </c>
      <c r="G30" s="8">
        <v>451</v>
      </c>
      <c r="H30" s="8">
        <v>0</v>
      </c>
      <c r="I30" s="8">
        <v>0</v>
      </c>
      <c r="J30" s="8">
        <v>340</v>
      </c>
      <c r="K30" s="8">
        <v>4015</v>
      </c>
      <c r="L30" s="8">
        <v>409967</v>
      </c>
      <c r="M30" s="16">
        <f t="shared" si="0"/>
        <v>0</v>
      </c>
      <c r="N30" s="16">
        <f t="shared" si="1"/>
        <v>0</v>
      </c>
    </row>
    <row r="31" spans="1:14" ht="9.6" customHeight="1" x14ac:dyDescent="0.2">
      <c r="A31" s="17" t="s">
        <v>231</v>
      </c>
      <c r="B31" s="8">
        <v>9</v>
      </c>
      <c r="C31" s="8">
        <v>85</v>
      </c>
      <c r="D31" s="8">
        <v>0</v>
      </c>
      <c r="E31" s="8">
        <v>0</v>
      </c>
      <c r="F31" s="8">
        <v>0</v>
      </c>
      <c r="G31" s="8">
        <v>0</v>
      </c>
      <c r="H31" s="8">
        <v>0</v>
      </c>
      <c r="I31" s="8">
        <v>0</v>
      </c>
      <c r="J31" s="8">
        <v>9</v>
      </c>
      <c r="K31" s="8">
        <v>85</v>
      </c>
      <c r="L31" s="8">
        <v>15749</v>
      </c>
      <c r="M31" s="16">
        <f t="shared" si="0"/>
        <v>0</v>
      </c>
      <c r="N31" s="16">
        <f t="shared" si="1"/>
        <v>0</v>
      </c>
    </row>
    <row r="32" spans="1:14" ht="9.6" customHeight="1" x14ac:dyDescent="0.2">
      <c r="A32" s="17" t="s">
        <v>232</v>
      </c>
      <c r="B32" s="8">
        <v>7170</v>
      </c>
      <c r="C32" s="8">
        <v>98421</v>
      </c>
      <c r="D32" s="8">
        <v>2461</v>
      </c>
      <c r="E32" s="8">
        <v>39976</v>
      </c>
      <c r="F32" s="8">
        <v>54</v>
      </c>
      <c r="G32" s="8">
        <v>573</v>
      </c>
      <c r="H32" s="8">
        <v>0</v>
      </c>
      <c r="I32" s="8">
        <v>0</v>
      </c>
      <c r="J32" s="8">
        <v>9685</v>
      </c>
      <c r="K32" s="8">
        <v>138970</v>
      </c>
      <c r="L32" s="8">
        <v>13566089</v>
      </c>
      <c r="M32" s="16">
        <f t="shared" si="0"/>
        <v>0</v>
      </c>
      <c r="N32" s="16">
        <f t="shared" si="1"/>
        <v>0</v>
      </c>
    </row>
    <row r="33" spans="1:14" ht="9.6" customHeight="1" x14ac:dyDescent="0.2">
      <c r="A33" s="17" t="s">
        <v>233</v>
      </c>
      <c r="B33" s="8">
        <v>3755</v>
      </c>
      <c r="C33" s="8">
        <v>28177</v>
      </c>
      <c r="D33" s="8">
        <v>538</v>
      </c>
      <c r="E33" s="8">
        <v>4826</v>
      </c>
      <c r="F33" s="8">
        <v>193</v>
      </c>
      <c r="G33" s="8">
        <v>2108</v>
      </c>
      <c r="H33" s="8">
        <v>0</v>
      </c>
      <c r="I33" s="8">
        <v>0</v>
      </c>
      <c r="J33" s="8">
        <v>4486</v>
      </c>
      <c r="K33" s="8">
        <v>35111</v>
      </c>
      <c r="L33" s="8">
        <v>6882993</v>
      </c>
      <c r="M33" s="16">
        <f t="shared" si="0"/>
        <v>0</v>
      </c>
      <c r="N33" s="16">
        <f t="shared" si="1"/>
        <v>0</v>
      </c>
    </row>
    <row r="34" spans="1:14" ht="9.6" customHeight="1" x14ac:dyDescent="0.2">
      <c r="A34" s="17" t="s">
        <v>234</v>
      </c>
      <c r="B34" s="8">
        <v>25335</v>
      </c>
      <c r="C34" s="8">
        <v>852626</v>
      </c>
      <c r="D34" s="8">
        <v>4060</v>
      </c>
      <c r="E34" s="8">
        <v>304339</v>
      </c>
      <c r="F34" s="8">
        <v>12202</v>
      </c>
      <c r="G34" s="8">
        <v>792208</v>
      </c>
      <c r="H34" s="8">
        <v>1178</v>
      </c>
      <c r="I34" s="8">
        <v>93301</v>
      </c>
      <c r="J34" s="8">
        <v>42775</v>
      </c>
      <c r="K34" s="8">
        <v>2042474</v>
      </c>
      <c r="L34" s="8">
        <v>110550542</v>
      </c>
      <c r="M34" s="16">
        <f t="shared" si="0"/>
        <v>0</v>
      </c>
      <c r="N34" s="16">
        <f t="shared" si="1"/>
        <v>0</v>
      </c>
    </row>
    <row r="35" spans="1:14" ht="9.6" customHeight="1" x14ac:dyDescent="0.2">
      <c r="A35" s="17" t="s">
        <v>235</v>
      </c>
      <c r="B35" s="8">
        <v>2151</v>
      </c>
      <c r="C35" s="8">
        <v>211736</v>
      </c>
      <c r="D35" s="8">
        <v>315</v>
      </c>
      <c r="E35" s="8">
        <v>28435</v>
      </c>
      <c r="F35" s="8">
        <v>1188</v>
      </c>
      <c r="G35" s="8">
        <v>111432</v>
      </c>
      <c r="H35" s="8">
        <v>502</v>
      </c>
      <c r="I35" s="8">
        <v>42400</v>
      </c>
      <c r="J35" s="8">
        <v>4156</v>
      </c>
      <c r="K35" s="8">
        <v>394003</v>
      </c>
      <c r="L35" s="8">
        <v>18466285</v>
      </c>
      <c r="M35" s="16">
        <f t="shared" si="0"/>
        <v>0</v>
      </c>
      <c r="N35" s="16">
        <f t="shared" si="1"/>
        <v>0</v>
      </c>
    </row>
    <row r="36" spans="1:14" ht="9.6" customHeight="1" x14ac:dyDescent="0.2">
      <c r="A36" s="17" t="s">
        <v>236</v>
      </c>
      <c r="B36" s="8">
        <v>2126</v>
      </c>
      <c r="C36" s="8">
        <v>209442</v>
      </c>
      <c r="D36" s="8">
        <v>264</v>
      </c>
      <c r="E36" s="8">
        <v>23596</v>
      </c>
      <c r="F36" s="8">
        <v>1092</v>
      </c>
      <c r="G36" s="8">
        <v>102247</v>
      </c>
      <c r="H36" s="8">
        <v>498</v>
      </c>
      <c r="I36" s="8">
        <v>42200</v>
      </c>
      <c r="J36" s="8">
        <v>3980</v>
      </c>
      <c r="K36" s="8">
        <v>377485</v>
      </c>
      <c r="L36" s="8">
        <v>17520849</v>
      </c>
      <c r="M36" s="16">
        <f t="shared" si="0"/>
        <v>0</v>
      </c>
      <c r="N36" s="16">
        <f t="shared" si="1"/>
        <v>0</v>
      </c>
    </row>
    <row r="37" spans="1:14" ht="9.6" customHeight="1" x14ac:dyDescent="0.2">
      <c r="A37" s="17" t="s">
        <v>237</v>
      </c>
      <c r="B37" s="8">
        <v>5780</v>
      </c>
      <c r="C37" s="8">
        <v>167261</v>
      </c>
      <c r="D37" s="8">
        <v>1785</v>
      </c>
      <c r="E37" s="8">
        <v>127734</v>
      </c>
      <c r="F37" s="8">
        <v>2370</v>
      </c>
      <c r="G37" s="8">
        <v>127215</v>
      </c>
      <c r="H37" s="8">
        <v>122</v>
      </c>
      <c r="I37" s="8">
        <v>10457</v>
      </c>
      <c r="J37" s="8">
        <v>10057</v>
      </c>
      <c r="K37" s="8">
        <v>432667</v>
      </c>
      <c r="L37" s="8">
        <v>25862232</v>
      </c>
      <c r="M37" s="16">
        <f t="shared" si="0"/>
        <v>0</v>
      </c>
      <c r="N37" s="16">
        <f t="shared" si="1"/>
        <v>0</v>
      </c>
    </row>
    <row r="38" spans="1:14" ht="9.6" customHeight="1" x14ac:dyDescent="0.2">
      <c r="A38" s="17" t="s">
        <v>238</v>
      </c>
      <c r="B38" s="8">
        <v>914</v>
      </c>
      <c r="C38" s="8">
        <v>32101</v>
      </c>
      <c r="D38" s="8">
        <v>222</v>
      </c>
      <c r="E38" s="8">
        <v>18548</v>
      </c>
      <c r="F38" s="8">
        <v>122</v>
      </c>
      <c r="G38" s="8">
        <v>8949</v>
      </c>
      <c r="H38" s="8">
        <v>53</v>
      </c>
      <c r="I38" s="8">
        <v>5128</v>
      </c>
      <c r="J38" s="8">
        <v>1311</v>
      </c>
      <c r="K38" s="8">
        <v>64726</v>
      </c>
      <c r="L38" s="8">
        <v>4343536</v>
      </c>
      <c r="M38" s="16">
        <f t="shared" si="0"/>
        <v>0</v>
      </c>
      <c r="N38" s="16">
        <f t="shared" si="1"/>
        <v>0</v>
      </c>
    </row>
    <row r="39" spans="1:14" ht="9.6" customHeight="1" x14ac:dyDescent="0.2">
      <c r="A39" s="17" t="s">
        <v>239</v>
      </c>
      <c r="B39" s="8">
        <v>270</v>
      </c>
      <c r="C39" s="8">
        <v>9284</v>
      </c>
      <c r="D39" s="8">
        <v>125</v>
      </c>
      <c r="E39" s="8">
        <v>10122</v>
      </c>
      <c r="F39" s="8">
        <v>232</v>
      </c>
      <c r="G39" s="8">
        <v>21783</v>
      </c>
      <c r="H39" s="8">
        <v>0</v>
      </c>
      <c r="I39" s="8">
        <v>0</v>
      </c>
      <c r="J39" s="8">
        <v>627</v>
      </c>
      <c r="K39" s="8">
        <v>41189</v>
      </c>
      <c r="L39" s="8">
        <v>2795240</v>
      </c>
      <c r="M39" s="16">
        <f t="shared" si="0"/>
        <v>0</v>
      </c>
      <c r="N39" s="16">
        <f t="shared" si="1"/>
        <v>0</v>
      </c>
    </row>
    <row r="40" spans="1:14" ht="9.6" customHeight="1" x14ac:dyDescent="0.2">
      <c r="A40" s="17" t="s">
        <v>240</v>
      </c>
      <c r="B40" s="8">
        <v>503</v>
      </c>
      <c r="C40" s="8">
        <v>33042</v>
      </c>
      <c r="D40" s="8">
        <v>922</v>
      </c>
      <c r="E40" s="8">
        <v>82733</v>
      </c>
      <c r="F40" s="8">
        <v>783</v>
      </c>
      <c r="G40" s="8">
        <v>66751</v>
      </c>
      <c r="H40" s="8">
        <v>0</v>
      </c>
      <c r="I40" s="8">
        <v>0</v>
      </c>
      <c r="J40" s="8">
        <v>2208</v>
      </c>
      <c r="K40" s="8">
        <v>182526</v>
      </c>
      <c r="L40" s="8">
        <v>9412420</v>
      </c>
      <c r="M40" s="16">
        <f t="shared" si="0"/>
        <v>0</v>
      </c>
      <c r="N40" s="16">
        <f t="shared" si="1"/>
        <v>0</v>
      </c>
    </row>
    <row r="41" spans="1:14" ht="9.6" customHeight="1" x14ac:dyDescent="0.2">
      <c r="A41" s="17" t="s">
        <v>241</v>
      </c>
      <c r="B41" s="8">
        <v>15</v>
      </c>
      <c r="C41" s="8">
        <v>1175</v>
      </c>
      <c r="D41" s="8">
        <v>8</v>
      </c>
      <c r="E41" s="8">
        <v>594</v>
      </c>
      <c r="F41" s="8">
        <v>11</v>
      </c>
      <c r="G41" s="8">
        <v>1026</v>
      </c>
      <c r="H41" s="8">
        <v>69</v>
      </c>
      <c r="I41" s="8">
        <v>5329</v>
      </c>
      <c r="J41" s="8">
        <v>103</v>
      </c>
      <c r="K41" s="8">
        <v>8124</v>
      </c>
      <c r="L41" s="8">
        <v>446383</v>
      </c>
      <c r="M41" s="16">
        <f t="shared" si="0"/>
        <v>0</v>
      </c>
      <c r="N41" s="16">
        <f t="shared" si="1"/>
        <v>0</v>
      </c>
    </row>
    <row r="42" spans="1:14" ht="9.6" customHeight="1" x14ac:dyDescent="0.2">
      <c r="A42" s="17" t="s">
        <v>242</v>
      </c>
      <c r="B42" s="8">
        <v>3283</v>
      </c>
      <c r="C42" s="8">
        <v>77095</v>
      </c>
      <c r="D42" s="8">
        <v>336</v>
      </c>
      <c r="E42" s="8">
        <v>12738</v>
      </c>
      <c r="F42" s="8">
        <v>1083</v>
      </c>
      <c r="G42" s="8">
        <v>26091</v>
      </c>
      <c r="H42" s="8">
        <v>0</v>
      </c>
      <c r="I42" s="8">
        <v>0</v>
      </c>
      <c r="J42" s="8">
        <v>4702</v>
      </c>
      <c r="K42" s="8">
        <v>115924</v>
      </c>
      <c r="L42" s="8">
        <v>7383354</v>
      </c>
      <c r="M42" s="16">
        <f t="shared" si="0"/>
        <v>0</v>
      </c>
      <c r="N42" s="16">
        <f t="shared" si="1"/>
        <v>0</v>
      </c>
    </row>
    <row r="43" spans="1:14" ht="9.6" customHeight="1" x14ac:dyDescent="0.2">
      <c r="A43" s="17" t="s">
        <v>243</v>
      </c>
      <c r="B43" s="8">
        <v>6</v>
      </c>
      <c r="C43" s="8">
        <v>63</v>
      </c>
      <c r="D43" s="8">
        <v>5</v>
      </c>
      <c r="E43" s="8">
        <v>51</v>
      </c>
      <c r="F43" s="8">
        <v>0</v>
      </c>
      <c r="G43" s="8">
        <v>0</v>
      </c>
      <c r="H43" s="8">
        <v>0</v>
      </c>
      <c r="I43" s="8">
        <v>0</v>
      </c>
      <c r="J43" s="8">
        <v>11</v>
      </c>
      <c r="K43" s="8">
        <v>114</v>
      </c>
      <c r="L43" s="8">
        <v>15572</v>
      </c>
      <c r="M43" s="16">
        <f t="shared" si="0"/>
        <v>0</v>
      </c>
      <c r="N43" s="16">
        <f t="shared" si="1"/>
        <v>0</v>
      </c>
    </row>
    <row r="44" spans="1:14" ht="9.6" customHeight="1" x14ac:dyDescent="0.2">
      <c r="A44" s="17" t="s">
        <v>244</v>
      </c>
      <c r="B44" s="8">
        <v>2845</v>
      </c>
      <c r="C44" s="8">
        <v>227155</v>
      </c>
      <c r="D44" s="8">
        <v>1790</v>
      </c>
      <c r="E44" s="8">
        <v>144999</v>
      </c>
      <c r="F44" s="8">
        <v>6727</v>
      </c>
      <c r="G44" s="8">
        <v>521260</v>
      </c>
      <c r="H44" s="8">
        <v>554</v>
      </c>
      <c r="I44" s="8">
        <v>40444</v>
      </c>
      <c r="J44" s="8">
        <v>11916</v>
      </c>
      <c r="K44" s="8">
        <v>933858</v>
      </c>
      <c r="L44" s="8">
        <v>43921749</v>
      </c>
      <c r="M44" s="16">
        <f t="shared" si="0"/>
        <v>0</v>
      </c>
      <c r="N44" s="16">
        <f t="shared" si="1"/>
        <v>0</v>
      </c>
    </row>
    <row r="45" spans="1:14" ht="9.6" customHeight="1" x14ac:dyDescent="0.2">
      <c r="A45" s="17" t="s">
        <v>245</v>
      </c>
      <c r="B45" s="8">
        <v>9002</v>
      </c>
      <c r="C45" s="8">
        <v>162700</v>
      </c>
      <c r="D45" s="8">
        <v>134</v>
      </c>
      <c r="E45" s="8">
        <v>2729</v>
      </c>
      <c r="F45" s="8">
        <v>468</v>
      </c>
      <c r="G45" s="8">
        <v>5692</v>
      </c>
      <c r="H45" s="8">
        <v>0</v>
      </c>
      <c r="I45" s="8">
        <v>0</v>
      </c>
      <c r="J45" s="8">
        <v>9604</v>
      </c>
      <c r="K45" s="8">
        <v>171121</v>
      </c>
      <c r="L45" s="8">
        <v>12688337</v>
      </c>
      <c r="M45" s="16">
        <f t="shared" si="0"/>
        <v>0</v>
      </c>
      <c r="N45" s="16">
        <f t="shared" si="1"/>
        <v>0</v>
      </c>
    </row>
    <row r="46" spans="1:14" ht="9.6" customHeight="1" x14ac:dyDescent="0.2">
      <c r="A46" s="17" t="s">
        <v>246</v>
      </c>
      <c r="B46" s="8">
        <v>74</v>
      </c>
      <c r="C46" s="8">
        <v>1068</v>
      </c>
      <c r="D46" s="8">
        <v>10</v>
      </c>
      <c r="E46" s="8">
        <v>308</v>
      </c>
      <c r="F46" s="8">
        <v>2</v>
      </c>
      <c r="G46" s="8">
        <v>42</v>
      </c>
      <c r="H46" s="8">
        <v>0</v>
      </c>
      <c r="I46" s="8">
        <v>0</v>
      </c>
      <c r="J46" s="8">
        <v>86</v>
      </c>
      <c r="K46" s="8">
        <v>1418</v>
      </c>
      <c r="L46" s="8">
        <v>120082</v>
      </c>
      <c r="M46" s="16">
        <f t="shared" si="0"/>
        <v>0</v>
      </c>
      <c r="N46" s="16">
        <f t="shared" si="1"/>
        <v>0</v>
      </c>
    </row>
    <row r="47" spans="1:14" ht="9.6" customHeight="1" x14ac:dyDescent="0.2">
      <c r="A47" s="17" t="s">
        <v>247</v>
      </c>
      <c r="B47" s="8">
        <v>1276</v>
      </c>
      <c r="C47" s="8">
        <v>16601</v>
      </c>
      <c r="D47" s="8">
        <v>24</v>
      </c>
      <c r="E47" s="8">
        <v>309</v>
      </c>
      <c r="F47" s="8">
        <v>245</v>
      </c>
      <c r="G47" s="8">
        <v>3149</v>
      </c>
      <c r="H47" s="8">
        <v>0</v>
      </c>
      <c r="I47" s="8">
        <v>0</v>
      </c>
      <c r="J47" s="8">
        <v>1545</v>
      </c>
      <c r="K47" s="8">
        <v>20059</v>
      </c>
      <c r="L47" s="8">
        <v>2074181</v>
      </c>
      <c r="M47" s="16">
        <f t="shared" si="0"/>
        <v>0</v>
      </c>
      <c r="N47" s="16">
        <f t="shared" si="1"/>
        <v>0</v>
      </c>
    </row>
    <row r="48" spans="1:14" ht="9.6" customHeight="1" x14ac:dyDescent="0.2">
      <c r="A48" s="17" t="s">
        <v>248</v>
      </c>
      <c r="B48" s="8">
        <v>5155</v>
      </c>
      <c r="C48" s="8">
        <v>80181</v>
      </c>
      <c r="D48" s="8">
        <v>36</v>
      </c>
      <c r="E48" s="8">
        <v>442</v>
      </c>
      <c r="F48" s="8">
        <v>1432</v>
      </c>
      <c r="G48" s="8">
        <v>25447</v>
      </c>
      <c r="H48" s="8">
        <v>0</v>
      </c>
      <c r="I48" s="8">
        <v>0</v>
      </c>
      <c r="J48" s="8">
        <v>6623</v>
      </c>
      <c r="K48" s="8">
        <v>106070</v>
      </c>
      <c r="L48" s="8">
        <v>8937756</v>
      </c>
      <c r="M48" s="16">
        <f t="shared" si="0"/>
        <v>0</v>
      </c>
      <c r="N48" s="16">
        <f t="shared" si="1"/>
        <v>0</v>
      </c>
    </row>
    <row r="49" spans="1:14" ht="9.6" customHeight="1" x14ac:dyDescent="0.2">
      <c r="A49" s="17" t="s">
        <v>249</v>
      </c>
      <c r="B49" s="8">
        <v>402</v>
      </c>
      <c r="C49" s="8">
        <v>3593</v>
      </c>
      <c r="D49" s="8">
        <v>0</v>
      </c>
      <c r="E49" s="8">
        <v>0</v>
      </c>
      <c r="F49" s="8">
        <v>17</v>
      </c>
      <c r="G49" s="8">
        <v>1162</v>
      </c>
      <c r="H49" s="8">
        <v>0</v>
      </c>
      <c r="I49" s="8">
        <v>0</v>
      </c>
      <c r="J49" s="8">
        <v>419</v>
      </c>
      <c r="K49" s="8">
        <v>4755</v>
      </c>
      <c r="L49" s="8">
        <v>674183</v>
      </c>
      <c r="M49" s="16">
        <f t="shared" si="0"/>
        <v>0</v>
      </c>
      <c r="N49" s="16">
        <f t="shared" si="1"/>
        <v>0</v>
      </c>
    </row>
    <row r="50" spans="1:14" ht="9.6" customHeight="1" x14ac:dyDescent="0.2">
      <c r="A50" s="17" t="s">
        <v>250</v>
      </c>
      <c r="B50" s="8">
        <v>0</v>
      </c>
      <c r="C50" s="8">
        <v>0</v>
      </c>
      <c r="D50" s="8">
        <v>0</v>
      </c>
      <c r="E50" s="8">
        <v>0</v>
      </c>
      <c r="F50" s="8">
        <v>4</v>
      </c>
      <c r="G50" s="8">
        <v>262</v>
      </c>
      <c r="H50" s="8">
        <v>0</v>
      </c>
      <c r="I50" s="8">
        <v>0</v>
      </c>
      <c r="J50" s="8">
        <v>4</v>
      </c>
      <c r="K50" s="8">
        <v>262</v>
      </c>
      <c r="L50" s="8">
        <v>19755</v>
      </c>
      <c r="M50" s="16">
        <f t="shared" si="0"/>
        <v>0</v>
      </c>
      <c r="N50" s="16">
        <f t="shared" si="1"/>
        <v>0</v>
      </c>
    </row>
  </sheetData>
  <mergeCells count="15">
    <mergeCell ref="B8:C8"/>
    <mergeCell ref="D8:E8"/>
    <mergeCell ref="F8:G8"/>
    <mergeCell ref="H8:I8"/>
    <mergeCell ref="J8:K8"/>
    <mergeCell ref="A1:I1"/>
    <mergeCell ref="A2:I2"/>
    <mergeCell ref="K2:L2"/>
    <mergeCell ref="J3:L3"/>
    <mergeCell ref="J5:L5"/>
    <mergeCell ref="A6:D6"/>
    <mergeCell ref="E6:L6"/>
    <mergeCell ref="B7:E7"/>
    <mergeCell ref="F7:I7"/>
    <mergeCell ref="J7:K7"/>
  </mergeCells>
  <pageMargins left="0.7" right="0.7" top="0.75" bottom="0.75" header="0.3" footer="0.3"/>
  <pageSetup scale="8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3"/>
  <sheetViews>
    <sheetView zoomScale="120" zoomScaleNormal="120" workbookViewId="0">
      <selection activeCell="H70" sqref="H70"/>
    </sheetView>
  </sheetViews>
  <sheetFormatPr defaultRowHeight="12.75" x14ac:dyDescent="0.2"/>
  <cols>
    <col min="1" max="1" width="23.83203125" style="10" customWidth="1"/>
    <col min="2" max="3" width="10.6640625" style="10" customWidth="1"/>
    <col min="4" max="9" width="10.5" style="10" customWidth="1"/>
    <col min="10" max="11" width="11" style="10" customWidth="1"/>
    <col min="12" max="12" width="16.33203125" style="10" customWidth="1"/>
    <col min="13" max="16384" width="9.33203125" style="10"/>
  </cols>
  <sheetData>
    <row r="1" spans="1:14" ht="8.25" customHeight="1" x14ac:dyDescent="0.2">
      <c r="A1" s="26" t="s">
        <v>479</v>
      </c>
      <c r="B1" s="26"/>
      <c r="C1" s="26"/>
      <c r="D1" s="26"/>
      <c r="E1" s="26"/>
      <c r="F1" s="26"/>
      <c r="G1" s="27"/>
      <c r="H1" s="27"/>
      <c r="I1" s="27"/>
      <c r="J1" s="9" t="s">
        <v>481</v>
      </c>
      <c r="K1" s="9"/>
      <c r="L1" s="9" t="s">
        <v>498</v>
      </c>
    </row>
    <row r="2" spans="1:14" ht="8.25" customHeight="1" x14ac:dyDescent="0.2">
      <c r="A2" s="26" t="s">
        <v>480</v>
      </c>
      <c r="B2" s="26"/>
      <c r="C2" s="26"/>
      <c r="D2" s="26"/>
      <c r="E2" s="26"/>
      <c r="F2" s="26"/>
      <c r="G2" s="27"/>
      <c r="H2" s="27"/>
      <c r="I2" s="27"/>
      <c r="J2" s="9"/>
      <c r="K2" s="28" t="str">
        <f>+'QCS Page 1'!K2:L2</f>
        <v>3RD QUARTER 2019</v>
      </c>
      <c r="L2" s="28"/>
    </row>
    <row r="3" spans="1:14" ht="9" customHeight="1" x14ac:dyDescent="0.2">
      <c r="A3" s="9"/>
      <c r="B3" s="9"/>
      <c r="C3" s="9"/>
      <c r="D3" s="9"/>
      <c r="E3" s="9"/>
      <c r="F3" s="9"/>
      <c r="G3" s="9"/>
      <c r="H3" s="9"/>
      <c r="I3" s="9"/>
      <c r="J3" s="28" t="str">
        <f>+'QCS Page 1'!J3:L3</f>
        <v>Beginning  Jul. 2019 - Sep. 2019</v>
      </c>
      <c r="K3" s="28"/>
      <c r="L3" s="28"/>
    </row>
    <row r="4" spans="1:14" ht="9" customHeight="1" x14ac:dyDescent="0.2">
      <c r="A4" s="9"/>
      <c r="B4" s="9"/>
      <c r="C4" s="9"/>
      <c r="D4" s="9"/>
      <c r="E4" s="9"/>
      <c r="F4" s="9"/>
      <c r="G4" s="9"/>
      <c r="H4" s="9"/>
      <c r="I4" s="9"/>
      <c r="J4" s="9" t="s">
        <v>482</v>
      </c>
      <c r="K4" s="9"/>
      <c r="L4" s="9"/>
    </row>
    <row r="5" spans="1:14" ht="8.25" customHeight="1" x14ac:dyDescent="0.2">
      <c r="A5" s="9"/>
      <c r="B5" s="9"/>
      <c r="C5" s="9"/>
      <c r="D5" s="9"/>
      <c r="E5" s="9"/>
      <c r="F5" s="9"/>
      <c r="G5" s="9"/>
      <c r="H5" s="9"/>
      <c r="I5" s="9"/>
      <c r="J5" s="28" t="s">
        <v>514</v>
      </c>
      <c r="K5" s="28"/>
      <c r="L5" s="28"/>
    </row>
    <row r="6" spans="1:14" ht="9.75" customHeight="1" x14ac:dyDescent="0.2">
      <c r="A6" s="28" t="s">
        <v>483</v>
      </c>
      <c r="B6" s="28"/>
      <c r="C6" s="28"/>
      <c r="D6" s="28"/>
      <c r="E6" s="28" t="s">
        <v>484</v>
      </c>
      <c r="F6" s="28"/>
      <c r="G6" s="28"/>
      <c r="H6" s="28"/>
      <c r="I6" s="28"/>
      <c r="J6" s="28"/>
      <c r="K6" s="28"/>
      <c r="L6" s="28"/>
    </row>
    <row r="7" spans="1:14" ht="16.5" customHeight="1" x14ac:dyDescent="0.2">
      <c r="A7" s="9"/>
      <c r="B7" s="26" t="s">
        <v>471</v>
      </c>
      <c r="C7" s="26"/>
      <c r="D7" s="26"/>
      <c r="E7" s="26"/>
      <c r="F7" s="26" t="s">
        <v>476</v>
      </c>
      <c r="G7" s="26"/>
      <c r="H7" s="26"/>
      <c r="I7" s="26"/>
      <c r="J7" s="29"/>
      <c r="K7" s="29"/>
      <c r="L7" s="9"/>
    </row>
    <row r="8" spans="1:14" ht="15" customHeight="1" x14ac:dyDescent="0.2">
      <c r="A8" s="11"/>
      <c r="B8" s="31" t="s">
        <v>472</v>
      </c>
      <c r="C8" s="30"/>
      <c r="D8" s="30" t="s">
        <v>473</v>
      </c>
      <c r="E8" s="30"/>
      <c r="F8" s="30" t="s">
        <v>472</v>
      </c>
      <c r="G8" s="30"/>
      <c r="H8" s="30" t="s">
        <v>473</v>
      </c>
      <c r="I8" s="30"/>
      <c r="J8" s="30" t="s">
        <v>477</v>
      </c>
      <c r="K8" s="30"/>
      <c r="L8" s="12" t="s">
        <v>478</v>
      </c>
    </row>
    <row r="9" spans="1:14" ht="9.6" customHeight="1" x14ac:dyDescent="0.2">
      <c r="A9" s="13"/>
      <c r="B9" s="14" t="s">
        <v>475</v>
      </c>
      <c r="C9" s="14" t="s">
        <v>474</v>
      </c>
      <c r="D9" s="14" t="s">
        <v>475</v>
      </c>
      <c r="E9" s="14" t="s">
        <v>474</v>
      </c>
      <c r="F9" s="15" t="s">
        <v>475</v>
      </c>
      <c r="G9" s="15" t="s">
        <v>474</v>
      </c>
      <c r="H9" s="15" t="s">
        <v>475</v>
      </c>
      <c r="I9" s="15" t="s">
        <v>474</v>
      </c>
      <c r="J9" s="15" t="s">
        <v>475</v>
      </c>
      <c r="K9" s="15" t="s">
        <v>474</v>
      </c>
      <c r="L9" s="11"/>
    </row>
    <row r="10" spans="1:14" ht="9.6" customHeight="1" x14ac:dyDescent="0.2">
      <c r="A10" s="18" t="s">
        <v>251</v>
      </c>
      <c r="B10" s="8">
        <v>2397</v>
      </c>
      <c r="C10" s="8">
        <v>38580</v>
      </c>
      <c r="D10" s="8">
        <v>222</v>
      </c>
      <c r="E10" s="8">
        <v>3511</v>
      </c>
      <c r="F10" s="8">
        <v>46</v>
      </c>
      <c r="G10" s="8">
        <v>797</v>
      </c>
      <c r="H10" s="8">
        <v>0</v>
      </c>
      <c r="I10" s="8">
        <v>0</v>
      </c>
      <c r="J10" s="8">
        <v>2665</v>
      </c>
      <c r="K10" s="8">
        <v>42888</v>
      </c>
      <c r="L10" s="8">
        <v>3536329</v>
      </c>
      <c r="M10" s="16">
        <f t="shared" ref="M10:M53" si="0">J10-(B10+D10+F10+H10)</f>
        <v>0</v>
      </c>
      <c r="N10" s="16">
        <f t="shared" ref="N10:N53" si="1">K10-(C10+E10+G10+I10)</f>
        <v>0</v>
      </c>
    </row>
    <row r="11" spans="1:14" ht="9.6" customHeight="1" x14ac:dyDescent="0.2">
      <c r="A11" s="18" t="s">
        <v>252</v>
      </c>
      <c r="B11" s="8">
        <v>0</v>
      </c>
      <c r="C11" s="8">
        <v>0</v>
      </c>
      <c r="D11" s="8">
        <v>0</v>
      </c>
      <c r="E11" s="8">
        <v>0</v>
      </c>
      <c r="F11" s="8">
        <v>0</v>
      </c>
      <c r="G11" s="8">
        <v>0</v>
      </c>
      <c r="H11" s="8">
        <v>0</v>
      </c>
      <c r="I11" s="8">
        <v>0</v>
      </c>
      <c r="J11" s="8">
        <v>0</v>
      </c>
      <c r="K11" s="8">
        <v>0</v>
      </c>
      <c r="L11" s="8">
        <v>0</v>
      </c>
      <c r="M11" s="16">
        <f t="shared" si="0"/>
        <v>0</v>
      </c>
      <c r="N11" s="16">
        <f t="shared" si="1"/>
        <v>0</v>
      </c>
    </row>
    <row r="12" spans="1:14" ht="9.6" customHeight="1" x14ac:dyDescent="0.2">
      <c r="A12" s="18" t="s">
        <v>253</v>
      </c>
      <c r="B12" s="8">
        <v>77</v>
      </c>
      <c r="C12" s="8">
        <v>1624</v>
      </c>
      <c r="D12" s="8">
        <v>2</v>
      </c>
      <c r="E12" s="8">
        <v>38</v>
      </c>
      <c r="F12" s="8">
        <v>0</v>
      </c>
      <c r="G12" s="8">
        <v>0</v>
      </c>
      <c r="H12" s="8">
        <v>0</v>
      </c>
      <c r="I12" s="8">
        <v>0</v>
      </c>
      <c r="J12" s="8">
        <v>79</v>
      </c>
      <c r="K12" s="8">
        <v>1662</v>
      </c>
      <c r="L12" s="8">
        <v>131041</v>
      </c>
      <c r="M12" s="16">
        <f t="shared" si="0"/>
        <v>0</v>
      </c>
      <c r="N12" s="16">
        <f t="shared" si="1"/>
        <v>0</v>
      </c>
    </row>
    <row r="13" spans="1:14" ht="9.6" customHeight="1" x14ac:dyDescent="0.2">
      <c r="A13" s="18" t="s">
        <v>254</v>
      </c>
      <c r="B13" s="8">
        <v>3</v>
      </c>
      <c r="C13" s="8">
        <v>62</v>
      </c>
      <c r="D13" s="8">
        <v>0</v>
      </c>
      <c r="E13" s="8">
        <v>0</v>
      </c>
      <c r="F13" s="8">
        <v>0</v>
      </c>
      <c r="G13" s="8">
        <v>0</v>
      </c>
      <c r="H13" s="8">
        <v>0</v>
      </c>
      <c r="I13" s="8">
        <v>0</v>
      </c>
      <c r="J13" s="8">
        <v>3</v>
      </c>
      <c r="K13" s="8">
        <v>62</v>
      </c>
      <c r="L13" s="8">
        <v>2849</v>
      </c>
      <c r="M13" s="16">
        <f t="shared" si="0"/>
        <v>0</v>
      </c>
      <c r="N13" s="16">
        <f t="shared" si="1"/>
        <v>0</v>
      </c>
    </row>
    <row r="14" spans="1:14" ht="9.6" customHeight="1" x14ac:dyDescent="0.2">
      <c r="A14" s="18" t="s">
        <v>255</v>
      </c>
      <c r="B14" s="8">
        <v>877</v>
      </c>
      <c r="C14" s="8">
        <v>17935</v>
      </c>
      <c r="D14" s="8">
        <v>0</v>
      </c>
      <c r="E14" s="8">
        <v>0</v>
      </c>
      <c r="F14" s="8">
        <v>3</v>
      </c>
      <c r="G14" s="8">
        <v>7</v>
      </c>
      <c r="H14" s="8">
        <v>0</v>
      </c>
      <c r="I14" s="8">
        <v>0</v>
      </c>
      <c r="J14" s="8">
        <v>880</v>
      </c>
      <c r="K14" s="8">
        <v>17942</v>
      </c>
      <c r="L14" s="8">
        <v>1236516</v>
      </c>
      <c r="M14" s="16">
        <f t="shared" si="0"/>
        <v>0</v>
      </c>
      <c r="N14" s="16">
        <f t="shared" si="1"/>
        <v>0</v>
      </c>
    </row>
    <row r="15" spans="1:14" ht="9.6" customHeight="1" x14ac:dyDescent="0.2">
      <c r="A15" s="18" t="s">
        <v>256</v>
      </c>
      <c r="B15" s="8">
        <v>0</v>
      </c>
      <c r="C15" s="8">
        <v>0</v>
      </c>
      <c r="D15" s="8">
        <v>0</v>
      </c>
      <c r="E15" s="8">
        <v>0</v>
      </c>
      <c r="F15" s="8">
        <v>0</v>
      </c>
      <c r="G15" s="8">
        <v>0</v>
      </c>
      <c r="H15" s="8">
        <v>0</v>
      </c>
      <c r="I15" s="8">
        <v>0</v>
      </c>
      <c r="J15" s="8">
        <v>0</v>
      </c>
      <c r="K15" s="8">
        <v>0</v>
      </c>
      <c r="L15" s="8">
        <v>0</v>
      </c>
      <c r="M15" s="16">
        <f t="shared" si="0"/>
        <v>0</v>
      </c>
      <c r="N15" s="16">
        <f t="shared" si="1"/>
        <v>0</v>
      </c>
    </row>
    <row r="16" spans="1:14" ht="9.6" customHeight="1" x14ac:dyDescent="0.2">
      <c r="A16" s="18" t="s">
        <v>257</v>
      </c>
      <c r="B16" s="8">
        <v>0</v>
      </c>
      <c r="C16" s="8">
        <v>0</v>
      </c>
      <c r="D16" s="8">
        <v>0</v>
      </c>
      <c r="E16" s="8">
        <v>0</v>
      </c>
      <c r="F16" s="8">
        <v>0</v>
      </c>
      <c r="G16" s="8">
        <v>0</v>
      </c>
      <c r="H16" s="8">
        <v>0</v>
      </c>
      <c r="I16" s="8">
        <v>0</v>
      </c>
      <c r="J16" s="8">
        <v>0</v>
      </c>
      <c r="K16" s="8">
        <v>0</v>
      </c>
      <c r="L16" s="8">
        <v>0</v>
      </c>
      <c r="M16" s="16">
        <f t="shared" si="0"/>
        <v>0</v>
      </c>
      <c r="N16" s="16">
        <f t="shared" si="1"/>
        <v>0</v>
      </c>
    </row>
    <row r="17" spans="1:14" ht="9.6" customHeight="1" x14ac:dyDescent="0.2">
      <c r="A17" s="18" t="s">
        <v>258</v>
      </c>
      <c r="B17" s="8">
        <v>1440</v>
      </c>
      <c r="C17" s="8">
        <v>18959</v>
      </c>
      <c r="D17" s="8">
        <v>220</v>
      </c>
      <c r="E17" s="8">
        <v>3473</v>
      </c>
      <c r="F17" s="8">
        <v>43</v>
      </c>
      <c r="G17" s="8">
        <v>790</v>
      </c>
      <c r="H17" s="8">
        <v>0</v>
      </c>
      <c r="I17" s="8">
        <v>0</v>
      </c>
      <c r="J17" s="8">
        <v>1703</v>
      </c>
      <c r="K17" s="8">
        <v>23222</v>
      </c>
      <c r="L17" s="8">
        <v>2165924</v>
      </c>
      <c r="M17" s="16">
        <f t="shared" si="0"/>
        <v>0</v>
      </c>
      <c r="N17" s="16">
        <f t="shared" si="1"/>
        <v>0</v>
      </c>
    </row>
    <row r="18" spans="1:14" ht="9.6" customHeight="1" x14ac:dyDescent="0.2">
      <c r="A18" s="18" t="s">
        <v>259</v>
      </c>
      <c r="B18" s="8">
        <v>0</v>
      </c>
      <c r="C18" s="8">
        <v>0</v>
      </c>
      <c r="D18" s="8">
        <v>0</v>
      </c>
      <c r="E18" s="8">
        <v>0</v>
      </c>
      <c r="F18" s="8">
        <v>0</v>
      </c>
      <c r="G18" s="8">
        <v>0</v>
      </c>
      <c r="H18" s="8">
        <v>0</v>
      </c>
      <c r="I18" s="8">
        <v>0</v>
      </c>
      <c r="J18" s="8">
        <v>0</v>
      </c>
      <c r="K18" s="8">
        <v>0</v>
      </c>
      <c r="L18" s="8">
        <v>0</v>
      </c>
      <c r="M18" s="16">
        <f t="shared" si="0"/>
        <v>0</v>
      </c>
      <c r="N18" s="16">
        <f t="shared" si="1"/>
        <v>0</v>
      </c>
    </row>
    <row r="19" spans="1:14" ht="9.6" customHeight="1" x14ac:dyDescent="0.2">
      <c r="A19" s="18" t="s">
        <v>260</v>
      </c>
      <c r="B19" s="8">
        <v>78063</v>
      </c>
      <c r="C19" s="8">
        <v>6667541</v>
      </c>
      <c r="D19" s="8">
        <v>30153</v>
      </c>
      <c r="E19" s="8">
        <v>2757970</v>
      </c>
      <c r="F19" s="8">
        <v>24811</v>
      </c>
      <c r="G19" s="8">
        <v>2333695</v>
      </c>
      <c r="H19" s="8">
        <v>1631</v>
      </c>
      <c r="I19" s="8">
        <v>156758</v>
      </c>
      <c r="J19" s="8">
        <v>134658</v>
      </c>
      <c r="K19" s="8">
        <v>11915964</v>
      </c>
      <c r="L19" s="8">
        <v>510689794</v>
      </c>
      <c r="M19" s="16">
        <f t="shared" si="0"/>
        <v>0</v>
      </c>
      <c r="N19" s="16">
        <f>K19-(C19+E19+G19+I19)</f>
        <v>0</v>
      </c>
    </row>
    <row r="20" spans="1:14" ht="9.6" customHeight="1" x14ac:dyDescent="0.2">
      <c r="A20" s="18" t="s">
        <v>261</v>
      </c>
      <c r="B20" s="8">
        <v>39497</v>
      </c>
      <c r="C20" s="8">
        <v>3780970</v>
      </c>
      <c r="D20" s="8">
        <v>9945</v>
      </c>
      <c r="E20" s="8">
        <v>942451</v>
      </c>
      <c r="F20" s="8">
        <v>12819</v>
      </c>
      <c r="G20" s="8">
        <v>1219176</v>
      </c>
      <c r="H20" s="8">
        <v>372</v>
      </c>
      <c r="I20" s="8">
        <v>36643</v>
      </c>
      <c r="J20" s="8">
        <v>62633</v>
      </c>
      <c r="K20" s="8">
        <v>5979240</v>
      </c>
      <c r="L20" s="8">
        <v>310874856</v>
      </c>
      <c r="M20" s="16">
        <f t="shared" si="0"/>
        <v>0</v>
      </c>
      <c r="N20" s="16">
        <f t="shared" si="1"/>
        <v>0</v>
      </c>
    </row>
    <row r="21" spans="1:14" ht="9.6" customHeight="1" x14ac:dyDescent="0.2">
      <c r="A21" s="18" t="s">
        <v>262</v>
      </c>
      <c r="B21" s="8">
        <v>5345</v>
      </c>
      <c r="C21" s="8">
        <v>539178</v>
      </c>
      <c r="D21" s="8">
        <v>2583</v>
      </c>
      <c r="E21" s="8">
        <v>257556</v>
      </c>
      <c r="F21" s="8">
        <v>3977</v>
      </c>
      <c r="G21" s="8">
        <v>401106</v>
      </c>
      <c r="H21" s="8">
        <v>118</v>
      </c>
      <c r="I21" s="8">
        <v>12377</v>
      </c>
      <c r="J21" s="8">
        <v>12023</v>
      </c>
      <c r="K21" s="8">
        <v>1210217</v>
      </c>
      <c r="L21" s="8">
        <v>51038111</v>
      </c>
      <c r="M21" s="16">
        <f t="shared" si="0"/>
        <v>0</v>
      </c>
      <c r="N21" s="16">
        <f t="shared" si="1"/>
        <v>0</v>
      </c>
    </row>
    <row r="22" spans="1:14" ht="9.6" customHeight="1" x14ac:dyDescent="0.2">
      <c r="A22" s="18" t="s">
        <v>263</v>
      </c>
      <c r="B22" s="8">
        <v>1101</v>
      </c>
      <c r="C22" s="8">
        <v>115765</v>
      </c>
      <c r="D22" s="8">
        <v>882</v>
      </c>
      <c r="E22" s="8">
        <v>90305</v>
      </c>
      <c r="F22" s="8">
        <v>279</v>
      </c>
      <c r="G22" s="8">
        <v>28146</v>
      </c>
      <c r="H22" s="8">
        <v>12</v>
      </c>
      <c r="I22" s="8">
        <v>1261</v>
      </c>
      <c r="J22" s="8">
        <v>2274</v>
      </c>
      <c r="K22" s="8">
        <v>235477</v>
      </c>
      <c r="L22" s="8">
        <v>10791893</v>
      </c>
      <c r="M22" s="16">
        <f t="shared" si="0"/>
        <v>0</v>
      </c>
      <c r="N22" s="16">
        <f t="shared" si="1"/>
        <v>0</v>
      </c>
    </row>
    <row r="23" spans="1:14" ht="9.6" customHeight="1" x14ac:dyDescent="0.2">
      <c r="A23" s="18" t="s">
        <v>264</v>
      </c>
      <c r="B23" s="8">
        <v>376</v>
      </c>
      <c r="C23" s="8">
        <v>33039</v>
      </c>
      <c r="D23" s="8">
        <v>202</v>
      </c>
      <c r="E23" s="8">
        <v>17333</v>
      </c>
      <c r="F23" s="8">
        <v>538</v>
      </c>
      <c r="G23" s="8">
        <v>45239</v>
      </c>
      <c r="H23" s="8">
        <v>4</v>
      </c>
      <c r="I23" s="8">
        <v>318</v>
      </c>
      <c r="J23" s="8">
        <v>1120</v>
      </c>
      <c r="K23" s="8">
        <v>95929</v>
      </c>
      <c r="L23" s="8">
        <v>5297439</v>
      </c>
      <c r="M23" s="16">
        <f t="shared" si="0"/>
        <v>0</v>
      </c>
      <c r="N23" s="16">
        <f t="shared" si="1"/>
        <v>0</v>
      </c>
    </row>
    <row r="24" spans="1:14" ht="9.6" customHeight="1" x14ac:dyDescent="0.2">
      <c r="A24" s="18" t="s">
        <v>265</v>
      </c>
      <c r="B24" s="8">
        <v>844</v>
      </c>
      <c r="C24" s="8">
        <v>78261</v>
      </c>
      <c r="D24" s="8">
        <v>186</v>
      </c>
      <c r="E24" s="8">
        <v>16877</v>
      </c>
      <c r="F24" s="8">
        <v>207</v>
      </c>
      <c r="G24" s="8">
        <v>18181</v>
      </c>
      <c r="H24" s="8">
        <v>0</v>
      </c>
      <c r="I24" s="8">
        <v>0</v>
      </c>
      <c r="J24" s="8">
        <v>1237</v>
      </c>
      <c r="K24" s="8">
        <v>113319</v>
      </c>
      <c r="L24" s="8">
        <v>6986295</v>
      </c>
      <c r="M24" s="16">
        <f t="shared" si="0"/>
        <v>0</v>
      </c>
      <c r="N24" s="16">
        <f t="shared" si="1"/>
        <v>0</v>
      </c>
    </row>
    <row r="25" spans="1:14" ht="9.6" customHeight="1" x14ac:dyDescent="0.2">
      <c r="A25" s="18" t="s">
        <v>266</v>
      </c>
      <c r="B25" s="8">
        <v>79</v>
      </c>
      <c r="C25" s="8">
        <v>8427</v>
      </c>
      <c r="D25" s="8">
        <v>168</v>
      </c>
      <c r="E25" s="8">
        <v>18200</v>
      </c>
      <c r="F25" s="8">
        <v>158</v>
      </c>
      <c r="G25" s="8">
        <v>11335</v>
      </c>
      <c r="H25" s="8">
        <v>0</v>
      </c>
      <c r="I25" s="8">
        <v>0</v>
      </c>
      <c r="J25" s="8">
        <v>405</v>
      </c>
      <c r="K25" s="8">
        <v>37962</v>
      </c>
      <c r="L25" s="8">
        <v>1843824</v>
      </c>
      <c r="M25" s="16">
        <f t="shared" si="0"/>
        <v>0</v>
      </c>
      <c r="N25" s="16">
        <f t="shared" si="1"/>
        <v>0</v>
      </c>
    </row>
    <row r="26" spans="1:14" ht="9.6" customHeight="1" x14ac:dyDescent="0.2">
      <c r="A26" s="18" t="s">
        <v>267</v>
      </c>
      <c r="B26" s="8">
        <v>28491</v>
      </c>
      <c r="C26" s="8">
        <v>2713034</v>
      </c>
      <c r="D26" s="8">
        <v>5576</v>
      </c>
      <c r="E26" s="8">
        <v>518890</v>
      </c>
      <c r="F26" s="8">
        <v>4457</v>
      </c>
      <c r="G26" s="8">
        <v>414781</v>
      </c>
      <c r="H26" s="8">
        <v>87</v>
      </c>
      <c r="I26" s="8">
        <v>8650</v>
      </c>
      <c r="J26" s="8">
        <v>38611</v>
      </c>
      <c r="K26" s="8">
        <v>3655355</v>
      </c>
      <c r="L26" s="8">
        <v>205096620</v>
      </c>
      <c r="M26" s="16">
        <f t="shared" si="0"/>
        <v>0</v>
      </c>
      <c r="N26" s="16">
        <f t="shared" si="1"/>
        <v>0</v>
      </c>
    </row>
    <row r="27" spans="1:14" ht="9.6" customHeight="1" x14ac:dyDescent="0.2">
      <c r="A27" s="18" t="s">
        <v>268</v>
      </c>
      <c r="B27" s="8">
        <v>22949</v>
      </c>
      <c r="C27" s="8">
        <v>2183470</v>
      </c>
      <c r="D27" s="8">
        <v>2472</v>
      </c>
      <c r="E27" s="8">
        <v>233822</v>
      </c>
      <c r="F27" s="8">
        <v>1932</v>
      </c>
      <c r="G27" s="8">
        <v>183558</v>
      </c>
      <c r="H27" s="8">
        <v>0</v>
      </c>
      <c r="I27" s="8">
        <v>0</v>
      </c>
      <c r="J27" s="8">
        <v>27353</v>
      </c>
      <c r="K27" s="8">
        <v>2600850</v>
      </c>
      <c r="L27" s="8">
        <v>165804987</v>
      </c>
      <c r="M27" s="16">
        <f t="shared" si="0"/>
        <v>0</v>
      </c>
      <c r="N27" s="16">
        <f t="shared" si="1"/>
        <v>0</v>
      </c>
    </row>
    <row r="28" spans="1:14" ht="9.6" customHeight="1" x14ac:dyDescent="0.2">
      <c r="A28" s="18" t="s">
        <v>269</v>
      </c>
      <c r="B28" s="8">
        <v>4152</v>
      </c>
      <c r="C28" s="8">
        <v>392667</v>
      </c>
      <c r="D28" s="8">
        <v>1063</v>
      </c>
      <c r="E28" s="8">
        <v>101848</v>
      </c>
      <c r="F28" s="8">
        <v>3068</v>
      </c>
      <c r="G28" s="8">
        <v>290420</v>
      </c>
      <c r="H28" s="8">
        <v>163</v>
      </c>
      <c r="I28" s="8">
        <v>15298</v>
      </c>
      <c r="J28" s="8">
        <v>8446</v>
      </c>
      <c r="K28" s="8">
        <v>800233</v>
      </c>
      <c r="L28" s="8">
        <v>36582576</v>
      </c>
      <c r="M28" s="16">
        <f t="shared" si="0"/>
        <v>0</v>
      </c>
      <c r="N28" s="16">
        <f t="shared" si="1"/>
        <v>0</v>
      </c>
    </row>
    <row r="29" spans="1:14" ht="9.6" customHeight="1" x14ac:dyDescent="0.2">
      <c r="A29" s="18" t="s">
        <v>270</v>
      </c>
      <c r="B29" s="8">
        <v>1356</v>
      </c>
      <c r="C29" s="8">
        <v>128023</v>
      </c>
      <c r="D29" s="8">
        <v>185</v>
      </c>
      <c r="E29" s="8">
        <v>17537</v>
      </c>
      <c r="F29" s="8">
        <v>907</v>
      </c>
      <c r="G29" s="8">
        <v>87325</v>
      </c>
      <c r="H29" s="8">
        <v>5</v>
      </c>
      <c r="I29" s="8">
        <v>1047</v>
      </c>
      <c r="J29" s="8">
        <v>2453</v>
      </c>
      <c r="K29" s="8">
        <v>233932</v>
      </c>
      <c r="L29" s="8">
        <v>8866826</v>
      </c>
      <c r="M29" s="16">
        <f t="shared" si="0"/>
        <v>0</v>
      </c>
      <c r="N29" s="16">
        <f t="shared" si="1"/>
        <v>0</v>
      </c>
    </row>
    <row r="30" spans="1:14" ht="9.6" customHeight="1" x14ac:dyDescent="0.2">
      <c r="A30" s="18" t="s">
        <v>271</v>
      </c>
      <c r="B30" s="8">
        <v>19961</v>
      </c>
      <c r="C30" s="8">
        <v>1716336</v>
      </c>
      <c r="D30" s="8">
        <v>16133</v>
      </c>
      <c r="E30" s="8">
        <v>1535680</v>
      </c>
      <c r="F30" s="8">
        <v>5688</v>
      </c>
      <c r="G30" s="8">
        <v>539115</v>
      </c>
      <c r="H30" s="8">
        <v>995</v>
      </c>
      <c r="I30" s="8">
        <v>96240</v>
      </c>
      <c r="J30" s="8">
        <v>42777</v>
      </c>
      <c r="K30" s="8">
        <v>3887371</v>
      </c>
      <c r="L30" s="8">
        <v>107384488</v>
      </c>
      <c r="M30" s="16">
        <f t="shared" si="0"/>
        <v>0</v>
      </c>
      <c r="N30" s="16">
        <f>K30-(C30+E30+G30+I30)</f>
        <v>0</v>
      </c>
    </row>
    <row r="31" spans="1:14" ht="9.6" customHeight="1" x14ac:dyDescent="0.2">
      <c r="A31" s="18" t="s">
        <v>272</v>
      </c>
      <c r="B31" s="8">
        <v>1856</v>
      </c>
      <c r="C31" s="8">
        <v>31876</v>
      </c>
      <c r="D31" s="8">
        <v>39</v>
      </c>
      <c r="E31" s="8">
        <v>1957</v>
      </c>
      <c r="F31" s="8">
        <v>168</v>
      </c>
      <c r="G31" s="8">
        <v>13694</v>
      </c>
      <c r="H31" s="8">
        <v>1</v>
      </c>
      <c r="I31" s="8">
        <v>90</v>
      </c>
      <c r="J31" s="8">
        <v>2064</v>
      </c>
      <c r="K31" s="8">
        <v>47617</v>
      </c>
      <c r="L31" s="8">
        <v>4040302</v>
      </c>
      <c r="M31" s="16">
        <f t="shared" si="0"/>
        <v>0</v>
      </c>
      <c r="N31" s="16">
        <f t="shared" si="1"/>
        <v>0</v>
      </c>
    </row>
    <row r="32" spans="1:14" ht="9.6" customHeight="1" x14ac:dyDescent="0.2">
      <c r="A32" s="18" t="s">
        <v>273</v>
      </c>
      <c r="B32" s="8">
        <v>0</v>
      </c>
      <c r="C32" s="8">
        <v>0</v>
      </c>
      <c r="D32" s="8">
        <v>0</v>
      </c>
      <c r="E32" s="8">
        <v>0</v>
      </c>
      <c r="F32" s="8">
        <v>2</v>
      </c>
      <c r="G32" s="8">
        <v>42</v>
      </c>
      <c r="H32" s="8">
        <v>0</v>
      </c>
      <c r="I32" s="8">
        <v>0</v>
      </c>
      <c r="J32" s="8">
        <v>2</v>
      </c>
      <c r="K32" s="8">
        <v>42</v>
      </c>
      <c r="L32" s="8">
        <v>2136</v>
      </c>
      <c r="M32" s="16">
        <f t="shared" si="0"/>
        <v>0</v>
      </c>
      <c r="N32" s="16">
        <f t="shared" si="1"/>
        <v>0</v>
      </c>
    </row>
    <row r="33" spans="1:14" ht="9.6" customHeight="1" x14ac:dyDescent="0.2">
      <c r="A33" s="18" t="s">
        <v>274</v>
      </c>
      <c r="B33" s="8">
        <v>248</v>
      </c>
      <c r="C33" s="8">
        <v>3648</v>
      </c>
      <c r="D33" s="8">
        <v>126</v>
      </c>
      <c r="E33" s="8">
        <v>2658</v>
      </c>
      <c r="F33" s="8">
        <v>93</v>
      </c>
      <c r="G33" s="8">
        <v>1463</v>
      </c>
      <c r="H33" s="8">
        <v>0</v>
      </c>
      <c r="I33" s="8">
        <v>0</v>
      </c>
      <c r="J33" s="8">
        <v>467</v>
      </c>
      <c r="K33" s="8">
        <v>7769</v>
      </c>
      <c r="L33" s="8">
        <v>693797</v>
      </c>
      <c r="M33" s="16">
        <f t="shared" si="0"/>
        <v>0</v>
      </c>
      <c r="N33" s="16">
        <f t="shared" si="1"/>
        <v>0</v>
      </c>
    </row>
    <row r="34" spans="1:14" ht="9.6" customHeight="1" x14ac:dyDescent="0.2">
      <c r="A34" s="18" t="s">
        <v>275</v>
      </c>
      <c r="B34" s="8">
        <v>1513</v>
      </c>
      <c r="C34" s="8">
        <v>24032</v>
      </c>
      <c r="D34" s="8">
        <v>128</v>
      </c>
      <c r="E34" s="8">
        <v>2129</v>
      </c>
      <c r="F34" s="8">
        <v>188</v>
      </c>
      <c r="G34" s="8">
        <v>8495</v>
      </c>
      <c r="H34" s="8">
        <v>0</v>
      </c>
      <c r="I34" s="8">
        <v>0</v>
      </c>
      <c r="J34" s="8">
        <v>1829</v>
      </c>
      <c r="K34" s="8">
        <v>34656</v>
      </c>
      <c r="L34" s="8">
        <v>2723891</v>
      </c>
      <c r="M34" s="16">
        <f t="shared" si="0"/>
        <v>0</v>
      </c>
      <c r="N34" s="16">
        <f t="shared" si="1"/>
        <v>0</v>
      </c>
    </row>
    <row r="35" spans="1:14" ht="9.6" customHeight="1" x14ac:dyDescent="0.2">
      <c r="A35" s="18" t="s">
        <v>276</v>
      </c>
      <c r="B35" s="8">
        <v>44</v>
      </c>
      <c r="C35" s="8">
        <v>1008</v>
      </c>
      <c r="D35" s="8">
        <v>0</v>
      </c>
      <c r="E35" s="8">
        <v>0</v>
      </c>
      <c r="F35" s="8">
        <v>28</v>
      </c>
      <c r="G35" s="8">
        <v>1802</v>
      </c>
      <c r="H35" s="8">
        <v>0</v>
      </c>
      <c r="I35" s="8">
        <v>0</v>
      </c>
      <c r="J35" s="8">
        <v>72</v>
      </c>
      <c r="K35" s="8">
        <v>2810</v>
      </c>
      <c r="L35" s="8">
        <v>228004</v>
      </c>
      <c r="M35" s="16">
        <f t="shared" si="0"/>
        <v>0</v>
      </c>
      <c r="N35" s="16">
        <f t="shared" si="1"/>
        <v>0</v>
      </c>
    </row>
    <row r="36" spans="1:14" ht="9.6" customHeight="1" x14ac:dyDescent="0.2">
      <c r="A36" s="18" t="s">
        <v>277</v>
      </c>
      <c r="B36" s="8">
        <v>952</v>
      </c>
      <c r="C36" s="8">
        <v>16442</v>
      </c>
      <c r="D36" s="8">
        <v>21</v>
      </c>
      <c r="E36" s="8">
        <v>856</v>
      </c>
      <c r="F36" s="8">
        <v>47</v>
      </c>
      <c r="G36" s="8">
        <v>1452</v>
      </c>
      <c r="H36" s="8">
        <v>0</v>
      </c>
      <c r="I36" s="8">
        <v>0</v>
      </c>
      <c r="J36" s="8">
        <v>1020</v>
      </c>
      <c r="K36" s="8">
        <v>18750</v>
      </c>
      <c r="L36" s="8">
        <v>1427555</v>
      </c>
      <c r="M36" s="16">
        <f t="shared" si="0"/>
        <v>0</v>
      </c>
      <c r="N36" s="16">
        <f t="shared" si="1"/>
        <v>0</v>
      </c>
    </row>
    <row r="37" spans="1:14" ht="9.6" customHeight="1" x14ac:dyDescent="0.2">
      <c r="A37" s="18" t="s">
        <v>278</v>
      </c>
      <c r="B37" s="8">
        <v>101</v>
      </c>
      <c r="C37" s="8">
        <v>7608</v>
      </c>
      <c r="D37" s="8">
        <v>77</v>
      </c>
      <c r="E37" s="8">
        <v>6499</v>
      </c>
      <c r="F37" s="8">
        <v>247</v>
      </c>
      <c r="G37" s="8">
        <v>21943</v>
      </c>
      <c r="H37" s="8">
        <v>3</v>
      </c>
      <c r="I37" s="8">
        <v>248</v>
      </c>
      <c r="J37" s="8">
        <v>428</v>
      </c>
      <c r="K37" s="8">
        <v>36298</v>
      </c>
      <c r="L37" s="8">
        <v>1019097</v>
      </c>
      <c r="M37" s="16">
        <f t="shared" si="0"/>
        <v>0</v>
      </c>
      <c r="N37" s="16">
        <f t="shared" si="1"/>
        <v>0</v>
      </c>
    </row>
    <row r="38" spans="1:14" ht="9.6" customHeight="1" x14ac:dyDescent="0.2">
      <c r="A38" s="18" t="s">
        <v>279</v>
      </c>
      <c r="B38" s="8">
        <v>8484</v>
      </c>
      <c r="C38" s="8">
        <v>847952</v>
      </c>
      <c r="D38" s="8">
        <v>1226</v>
      </c>
      <c r="E38" s="8">
        <v>123175</v>
      </c>
      <c r="F38" s="8">
        <v>3621</v>
      </c>
      <c r="G38" s="8">
        <v>357509</v>
      </c>
      <c r="H38" s="8">
        <v>194</v>
      </c>
      <c r="I38" s="8">
        <v>18349</v>
      </c>
      <c r="J38" s="8">
        <v>13525</v>
      </c>
      <c r="K38" s="8">
        <v>1346985</v>
      </c>
      <c r="L38" s="8">
        <v>52498746</v>
      </c>
      <c r="M38" s="16">
        <f t="shared" si="0"/>
        <v>0</v>
      </c>
      <c r="N38" s="16">
        <f t="shared" si="1"/>
        <v>0</v>
      </c>
    </row>
    <row r="39" spans="1:14" ht="9.6" customHeight="1" x14ac:dyDescent="0.2">
      <c r="A39" s="18" t="s">
        <v>280</v>
      </c>
      <c r="B39" s="8">
        <v>8278</v>
      </c>
      <c r="C39" s="8">
        <v>829268</v>
      </c>
      <c r="D39" s="8">
        <v>1187</v>
      </c>
      <c r="E39" s="8">
        <v>119445</v>
      </c>
      <c r="F39" s="8">
        <v>3456</v>
      </c>
      <c r="G39" s="8">
        <v>343146</v>
      </c>
      <c r="H39" s="8">
        <v>194</v>
      </c>
      <c r="I39" s="8">
        <v>18349</v>
      </c>
      <c r="J39" s="8">
        <v>13115</v>
      </c>
      <c r="K39" s="8">
        <v>1310208</v>
      </c>
      <c r="L39" s="8">
        <v>50387603</v>
      </c>
      <c r="M39" s="16">
        <f t="shared" si="0"/>
        <v>0</v>
      </c>
      <c r="N39" s="16">
        <f t="shared" si="1"/>
        <v>0</v>
      </c>
    </row>
    <row r="40" spans="1:14" ht="9.6" customHeight="1" x14ac:dyDescent="0.2">
      <c r="A40" s="18" t="s">
        <v>281</v>
      </c>
      <c r="B40" s="8">
        <v>7307</v>
      </c>
      <c r="C40" s="8">
        <v>270553</v>
      </c>
      <c r="D40" s="8">
        <v>2497</v>
      </c>
      <c r="E40" s="8">
        <v>144522</v>
      </c>
      <c r="F40" s="8">
        <v>2108</v>
      </c>
      <c r="G40" s="8">
        <v>184542</v>
      </c>
      <c r="H40" s="8">
        <v>67</v>
      </c>
      <c r="I40" s="8">
        <v>5278</v>
      </c>
      <c r="J40" s="8">
        <v>11979</v>
      </c>
      <c r="K40" s="8">
        <v>604895</v>
      </c>
      <c r="L40" s="8">
        <v>34067364</v>
      </c>
      <c r="M40" s="16">
        <f t="shared" si="0"/>
        <v>0</v>
      </c>
      <c r="N40" s="16">
        <f t="shared" si="1"/>
        <v>0</v>
      </c>
    </row>
    <row r="41" spans="1:14" ht="9.6" customHeight="1" x14ac:dyDescent="0.2">
      <c r="A41" s="18" t="s">
        <v>282</v>
      </c>
      <c r="B41" s="8">
        <v>0</v>
      </c>
      <c r="C41" s="8">
        <v>0</v>
      </c>
      <c r="D41" s="8">
        <v>0</v>
      </c>
      <c r="E41" s="8">
        <v>0</v>
      </c>
      <c r="F41" s="8">
        <v>0</v>
      </c>
      <c r="G41" s="8">
        <v>0</v>
      </c>
      <c r="H41" s="8">
        <v>0</v>
      </c>
      <c r="I41" s="8">
        <v>0</v>
      </c>
      <c r="J41" s="8">
        <v>0</v>
      </c>
      <c r="K41" s="8">
        <v>0</v>
      </c>
      <c r="L41" s="8">
        <v>0</v>
      </c>
      <c r="M41" s="16">
        <f t="shared" si="0"/>
        <v>0</v>
      </c>
      <c r="N41" s="16">
        <f t="shared" si="1"/>
        <v>0</v>
      </c>
    </row>
    <row r="42" spans="1:14" ht="9.6" customHeight="1" x14ac:dyDescent="0.2">
      <c r="A42" s="25" t="s">
        <v>516</v>
      </c>
      <c r="B42" s="8">
        <v>457</v>
      </c>
      <c r="C42" s="8">
        <v>38556</v>
      </c>
      <c r="D42" s="8">
        <v>194</v>
      </c>
      <c r="E42" s="8">
        <v>18156</v>
      </c>
      <c r="F42" s="8">
        <v>176</v>
      </c>
      <c r="G42" s="8">
        <v>16609</v>
      </c>
      <c r="H42" s="8">
        <v>0</v>
      </c>
      <c r="I42" s="8">
        <v>0</v>
      </c>
      <c r="J42" s="8">
        <v>827</v>
      </c>
      <c r="K42" s="8">
        <v>73321</v>
      </c>
      <c r="L42" s="8">
        <v>3451994</v>
      </c>
      <c r="M42" s="16">
        <f t="shared" si="0"/>
        <v>0</v>
      </c>
      <c r="N42" s="16">
        <f t="shared" si="1"/>
        <v>0</v>
      </c>
    </row>
    <row r="43" spans="1:14" ht="9.6" customHeight="1" x14ac:dyDescent="0.2">
      <c r="A43" s="18" t="s">
        <v>283</v>
      </c>
      <c r="B43" s="8">
        <v>34343</v>
      </c>
      <c r="C43" s="8">
        <v>2723805</v>
      </c>
      <c r="D43" s="8">
        <v>15494</v>
      </c>
      <c r="E43" s="8">
        <v>1253221</v>
      </c>
      <c r="F43" s="8">
        <v>13729</v>
      </c>
      <c r="G43" s="8">
        <v>1068683</v>
      </c>
      <c r="H43" s="8">
        <v>1739</v>
      </c>
      <c r="I43" s="8">
        <v>118701</v>
      </c>
      <c r="J43" s="8">
        <v>65305</v>
      </c>
      <c r="K43" s="8">
        <v>5164410</v>
      </c>
      <c r="L43" s="8">
        <v>274520214</v>
      </c>
      <c r="M43" s="16">
        <f t="shared" si="0"/>
        <v>0</v>
      </c>
      <c r="N43" s="16">
        <f t="shared" si="1"/>
        <v>0</v>
      </c>
    </row>
    <row r="44" spans="1:14" ht="9.6" customHeight="1" x14ac:dyDescent="0.2">
      <c r="A44" s="18" t="s">
        <v>284</v>
      </c>
      <c r="B44" s="8">
        <v>28120</v>
      </c>
      <c r="C44" s="8">
        <v>2198820</v>
      </c>
      <c r="D44" s="8">
        <v>14427</v>
      </c>
      <c r="E44" s="8">
        <v>1165146</v>
      </c>
      <c r="F44" s="8">
        <v>13228</v>
      </c>
      <c r="G44" s="8">
        <v>1020871</v>
      </c>
      <c r="H44" s="8">
        <v>1643</v>
      </c>
      <c r="I44" s="8">
        <v>109730</v>
      </c>
      <c r="J44" s="8">
        <v>57418</v>
      </c>
      <c r="K44" s="8">
        <v>4494567</v>
      </c>
      <c r="L44" s="8">
        <v>249365993</v>
      </c>
      <c r="M44" s="16">
        <f t="shared" si="0"/>
        <v>0</v>
      </c>
      <c r="N44" s="16">
        <f t="shared" si="1"/>
        <v>0</v>
      </c>
    </row>
    <row r="45" spans="1:14" ht="9.6" customHeight="1" x14ac:dyDescent="0.2">
      <c r="A45" s="18" t="s">
        <v>285</v>
      </c>
      <c r="B45" s="8">
        <v>1251</v>
      </c>
      <c r="C45" s="8">
        <v>107684</v>
      </c>
      <c r="D45" s="8">
        <v>1766</v>
      </c>
      <c r="E45" s="8">
        <v>144864</v>
      </c>
      <c r="F45" s="8">
        <v>97</v>
      </c>
      <c r="G45" s="8">
        <v>8279</v>
      </c>
      <c r="H45" s="8">
        <v>0</v>
      </c>
      <c r="I45" s="8">
        <v>0</v>
      </c>
      <c r="J45" s="8">
        <v>3114</v>
      </c>
      <c r="K45" s="8">
        <v>260827</v>
      </c>
      <c r="L45" s="8">
        <v>8487197</v>
      </c>
      <c r="M45" s="16">
        <f t="shared" si="0"/>
        <v>0</v>
      </c>
      <c r="N45" s="16">
        <f t="shared" si="1"/>
        <v>0</v>
      </c>
    </row>
    <row r="46" spans="1:14" ht="9.6" customHeight="1" x14ac:dyDescent="0.2">
      <c r="A46" s="18" t="s">
        <v>286</v>
      </c>
      <c r="B46" s="8">
        <v>0</v>
      </c>
      <c r="C46" s="8">
        <v>0</v>
      </c>
      <c r="D46" s="8">
        <v>0</v>
      </c>
      <c r="E46" s="8">
        <v>0</v>
      </c>
      <c r="F46" s="8">
        <v>0</v>
      </c>
      <c r="G46" s="8">
        <v>0</v>
      </c>
      <c r="H46" s="8">
        <v>0</v>
      </c>
      <c r="I46" s="8">
        <v>0</v>
      </c>
      <c r="J46" s="8">
        <v>0</v>
      </c>
      <c r="K46" s="8">
        <v>0</v>
      </c>
      <c r="L46" s="8">
        <v>0</v>
      </c>
      <c r="M46" s="16">
        <f t="shared" si="0"/>
        <v>0</v>
      </c>
      <c r="N46" s="16">
        <f t="shared" si="1"/>
        <v>0</v>
      </c>
    </row>
    <row r="47" spans="1:14" ht="9.6" customHeight="1" x14ac:dyDescent="0.2">
      <c r="A47" s="18" t="s">
        <v>287</v>
      </c>
      <c r="B47" s="8">
        <v>1040</v>
      </c>
      <c r="C47" s="8">
        <v>99517</v>
      </c>
      <c r="D47" s="8">
        <v>1493</v>
      </c>
      <c r="E47" s="8">
        <v>141155</v>
      </c>
      <c r="F47" s="8">
        <v>1547</v>
      </c>
      <c r="G47" s="8">
        <v>146366</v>
      </c>
      <c r="H47" s="8">
        <v>5</v>
      </c>
      <c r="I47" s="8">
        <v>461</v>
      </c>
      <c r="J47" s="8">
        <v>4085</v>
      </c>
      <c r="K47" s="8">
        <v>387499</v>
      </c>
      <c r="L47" s="8">
        <v>14733034</v>
      </c>
      <c r="M47" s="16">
        <f t="shared" si="0"/>
        <v>0</v>
      </c>
      <c r="N47" s="16">
        <f t="shared" si="1"/>
        <v>0</v>
      </c>
    </row>
    <row r="48" spans="1:14" ht="9.6" customHeight="1" x14ac:dyDescent="0.2">
      <c r="A48" s="18" t="s">
        <v>288</v>
      </c>
      <c r="B48" s="8">
        <v>1014</v>
      </c>
      <c r="C48" s="8">
        <v>86576</v>
      </c>
      <c r="D48" s="8">
        <v>1095</v>
      </c>
      <c r="E48" s="8">
        <v>93058</v>
      </c>
      <c r="F48" s="8">
        <v>705</v>
      </c>
      <c r="G48" s="8">
        <v>58655</v>
      </c>
      <c r="H48" s="8">
        <v>16</v>
      </c>
      <c r="I48" s="8">
        <v>1315</v>
      </c>
      <c r="J48" s="8">
        <v>2830</v>
      </c>
      <c r="K48" s="8">
        <v>239604</v>
      </c>
      <c r="L48" s="8">
        <v>12011010</v>
      </c>
      <c r="M48" s="16">
        <f t="shared" si="0"/>
        <v>0</v>
      </c>
      <c r="N48" s="16">
        <f t="shared" si="1"/>
        <v>0</v>
      </c>
    </row>
    <row r="49" spans="1:14" ht="9.6" customHeight="1" x14ac:dyDescent="0.2">
      <c r="A49" s="18" t="s">
        <v>289</v>
      </c>
      <c r="B49" s="8">
        <v>0</v>
      </c>
      <c r="C49" s="8">
        <v>0</v>
      </c>
      <c r="D49" s="8">
        <v>0</v>
      </c>
      <c r="E49" s="8">
        <v>0</v>
      </c>
      <c r="F49" s="8">
        <v>0</v>
      </c>
      <c r="G49" s="8">
        <v>0</v>
      </c>
      <c r="H49" s="8">
        <v>0</v>
      </c>
      <c r="I49" s="8">
        <v>0</v>
      </c>
      <c r="J49" s="8">
        <v>0</v>
      </c>
      <c r="K49" s="8">
        <v>0</v>
      </c>
      <c r="L49" s="8">
        <v>0</v>
      </c>
      <c r="M49" s="16">
        <f t="shared" si="0"/>
        <v>0</v>
      </c>
      <c r="N49" s="16">
        <f t="shared" si="1"/>
        <v>0</v>
      </c>
    </row>
    <row r="50" spans="1:14" ht="9.6" customHeight="1" x14ac:dyDescent="0.2">
      <c r="A50" s="18" t="s">
        <v>290</v>
      </c>
      <c r="B50" s="8">
        <v>6225</v>
      </c>
      <c r="C50" s="8">
        <v>556608</v>
      </c>
      <c r="D50" s="8">
        <v>1653</v>
      </c>
      <c r="E50" s="8">
        <v>141629</v>
      </c>
      <c r="F50" s="8">
        <v>1221</v>
      </c>
      <c r="G50" s="8">
        <v>113710</v>
      </c>
      <c r="H50" s="8">
        <v>125</v>
      </c>
      <c r="I50" s="8">
        <v>10899</v>
      </c>
      <c r="J50" s="8">
        <v>9224</v>
      </c>
      <c r="K50" s="8">
        <v>822846</v>
      </c>
      <c r="L50" s="8">
        <v>43334247</v>
      </c>
      <c r="M50" s="16">
        <f t="shared" si="0"/>
        <v>0</v>
      </c>
      <c r="N50" s="16">
        <f t="shared" si="1"/>
        <v>0</v>
      </c>
    </row>
    <row r="51" spans="1:14" ht="9.6" customHeight="1" x14ac:dyDescent="0.2">
      <c r="A51" s="18" t="s">
        <v>291</v>
      </c>
      <c r="B51" s="8">
        <v>4239</v>
      </c>
      <c r="C51" s="8">
        <v>346175</v>
      </c>
      <c r="D51" s="8">
        <v>1949</v>
      </c>
      <c r="E51" s="8">
        <v>166077</v>
      </c>
      <c r="F51" s="8">
        <v>949</v>
      </c>
      <c r="G51" s="8">
        <v>87643</v>
      </c>
      <c r="H51" s="8">
        <v>5</v>
      </c>
      <c r="I51" s="8">
        <v>421</v>
      </c>
      <c r="J51" s="8">
        <v>7142</v>
      </c>
      <c r="K51" s="8">
        <v>600316</v>
      </c>
      <c r="L51" s="8">
        <v>28467626</v>
      </c>
      <c r="M51" s="16">
        <f t="shared" si="0"/>
        <v>0</v>
      </c>
      <c r="N51" s="16">
        <f t="shared" si="1"/>
        <v>0</v>
      </c>
    </row>
    <row r="52" spans="1:14" ht="9.6" customHeight="1" x14ac:dyDescent="0.2">
      <c r="A52" s="18" t="s">
        <v>292</v>
      </c>
      <c r="B52" s="8">
        <v>1451</v>
      </c>
      <c r="C52" s="8">
        <v>124586</v>
      </c>
      <c r="D52" s="8">
        <v>2416</v>
      </c>
      <c r="E52" s="8">
        <v>205279</v>
      </c>
      <c r="F52" s="8">
        <v>601</v>
      </c>
      <c r="G52" s="8">
        <v>47794</v>
      </c>
      <c r="H52" s="8">
        <v>4</v>
      </c>
      <c r="I52" s="8">
        <v>326</v>
      </c>
      <c r="J52" s="8">
        <v>4472</v>
      </c>
      <c r="K52" s="8">
        <v>377985</v>
      </c>
      <c r="L52" s="8">
        <v>17126549</v>
      </c>
      <c r="M52" s="16">
        <f t="shared" si="0"/>
        <v>0</v>
      </c>
      <c r="N52" s="16">
        <f t="shared" si="1"/>
        <v>0</v>
      </c>
    </row>
    <row r="53" spans="1:14" ht="9.6" customHeight="1" x14ac:dyDescent="0.2">
      <c r="A53" s="18" t="s">
        <v>293</v>
      </c>
      <c r="B53" s="8">
        <v>12900</v>
      </c>
      <c r="C53" s="8">
        <v>877674</v>
      </c>
      <c r="D53" s="8">
        <v>4055</v>
      </c>
      <c r="E53" s="8">
        <v>273084</v>
      </c>
      <c r="F53" s="8">
        <v>8108</v>
      </c>
      <c r="G53" s="8">
        <v>558424</v>
      </c>
      <c r="H53" s="8">
        <v>1488</v>
      </c>
      <c r="I53" s="8">
        <v>96308</v>
      </c>
      <c r="J53" s="8">
        <v>26551</v>
      </c>
      <c r="K53" s="8">
        <v>1805490</v>
      </c>
      <c r="L53" s="8">
        <v>125206331</v>
      </c>
      <c r="M53" s="16">
        <f t="shared" si="0"/>
        <v>0</v>
      </c>
      <c r="N53" s="16">
        <f t="shared" si="1"/>
        <v>0</v>
      </c>
    </row>
  </sheetData>
  <mergeCells count="15">
    <mergeCell ref="A1:I1"/>
    <mergeCell ref="A2:I2"/>
    <mergeCell ref="K2:L2"/>
    <mergeCell ref="J3:L3"/>
    <mergeCell ref="J5:L5"/>
    <mergeCell ref="A6:D6"/>
    <mergeCell ref="E6:L6"/>
    <mergeCell ref="B7:E7"/>
    <mergeCell ref="F7:I7"/>
    <mergeCell ref="J7:K7"/>
    <mergeCell ref="B8:C8"/>
    <mergeCell ref="D8:E8"/>
    <mergeCell ref="F8:G8"/>
    <mergeCell ref="H8:I8"/>
    <mergeCell ref="J8:K8"/>
  </mergeCells>
  <pageMargins left="0.7" right="0.7" top="0.75" bottom="0.75" header="0.3" footer="0.3"/>
  <pageSetup scale="8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9"/>
  <sheetViews>
    <sheetView zoomScale="120" zoomScaleNormal="120" workbookViewId="0">
      <selection activeCell="A49" sqref="A49"/>
    </sheetView>
  </sheetViews>
  <sheetFormatPr defaultRowHeight="12.75" x14ac:dyDescent="0.2"/>
  <cols>
    <col min="1" max="1" width="23.83203125" style="10" customWidth="1"/>
    <col min="2" max="3" width="10.6640625" style="10" customWidth="1"/>
    <col min="4" max="9" width="10.5" style="10" customWidth="1"/>
    <col min="10" max="11" width="11" style="10" customWidth="1"/>
    <col min="12" max="12" width="16.33203125" style="10" customWidth="1"/>
    <col min="13" max="16384" width="9.33203125" style="10"/>
  </cols>
  <sheetData>
    <row r="1" spans="1:14" x14ac:dyDescent="0.2">
      <c r="A1" s="26" t="s">
        <v>479</v>
      </c>
      <c r="B1" s="26"/>
      <c r="C1" s="26"/>
      <c r="D1" s="26"/>
      <c r="E1" s="26"/>
      <c r="F1" s="26"/>
      <c r="G1" s="27"/>
      <c r="H1" s="27"/>
      <c r="I1" s="27"/>
      <c r="J1" s="9" t="s">
        <v>481</v>
      </c>
      <c r="K1" s="9"/>
      <c r="L1" s="9" t="s">
        <v>497</v>
      </c>
    </row>
    <row r="2" spans="1:14" x14ac:dyDescent="0.2">
      <c r="A2" s="26" t="s">
        <v>480</v>
      </c>
      <c r="B2" s="26"/>
      <c r="C2" s="26"/>
      <c r="D2" s="26"/>
      <c r="E2" s="26"/>
      <c r="F2" s="26"/>
      <c r="G2" s="27"/>
      <c r="H2" s="27"/>
      <c r="I2" s="27"/>
      <c r="J2" s="9"/>
      <c r="K2" s="28" t="str">
        <f>+'QCS Page 1'!K2:L2</f>
        <v>3RD QUARTER 2019</v>
      </c>
      <c r="L2" s="28"/>
    </row>
    <row r="3" spans="1:14" x14ac:dyDescent="0.2">
      <c r="A3" s="9"/>
      <c r="B3" s="9"/>
      <c r="C3" s="9"/>
      <c r="D3" s="9"/>
      <c r="E3" s="9"/>
      <c r="F3" s="9"/>
      <c r="G3" s="9"/>
      <c r="H3" s="9"/>
      <c r="I3" s="9"/>
      <c r="J3" s="28" t="str">
        <f>+'QCS Page 1'!J3:L3</f>
        <v>Beginning  Jul. 2019 - Sep. 2019</v>
      </c>
      <c r="K3" s="28"/>
      <c r="L3" s="28"/>
    </row>
    <row r="4" spans="1:14" ht="9" customHeight="1" x14ac:dyDescent="0.2">
      <c r="A4" s="9"/>
      <c r="B4" s="9"/>
      <c r="C4" s="9"/>
      <c r="D4" s="9"/>
      <c r="E4" s="9"/>
      <c r="F4" s="9"/>
      <c r="G4" s="9"/>
      <c r="H4" s="9"/>
      <c r="I4" s="9"/>
      <c r="J4" s="9" t="s">
        <v>482</v>
      </c>
      <c r="K4" s="9"/>
      <c r="L4" s="9"/>
    </row>
    <row r="5" spans="1:14" ht="8.25" customHeight="1" x14ac:dyDescent="0.2">
      <c r="A5" s="9"/>
      <c r="B5" s="9"/>
      <c r="C5" s="9"/>
      <c r="D5" s="9"/>
      <c r="E5" s="9"/>
      <c r="F5" s="9"/>
      <c r="G5" s="9"/>
      <c r="H5" s="9"/>
      <c r="I5" s="9"/>
      <c r="J5" s="28" t="s">
        <v>514</v>
      </c>
      <c r="K5" s="28"/>
      <c r="L5" s="28"/>
    </row>
    <row r="6" spans="1:14" ht="9.75" customHeight="1" x14ac:dyDescent="0.2">
      <c r="A6" s="28" t="s">
        <v>483</v>
      </c>
      <c r="B6" s="28"/>
      <c r="C6" s="28"/>
      <c r="D6" s="28"/>
      <c r="E6" s="28" t="s">
        <v>484</v>
      </c>
      <c r="F6" s="28"/>
      <c r="G6" s="28"/>
      <c r="H6" s="28"/>
      <c r="I6" s="28"/>
      <c r="J6" s="28"/>
      <c r="K6" s="28"/>
      <c r="L6" s="28"/>
    </row>
    <row r="7" spans="1:14" ht="16.5" customHeight="1" x14ac:dyDescent="0.2">
      <c r="A7" s="9"/>
      <c r="B7" s="26" t="s">
        <v>471</v>
      </c>
      <c r="C7" s="26"/>
      <c r="D7" s="26"/>
      <c r="E7" s="26"/>
      <c r="F7" s="26" t="s">
        <v>476</v>
      </c>
      <c r="G7" s="26"/>
      <c r="H7" s="26"/>
      <c r="I7" s="26"/>
      <c r="J7" s="29"/>
      <c r="K7" s="29"/>
      <c r="L7" s="9"/>
    </row>
    <row r="8" spans="1:14" ht="21.75" customHeight="1" x14ac:dyDescent="0.2">
      <c r="A8" s="11"/>
      <c r="B8" s="31" t="s">
        <v>472</v>
      </c>
      <c r="C8" s="30"/>
      <c r="D8" s="30" t="s">
        <v>473</v>
      </c>
      <c r="E8" s="30"/>
      <c r="F8" s="30" t="s">
        <v>472</v>
      </c>
      <c r="G8" s="30"/>
      <c r="H8" s="30" t="s">
        <v>473</v>
      </c>
      <c r="I8" s="30"/>
      <c r="J8" s="30" t="s">
        <v>477</v>
      </c>
      <c r="K8" s="30"/>
      <c r="L8" s="12" t="s">
        <v>478</v>
      </c>
    </row>
    <row r="9" spans="1:14" ht="9.6" customHeight="1" x14ac:dyDescent="0.2">
      <c r="A9" s="13"/>
      <c r="B9" s="14" t="s">
        <v>475</v>
      </c>
      <c r="C9" s="14" t="s">
        <v>474</v>
      </c>
      <c r="D9" s="14" t="s">
        <v>475</v>
      </c>
      <c r="E9" s="14" t="s">
        <v>474</v>
      </c>
      <c r="F9" s="15" t="s">
        <v>475</v>
      </c>
      <c r="G9" s="15" t="s">
        <v>474</v>
      </c>
      <c r="H9" s="15" t="s">
        <v>475</v>
      </c>
      <c r="I9" s="15" t="s">
        <v>474</v>
      </c>
      <c r="J9" s="15" t="s">
        <v>475</v>
      </c>
      <c r="K9" s="15" t="s">
        <v>474</v>
      </c>
      <c r="L9" s="11"/>
    </row>
    <row r="10" spans="1:14" ht="9.6" customHeight="1" x14ac:dyDescent="0.2">
      <c r="A10" s="17" t="s">
        <v>294</v>
      </c>
      <c r="B10" s="8">
        <v>1210</v>
      </c>
      <c r="C10" s="8">
        <v>37746</v>
      </c>
      <c r="D10" s="8">
        <v>117</v>
      </c>
      <c r="E10" s="8">
        <v>7579</v>
      </c>
      <c r="F10" s="8">
        <v>238</v>
      </c>
      <c r="G10" s="8">
        <v>19780</v>
      </c>
      <c r="H10" s="8">
        <v>2</v>
      </c>
      <c r="I10" s="8">
        <v>135</v>
      </c>
      <c r="J10" s="8">
        <v>1567</v>
      </c>
      <c r="K10" s="8">
        <v>65240</v>
      </c>
      <c r="L10" s="8">
        <v>3807586</v>
      </c>
      <c r="M10" s="16">
        <f t="shared" ref="M10:M49" si="0">J10-(B10+D10+F10+H10)</f>
        <v>0</v>
      </c>
      <c r="N10" s="16">
        <f t="shared" ref="N10:N49" si="1">K10-(C10+E10+G10+I10)</f>
        <v>0</v>
      </c>
    </row>
    <row r="11" spans="1:14" ht="9.6" customHeight="1" x14ac:dyDescent="0.2">
      <c r="A11" s="17" t="s">
        <v>295</v>
      </c>
      <c r="B11" s="8">
        <v>2</v>
      </c>
      <c r="C11" s="8">
        <v>38</v>
      </c>
      <c r="D11" s="8">
        <v>0</v>
      </c>
      <c r="E11" s="8">
        <v>0</v>
      </c>
      <c r="F11" s="8">
        <v>0</v>
      </c>
      <c r="G11" s="8">
        <v>0</v>
      </c>
      <c r="H11" s="8">
        <v>0</v>
      </c>
      <c r="I11" s="8">
        <v>0</v>
      </c>
      <c r="J11" s="8">
        <v>2</v>
      </c>
      <c r="K11" s="8">
        <v>38</v>
      </c>
      <c r="L11" s="8">
        <v>2320</v>
      </c>
      <c r="M11" s="16">
        <f t="shared" si="0"/>
        <v>0</v>
      </c>
      <c r="N11" s="16">
        <f t="shared" si="1"/>
        <v>0</v>
      </c>
    </row>
    <row r="12" spans="1:14" ht="9.6" customHeight="1" x14ac:dyDescent="0.2">
      <c r="A12" s="17" t="s">
        <v>296</v>
      </c>
      <c r="B12" s="8">
        <v>1208</v>
      </c>
      <c r="C12" s="8">
        <v>37708</v>
      </c>
      <c r="D12" s="8">
        <v>117</v>
      </c>
      <c r="E12" s="8">
        <v>7579</v>
      </c>
      <c r="F12" s="8">
        <v>238</v>
      </c>
      <c r="G12" s="8">
        <v>19780</v>
      </c>
      <c r="H12" s="8">
        <v>2</v>
      </c>
      <c r="I12" s="8">
        <v>135</v>
      </c>
      <c r="J12" s="8">
        <v>1565</v>
      </c>
      <c r="K12" s="8">
        <v>65202</v>
      </c>
      <c r="L12" s="8">
        <v>3805266</v>
      </c>
      <c r="M12" s="16">
        <f t="shared" si="0"/>
        <v>0</v>
      </c>
      <c r="N12" s="16">
        <f t="shared" si="1"/>
        <v>0</v>
      </c>
    </row>
    <row r="13" spans="1:14" ht="9.6" customHeight="1" x14ac:dyDescent="0.2">
      <c r="A13" s="17" t="s">
        <v>297</v>
      </c>
      <c r="B13" s="8">
        <v>5013</v>
      </c>
      <c r="C13" s="8">
        <v>487239</v>
      </c>
      <c r="D13" s="8">
        <v>950</v>
      </c>
      <c r="E13" s="8">
        <v>80496</v>
      </c>
      <c r="F13" s="8">
        <v>263</v>
      </c>
      <c r="G13" s="8">
        <v>28032</v>
      </c>
      <c r="H13" s="8">
        <v>94</v>
      </c>
      <c r="I13" s="8">
        <v>8836</v>
      </c>
      <c r="J13" s="8">
        <v>6320</v>
      </c>
      <c r="K13" s="8">
        <v>604603</v>
      </c>
      <c r="L13" s="8">
        <v>21346635</v>
      </c>
      <c r="M13" s="16">
        <f t="shared" si="0"/>
        <v>0</v>
      </c>
      <c r="N13" s="16">
        <f t="shared" si="1"/>
        <v>0</v>
      </c>
    </row>
    <row r="14" spans="1:14" ht="9.6" customHeight="1" x14ac:dyDescent="0.2">
      <c r="A14" s="17" t="s">
        <v>298</v>
      </c>
      <c r="B14" s="8">
        <v>0</v>
      </c>
      <c r="C14" s="8">
        <v>0</v>
      </c>
      <c r="D14" s="8">
        <v>0</v>
      </c>
      <c r="E14" s="8">
        <v>0</v>
      </c>
      <c r="F14" s="8">
        <v>0</v>
      </c>
      <c r="G14" s="8">
        <v>0</v>
      </c>
      <c r="H14" s="8">
        <v>0</v>
      </c>
      <c r="I14" s="8">
        <v>0</v>
      </c>
      <c r="J14" s="8">
        <v>0</v>
      </c>
      <c r="K14" s="8">
        <v>0</v>
      </c>
      <c r="L14" s="8">
        <v>0</v>
      </c>
      <c r="M14" s="16">
        <f t="shared" si="0"/>
        <v>0</v>
      </c>
      <c r="N14" s="16">
        <f t="shared" si="1"/>
        <v>0</v>
      </c>
    </row>
    <row r="15" spans="1:14" ht="9.6" customHeight="1" x14ac:dyDescent="0.2">
      <c r="A15" s="17" t="s">
        <v>299</v>
      </c>
      <c r="B15" s="8">
        <v>4683</v>
      </c>
      <c r="C15" s="8">
        <v>462043</v>
      </c>
      <c r="D15" s="8">
        <v>795</v>
      </c>
      <c r="E15" s="8">
        <v>67408</v>
      </c>
      <c r="F15" s="8">
        <v>236</v>
      </c>
      <c r="G15" s="8">
        <v>25545</v>
      </c>
      <c r="H15" s="8">
        <v>73</v>
      </c>
      <c r="I15" s="8">
        <v>6935</v>
      </c>
      <c r="J15" s="8">
        <v>5787</v>
      </c>
      <c r="K15" s="8">
        <v>561931</v>
      </c>
      <c r="L15" s="8">
        <v>19193794</v>
      </c>
      <c r="M15" s="16">
        <f t="shared" si="0"/>
        <v>0</v>
      </c>
      <c r="N15" s="16">
        <f t="shared" si="1"/>
        <v>0</v>
      </c>
    </row>
    <row r="16" spans="1:14" ht="9.6" customHeight="1" x14ac:dyDescent="0.2">
      <c r="A16" s="17" t="s">
        <v>300</v>
      </c>
      <c r="B16" s="8">
        <v>215</v>
      </c>
      <c r="C16" s="8">
        <v>17869</v>
      </c>
      <c r="D16" s="8">
        <v>41</v>
      </c>
      <c r="E16" s="8">
        <v>3276</v>
      </c>
      <c r="F16" s="8">
        <v>9</v>
      </c>
      <c r="G16" s="8">
        <v>878</v>
      </c>
      <c r="H16" s="8">
        <v>0</v>
      </c>
      <c r="I16" s="8">
        <v>0</v>
      </c>
      <c r="J16" s="8">
        <v>265</v>
      </c>
      <c r="K16" s="8">
        <v>22023</v>
      </c>
      <c r="L16" s="8">
        <v>933958</v>
      </c>
      <c r="M16" s="16">
        <f t="shared" si="0"/>
        <v>0</v>
      </c>
      <c r="N16" s="16">
        <f t="shared" si="1"/>
        <v>0</v>
      </c>
    </row>
    <row r="17" spans="1:14" ht="9.6" customHeight="1" x14ac:dyDescent="0.2">
      <c r="A17" s="17" t="s">
        <v>301</v>
      </c>
      <c r="B17" s="8">
        <v>11802</v>
      </c>
      <c r="C17" s="8">
        <v>161111</v>
      </c>
      <c r="D17" s="8">
        <v>1231</v>
      </c>
      <c r="E17" s="8">
        <v>19744</v>
      </c>
      <c r="F17" s="8">
        <v>1993</v>
      </c>
      <c r="G17" s="8">
        <v>29371</v>
      </c>
      <c r="H17" s="8">
        <v>1</v>
      </c>
      <c r="I17" s="8">
        <v>25</v>
      </c>
      <c r="J17" s="8">
        <v>15027</v>
      </c>
      <c r="K17" s="8">
        <v>210251</v>
      </c>
      <c r="L17" s="8">
        <v>19560690</v>
      </c>
      <c r="M17" s="16">
        <f t="shared" si="0"/>
        <v>0</v>
      </c>
      <c r="N17" s="16">
        <f t="shared" si="1"/>
        <v>0</v>
      </c>
    </row>
    <row r="18" spans="1:14" ht="9.6" customHeight="1" x14ac:dyDescent="0.2">
      <c r="A18" s="17" t="s">
        <v>302</v>
      </c>
      <c r="B18" s="8">
        <v>6881</v>
      </c>
      <c r="C18" s="8">
        <v>104977</v>
      </c>
      <c r="D18" s="8">
        <v>603</v>
      </c>
      <c r="E18" s="8">
        <v>9309</v>
      </c>
      <c r="F18" s="8">
        <v>1188</v>
      </c>
      <c r="G18" s="8">
        <v>17187</v>
      </c>
      <c r="H18" s="8">
        <v>0</v>
      </c>
      <c r="I18" s="8">
        <v>0</v>
      </c>
      <c r="J18" s="8">
        <v>8672</v>
      </c>
      <c r="K18" s="8">
        <v>131473</v>
      </c>
      <c r="L18" s="8">
        <v>11856927</v>
      </c>
      <c r="M18" s="16">
        <f t="shared" si="0"/>
        <v>0</v>
      </c>
      <c r="N18" s="16">
        <f t="shared" si="1"/>
        <v>0</v>
      </c>
    </row>
    <row r="19" spans="1:14" ht="9.6" customHeight="1" x14ac:dyDescent="0.2">
      <c r="A19" s="17" t="s">
        <v>303</v>
      </c>
      <c r="B19" s="8">
        <v>0</v>
      </c>
      <c r="C19" s="8">
        <v>0</v>
      </c>
      <c r="D19" s="8">
        <v>0</v>
      </c>
      <c r="E19" s="8">
        <v>0</v>
      </c>
      <c r="F19" s="8">
        <v>8</v>
      </c>
      <c r="G19" s="8">
        <v>41</v>
      </c>
      <c r="H19" s="8">
        <v>0</v>
      </c>
      <c r="I19" s="8">
        <v>0</v>
      </c>
      <c r="J19" s="8">
        <v>8</v>
      </c>
      <c r="K19" s="8">
        <v>41</v>
      </c>
      <c r="L19" s="8">
        <v>9940</v>
      </c>
      <c r="M19" s="16">
        <f t="shared" si="0"/>
        <v>0</v>
      </c>
      <c r="N19" s="16">
        <f t="shared" si="1"/>
        <v>0</v>
      </c>
    </row>
    <row r="20" spans="1:14" ht="9.6" customHeight="1" x14ac:dyDescent="0.2">
      <c r="A20" s="17" t="s">
        <v>304</v>
      </c>
      <c r="B20" s="8">
        <v>0</v>
      </c>
      <c r="C20" s="8">
        <v>0</v>
      </c>
      <c r="D20" s="8">
        <v>0</v>
      </c>
      <c r="E20" s="8">
        <v>0</v>
      </c>
      <c r="F20" s="8">
        <v>0</v>
      </c>
      <c r="G20" s="8">
        <v>0</v>
      </c>
      <c r="H20" s="8">
        <v>0</v>
      </c>
      <c r="I20" s="8">
        <v>0</v>
      </c>
      <c r="J20" s="8">
        <v>0</v>
      </c>
      <c r="K20" s="8">
        <v>0</v>
      </c>
      <c r="L20" s="8">
        <v>0</v>
      </c>
      <c r="M20" s="16">
        <f t="shared" si="0"/>
        <v>0</v>
      </c>
      <c r="N20" s="16">
        <f t="shared" si="1"/>
        <v>0</v>
      </c>
    </row>
    <row r="21" spans="1:14" ht="9.6" customHeight="1" x14ac:dyDescent="0.2">
      <c r="A21" s="17" t="s">
        <v>305</v>
      </c>
      <c r="B21" s="8">
        <v>1</v>
      </c>
      <c r="C21" s="8">
        <v>39</v>
      </c>
      <c r="D21" s="8">
        <v>0</v>
      </c>
      <c r="E21" s="8">
        <v>0</v>
      </c>
      <c r="F21" s="8">
        <v>1</v>
      </c>
      <c r="G21" s="8">
        <v>10</v>
      </c>
      <c r="H21" s="8">
        <v>0</v>
      </c>
      <c r="I21" s="8">
        <v>0</v>
      </c>
      <c r="J21" s="8">
        <v>2</v>
      </c>
      <c r="K21" s="8">
        <v>49</v>
      </c>
      <c r="L21" s="8">
        <v>3114</v>
      </c>
      <c r="M21" s="16">
        <f t="shared" si="0"/>
        <v>0</v>
      </c>
      <c r="N21" s="16">
        <f t="shared" si="1"/>
        <v>0</v>
      </c>
    </row>
    <row r="22" spans="1:14" ht="9.6" customHeight="1" x14ac:dyDescent="0.2">
      <c r="A22" s="17" t="s">
        <v>306</v>
      </c>
      <c r="B22" s="8">
        <v>11</v>
      </c>
      <c r="C22" s="8">
        <v>535</v>
      </c>
      <c r="D22" s="8">
        <v>74</v>
      </c>
      <c r="E22" s="8">
        <v>1264</v>
      </c>
      <c r="F22" s="8">
        <v>76</v>
      </c>
      <c r="G22" s="8">
        <v>1230</v>
      </c>
      <c r="H22" s="8">
        <v>0</v>
      </c>
      <c r="I22" s="8">
        <v>0</v>
      </c>
      <c r="J22" s="8">
        <v>161</v>
      </c>
      <c r="K22" s="8">
        <v>3029</v>
      </c>
      <c r="L22" s="8">
        <v>178944</v>
      </c>
      <c r="M22" s="16">
        <f t="shared" si="0"/>
        <v>0</v>
      </c>
      <c r="N22" s="16">
        <f t="shared" si="1"/>
        <v>0</v>
      </c>
    </row>
    <row r="23" spans="1:14" ht="9.6" customHeight="1" x14ac:dyDescent="0.2">
      <c r="A23" s="17" t="s">
        <v>307</v>
      </c>
      <c r="B23" s="8">
        <v>4909</v>
      </c>
      <c r="C23" s="8">
        <v>55560</v>
      </c>
      <c r="D23" s="8">
        <v>554</v>
      </c>
      <c r="E23" s="8">
        <v>9171</v>
      </c>
      <c r="F23" s="8">
        <v>720</v>
      </c>
      <c r="G23" s="8">
        <v>10903</v>
      </c>
      <c r="H23" s="8">
        <v>1</v>
      </c>
      <c r="I23" s="8">
        <v>25</v>
      </c>
      <c r="J23" s="8">
        <v>6184</v>
      </c>
      <c r="K23" s="8">
        <v>75659</v>
      </c>
      <c r="L23" s="8">
        <v>7511766</v>
      </c>
      <c r="M23" s="16">
        <f t="shared" si="0"/>
        <v>0</v>
      </c>
      <c r="N23" s="16">
        <f t="shared" si="1"/>
        <v>0</v>
      </c>
    </row>
    <row r="24" spans="1:14" ht="9.6" customHeight="1" x14ac:dyDescent="0.2">
      <c r="A24" s="17" t="s">
        <v>308</v>
      </c>
      <c r="B24" s="8">
        <v>144</v>
      </c>
      <c r="C24" s="8">
        <v>1092</v>
      </c>
      <c r="D24" s="8">
        <v>25</v>
      </c>
      <c r="E24" s="8">
        <v>117</v>
      </c>
      <c r="F24" s="8">
        <v>18</v>
      </c>
      <c r="G24" s="8">
        <v>114</v>
      </c>
      <c r="H24" s="8">
        <v>0</v>
      </c>
      <c r="I24" s="8">
        <v>0</v>
      </c>
      <c r="J24" s="8">
        <v>187</v>
      </c>
      <c r="K24" s="8">
        <v>1323</v>
      </c>
      <c r="L24" s="8">
        <v>296082</v>
      </c>
      <c r="M24" s="16">
        <f t="shared" si="0"/>
        <v>0</v>
      </c>
      <c r="N24" s="16">
        <f t="shared" si="1"/>
        <v>0</v>
      </c>
    </row>
    <row r="25" spans="1:14" ht="9.6" customHeight="1" x14ac:dyDescent="0.2">
      <c r="A25" s="17" t="s">
        <v>309</v>
      </c>
      <c r="B25" s="8">
        <v>0</v>
      </c>
      <c r="C25" s="8">
        <v>0</v>
      </c>
      <c r="D25" s="8">
        <v>0</v>
      </c>
      <c r="E25" s="8">
        <v>0</v>
      </c>
      <c r="F25" s="8">
        <v>0</v>
      </c>
      <c r="G25" s="8">
        <v>0</v>
      </c>
      <c r="H25" s="8">
        <v>0</v>
      </c>
      <c r="I25" s="8">
        <v>0</v>
      </c>
      <c r="J25" s="8">
        <v>0</v>
      </c>
      <c r="K25" s="8">
        <v>0</v>
      </c>
      <c r="L25" s="8">
        <v>0</v>
      </c>
      <c r="M25" s="16">
        <f t="shared" si="0"/>
        <v>0</v>
      </c>
      <c r="N25" s="16">
        <f t="shared" si="1"/>
        <v>0</v>
      </c>
    </row>
    <row r="26" spans="1:14" ht="9.6" customHeight="1" x14ac:dyDescent="0.2">
      <c r="A26" s="17" t="s">
        <v>310</v>
      </c>
      <c r="B26" s="8">
        <v>0</v>
      </c>
      <c r="C26" s="8">
        <v>0</v>
      </c>
      <c r="D26" s="8">
        <v>0</v>
      </c>
      <c r="E26" s="8">
        <v>0</v>
      </c>
      <c r="F26" s="8">
        <v>0</v>
      </c>
      <c r="G26" s="8">
        <v>0</v>
      </c>
      <c r="H26" s="8">
        <v>0</v>
      </c>
      <c r="I26" s="8">
        <v>0</v>
      </c>
      <c r="J26" s="8">
        <v>0</v>
      </c>
      <c r="K26" s="8">
        <v>0</v>
      </c>
      <c r="L26" s="8">
        <v>0</v>
      </c>
      <c r="M26" s="16">
        <f t="shared" si="0"/>
        <v>0</v>
      </c>
      <c r="N26" s="16">
        <f t="shared" si="1"/>
        <v>0</v>
      </c>
    </row>
    <row r="27" spans="1:14" ht="9.6" customHeight="1" x14ac:dyDescent="0.2">
      <c r="A27" s="17" t="s">
        <v>311</v>
      </c>
      <c r="B27" s="8">
        <v>0</v>
      </c>
      <c r="C27" s="8">
        <v>0</v>
      </c>
      <c r="D27" s="8">
        <v>0</v>
      </c>
      <c r="E27" s="8">
        <v>0</v>
      </c>
      <c r="F27" s="8">
        <v>0</v>
      </c>
      <c r="G27" s="8">
        <v>0</v>
      </c>
      <c r="H27" s="8">
        <v>0</v>
      </c>
      <c r="I27" s="8">
        <v>0</v>
      </c>
      <c r="J27" s="8">
        <v>0</v>
      </c>
      <c r="K27" s="8">
        <v>0</v>
      </c>
      <c r="L27" s="8">
        <v>0</v>
      </c>
      <c r="M27" s="16">
        <f t="shared" si="0"/>
        <v>0</v>
      </c>
      <c r="N27" s="16">
        <f t="shared" si="1"/>
        <v>0</v>
      </c>
    </row>
    <row r="28" spans="1:14" ht="9.6" customHeight="1" x14ac:dyDescent="0.2">
      <c r="A28" s="17" t="s">
        <v>312</v>
      </c>
      <c r="B28" s="8">
        <v>75</v>
      </c>
      <c r="C28" s="8">
        <v>697</v>
      </c>
      <c r="D28" s="8">
        <v>0</v>
      </c>
      <c r="E28" s="8">
        <v>0</v>
      </c>
      <c r="F28" s="8">
        <v>1</v>
      </c>
      <c r="G28" s="8">
        <v>9</v>
      </c>
      <c r="H28" s="8">
        <v>0</v>
      </c>
      <c r="I28" s="8">
        <v>0</v>
      </c>
      <c r="J28" s="8">
        <v>76</v>
      </c>
      <c r="K28" s="8">
        <v>706</v>
      </c>
      <c r="L28" s="8">
        <v>125105</v>
      </c>
      <c r="M28" s="16">
        <f t="shared" si="0"/>
        <v>0</v>
      </c>
      <c r="N28" s="16">
        <f t="shared" si="1"/>
        <v>0</v>
      </c>
    </row>
    <row r="29" spans="1:14" ht="9.6" customHeight="1" x14ac:dyDescent="0.2">
      <c r="A29" s="17" t="s">
        <v>313</v>
      </c>
      <c r="B29" s="8">
        <v>0</v>
      </c>
      <c r="C29" s="8">
        <v>0</v>
      </c>
      <c r="D29" s="8">
        <v>0</v>
      </c>
      <c r="E29" s="8">
        <v>0</v>
      </c>
      <c r="F29" s="8">
        <v>0</v>
      </c>
      <c r="G29" s="8">
        <v>0</v>
      </c>
      <c r="H29" s="8">
        <v>0</v>
      </c>
      <c r="I29" s="8">
        <v>0</v>
      </c>
      <c r="J29" s="8">
        <v>0</v>
      </c>
      <c r="K29" s="8">
        <v>0</v>
      </c>
      <c r="L29" s="8">
        <v>0</v>
      </c>
      <c r="M29" s="16">
        <f t="shared" si="0"/>
        <v>0</v>
      </c>
      <c r="N29" s="16">
        <f t="shared" si="1"/>
        <v>0</v>
      </c>
    </row>
    <row r="30" spans="1:14" ht="9.6" customHeight="1" x14ac:dyDescent="0.2">
      <c r="A30" s="17" t="s">
        <v>314</v>
      </c>
      <c r="B30" s="8">
        <v>69</v>
      </c>
      <c r="C30" s="8">
        <v>395</v>
      </c>
      <c r="D30" s="8">
        <v>25</v>
      </c>
      <c r="E30" s="8">
        <v>117</v>
      </c>
      <c r="F30" s="8">
        <v>13</v>
      </c>
      <c r="G30" s="8">
        <v>90</v>
      </c>
      <c r="H30" s="8">
        <v>0</v>
      </c>
      <c r="I30" s="8">
        <v>0</v>
      </c>
      <c r="J30" s="8">
        <v>107</v>
      </c>
      <c r="K30" s="8">
        <v>602</v>
      </c>
      <c r="L30" s="8">
        <v>167783</v>
      </c>
      <c r="M30" s="16">
        <f t="shared" si="0"/>
        <v>0</v>
      </c>
      <c r="N30" s="16">
        <f t="shared" si="1"/>
        <v>0</v>
      </c>
    </row>
    <row r="31" spans="1:14" ht="9.6" customHeight="1" x14ac:dyDescent="0.2">
      <c r="A31" s="17" t="s">
        <v>315</v>
      </c>
      <c r="B31" s="8">
        <v>0</v>
      </c>
      <c r="C31" s="8">
        <v>0</v>
      </c>
      <c r="D31" s="8">
        <v>0</v>
      </c>
      <c r="E31" s="8">
        <v>0</v>
      </c>
      <c r="F31" s="8">
        <v>4</v>
      </c>
      <c r="G31" s="8">
        <v>15</v>
      </c>
      <c r="H31" s="8">
        <v>0</v>
      </c>
      <c r="I31" s="8">
        <v>0</v>
      </c>
      <c r="J31" s="8">
        <v>4</v>
      </c>
      <c r="K31" s="8">
        <v>15</v>
      </c>
      <c r="L31" s="8">
        <v>3194</v>
      </c>
      <c r="M31" s="16">
        <f t="shared" si="0"/>
        <v>0</v>
      </c>
      <c r="N31" s="16">
        <f t="shared" si="1"/>
        <v>0</v>
      </c>
    </row>
    <row r="32" spans="1:14" ht="9.6" customHeight="1" x14ac:dyDescent="0.2">
      <c r="A32" s="17" t="s">
        <v>316</v>
      </c>
      <c r="B32" s="8">
        <v>25251</v>
      </c>
      <c r="C32" s="8">
        <v>2398795</v>
      </c>
      <c r="D32" s="8">
        <v>7266</v>
      </c>
      <c r="E32" s="8">
        <v>698389</v>
      </c>
      <c r="F32" s="8">
        <v>6822</v>
      </c>
      <c r="G32" s="8">
        <v>521622</v>
      </c>
      <c r="H32" s="8">
        <v>957</v>
      </c>
      <c r="I32" s="8">
        <v>102538</v>
      </c>
      <c r="J32" s="8">
        <v>40296</v>
      </c>
      <c r="K32" s="8">
        <v>3721344</v>
      </c>
      <c r="L32" s="8">
        <v>135799335</v>
      </c>
      <c r="M32" s="16">
        <f t="shared" si="0"/>
        <v>0</v>
      </c>
      <c r="N32" s="16">
        <f t="shared" si="1"/>
        <v>0</v>
      </c>
    </row>
    <row r="33" spans="1:14" ht="9.6" customHeight="1" x14ac:dyDescent="0.2">
      <c r="A33" s="17" t="s">
        <v>317</v>
      </c>
      <c r="B33" s="8">
        <v>67</v>
      </c>
      <c r="C33" s="8">
        <v>1314</v>
      </c>
      <c r="D33" s="8">
        <v>55</v>
      </c>
      <c r="E33" s="8">
        <v>1072</v>
      </c>
      <c r="F33" s="8">
        <v>281</v>
      </c>
      <c r="G33" s="8">
        <v>4973</v>
      </c>
      <c r="H33" s="8">
        <v>6</v>
      </c>
      <c r="I33" s="8">
        <v>523</v>
      </c>
      <c r="J33" s="8">
        <v>409</v>
      </c>
      <c r="K33" s="8">
        <v>7882</v>
      </c>
      <c r="L33" s="8">
        <v>538702</v>
      </c>
      <c r="M33" s="16">
        <f t="shared" si="0"/>
        <v>0</v>
      </c>
      <c r="N33" s="16">
        <f t="shared" si="1"/>
        <v>0</v>
      </c>
    </row>
    <row r="34" spans="1:14" ht="9.6" customHeight="1" x14ac:dyDescent="0.2">
      <c r="A34" s="17" t="s">
        <v>318</v>
      </c>
      <c r="B34" s="8">
        <v>2669</v>
      </c>
      <c r="C34" s="8">
        <v>54001</v>
      </c>
      <c r="D34" s="8">
        <v>258</v>
      </c>
      <c r="E34" s="8">
        <v>5758</v>
      </c>
      <c r="F34" s="8">
        <v>391</v>
      </c>
      <c r="G34" s="8">
        <v>25221</v>
      </c>
      <c r="H34" s="8">
        <v>7</v>
      </c>
      <c r="I34" s="8">
        <v>694</v>
      </c>
      <c r="J34" s="8">
        <v>3325</v>
      </c>
      <c r="K34" s="8">
        <v>85674</v>
      </c>
      <c r="L34" s="8">
        <v>6469034</v>
      </c>
      <c r="M34" s="16">
        <f t="shared" si="0"/>
        <v>0</v>
      </c>
      <c r="N34" s="16">
        <f t="shared" si="1"/>
        <v>0</v>
      </c>
    </row>
    <row r="35" spans="1:14" ht="9.6" customHeight="1" x14ac:dyDescent="0.2">
      <c r="A35" s="17" t="s">
        <v>319</v>
      </c>
      <c r="B35" s="8">
        <v>746</v>
      </c>
      <c r="C35" s="8">
        <v>14647</v>
      </c>
      <c r="D35" s="8">
        <v>6</v>
      </c>
      <c r="E35" s="8">
        <v>74</v>
      </c>
      <c r="F35" s="8">
        <v>8</v>
      </c>
      <c r="G35" s="8">
        <v>115</v>
      </c>
      <c r="H35" s="8">
        <v>0</v>
      </c>
      <c r="I35" s="8">
        <v>0</v>
      </c>
      <c r="J35" s="8">
        <v>760</v>
      </c>
      <c r="K35" s="8">
        <v>14836</v>
      </c>
      <c r="L35" s="8">
        <v>1102210</v>
      </c>
      <c r="M35" s="16">
        <f t="shared" si="0"/>
        <v>0</v>
      </c>
      <c r="N35" s="16">
        <f t="shared" si="1"/>
        <v>0</v>
      </c>
    </row>
    <row r="36" spans="1:14" ht="9.6" customHeight="1" x14ac:dyDescent="0.2">
      <c r="A36" s="17" t="s">
        <v>320</v>
      </c>
      <c r="B36" s="8">
        <v>13155</v>
      </c>
      <c r="C36" s="8">
        <v>1454565</v>
      </c>
      <c r="D36" s="8">
        <v>1917</v>
      </c>
      <c r="E36" s="8">
        <v>210279</v>
      </c>
      <c r="F36" s="8">
        <v>2422</v>
      </c>
      <c r="G36" s="8">
        <v>214613</v>
      </c>
      <c r="H36" s="8">
        <v>87</v>
      </c>
      <c r="I36" s="8">
        <v>9531</v>
      </c>
      <c r="J36" s="8">
        <v>17581</v>
      </c>
      <c r="K36" s="8">
        <v>1888988</v>
      </c>
      <c r="L36" s="8">
        <v>50106994</v>
      </c>
      <c r="M36" s="16">
        <f t="shared" si="0"/>
        <v>0</v>
      </c>
      <c r="N36" s="16">
        <f t="shared" si="1"/>
        <v>0</v>
      </c>
    </row>
    <row r="37" spans="1:14" ht="9.6" customHeight="1" x14ac:dyDescent="0.2">
      <c r="A37" s="17" t="s">
        <v>321</v>
      </c>
      <c r="B37" s="8">
        <v>13155</v>
      </c>
      <c r="C37" s="8">
        <v>1454565</v>
      </c>
      <c r="D37" s="8">
        <v>1917</v>
      </c>
      <c r="E37" s="8">
        <v>210279</v>
      </c>
      <c r="F37" s="8">
        <v>2422</v>
      </c>
      <c r="G37" s="8">
        <v>214613</v>
      </c>
      <c r="H37" s="8">
        <v>87</v>
      </c>
      <c r="I37" s="8">
        <v>9531</v>
      </c>
      <c r="J37" s="8">
        <v>17581</v>
      </c>
      <c r="K37" s="8">
        <v>1888988</v>
      </c>
      <c r="L37" s="8">
        <v>50106994</v>
      </c>
      <c r="M37" s="16">
        <f t="shared" si="0"/>
        <v>0</v>
      </c>
      <c r="N37" s="16">
        <f t="shared" si="1"/>
        <v>0</v>
      </c>
    </row>
    <row r="38" spans="1:14" ht="9.6" customHeight="1" x14ac:dyDescent="0.2">
      <c r="A38" s="17" t="s">
        <v>322</v>
      </c>
      <c r="B38" s="8">
        <v>581</v>
      </c>
      <c r="C38" s="8">
        <v>12535</v>
      </c>
      <c r="D38" s="8">
        <v>23</v>
      </c>
      <c r="E38" s="8">
        <v>1980</v>
      </c>
      <c r="F38" s="8">
        <v>263</v>
      </c>
      <c r="G38" s="8">
        <v>4864</v>
      </c>
      <c r="H38" s="8">
        <v>0</v>
      </c>
      <c r="I38" s="8">
        <v>0</v>
      </c>
      <c r="J38" s="8">
        <v>867</v>
      </c>
      <c r="K38" s="8">
        <v>19379</v>
      </c>
      <c r="L38" s="8">
        <v>1123103</v>
      </c>
      <c r="M38" s="16">
        <f t="shared" si="0"/>
        <v>0</v>
      </c>
      <c r="N38" s="16">
        <f t="shared" si="1"/>
        <v>0</v>
      </c>
    </row>
    <row r="39" spans="1:14" ht="9.6" customHeight="1" x14ac:dyDescent="0.2">
      <c r="A39" s="17" t="s">
        <v>323</v>
      </c>
      <c r="B39" s="8">
        <v>56</v>
      </c>
      <c r="C39" s="8">
        <v>3099</v>
      </c>
      <c r="D39" s="8">
        <v>21</v>
      </c>
      <c r="E39" s="8">
        <v>1938</v>
      </c>
      <c r="F39" s="8">
        <v>2</v>
      </c>
      <c r="G39" s="8">
        <v>40</v>
      </c>
      <c r="H39" s="8">
        <v>0</v>
      </c>
      <c r="I39" s="8">
        <v>0</v>
      </c>
      <c r="J39" s="8">
        <v>79</v>
      </c>
      <c r="K39" s="8">
        <v>5077</v>
      </c>
      <c r="L39" s="8">
        <v>306489</v>
      </c>
      <c r="M39" s="16">
        <f t="shared" si="0"/>
        <v>0</v>
      </c>
      <c r="N39" s="16">
        <f t="shared" si="1"/>
        <v>0</v>
      </c>
    </row>
    <row r="40" spans="1:14" ht="9.6" customHeight="1" x14ac:dyDescent="0.2">
      <c r="A40" s="17" t="s">
        <v>324</v>
      </c>
      <c r="B40" s="8">
        <v>55</v>
      </c>
      <c r="C40" s="8">
        <v>3079</v>
      </c>
      <c r="D40" s="8">
        <v>21</v>
      </c>
      <c r="E40" s="8">
        <v>1938</v>
      </c>
      <c r="F40" s="8">
        <v>2</v>
      </c>
      <c r="G40" s="8">
        <v>40</v>
      </c>
      <c r="H40" s="8">
        <v>0</v>
      </c>
      <c r="I40" s="8">
        <v>0</v>
      </c>
      <c r="J40" s="8">
        <v>78</v>
      </c>
      <c r="K40" s="8">
        <v>5057</v>
      </c>
      <c r="L40" s="8">
        <v>305528</v>
      </c>
      <c r="M40" s="16">
        <f t="shared" si="0"/>
        <v>0</v>
      </c>
      <c r="N40" s="16">
        <f t="shared" si="1"/>
        <v>0</v>
      </c>
    </row>
    <row r="41" spans="1:14" ht="9.6" customHeight="1" x14ac:dyDescent="0.2">
      <c r="A41" s="17" t="s">
        <v>325</v>
      </c>
      <c r="B41" s="8">
        <v>518</v>
      </c>
      <c r="C41" s="8">
        <v>9202</v>
      </c>
      <c r="D41" s="8">
        <v>2</v>
      </c>
      <c r="E41" s="8">
        <v>42</v>
      </c>
      <c r="F41" s="8">
        <v>223</v>
      </c>
      <c r="G41" s="8">
        <v>4074</v>
      </c>
      <c r="H41" s="8">
        <v>0</v>
      </c>
      <c r="I41" s="8">
        <v>0</v>
      </c>
      <c r="J41" s="8">
        <v>743</v>
      </c>
      <c r="K41" s="8">
        <v>13318</v>
      </c>
      <c r="L41" s="8">
        <v>753006</v>
      </c>
      <c r="M41" s="16">
        <f t="shared" si="0"/>
        <v>0</v>
      </c>
      <c r="N41" s="16">
        <f t="shared" si="1"/>
        <v>0</v>
      </c>
    </row>
    <row r="42" spans="1:14" ht="9.6" customHeight="1" x14ac:dyDescent="0.2">
      <c r="A42" s="17" t="s">
        <v>326</v>
      </c>
      <c r="B42" s="8">
        <v>7</v>
      </c>
      <c r="C42" s="8">
        <v>234</v>
      </c>
      <c r="D42" s="8">
        <v>0</v>
      </c>
      <c r="E42" s="8">
        <v>0</v>
      </c>
      <c r="F42" s="8">
        <v>38</v>
      </c>
      <c r="G42" s="8">
        <v>750</v>
      </c>
      <c r="H42" s="8">
        <v>0</v>
      </c>
      <c r="I42" s="8">
        <v>0</v>
      </c>
      <c r="J42" s="8">
        <v>45</v>
      </c>
      <c r="K42" s="8">
        <v>984</v>
      </c>
      <c r="L42" s="8">
        <v>63608</v>
      </c>
      <c r="M42" s="16">
        <f t="shared" si="0"/>
        <v>0</v>
      </c>
      <c r="N42" s="16">
        <f t="shared" si="1"/>
        <v>0</v>
      </c>
    </row>
    <row r="43" spans="1:14" ht="9.6" customHeight="1" x14ac:dyDescent="0.2">
      <c r="A43" s="17" t="s">
        <v>327</v>
      </c>
      <c r="B43" s="8">
        <v>0</v>
      </c>
      <c r="C43" s="8">
        <v>0</v>
      </c>
      <c r="D43" s="8">
        <v>0</v>
      </c>
      <c r="E43" s="8">
        <v>0</v>
      </c>
      <c r="F43" s="8">
        <v>0</v>
      </c>
      <c r="G43" s="8">
        <v>0</v>
      </c>
      <c r="H43" s="8">
        <v>0</v>
      </c>
      <c r="I43" s="8">
        <v>0</v>
      </c>
      <c r="J43" s="8">
        <v>0</v>
      </c>
      <c r="K43" s="8">
        <v>0</v>
      </c>
      <c r="L43" s="8">
        <v>0</v>
      </c>
      <c r="M43" s="16">
        <f t="shared" si="0"/>
        <v>0</v>
      </c>
      <c r="N43" s="16">
        <f t="shared" si="1"/>
        <v>0</v>
      </c>
    </row>
    <row r="44" spans="1:14" ht="9.6" customHeight="1" x14ac:dyDescent="0.2">
      <c r="A44" s="17" t="s">
        <v>328</v>
      </c>
      <c r="B44" s="8">
        <v>0</v>
      </c>
      <c r="C44" s="8">
        <v>0</v>
      </c>
      <c r="D44" s="8">
        <v>0</v>
      </c>
      <c r="E44" s="8">
        <v>0</v>
      </c>
      <c r="F44" s="8">
        <v>0</v>
      </c>
      <c r="G44" s="8">
        <v>0</v>
      </c>
      <c r="H44" s="8">
        <v>0</v>
      </c>
      <c r="I44" s="8">
        <v>0</v>
      </c>
      <c r="J44" s="8">
        <v>0</v>
      </c>
      <c r="K44" s="8">
        <v>0</v>
      </c>
      <c r="L44" s="8">
        <v>0</v>
      </c>
      <c r="M44" s="16">
        <f t="shared" si="0"/>
        <v>0</v>
      </c>
      <c r="N44" s="16">
        <f t="shared" si="1"/>
        <v>0</v>
      </c>
    </row>
    <row r="45" spans="1:14" ht="9.6" customHeight="1" x14ac:dyDescent="0.2">
      <c r="A45" s="17" t="s">
        <v>329</v>
      </c>
      <c r="B45" s="8">
        <v>38</v>
      </c>
      <c r="C45" s="8">
        <v>481</v>
      </c>
      <c r="D45" s="8">
        <v>0</v>
      </c>
      <c r="E45" s="8">
        <v>0</v>
      </c>
      <c r="F45" s="8">
        <v>707</v>
      </c>
      <c r="G45" s="8">
        <v>11185</v>
      </c>
      <c r="H45" s="8">
        <v>0</v>
      </c>
      <c r="I45" s="8">
        <v>0</v>
      </c>
      <c r="J45" s="8">
        <v>745</v>
      </c>
      <c r="K45" s="8">
        <v>11666</v>
      </c>
      <c r="L45" s="8">
        <v>837278</v>
      </c>
      <c r="M45" s="16">
        <f t="shared" si="0"/>
        <v>0</v>
      </c>
      <c r="N45" s="16">
        <f t="shared" si="1"/>
        <v>0</v>
      </c>
    </row>
    <row r="46" spans="1:14" ht="9.6" customHeight="1" x14ac:dyDescent="0.2">
      <c r="A46" s="17" t="s">
        <v>330</v>
      </c>
      <c r="B46" s="8">
        <v>3309</v>
      </c>
      <c r="C46" s="8">
        <v>328050</v>
      </c>
      <c r="D46" s="8">
        <v>1698</v>
      </c>
      <c r="E46" s="8">
        <v>151832</v>
      </c>
      <c r="F46" s="8">
        <v>627</v>
      </c>
      <c r="G46" s="8">
        <v>58732</v>
      </c>
      <c r="H46" s="8">
        <v>52</v>
      </c>
      <c r="I46" s="8">
        <v>4996</v>
      </c>
      <c r="J46" s="8">
        <v>5686</v>
      </c>
      <c r="K46" s="8">
        <v>543610</v>
      </c>
      <c r="L46" s="8">
        <v>23978836</v>
      </c>
      <c r="M46" s="16">
        <f t="shared" si="0"/>
        <v>0</v>
      </c>
      <c r="N46" s="16">
        <f t="shared" si="1"/>
        <v>0</v>
      </c>
    </row>
    <row r="47" spans="1:14" ht="9.6" customHeight="1" x14ac:dyDescent="0.2">
      <c r="A47" s="17" t="s">
        <v>331</v>
      </c>
      <c r="B47" s="8">
        <v>495</v>
      </c>
      <c r="C47" s="8">
        <v>41506</v>
      </c>
      <c r="D47" s="8">
        <v>317</v>
      </c>
      <c r="E47" s="8">
        <v>26496</v>
      </c>
      <c r="F47" s="8">
        <v>62</v>
      </c>
      <c r="G47" s="8">
        <v>5897</v>
      </c>
      <c r="H47" s="8">
        <v>0</v>
      </c>
      <c r="I47" s="8">
        <v>0</v>
      </c>
      <c r="J47" s="8">
        <v>874</v>
      </c>
      <c r="K47" s="8">
        <v>73899</v>
      </c>
      <c r="L47" s="8">
        <v>4270127</v>
      </c>
      <c r="M47" s="16">
        <f t="shared" si="0"/>
        <v>0</v>
      </c>
      <c r="N47" s="16">
        <f t="shared" si="1"/>
        <v>0</v>
      </c>
    </row>
    <row r="48" spans="1:14" ht="9.6" customHeight="1" x14ac:dyDescent="0.2">
      <c r="A48" s="17" t="s">
        <v>332</v>
      </c>
      <c r="B48" s="8">
        <v>1741</v>
      </c>
      <c r="C48" s="8">
        <v>181325</v>
      </c>
      <c r="D48" s="8">
        <v>427</v>
      </c>
      <c r="E48" s="8">
        <v>39548</v>
      </c>
      <c r="F48" s="8">
        <v>136</v>
      </c>
      <c r="G48" s="8">
        <v>14004</v>
      </c>
      <c r="H48" s="8">
        <v>27</v>
      </c>
      <c r="I48" s="8">
        <v>2734</v>
      </c>
      <c r="J48" s="8">
        <v>2331</v>
      </c>
      <c r="K48" s="8">
        <v>237611</v>
      </c>
      <c r="L48" s="8">
        <v>7866669</v>
      </c>
      <c r="M48" s="16">
        <f t="shared" si="0"/>
        <v>0</v>
      </c>
      <c r="N48" s="16">
        <f t="shared" si="1"/>
        <v>0</v>
      </c>
    </row>
    <row r="49" spans="1:14" ht="9.6" customHeight="1" x14ac:dyDescent="0.2">
      <c r="A49" s="17" t="s">
        <v>333</v>
      </c>
      <c r="B49" s="8">
        <v>1073</v>
      </c>
      <c r="C49" s="8">
        <v>105219</v>
      </c>
      <c r="D49" s="8">
        <v>954</v>
      </c>
      <c r="E49" s="8">
        <v>85788</v>
      </c>
      <c r="F49" s="8">
        <v>429</v>
      </c>
      <c r="G49" s="8">
        <v>38831</v>
      </c>
      <c r="H49" s="8">
        <v>25</v>
      </c>
      <c r="I49" s="8">
        <v>2262</v>
      </c>
      <c r="J49" s="8">
        <v>2481</v>
      </c>
      <c r="K49" s="8">
        <v>232100</v>
      </c>
      <c r="L49" s="8">
        <v>11842041</v>
      </c>
      <c r="M49" s="16">
        <f t="shared" si="0"/>
        <v>0</v>
      </c>
      <c r="N49" s="16">
        <f t="shared" si="1"/>
        <v>0</v>
      </c>
    </row>
  </sheetData>
  <mergeCells count="15">
    <mergeCell ref="B7:E7"/>
    <mergeCell ref="F7:I7"/>
    <mergeCell ref="J7:K7"/>
    <mergeCell ref="B8:C8"/>
    <mergeCell ref="D8:E8"/>
    <mergeCell ref="F8:G8"/>
    <mergeCell ref="H8:I8"/>
    <mergeCell ref="J8:K8"/>
    <mergeCell ref="A6:D6"/>
    <mergeCell ref="E6:L6"/>
    <mergeCell ref="A1:I1"/>
    <mergeCell ref="A2:I2"/>
    <mergeCell ref="K2:L2"/>
    <mergeCell ref="J3:L3"/>
    <mergeCell ref="J5:L5"/>
  </mergeCells>
  <pageMargins left="0.7" right="0.7" top="0.75" bottom="0.75" header="0.3" footer="0.3"/>
  <pageSetup scale="8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3"/>
  <sheetViews>
    <sheetView zoomScale="120" zoomScaleNormal="120" workbookViewId="0">
      <selection activeCell="A39" sqref="A39"/>
    </sheetView>
  </sheetViews>
  <sheetFormatPr defaultRowHeight="12.75" x14ac:dyDescent="0.2"/>
  <cols>
    <col min="1" max="1" width="23.83203125" style="10" customWidth="1"/>
    <col min="2" max="3" width="10.6640625" style="10" customWidth="1"/>
    <col min="4" max="9" width="10.5" style="10" customWidth="1"/>
    <col min="10" max="11" width="11" style="10" customWidth="1"/>
    <col min="12" max="12" width="16.33203125" style="10" customWidth="1"/>
    <col min="13" max="16384" width="9.33203125" style="10"/>
  </cols>
  <sheetData>
    <row r="1" spans="1:14" ht="8.25" customHeight="1" x14ac:dyDescent="0.2">
      <c r="A1" s="26" t="s">
        <v>479</v>
      </c>
      <c r="B1" s="26"/>
      <c r="C1" s="26"/>
      <c r="D1" s="26"/>
      <c r="E1" s="26"/>
      <c r="F1" s="26"/>
      <c r="G1" s="27"/>
      <c r="H1" s="27"/>
      <c r="I1" s="27"/>
      <c r="J1" s="9" t="s">
        <v>481</v>
      </c>
      <c r="K1" s="9"/>
      <c r="L1" s="9" t="s">
        <v>496</v>
      </c>
    </row>
    <row r="2" spans="1:14" ht="9" customHeight="1" x14ac:dyDescent="0.2">
      <c r="A2" s="26" t="s">
        <v>480</v>
      </c>
      <c r="B2" s="26"/>
      <c r="C2" s="26"/>
      <c r="D2" s="26"/>
      <c r="E2" s="26"/>
      <c r="F2" s="26"/>
      <c r="G2" s="27"/>
      <c r="H2" s="27"/>
      <c r="I2" s="27"/>
      <c r="J2" s="9"/>
      <c r="K2" s="28" t="str">
        <f>+'QCS Page 1'!K2:L2</f>
        <v>3RD QUARTER 2019</v>
      </c>
      <c r="L2" s="28"/>
    </row>
    <row r="3" spans="1:14" ht="7.5" customHeight="1" x14ac:dyDescent="0.2">
      <c r="A3" s="9"/>
      <c r="B3" s="9"/>
      <c r="C3" s="9"/>
      <c r="D3" s="9"/>
      <c r="E3" s="9"/>
      <c r="F3" s="9"/>
      <c r="G3" s="9"/>
      <c r="H3" s="9"/>
      <c r="I3" s="9"/>
      <c r="J3" s="28" t="str">
        <f>+'QCS Page 1'!J3:L3</f>
        <v>Beginning  Jul. 2019 - Sep. 2019</v>
      </c>
      <c r="K3" s="28"/>
      <c r="L3" s="28"/>
    </row>
    <row r="4" spans="1:14" ht="9" customHeight="1" x14ac:dyDescent="0.2">
      <c r="A4" s="9"/>
      <c r="B4" s="9"/>
      <c r="C4" s="9"/>
      <c r="D4" s="9"/>
      <c r="E4" s="9"/>
      <c r="F4" s="9"/>
      <c r="G4" s="9"/>
      <c r="H4" s="9"/>
      <c r="I4" s="9"/>
      <c r="J4" s="9" t="s">
        <v>482</v>
      </c>
      <c r="K4" s="9"/>
      <c r="L4" s="9"/>
    </row>
    <row r="5" spans="1:14" ht="8.25" customHeight="1" x14ac:dyDescent="0.2">
      <c r="A5" s="9"/>
      <c r="B5" s="9"/>
      <c r="C5" s="9"/>
      <c r="D5" s="9"/>
      <c r="E5" s="9"/>
      <c r="F5" s="9"/>
      <c r="G5" s="9"/>
      <c r="H5" s="9"/>
      <c r="I5" s="9"/>
      <c r="J5" s="28" t="s">
        <v>514</v>
      </c>
      <c r="K5" s="28"/>
      <c r="L5" s="28"/>
    </row>
    <row r="6" spans="1:14" ht="9.75" customHeight="1" x14ac:dyDescent="0.2">
      <c r="A6" s="28" t="s">
        <v>483</v>
      </c>
      <c r="B6" s="28"/>
      <c r="C6" s="28"/>
      <c r="D6" s="28"/>
      <c r="E6" s="28" t="s">
        <v>484</v>
      </c>
      <c r="F6" s="28"/>
      <c r="G6" s="28"/>
      <c r="H6" s="28"/>
      <c r="I6" s="28"/>
      <c r="J6" s="28"/>
      <c r="K6" s="28"/>
      <c r="L6" s="28"/>
    </row>
    <row r="7" spans="1:14" ht="16.5" customHeight="1" x14ac:dyDescent="0.2">
      <c r="A7" s="9"/>
      <c r="B7" s="26" t="s">
        <v>471</v>
      </c>
      <c r="C7" s="26"/>
      <c r="D7" s="26"/>
      <c r="E7" s="26"/>
      <c r="F7" s="26" t="s">
        <v>476</v>
      </c>
      <c r="G7" s="26"/>
      <c r="H7" s="26"/>
      <c r="I7" s="26"/>
      <c r="J7" s="29"/>
      <c r="K7" s="29"/>
      <c r="L7" s="9"/>
    </row>
    <row r="8" spans="1:14" ht="15.75" customHeight="1" x14ac:dyDescent="0.2">
      <c r="A8" s="11"/>
      <c r="B8" s="31" t="s">
        <v>472</v>
      </c>
      <c r="C8" s="30"/>
      <c r="D8" s="30" t="s">
        <v>473</v>
      </c>
      <c r="E8" s="30"/>
      <c r="F8" s="30" t="s">
        <v>472</v>
      </c>
      <c r="G8" s="30"/>
      <c r="H8" s="30" t="s">
        <v>473</v>
      </c>
      <c r="I8" s="30"/>
      <c r="J8" s="30" t="s">
        <v>477</v>
      </c>
      <c r="K8" s="30"/>
      <c r="L8" s="12" t="s">
        <v>478</v>
      </c>
    </row>
    <row r="9" spans="1:14" ht="7.5" customHeight="1" x14ac:dyDescent="0.2">
      <c r="A9" s="13"/>
      <c r="B9" s="14" t="s">
        <v>475</v>
      </c>
      <c r="C9" s="14" t="s">
        <v>474</v>
      </c>
      <c r="D9" s="14" t="s">
        <v>475</v>
      </c>
      <c r="E9" s="14" t="s">
        <v>474</v>
      </c>
      <c r="F9" s="15" t="s">
        <v>475</v>
      </c>
      <c r="G9" s="15" t="s">
        <v>474</v>
      </c>
      <c r="H9" s="15" t="s">
        <v>475</v>
      </c>
      <c r="I9" s="15" t="s">
        <v>474</v>
      </c>
      <c r="J9" s="15" t="s">
        <v>475</v>
      </c>
      <c r="K9" s="15" t="s">
        <v>474</v>
      </c>
      <c r="L9" s="11"/>
    </row>
    <row r="10" spans="1:14" ht="9.6" customHeight="1" x14ac:dyDescent="0.2">
      <c r="A10" s="17" t="s">
        <v>334</v>
      </c>
      <c r="B10" s="8">
        <v>10</v>
      </c>
      <c r="C10" s="8">
        <v>209</v>
      </c>
      <c r="D10" s="8">
        <v>2</v>
      </c>
      <c r="E10" s="8">
        <v>15</v>
      </c>
      <c r="F10" s="8">
        <v>0</v>
      </c>
      <c r="G10" s="8">
        <v>0</v>
      </c>
      <c r="H10" s="8">
        <v>0</v>
      </c>
      <c r="I10" s="8">
        <v>0</v>
      </c>
      <c r="J10" s="8">
        <v>12</v>
      </c>
      <c r="K10" s="8">
        <v>224</v>
      </c>
      <c r="L10" s="8">
        <v>14003</v>
      </c>
      <c r="M10" s="16">
        <f t="shared" ref="M10:M53" si="0">J10-(B10+D10+F10+H10)</f>
        <v>0</v>
      </c>
      <c r="N10" s="16">
        <f t="shared" ref="N10:N53" si="1">K10-(C10+E10+G10+I10)</f>
        <v>0</v>
      </c>
    </row>
    <row r="11" spans="1:14" ht="9.6" customHeight="1" x14ac:dyDescent="0.2">
      <c r="A11" s="17" t="s">
        <v>335</v>
      </c>
      <c r="B11" s="8">
        <v>5422</v>
      </c>
      <c r="C11" s="8">
        <v>547640</v>
      </c>
      <c r="D11" s="8">
        <v>3313</v>
      </c>
      <c r="E11" s="8">
        <v>327453</v>
      </c>
      <c r="F11" s="8">
        <v>2131</v>
      </c>
      <c r="G11" s="8">
        <v>202034</v>
      </c>
      <c r="H11" s="8">
        <v>805</v>
      </c>
      <c r="I11" s="8">
        <v>86794</v>
      </c>
      <c r="J11" s="8">
        <v>11671</v>
      </c>
      <c r="K11" s="8">
        <v>1163921</v>
      </c>
      <c r="L11" s="8">
        <v>52731384</v>
      </c>
      <c r="M11" s="16">
        <f t="shared" si="0"/>
        <v>0</v>
      </c>
      <c r="N11" s="16">
        <f t="shared" si="1"/>
        <v>0</v>
      </c>
    </row>
    <row r="12" spans="1:14" ht="9.6" customHeight="1" x14ac:dyDescent="0.2">
      <c r="A12" s="17" t="s">
        <v>336</v>
      </c>
      <c r="B12" s="8">
        <v>10</v>
      </c>
      <c r="C12" s="8">
        <v>196</v>
      </c>
      <c r="D12" s="8">
        <v>32</v>
      </c>
      <c r="E12" s="8">
        <v>734</v>
      </c>
      <c r="F12" s="8">
        <v>0</v>
      </c>
      <c r="G12" s="8">
        <v>0</v>
      </c>
      <c r="H12" s="8">
        <v>0</v>
      </c>
      <c r="I12" s="8">
        <v>0</v>
      </c>
      <c r="J12" s="8">
        <v>42</v>
      </c>
      <c r="K12" s="8">
        <v>930</v>
      </c>
      <c r="L12" s="8">
        <v>45779</v>
      </c>
      <c r="M12" s="16">
        <f t="shared" si="0"/>
        <v>0</v>
      </c>
      <c r="N12" s="16">
        <f t="shared" si="1"/>
        <v>0</v>
      </c>
    </row>
    <row r="13" spans="1:14" ht="9.6" customHeight="1" x14ac:dyDescent="0.2">
      <c r="A13" s="17" t="s">
        <v>337</v>
      </c>
      <c r="B13" s="8">
        <v>5398</v>
      </c>
      <c r="C13" s="8">
        <v>547240</v>
      </c>
      <c r="D13" s="8">
        <v>3277</v>
      </c>
      <c r="E13" s="8">
        <v>326672</v>
      </c>
      <c r="F13" s="8">
        <v>2130</v>
      </c>
      <c r="G13" s="8">
        <v>202016</v>
      </c>
      <c r="H13" s="8">
        <v>805</v>
      </c>
      <c r="I13" s="8">
        <v>86794</v>
      </c>
      <c r="J13" s="8">
        <v>11610</v>
      </c>
      <c r="K13" s="8">
        <v>1162722</v>
      </c>
      <c r="L13" s="8">
        <v>52658171</v>
      </c>
      <c r="M13" s="16">
        <f t="shared" si="0"/>
        <v>0</v>
      </c>
      <c r="N13" s="16">
        <f t="shared" si="1"/>
        <v>0</v>
      </c>
    </row>
    <row r="14" spans="1:14" ht="9.6" customHeight="1" x14ac:dyDescent="0.2">
      <c r="A14" s="17" t="s">
        <v>338</v>
      </c>
      <c r="B14" s="8">
        <v>14155</v>
      </c>
      <c r="C14" s="8">
        <v>1119007</v>
      </c>
      <c r="D14" s="8">
        <v>5380</v>
      </c>
      <c r="E14" s="8">
        <v>436816</v>
      </c>
      <c r="F14" s="8">
        <v>8987</v>
      </c>
      <c r="G14" s="8">
        <v>797859</v>
      </c>
      <c r="H14" s="8">
        <v>830</v>
      </c>
      <c r="I14" s="8">
        <v>73409</v>
      </c>
      <c r="J14" s="8">
        <v>29352</v>
      </c>
      <c r="K14" s="8">
        <v>2427091</v>
      </c>
      <c r="L14" s="8">
        <v>135591725</v>
      </c>
      <c r="M14" s="16">
        <f t="shared" si="0"/>
        <v>0</v>
      </c>
      <c r="N14" s="16">
        <f t="shared" si="1"/>
        <v>0</v>
      </c>
    </row>
    <row r="15" spans="1:14" ht="9.6" customHeight="1" x14ac:dyDescent="0.2">
      <c r="A15" s="17" t="s">
        <v>339</v>
      </c>
      <c r="B15" s="8">
        <v>13291</v>
      </c>
      <c r="C15" s="8">
        <v>1052817</v>
      </c>
      <c r="D15" s="8">
        <v>4318</v>
      </c>
      <c r="E15" s="8">
        <v>368290</v>
      </c>
      <c r="F15" s="8">
        <v>8323</v>
      </c>
      <c r="G15" s="8">
        <v>740389</v>
      </c>
      <c r="H15" s="8">
        <v>666</v>
      </c>
      <c r="I15" s="8">
        <v>57874</v>
      </c>
      <c r="J15" s="8">
        <v>26598</v>
      </c>
      <c r="K15" s="8">
        <v>2219370</v>
      </c>
      <c r="L15" s="8">
        <v>122192161</v>
      </c>
      <c r="M15" s="16">
        <f t="shared" si="0"/>
        <v>0</v>
      </c>
      <c r="N15" s="16">
        <f t="shared" si="1"/>
        <v>0</v>
      </c>
    </row>
    <row r="16" spans="1:14" ht="9.6" customHeight="1" x14ac:dyDescent="0.2">
      <c r="A16" s="17" t="s">
        <v>340</v>
      </c>
      <c r="B16" s="8">
        <v>17</v>
      </c>
      <c r="C16" s="8">
        <v>1766</v>
      </c>
      <c r="D16" s="8">
        <v>0</v>
      </c>
      <c r="E16" s="8">
        <v>0</v>
      </c>
      <c r="F16" s="8">
        <v>27</v>
      </c>
      <c r="G16" s="8">
        <v>2783</v>
      </c>
      <c r="H16" s="8">
        <v>0</v>
      </c>
      <c r="I16" s="8">
        <v>0</v>
      </c>
      <c r="J16" s="8">
        <v>44</v>
      </c>
      <c r="K16" s="8">
        <v>4549</v>
      </c>
      <c r="L16" s="8">
        <v>210291</v>
      </c>
      <c r="M16" s="16">
        <f t="shared" si="0"/>
        <v>0</v>
      </c>
      <c r="N16" s="16">
        <f t="shared" si="1"/>
        <v>0</v>
      </c>
    </row>
    <row r="17" spans="1:14" ht="9.6" customHeight="1" x14ac:dyDescent="0.2">
      <c r="A17" s="17" t="s">
        <v>341</v>
      </c>
      <c r="B17" s="8">
        <v>0</v>
      </c>
      <c r="C17" s="8">
        <v>0</v>
      </c>
      <c r="D17" s="8">
        <v>0</v>
      </c>
      <c r="E17" s="8">
        <v>0</v>
      </c>
      <c r="F17" s="8">
        <v>0</v>
      </c>
      <c r="G17" s="8">
        <v>0</v>
      </c>
      <c r="H17" s="8">
        <v>0</v>
      </c>
      <c r="I17" s="8">
        <v>0</v>
      </c>
      <c r="J17" s="8">
        <v>0</v>
      </c>
      <c r="K17" s="8">
        <v>0</v>
      </c>
      <c r="L17" s="8">
        <v>0</v>
      </c>
      <c r="M17" s="16">
        <f t="shared" si="0"/>
        <v>0</v>
      </c>
      <c r="N17" s="16">
        <f t="shared" si="1"/>
        <v>0</v>
      </c>
    </row>
    <row r="18" spans="1:14" ht="9.6" customHeight="1" x14ac:dyDescent="0.2">
      <c r="A18" s="17" t="s">
        <v>342</v>
      </c>
      <c r="B18" s="8">
        <v>36</v>
      </c>
      <c r="C18" s="8">
        <v>3480</v>
      </c>
      <c r="D18" s="8">
        <v>0</v>
      </c>
      <c r="E18" s="8">
        <v>0</v>
      </c>
      <c r="F18" s="8">
        <v>0</v>
      </c>
      <c r="G18" s="8">
        <v>0</v>
      </c>
      <c r="H18" s="8">
        <v>0</v>
      </c>
      <c r="I18" s="8">
        <v>0</v>
      </c>
      <c r="J18" s="8">
        <v>36</v>
      </c>
      <c r="K18" s="8">
        <v>3480</v>
      </c>
      <c r="L18" s="8">
        <v>139600</v>
      </c>
      <c r="M18" s="16">
        <f t="shared" si="0"/>
        <v>0</v>
      </c>
      <c r="N18" s="16">
        <f t="shared" si="1"/>
        <v>0</v>
      </c>
    </row>
    <row r="19" spans="1:14" ht="9.6" customHeight="1" x14ac:dyDescent="0.2">
      <c r="A19" s="17" t="s">
        <v>343</v>
      </c>
      <c r="B19" s="8">
        <v>13189</v>
      </c>
      <c r="C19" s="8">
        <v>1043097</v>
      </c>
      <c r="D19" s="8">
        <v>4264</v>
      </c>
      <c r="E19" s="8">
        <v>363966</v>
      </c>
      <c r="F19" s="8">
        <v>8281</v>
      </c>
      <c r="G19" s="8">
        <v>736369</v>
      </c>
      <c r="H19" s="8">
        <v>656</v>
      </c>
      <c r="I19" s="8">
        <v>56994</v>
      </c>
      <c r="J19" s="8">
        <v>26390</v>
      </c>
      <c r="K19" s="8">
        <v>2200426</v>
      </c>
      <c r="L19" s="8">
        <v>121277475</v>
      </c>
      <c r="M19" s="16">
        <f t="shared" si="0"/>
        <v>0</v>
      </c>
      <c r="N19" s="16">
        <f t="shared" si="1"/>
        <v>0</v>
      </c>
    </row>
    <row r="20" spans="1:14" ht="9.6" customHeight="1" x14ac:dyDescent="0.2">
      <c r="A20" s="17" t="s">
        <v>344</v>
      </c>
      <c r="B20" s="8">
        <v>3079</v>
      </c>
      <c r="C20" s="8">
        <v>288303</v>
      </c>
      <c r="D20" s="8">
        <v>266</v>
      </c>
      <c r="E20" s="8">
        <v>24647</v>
      </c>
      <c r="F20" s="8">
        <v>1110</v>
      </c>
      <c r="G20" s="8">
        <v>100992</v>
      </c>
      <c r="H20" s="8">
        <v>0</v>
      </c>
      <c r="I20" s="8">
        <v>0</v>
      </c>
      <c r="J20" s="8">
        <v>4455</v>
      </c>
      <c r="K20" s="8">
        <v>413942</v>
      </c>
      <c r="L20" s="8">
        <v>9393365</v>
      </c>
      <c r="M20" s="16">
        <f t="shared" si="0"/>
        <v>0</v>
      </c>
      <c r="N20" s="16">
        <f t="shared" si="1"/>
        <v>0</v>
      </c>
    </row>
    <row r="21" spans="1:14" ht="9.6" customHeight="1" x14ac:dyDescent="0.2">
      <c r="A21" s="17" t="s">
        <v>345</v>
      </c>
      <c r="B21" s="8">
        <v>42</v>
      </c>
      <c r="C21" s="8">
        <v>4358</v>
      </c>
      <c r="D21" s="8">
        <v>27</v>
      </c>
      <c r="E21" s="8">
        <v>2503</v>
      </c>
      <c r="F21" s="8">
        <v>0</v>
      </c>
      <c r="G21" s="8">
        <v>0</v>
      </c>
      <c r="H21" s="8">
        <v>0</v>
      </c>
      <c r="I21" s="8">
        <v>0</v>
      </c>
      <c r="J21" s="8">
        <v>69</v>
      </c>
      <c r="K21" s="8">
        <v>6861</v>
      </c>
      <c r="L21" s="8">
        <v>280865</v>
      </c>
      <c r="M21" s="16">
        <f t="shared" si="0"/>
        <v>0</v>
      </c>
      <c r="N21" s="16">
        <f t="shared" si="1"/>
        <v>0</v>
      </c>
    </row>
    <row r="22" spans="1:14" ht="9.6" customHeight="1" x14ac:dyDescent="0.2">
      <c r="A22" s="17" t="s">
        <v>346</v>
      </c>
      <c r="B22" s="8">
        <v>7</v>
      </c>
      <c r="C22" s="8">
        <v>116</v>
      </c>
      <c r="D22" s="8">
        <v>27</v>
      </c>
      <c r="E22" s="8">
        <v>1821</v>
      </c>
      <c r="F22" s="8">
        <v>15</v>
      </c>
      <c r="G22" s="8">
        <v>1237</v>
      </c>
      <c r="H22" s="8">
        <v>10</v>
      </c>
      <c r="I22" s="8">
        <v>880</v>
      </c>
      <c r="J22" s="8">
        <v>59</v>
      </c>
      <c r="K22" s="8">
        <v>4054</v>
      </c>
      <c r="L22" s="8">
        <v>283930</v>
      </c>
      <c r="M22" s="16">
        <f t="shared" si="0"/>
        <v>0</v>
      </c>
      <c r="N22" s="16">
        <f t="shared" si="1"/>
        <v>0</v>
      </c>
    </row>
    <row r="23" spans="1:14" ht="9.6" customHeight="1" x14ac:dyDescent="0.2">
      <c r="A23" s="17" t="s">
        <v>347</v>
      </c>
      <c r="B23" s="8">
        <v>102</v>
      </c>
      <c r="C23" s="8">
        <v>6433</v>
      </c>
      <c r="D23" s="8">
        <v>0</v>
      </c>
      <c r="E23" s="8">
        <v>0</v>
      </c>
      <c r="F23" s="8">
        <v>30</v>
      </c>
      <c r="G23" s="8">
        <v>797</v>
      </c>
      <c r="H23" s="8">
        <v>0</v>
      </c>
      <c r="I23" s="8">
        <v>0</v>
      </c>
      <c r="J23" s="8">
        <v>132</v>
      </c>
      <c r="K23" s="8">
        <v>7230</v>
      </c>
      <c r="L23" s="8">
        <v>971053</v>
      </c>
      <c r="M23" s="16">
        <f t="shared" si="0"/>
        <v>0</v>
      </c>
      <c r="N23" s="16">
        <f t="shared" si="1"/>
        <v>0</v>
      </c>
    </row>
    <row r="24" spans="1:14" ht="9.6" customHeight="1" x14ac:dyDescent="0.2">
      <c r="A24" s="17" t="s">
        <v>348</v>
      </c>
      <c r="B24" s="8">
        <v>91</v>
      </c>
      <c r="C24" s="8">
        <v>5600</v>
      </c>
      <c r="D24" s="8">
        <v>0</v>
      </c>
      <c r="E24" s="8">
        <v>0</v>
      </c>
      <c r="F24" s="8">
        <v>30</v>
      </c>
      <c r="G24" s="8">
        <v>797</v>
      </c>
      <c r="H24" s="8">
        <v>0</v>
      </c>
      <c r="I24" s="8">
        <v>0</v>
      </c>
      <c r="J24" s="8">
        <v>121</v>
      </c>
      <c r="K24" s="8">
        <v>6397</v>
      </c>
      <c r="L24" s="8">
        <v>861416</v>
      </c>
      <c r="M24" s="16">
        <f t="shared" si="0"/>
        <v>0</v>
      </c>
      <c r="N24" s="16">
        <f t="shared" si="1"/>
        <v>0</v>
      </c>
    </row>
    <row r="25" spans="1:14" ht="9.6" customHeight="1" x14ac:dyDescent="0.2">
      <c r="A25" s="17" t="s">
        <v>349</v>
      </c>
      <c r="B25" s="8">
        <v>536</v>
      </c>
      <c r="C25" s="8">
        <v>48809</v>
      </c>
      <c r="D25" s="8">
        <v>622</v>
      </c>
      <c r="E25" s="8">
        <v>58035</v>
      </c>
      <c r="F25" s="8">
        <v>483</v>
      </c>
      <c r="G25" s="8">
        <v>43625</v>
      </c>
      <c r="H25" s="8">
        <v>107</v>
      </c>
      <c r="I25" s="8">
        <v>10108</v>
      </c>
      <c r="J25" s="8">
        <v>1748</v>
      </c>
      <c r="K25" s="8">
        <v>160577</v>
      </c>
      <c r="L25" s="8">
        <v>10334040</v>
      </c>
      <c r="M25" s="16">
        <f t="shared" si="0"/>
        <v>0</v>
      </c>
      <c r="N25" s="16">
        <f t="shared" si="1"/>
        <v>0</v>
      </c>
    </row>
    <row r="26" spans="1:14" ht="9.6" customHeight="1" x14ac:dyDescent="0.2">
      <c r="A26" s="17" t="s">
        <v>350</v>
      </c>
      <c r="B26" s="8">
        <v>20</v>
      </c>
      <c r="C26" s="8">
        <v>2049</v>
      </c>
      <c r="D26" s="8">
        <v>159</v>
      </c>
      <c r="E26" s="8">
        <v>16354</v>
      </c>
      <c r="F26" s="8">
        <v>3</v>
      </c>
      <c r="G26" s="8">
        <v>418</v>
      </c>
      <c r="H26" s="8">
        <v>0</v>
      </c>
      <c r="I26" s="8">
        <v>0</v>
      </c>
      <c r="J26" s="8">
        <v>182</v>
      </c>
      <c r="K26" s="8">
        <v>18821</v>
      </c>
      <c r="L26" s="8">
        <v>894414</v>
      </c>
      <c r="M26" s="16">
        <f t="shared" si="0"/>
        <v>0</v>
      </c>
      <c r="N26" s="16">
        <f t="shared" si="1"/>
        <v>0</v>
      </c>
    </row>
    <row r="27" spans="1:14" ht="9.6" customHeight="1" x14ac:dyDescent="0.2">
      <c r="A27" s="17" t="s">
        <v>351</v>
      </c>
      <c r="B27" s="8">
        <v>101</v>
      </c>
      <c r="C27" s="8">
        <v>9053</v>
      </c>
      <c r="D27" s="8">
        <v>52</v>
      </c>
      <c r="E27" s="8">
        <v>4686</v>
      </c>
      <c r="F27" s="8">
        <v>2</v>
      </c>
      <c r="G27" s="8">
        <v>152</v>
      </c>
      <c r="H27" s="8">
        <v>33</v>
      </c>
      <c r="I27" s="8">
        <v>2494</v>
      </c>
      <c r="J27" s="8">
        <v>188</v>
      </c>
      <c r="K27" s="8">
        <v>16385</v>
      </c>
      <c r="L27" s="8">
        <v>1230548</v>
      </c>
      <c r="M27" s="16">
        <f t="shared" si="0"/>
        <v>0</v>
      </c>
      <c r="N27" s="16">
        <f t="shared" si="1"/>
        <v>0</v>
      </c>
    </row>
    <row r="28" spans="1:14" ht="9.6" customHeight="1" x14ac:dyDescent="0.2">
      <c r="A28" s="17" t="s">
        <v>352</v>
      </c>
      <c r="B28" s="8">
        <v>280</v>
      </c>
      <c r="C28" s="8">
        <v>25504</v>
      </c>
      <c r="D28" s="8">
        <v>245</v>
      </c>
      <c r="E28" s="8">
        <v>22170</v>
      </c>
      <c r="F28" s="8">
        <v>134</v>
      </c>
      <c r="G28" s="8">
        <v>10274</v>
      </c>
      <c r="H28" s="8">
        <v>6</v>
      </c>
      <c r="I28" s="8">
        <v>451</v>
      </c>
      <c r="J28" s="8">
        <v>665</v>
      </c>
      <c r="K28" s="8">
        <v>58399</v>
      </c>
      <c r="L28" s="8">
        <v>4303315</v>
      </c>
      <c r="M28" s="16">
        <f t="shared" si="0"/>
        <v>0</v>
      </c>
      <c r="N28" s="16">
        <f t="shared" si="1"/>
        <v>0</v>
      </c>
    </row>
    <row r="29" spans="1:14" ht="9.6" customHeight="1" x14ac:dyDescent="0.2">
      <c r="A29" s="17" t="s">
        <v>353</v>
      </c>
      <c r="B29" s="8">
        <v>134</v>
      </c>
      <c r="C29" s="8">
        <v>12107</v>
      </c>
      <c r="D29" s="8">
        <v>166</v>
      </c>
      <c r="E29" s="8">
        <v>14825</v>
      </c>
      <c r="F29" s="8">
        <v>344</v>
      </c>
      <c r="G29" s="8">
        <v>32781</v>
      </c>
      <c r="H29" s="8">
        <v>68</v>
      </c>
      <c r="I29" s="8">
        <v>7163</v>
      </c>
      <c r="J29" s="8">
        <v>712</v>
      </c>
      <c r="K29" s="8">
        <v>66876</v>
      </c>
      <c r="L29" s="8">
        <v>3898644</v>
      </c>
      <c r="M29" s="16">
        <f t="shared" si="0"/>
        <v>0</v>
      </c>
      <c r="N29" s="16">
        <f t="shared" si="1"/>
        <v>0</v>
      </c>
    </row>
    <row r="30" spans="1:14" ht="9.6" customHeight="1" x14ac:dyDescent="0.2">
      <c r="A30" s="17" t="s">
        <v>354</v>
      </c>
      <c r="B30" s="8">
        <v>155</v>
      </c>
      <c r="C30" s="8">
        <v>3783</v>
      </c>
      <c r="D30" s="8">
        <v>19</v>
      </c>
      <c r="E30" s="8">
        <v>704</v>
      </c>
      <c r="F30" s="8">
        <v>93</v>
      </c>
      <c r="G30" s="8">
        <v>7077</v>
      </c>
      <c r="H30" s="8">
        <v>19</v>
      </c>
      <c r="I30" s="8">
        <v>1460</v>
      </c>
      <c r="J30" s="8">
        <v>286</v>
      </c>
      <c r="K30" s="8">
        <v>13024</v>
      </c>
      <c r="L30" s="8">
        <v>726575</v>
      </c>
      <c r="M30" s="16">
        <f t="shared" si="0"/>
        <v>0</v>
      </c>
      <c r="N30" s="16">
        <f t="shared" si="1"/>
        <v>0</v>
      </c>
    </row>
    <row r="31" spans="1:14" ht="9.6" customHeight="1" x14ac:dyDescent="0.2">
      <c r="A31" s="17" t="s">
        <v>355</v>
      </c>
      <c r="B31" s="8">
        <v>6</v>
      </c>
      <c r="C31" s="8">
        <v>125</v>
      </c>
      <c r="D31" s="8">
        <v>7</v>
      </c>
      <c r="E31" s="8">
        <v>140</v>
      </c>
      <c r="F31" s="8">
        <v>0</v>
      </c>
      <c r="G31" s="8">
        <v>0</v>
      </c>
      <c r="H31" s="8">
        <v>0</v>
      </c>
      <c r="I31" s="8">
        <v>0</v>
      </c>
      <c r="J31" s="8">
        <v>13</v>
      </c>
      <c r="K31" s="8">
        <v>265</v>
      </c>
      <c r="L31" s="8">
        <v>11807</v>
      </c>
      <c r="M31" s="16">
        <f t="shared" si="0"/>
        <v>0</v>
      </c>
      <c r="N31" s="16">
        <f t="shared" si="1"/>
        <v>0</v>
      </c>
    </row>
    <row r="32" spans="1:14" ht="9.6" customHeight="1" x14ac:dyDescent="0.2">
      <c r="A32" s="17" t="s">
        <v>356</v>
      </c>
      <c r="B32" s="8">
        <v>12</v>
      </c>
      <c r="C32" s="8">
        <v>808</v>
      </c>
      <c r="D32" s="8">
        <v>10</v>
      </c>
      <c r="E32" s="8">
        <v>546</v>
      </c>
      <c r="F32" s="8">
        <v>93</v>
      </c>
      <c r="G32" s="8">
        <v>7077</v>
      </c>
      <c r="H32" s="8">
        <v>19</v>
      </c>
      <c r="I32" s="8">
        <v>1460</v>
      </c>
      <c r="J32" s="8">
        <v>134</v>
      </c>
      <c r="K32" s="8">
        <v>9891</v>
      </c>
      <c r="L32" s="8">
        <v>551643</v>
      </c>
      <c r="M32" s="16">
        <f t="shared" si="0"/>
        <v>0</v>
      </c>
      <c r="N32" s="16">
        <f t="shared" si="1"/>
        <v>0</v>
      </c>
    </row>
    <row r="33" spans="1:14" ht="9.6" customHeight="1" x14ac:dyDescent="0.2">
      <c r="A33" s="17" t="s">
        <v>357</v>
      </c>
      <c r="B33" s="8">
        <v>2</v>
      </c>
      <c r="C33" s="8">
        <v>28</v>
      </c>
      <c r="D33" s="8">
        <v>0</v>
      </c>
      <c r="E33" s="8">
        <v>0</v>
      </c>
      <c r="F33" s="8">
        <v>0</v>
      </c>
      <c r="G33" s="8">
        <v>0</v>
      </c>
      <c r="H33" s="8">
        <v>0</v>
      </c>
      <c r="I33" s="8">
        <v>0</v>
      </c>
      <c r="J33" s="8">
        <v>2</v>
      </c>
      <c r="K33" s="8">
        <v>28</v>
      </c>
      <c r="L33" s="8">
        <v>2600</v>
      </c>
      <c r="M33" s="16">
        <f t="shared" si="0"/>
        <v>0</v>
      </c>
      <c r="N33" s="16">
        <f t="shared" si="1"/>
        <v>0</v>
      </c>
    </row>
    <row r="34" spans="1:14" ht="9.6" customHeight="1" x14ac:dyDescent="0.2">
      <c r="A34" s="17" t="s">
        <v>358</v>
      </c>
      <c r="B34" s="8">
        <v>0</v>
      </c>
      <c r="C34" s="8">
        <v>0</v>
      </c>
      <c r="D34" s="8">
        <v>0</v>
      </c>
      <c r="E34" s="8">
        <v>0</v>
      </c>
      <c r="F34" s="8">
        <v>0</v>
      </c>
      <c r="G34" s="8">
        <v>0</v>
      </c>
      <c r="H34" s="8">
        <v>0</v>
      </c>
      <c r="I34" s="8">
        <v>0</v>
      </c>
      <c r="J34" s="8">
        <v>0</v>
      </c>
      <c r="K34" s="8">
        <v>0</v>
      </c>
      <c r="L34" s="8">
        <v>0</v>
      </c>
      <c r="M34" s="16">
        <f t="shared" si="0"/>
        <v>0</v>
      </c>
      <c r="N34" s="16">
        <f t="shared" si="1"/>
        <v>0</v>
      </c>
    </row>
    <row r="35" spans="1:14" ht="9.6" customHeight="1" x14ac:dyDescent="0.2">
      <c r="A35" s="17" t="s">
        <v>359</v>
      </c>
      <c r="B35" s="8">
        <v>0</v>
      </c>
      <c r="C35" s="8">
        <v>0</v>
      </c>
      <c r="D35" s="8">
        <v>0</v>
      </c>
      <c r="E35" s="8">
        <v>0</v>
      </c>
      <c r="F35" s="8">
        <v>0</v>
      </c>
      <c r="G35" s="8">
        <v>0</v>
      </c>
      <c r="H35" s="8">
        <v>0</v>
      </c>
      <c r="I35" s="8">
        <v>0</v>
      </c>
      <c r="J35" s="8">
        <v>0</v>
      </c>
      <c r="K35" s="8">
        <v>0</v>
      </c>
      <c r="L35" s="8">
        <v>0</v>
      </c>
      <c r="M35" s="16">
        <f t="shared" si="0"/>
        <v>0</v>
      </c>
      <c r="N35" s="16">
        <f t="shared" si="1"/>
        <v>0</v>
      </c>
    </row>
    <row r="36" spans="1:14" ht="9.6" customHeight="1" x14ac:dyDescent="0.2">
      <c r="A36" s="17" t="s">
        <v>360</v>
      </c>
      <c r="B36" s="8">
        <v>0</v>
      </c>
      <c r="C36" s="8">
        <v>0</v>
      </c>
      <c r="D36" s="8">
        <v>0</v>
      </c>
      <c r="E36" s="8">
        <v>0</v>
      </c>
      <c r="F36" s="8">
        <v>0</v>
      </c>
      <c r="G36" s="8">
        <v>0</v>
      </c>
      <c r="H36" s="8">
        <v>0</v>
      </c>
      <c r="I36" s="8">
        <v>0</v>
      </c>
      <c r="J36" s="8">
        <v>0</v>
      </c>
      <c r="K36" s="8">
        <v>0</v>
      </c>
      <c r="L36" s="8">
        <v>0</v>
      </c>
      <c r="M36" s="16">
        <f t="shared" si="0"/>
        <v>0</v>
      </c>
      <c r="N36" s="16">
        <f t="shared" si="1"/>
        <v>0</v>
      </c>
    </row>
    <row r="37" spans="1:14" ht="9.6" customHeight="1" x14ac:dyDescent="0.2">
      <c r="A37" s="17" t="s">
        <v>361</v>
      </c>
      <c r="B37" s="8">
        <v>71</v>
      </c>
      <c r="C37" s="8">
        <v>7165</v>
      </c>
      <c r="D37" s="8">
        <v>421</v>
      </c>
      <c r="E37" s="8">
        <v>9787</v>
      </c>
      <c r="F37" s="8">
        <v>58</v>
      </c>
      <c r="G37" s="8">
        <v>5971</v>
      </c>
      <c r="H37" s="8">
        <v>38</v>
      </c>
      <c r="I37" s="8">
        <v>3967</v>
      </c>
      <c r="J37" s="8">
        <v>588</v>
      </c>
      <c r="K37" s="8">
        <v>26890</v>
      </c>
      <c r="L37" s="8">
        <v>1367896</v>
      </c>
      <c r="M37" s="16">
        <f t="shared" si="0"/>
        <v>0</v>
      </c>
      <c r="N37" s="16">
        <f t="shared" si="1"/>
        <v>0</v>
      </c>
    </row>
    <row r="38" spans="1:14" ht="9.6" customHeight="1" x14ac:dyDescent="0.2">
      <c r="A38" s="17" t="s">
        <v>362</v>
      </c>
      <c r="B38" s="8">
        <v>1</v>
      </c>
      <c r="C38" s="8">
        <v>11</v>
      </c>
      <c r="D38" s="8">
        <v>387</v>
      </c>
      <c r="E38" s="8">
        <v>6414</v>
      </c>
      <c r="F38" s="8">
        <v>1</v>
      </c>
      <c r="G38" s="8">
        <v>21</v>
      </c>
      <c r="H38" s="8">
        <v>0</v>
      </c>
      <c r="I38" s="8">
        <v>0</v>
      </c>
      <c r="J38" s="8">
        <v>389</v>
      </c>
      <c r="K38" s="8">
        <v>6446</v>
      </c>
      <c r="L38" s="8">
        <v>279874</v>
      </c>
      <c r="M38" s="16">
        <f t="shared" si="0"/>
        <v>0</v>
      </c>
      <c r="N38" s="16">
        <f t="shared" si="1"/>
        <v>0</v>
      </c>
    </row>
    <row r="39" spans="1:14" ht="9.6" customHeight="1" x14ac:dyDescent="0.2">
      <c r="A39" s="17" t="s">
        <v>363</v>
      </c>
      <c r="B39" s="8">
        <v>0</v>
      </c>
      <c r="C39" s="8">
        <v>0</v>
      </c>
      <c r="D39" s="8">
        <v>0</v>
      </c>
      <c r="E39" s="8">
        <v>0</v>
      </c>
      <c r="F39" s="8">
        <v>0</v>
      </c>
      <c r="G39" s="8">
        <v>0</v>
      </c>
      <c r="H39" s="8">
        <v>0</v>
      </c>
      <c r="I39" s="8">
        <v>0</v>
      </c>
      <c r="J39" s="8">
        <v>0</v>
      </c>
      <c r="K39" s="8">
        <v>0</v>
      </c>
      <c r="L39" s="8">
        <v>0</v>
      </c>
      <c r="M39" s="16">
        <f t="shared" si="0"/>
        <v>0</v>
      </c>
      <c r="N39" s="16">
        <f t="shared" si="1"/>
        <v>0</v>
      </c>
    </row>
    <row r="40" spans="1:14" ht="9.6" customHeight="1" x14ac:dyDescent="0.2">
      <c r="A40" s="17" t="s">
        <v>364</v>
      </c>
      <c r="B40" s="8">
        <v>3092</v>
      </c>
      <c r="C40" s="8">
        <v>52159</v>
      </c>
      <c r="D40" s="8">
        <v>499</v>
      </c>
      <c r="E40" s="8">
        <v>9780</v>
      </c>
      <c r="F40" s="8">
        <v>633</v>
      </c>
      <c r="G40" s="8">
        <v>9641</v>
      </c>
      <c r="H40" s="8">
        <v>17</v>
      </c>
      <c r="I40" s="8">
        <v>1462</v>
      </c>
      <c r="J40" s="8">
        <v>4241</v>
      </c>
      <c r="K40" s="8">
        <v>73042</v>
      </c>
      <c r="L40" s="8">
        <v>5071662</v>
      </c>
      <c r="M40" s="16">
        <f t="shared" si="0"/>
        <v>0</v>
      </c>
      <c r="N40" s="16">
        <f t="shared" si="1"/>
        <v>0</v>
      </c>
    </row>
    <row r="41" spans="1:14" ht="9.6" customHeight="1" x14ac:dyDescent="0.2">
      <c r="A41" s="17" t="s">
        <v>365</v>
      </c>
      <c r="B41" s="8">
        <v>8</v>
      </c>
      <c r="C41" s="8">
        <v>104</v>
      </c>
      <c r="D41" s="8">
        <v>0</v>
      </c>
      <c r="E41" s="8">
        <v>0</v>
      </c>
      <c r="F41" s="8">
        <v>0</v>
      </c>
      <c r="G41" s="8">
        <v>0</v>
      </c>
      <c r="H41" s="8">
        <v>0</v>
      </c>
      <c r="I41" s="8">
        <v>0</v>
      </c>
      <c r="J41" s="8">
        <v>8</v>
      </c>
      <c r="K41" s="8">
        <v>104</v>
      </c>
      <c r="L41" s="8">
        <v>11278</v>
      </c>
      <c r="M41" s="16">
        <f t="shared" si="0"/>
        <v>0</v>
      </c>
      <c r="N41" s="16">
        <f t="shared" si="1"/>
        <v>0</v>
      </c>
    </row>
    <row r="42" spans="1:14" ht="9.6" customHeight="1" x14ac:dyDescent="0.2">
      <c r="A42" s="17" t="s">
        <v>366</v>
      </c>
      <c r="B42" s="8">
        <v>465</v>
      </c>
      <c r="C42" s="8">
        <v>7188</v>
      </c>
      <c r="D42" s="8">
        <v>280</v>
      </c>
      <c r="E42" s="8">
        <v>4824</v>
      </c>
      <c r="F42" s="8">
        <v>135</v>
      </c>
      <c r="G42" s="8">
        <v>1943</v>
      </c>
      <c r="H42" s="8">
        <v>0</v>
      </c>
      <c r="I42" s="8">
        <v>0</v>
      </c>
      <c r="J42" s="8">
        <v>880</v>
      </c>
      <c r="K42" s="8">
        <v>13955</v>
      </c>
      <c r="L42" s="8">
        <v>889846</v>
      </c>
      <c r="M42" s="16">
        <f t="shared" si="0"/>
        <v>0</v>
      </c>
      <c r="N42" s="16">
        <f t="shared" si="1"/>
        <v>0</v>
      </c>
    </row>
    <row r="43" spans="1:14" ht="9.6" customHeight="1" x14ac:dyDescent="0.2">
      <c r="A43" s="17" t="s">
        <v>367</v>
      </c>
      <c r="B43" s="8">
        <v>101</v>
      </c>
      <c r="C43" s="8">
        <v>1506</v>
      </c>
      <c r="D43" s="8">
        <v>20</v>
      </c>
      <c r="E43" s="8">
        <v>311</v>
      </c>
      <c r="F43" s="8">
        <v>192</v>
      </c>
      <c r="G43" s="8">
        <v>2763</v>
      </c>
      <c r="H43" s="8">
        <v>0</v>
      </c>
      <c r="I43" s="8">
        <v>0</v>
      </c>
      <c r="J43" s="8">
        <v>313</v>
      </c>
      <c r="K43" s="8">
        <v>4580</v>
      </c>
      <c r="L43" s="8">
        <v>391342</v>
      </c>
      <c r="M43" s="16">
        <f t="shared" si="0"/>
        <v>0</v>
      </c>
      <c r="N43" s="16">
        <f t="shared" si="1"/>
        <v>0</v>
      </c>
    </row>
    <row r="44" spans="1:14" ht="9.6" customHeight="1" x14ac:dyDescent="0.2">
      <c r="A44" s="17" t="s">
        <v>368</v>
      </c>
      <c r="B44" s="8">
        <v>97</v>
      </c>
      <c r="C44" s="8">
        <v>1464</v>
      </c>
      <c r="D44" s="8">
        <v>20</v>
      </c>
      <c r="E44" s="8">
        <v>311</v>
      </c>
      <c r="F44" s="8">
        <v>71</v>
      </c>
      <c r="G44" s="8">
        <v>569</v>
      </c>
      <c r="H44" s="8">
        <v>0</v>
      </c>
      <c r="I44" s="8">
        <v>0</v>
      </c>
      <c r="J44" s="8">
        <v>188</v>
      </c>
      <c r="K44" s="8">
        <v>2344</v>
      </c>
      <c r="L44" s="8">
        <v>255858</v>
      </c>
      <c r="M44" s="16">
        <f t="shared" si="0"/>
        <v>0</v>
      </c>
      <c r="N44" s="16">
        <f t="shared" si="1"/>
        <v>0</v>
      </c>
    </row>
    <row r="45" spans="1:14" ht="9.6" customHeight="1" x14ac:dyDescent="0.2">
      <c r="A45" s="17" t="s">
        <v>369</v>
      </c>
      <c r="B45" s="8">
        <v>462</v>
      </c>
      <c r="C45" s="8">
        <v>8937</v>
      </c>
      <c r="D45" s="8">
        <v>29</v>
      </c>
      <c r="E45" s="8">
        <v>952</v>
      </c>
      <c r="F45" s="8">
        <v>249</v>
      </c>
      <c r="G45" s="8">
        <v>4491</v>
      </c>
      <c r="H45" s="8">
        <v>17</v>
      </c>
      <c r="I45" s="8">
        <v>1462</v>
      </c>
      <c r="J45" s="8">
        <v>757</v>
      </c>
      <c r="K45" s="8">
        <v>15842</v>
      </c>
      <c r="L45" s="8">
        <v>1201239</v>
      </c>
      <c r="M45" s="16">
        <f t="shared" si="0"/>
        <v>0</v>
      </c>
      <c r="N45" s="16">
        <f t="shared" si="1"/>
        <v>0</v>
      </c>
    </row>
    <row r="46" spans="1:14" ht="9.6" customHeight="1" x14ac:dyDescent="0.2">
      <c r="A46" s="17" t="s">
        <v>370</v>
      </c>
      <c r="B46" s="8">
        <v>56</v>
      </c>
      <c r="C46" s="8">
        <v>1227</v>
      </c>
      <c r="D46" s="8">
        <v>0</v>
      </c>
      <c r="E46" s="8">
        <v>0</v>
      </c>
      <c r="F46" s="8">
        <v>4</v>
      </c>
      <c r="G46" s="8">
        <v>307</v>
      </c>
      <c r="H46" s="8">
        <v>17</v>
      </c>
      <c r="I46" s="8">
        <v>1462</v>
      </c>
      <c r="J46" s="8">
        <v>77</v>
      </c>
      <c r="K46" s="8">
        <v>2996</v>
      </c>
      <c r="L46" s="8">
        <v>192790</v>
      </c>
      <c r="M46" s="16">
        <f t="shared" si="0"/>
        <v>0</v>
      </c>
      <c r="N46" s="16">
        <f t="shared" si="1"/>
        <v>0</v>
      </c>
    </row>
    <row r="47" spans="1:14" ht="9.6" customHeight="1" x14ac:dyDescent="0.2">
      <c r="A47" s="17" t="s">
        <v>371</v>
      </c>
      <c r="B47" s="8">
        <v>56</v>
      </c>
      <c r="C47" s="8">
        <v>1227</v>
      </c>
      <c r="D47" s="8">
        <v>0</v>
      </c>
      <c r="E47" s="8">
        <v>0</v>
      </c>
      <c r="F47" s="8">
        <v>4</v>
      </c>
      <c r="G47" s="8">
        <v>307</v>
      </c>
      <c r="H47" s="8">
        <v>17</v>
      </c>
      <c r="I47" s="8">
        <v>1462</v>
      </c>
      <c r="J47" s="8">
        <v>77</v>
      </c>
      <c r="K47" s="8">
        <v>2996</v>
      </c>
      <c r="L47" s="8">
        <v>192790</v>
      </c>
      <c r="M47" s="16">
        <f t="shared" si="0"/>
        <v>0</v>
      </c>
      <c r="N47" s="16">
        <f t="shared" si="1"/>
        <v>0</v>
      </c>
    </row>
    <row r="48" spans="1:14" ht="9.6" customHeight="1" x14ac:dyDescent="0.2">
      <c r="A48" s="17" t="s">
        <v>372</v>
      </c>
      <c r="B48" s="8">
        <v>17</v>
      </c>
      <c r="C48" s="8">
        <v>326</v>
      </c>
      <c r="D48" s="8">
        <v>2</v>
      </c>
      <c r="E48" s="8">
        <v>77</v>
      </c>
      <c r="F48" s="8">
        <v>0</v>
      </c>
      <c r="G48" s="8">
        <v>0</v>
      </c>
      <c r="H48" s="8">
        <v>0</v>
      </c>
      <c r="I48" s="8">
        <v>0</v>
      </c>
      <c r="J48" s="8">
        <v>19</v>
      </c>
      <c r="K48" s="8">
        <v>403</v>
      </c>
      <c r="L48" s="8">
        <v>37165</v>
      </c>
      <c r="M48" s="16">
        <f t="shared" si="0"/>
        <v>0</v>
      </c>
      <c r="N48" s="16">
        <f t="shared" si="1"/>
        <v>0</v>
      </c>
    </row>
    <row r="49" spans="1:14" ht="9.6" customHeight="1" x14ac:dyDescent="0.2">
      <c r="A49" s="17" t="s">
        <v>373</v>
      </c>
      <c r="B49" s="8">
        <v>241</v>
      </c>
      <c r="C49" s="8">
        <v>3846</v>
      </c>
      <c r="D49" s="8">
        <v>101</v>
      </c>
      <c r="E49" s="8">
        <v>1674</v>
      </c>
      <c r="F49" s="8">
        <v>54</v>
      </c>
      <c r="G49" s="8">
        <v>399</v>
      </c>
      <c r="H49" s="8">
        <v>0</v>
      </c>
      <c r="I49" s="8">
        <v>0</v>
      </c>
      <c r="J49" s="8">
        <v>396</v>
      </c>
      <c r="K49" s="8">
        <v>5919</v>
      </c>
      <c r="L49" s="8">
        <v>416205</v>
      </c>
      <c r="M49" s="16">
        <f t="shared" si="0"/>
        <v>0</v>
      </c>
      <c r="N49" s="16">
        <f t="shared" si="1"/>
        <v>0</v>
      </c>
    </row>
    <row r="50" spans="1:14" ht="9.6" customHeight="1" x14ac:dyDescent="0.2">
      <c r="A50" s="17" t="s">
        <v>374</v>
      </c>
      <c r="B50" s="8">
        <v>201</v>
      </c>
      <c r="C50" s="8">
        <v>3942</v>
      </c>
      <c r="D50" s="8">
        <v>14</v>
      </c>
      <c r="E50" s="8">
        <v>277</v>
      </c>
      <c r="F50" s="8">
        <v>1</v>
      </c>
      <c r="G50" s="8">
        <v>8</v>
      </c>
      <c r="H50" s="8">
        <v>0</v>
      </c>
      <c r="I50" s="8">
        <v>0</v>
      </c>
      <c r="J50" s="8">
        <v>216</v>
      </c>
      <c r="K50" s="8">
        <v>4227</v>
      </c>
      <c r="L50" s="8">
        <v>323336</v>
      </c>
      <c r="M50" s="16">
        <f t="shared" si="0"/>
        <v>0</v>
      </c>
      <c r="N50" s="16">
        <f t="shared" si="1"/>
        <v>0</v>
      </c>
    </row>
    <row r="51" spans="1:14" ht="9.6" customHeight="1" x14ac:dyDescent="0.2">
      <c r="A51" s="17" t="s">
        <v>375</v>
      </c>
      <c r="B51" s="8">
        <v>1597</v>
      </c>
      <c r="C51" s="8">
        <v>26310</v>
      </c>
      <c r="D51" s="8">
        <v>53</v>
      </c>
      <c r="E51" s="8">
        <v>1665</v>
      </c>
      <c r="F51" s="8">
        <v>2</v>
      </c>
      <c r="G51" s="8">
        <v>37</v>
      </c>
      <c r="H51" s="8">
        <v>0</v>
      </c>
      <c r="I51" s="8">
        <v>0</v>
      </c>
      <c r="J51" s="8">
        <v>1652</v>
      </c>
      <c r="K51" s="8">
        <v>28012</v>
      </c>
      <c r="L51" s="8">
        <v>1801251</v>
      </c>
      <c r="M51" s="16">
        <f t="shared" si="0"/>
        <v>0</v>
      </c>
      <c r="N51" s="16">
        <f t="shared" si="1"/>
        <v>0</v>
      </c>
    </row>
    <row r="52" spans="1:14" ht="9.6" customHeight="1" x14ac:dyDescent="0.2">
      <c r="A52" s="17" t="s">
        <v>376</v>
      </c>
      <c r="B52" s="8">
        <v>280</v>
      </c>
      <c r="C52" s="8">
        <v>2456</v>
      </c>
      <c r="D52" s="8">
        <v>2</v>
      </c>
      <c r="E52" s="8">
        <v>37</v>
      </c>
      <c r="F52" s="8">
        <v>0</v>
      </c>
      <c r="G52" s="8">
        <v>0</v>
      </c>
      <c r="H52" s="8">
        <v>0</v>
      </c>
      <c r="I52" s="8">
        <v>0</v>
      </c>
      <c r="J52" s="8">
        <v>282</v>
      </c>
      <c r="K52" s="8">
        <v>2493</v>
      </c>
      <c r="L52" s="8">
        <v>305095</v>
      </c>
      <c r="M52" s="16">
        <f t="shared" si="0"/>
        <v>0</v>
      </c>
      <c r="N52" s="16">
        <f t="shared" si="1"/>
        <v>0</v>
      </c>
    </row>
    <row r="53" spans="1:14" ht="9.6" customHeight="1" x14ac:dyDescent="0.2">
      <c r="A53" s="17" t="s">
        <v>377</v>
      </c>
      <c r="B53" s="8">
        <v>35</v>
      </c>
      <c r="C53" s="8">
        <v>627</v>
      </c>
      <c r="D53" s="8">
        <v>31</v>
      </c>
      <c r="E53" s="8">
        <v>1450</v>
      </c>
      <c r="F53" s="8">
        <v>2</v>
      </c>
      <c r="G53" s="8">
        <v>37</v>
      </c>
      <c r="H53" s="8">
        <v>0</v>
      </c>
      <c r="I53" s="8">
        <v>0</v>
      </c>
      <c r="J53" s="8">
        <v>68</v>
      </c>
      <c r="K53" s="8">
        <v>2114</v>
      </c>
      <c r="L53" s="8">
        <v>209488</v>
      </c>
      <c r="M53" s="16">
        <f t="shared" si="0"/>
        <v>0</v>
      </c>
      <c r="N53" s="16">
        <f t="shared" si="1"/>
        <v>0</v>
      </c>
    </row>
  </sheetData>
  <mergeCells count="15">
    <mergeCell ref="A1:I1"/>
    <mergeCell ref="A2:I2"/>
    <mergeCell ref="K2:L2"/>
    <mergeCell ref="J3:L3"/>
    <mergeCell ref="J5:L5"/>
    <mergeCell ref="A6:D6"/>
    <mergeCell ref="E6:L6"/>
    <mergeCell ref="B7:E7"/>
    <mergeCell ref="F7:I7"/>
    <mergeCell ref="J7:K7"/>
    <mergeCell ref="B8:C8"/>
    <mergeCell ref="D8:E8"/>
    <mergeCell ref="F8:G8"/>
    <mergeCell ref="H8:I8"/>
    <mergeCell ref="J8:K8"/>
  </mergeCells>
  <pageMargins left="0.7" right="0.7" top="0.75" bottom="0.75" header="0.3" footer="0.3"/>
  <pageSetup scale="8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9"/>
  <sheetViews>
    <sheetView zoomScale="120" zoomScaleNormal="120" workbookViewId="0">
      <selection activeCell="A42" sqref="A42"/>
    </sheetView>
  </sheetViews>
  <sheetFormatPr defaultRowHeight="12.75" x14ac:dyDescent="0.2"/>
  <cols>
    <col min="1" max="1" width="23.83203125" style="10" customWidth="1"/>
    <col min="2" max="3" width="10.6640625" style="10" customWidth="1"/>
    <col min="4" max="9" width="10.5" style="10" customWidth="1"/>
    <col min="10" max="11" width="11" style="10" customWidth="1"/>
    <col min="12" max="12" width="16.33203125" style="10" customWidth="1"/>
    <col min="13" max="16384" width="9.33203125" style="10"/>
  </cols>
  <sheetData>
    <row r="1" spans="1:14" x14ac:dyDescent="0.2">
      <c r="A1" s="26" t="s">
        <v>479</v>
      </c>
      <c r="B1" s="26"/>
      <c r="C1" s="26"/>
      <c r="D1" s="26"/>
      <c r="E1" s="26"/>
      <c r="F1" s="26"/>
      <c r="G1" s="27"/>
      <c r="H1" s="27"/>
      <c r="I1" s="27"/>
      <c r="J1" s="9" t="s">
        <v>481</v>
      </c>
      <c r="K1" s="9"/>
      <c r="L1" s="9" t="s">
        <v>495</v>
      </c>
    </row>
    <row r="2" spans="1:14" ht="10.5" customHeight="1" x14ac:dyDescent="0.2">
      <c r="A2" s="26" t="s">
        <v>480</v>
      </c>
      <c r="B2" s="26"/>
      <c r="C2" s="26"/>
      <c r="D2" s="26"/>
      <c r="E2" s="26"/>
      <c r="F2" s="26"/>
      <c r="G2" s="27"/>
      <c r="H2" s="27"/>
      <c r="I2" s="27"/>
      <c r="J2" s="9"/>
      <c r="K2" s="28" t="str">
        <f>+'QCS Page 1'!K2:L2</f>
        <v>3RD QUARTER 2019</v>
      </c>
      <c r="L2" s="28"/>
    </row>
    <row r="3" spans="1:14" x14ac:dyDescent="0.2">
      <c r="A3" s="9"/>
      <c r="B3" s="9"/>
      <c r="C3" s="9"/>
      <c r="D3" s="9"/>
      <c r="E3" s="9"/>
      <c r="F3" s="9"/>
      <c r="G3" s="9"/>
      <c r="H3" s="9"/>
      <c r="I3" s="9"/>
      <c r="J3" s="28" t="str">
        <f>+'QCS Page 1'!J3:L3</f>
        <v>Beginning  Jul. 2019 - Sep. 2019</v>
      </c>
      <c r="K3" s="28"/>
      <c r="L3" s="28"/>
    </row>
    <row r="4" spans="1:14" ht="9" customHeight="1" x14ac:dyDescent="0.2">
      <c r="A4" s="9"/>
      <c r="B4" s="9"/>
      <c r="C4" s="9"/>
      <c r="D4" s="9"/>
      <c r="E4" s="9"/>
      <c r="F4" s="9"/>
      <c r="G4" s="9"/>
      <c r="H4" s="9"/>
      <c r="I4" s="9"/>
      <c r="J4" s="9" t="s">
        <v>482</v>
      </c>
      <c r="K4" s="9"/>
      <c r="L4" s="9"/>
    </row>
    <row r="5" spans="1:14" ht="8.25" customHeight="1" x14ac:dyDescent="0.2">
      <c r="A5" s="9"/>
      <c r="B5" s="9"/>
      <c r="C5" s="9"/>
      <c r="D5" s="9"/>
      <c r="E5" s="9"/>
      <c r="F5" s="9"/>
      <c r="G5" s="9"/>
      <c r="H5" s="9"/>
      <c r="I5" s="9"/>
      <c r="J5" s="28" t="s">
        <v>514</v>
      </c>
      <c r="K5" s="28"/>
      <c r="L5" s="28"/>
    </row>
    <row r="6" spans="1:14" ht="9.75" customHeight="1" x14ac:dyDescent="0.2">
      <c r="A6" s="28" t="s">
        <v>483</v>
      </c>
      <c r="B6" s="28"/>
      <c r="C6" s="28"/>
      <c r="D6" s="28"/>
      <c r="E6" s="28" t="s">
        <v>484</v>
      </c>
      <c r="F6" s="28"/>
      <c r="G6" s="28"/>
      <c r="H6" s="28"/>
      <c r="I6" s="28"/>
      <c r="J6" s="28"/>
      <c r="K6" s="28"/>
      <c r="L6" s="28"/>
    </row>
    <row r="7" spans="1:14" ht="16.5" customHeight="1" x14ac:dyDescent="0.2">
      <c r="A7" s="9"/>
      <c r="B7" s="26" t="s">
        <v>471</v>
      </c>
      <c r="C7" s="26"/>
      <c r="D7" s="26"/>
      <c r="E7" s="26"/>
      <c r="F7" s="26" t="s">
        <v>476</v>
      </c>
      <c r="G7" s="26"/>
      <c r="H7" s="26"/>
      <c r="I7" s="26"/>
      <c r="J7" s="29"/>
      <c r="K7" s="29"/>
      <c r="L7" s="9"/>
    </row>
    <row r="8" spans="1:14" ht="24" customHeight="1" x14ac:dyDescent="0.2">
      <c r="A8" s="11"/>
      <c r="B8" s="31" t="s">
        <v>472</v>
      </c>
      <c r="C8" s="30"/>
      <c r="D8" s="30" t="s">
        <v>473</v>
      </c>
      <c r="E8" s="30"/>
      <c r="F8" s="30" t="s">
        <v>472</v>
      </c>
      <c r="G8" s="30"/>
      <c r="H8" s="30" t="s">
        <v>473</v>
      </c>
      <c r="I8" s="30"/>
      <c r="J8" s="30" t="s">
        <v>477</v>
      </c>
      <c r="K8" s="30"/>
      <c r="L8" s="12" t="s">
        <v>478</v>
      </c>
    </row>
    <row r="9" spans="1:14" ht="9.6" customHeight="1" x14ac:dyDescent="0.2">
      <c r="A9" s="13"/>
      <c r="B9" s="14" t="s">
        <v>475</v>
      </c>
      <c r="C9" s="14" t="s">
        <v>474</v>
      </c>
      <c r="D9" s="14" t="s">
        <v>475</v>
      </c>
      <c r="E9" s="14" t="s">
        <v>474</v>
      </c>
      <c r="F9" s="15" t="s">
        <v>475</v>
      </c>
      <c r="G9" s="15" t="s">
        <v>474</v>
      </c>
      <c r="H9" s="15" t="s">
        <v>475</v>
      </c>
      <c r="I9" s="15" t="s">
        <v>474</v>
      </c>
      <c r="J9" s="15" t="s">
        <v>475</v>
      </c>
      <c r="K9" s="15" t="s">
        <v>474</v>
      </c>
      <c r="L9" s="11"/>
    </row>
    <row r="10" spans="1:14" ht="9.6" customHeight="1" x14ac:dyDescent="0.2">
      <c r="A10" s="17" t="s">
        <v>378</v>
      </c>
      <c r="B10" s="8">
        <v>6655</v>
      </c>
      <c r="C10" s="8">
        <v>154782</v>
      </c>
      <c r="D10" s="8">
        <v>1707</v>
      </c>
      <c r="E10" s="8">
        <v>46722</v>
      </c>
      <c r="F10" s="8">
        <v>2547</v>
      </c>
      <c r="G10" s="8">
        <v>86596</v>
      </c>
      <c r="H10" s="8">
        <v>162</v>
      </c>
      <c r="I10" s="8">
        <v>14972</v>
      </c>
      <c r="J10" s="8">
        <v>11071</v>
      </c>
      <c r="K10" s="8">
        <v>303072</v>
      </c>
      <c r="L10" s="8">
        <v>38750925</v>
      </c>
      <c r="M10" s="16">
        <f t="shared" ref="M10:M49" si="0">J10-(B10+D10+F10+H10)</f>
        <v>0</v>
      </c>
      <c r="N10" s="16">
        <f t="shared" ref="N10:N49" si="1">K10-(C10+E10+G10+I10)</f>
        <v>0</v>
      </c>
    </row>
    <row r="11" spans="1:14" ht="9.6" customHeight="1" x14ac:dyDescent="0.2">
      <c r="A11" s="17" t="s">
        <v>379</v>
      </c>
      <c r="B11" s="8">
        <v>2031</v>
      </c>
      <c r="C11" s="8">
        <v>94423</v>
      </c>
      <c r="D11" s="8">
        <v>1338</v>
      </c>
      <c r="E11" s="8">
        <v>41223</v>
      </c>
      <c r="F11" s="8">
        <v>790</v>
      </c>
      <c r="G11" s="8">
        <v>64949</v>
      </c>
      <c r="H11" s="8">
        <v>159</v>
      </c>
      <c r="I11" s="8">
        <v>14951</v>
      </c>
      <c r="J11" s="8">
        <v>4318</v>
      </c>
      <c r="K11" s="8">
        <v>215546</v>
      </c>
      <c r="L11" s="8">
        <v>28545760</v>
      </c>
      <c r="M11" s="16">
        <f t="shared" si="0"/>
        <v>0</v>
      </c>
      <c r="N11" s="16">
        <f t="shared" si="1"/>
        <v>0</v>
      </c>
    </row>
    <row r="12" spans="1:14" ht="9.6" customHeight="1" x14ac:dyDescent="0.2">
      <c r="A12" s="17" t="s">
        <v>380</v>
      </c>
      <c r="B12" s="8">
        <v>120</v>
      </c>
      <c r="C12" s="8">
        <v>1444</v>
      </c>
      <c r="D12" s="8">
        <v>6</v>
      </c>
      <c r="E12" s="8">
        <v>94</v>
      </c>
      <c r="F12" s="8">
        <v>6</v>
      </c>
      <c r="G12" s="8">
        <v>14</v>
      </c>
      <c r="H12" s="8">
        <v>0</v>
      </c>
      <c r="I12" s="8">
        <v>0</v>
      </c>
      <c r="J12" s="8">
        <v>132</v>
      </c>
      <c r="K12" s="8">
        <v>1552</v>
      </c>
      <c r="L12" s="8">
        <v>188688</v>
      </c>
      <c r="M12" s="16">
        <f t="shared" si="0"/>
        <v>0</v>
      </c>
      <c r="N12" s="16">
        <f t="shared" si="1"/>
        <v>0</v>
      </c>
    </row>
    <row r="13" spans="1:14" ht="9.6" customHeight="1" x14ac:dyDescent="0.2">
      <c r="A13" s="17" t="s">
        <v>381</v>
      </c>
      <c r="B13" s="8">
        <v>3</v>
      </c>
      <c r="C13" s="8">
        <v>25</v>
      </c>
      <c r="D13" s="8">
        <v>0</v>
      </c>
      <c r="E13" s="8">
        <v>0</v>
      </c>
      <c r="F13" s="8">
        <v>6</v>
      </c>
      <c r="G13" s="8">
        <v>14</v>
      </c>
      <c r="H13" s="8">
        <v>0</v>
      </c>
      <c r="I13" s="8">
        <v>0</v>
      </c>
      <c r="J13" s="8">
        <v>9</v>
      </c>
      <c r="K13" s="8">
        <v>39</v>
      </c>
      <c r="L13" s="8">
        <v>10688</v>
      </c>
      <c r="M13" s="16">
        <f t="shared" si="0"/>
        <v>0</v>
      </c>
      <c r="N13" s="16">
        <f t="shared" si="1"/>
        <v>0</v>
      </c>
    </row>
    <row r="14" spans="1:14" ht="9.6" customHeight="1" x14ac:dyDescent="0.2">
      <c r="A14" s="17" t="s">
        <v>382</v>
      </c>
      <c r="B14" s="8">
        <v>139</v>
      </c>
      <c r="C14" s="8">
        <v>3099</v>
      </c>
      <c r="D14" s="8">
        <v>28</v>
      </c>
      <c r="E14" s="8">
        <v>1308</v>
      </c>
      <c r="F14" s="8">
        <v>38</v>
      </c>
      <c r="G14" s="8">
        <v>2305</v>
      </c>
      <c r="H14" s="8">
        <v>0</v>
      </c>
      <c r="I14" s="8">
        <v>0</v>
      </c>
      <c r="J14" s="8">
        <v>205</v>
      </c>
      <c r="K14" s="8">
        <v>6712</v>
      </c>
      <c r="L14" s="8">
        <v>1024405</v>
      </c>
      <c r="M14" s="16">
        <f t="shared" si="0"/>
        <v>0</v>
      </c>
      <c r="N14" s="16">
        <f t="shared" si="1"/>
        <v>0</v>
      </c>
    </row>
    <row r="15" spans="1:14" ht="9.6" customHeight="1" x14ac:dyDescent="0.2">
      <c r="A15" s="17" t="s">
        <v>383</v>
      </c>
      <c r="B15" s="8">
        <v>69</v>
      </c>
      <c r="C15" s="8">
        <v>2412</v>
      </c>
      <c r="D15" s="8">
        <v>27</v>
      </c>
      <c r="E15" s="8">
        <v>1306</v>
      </c>
      <c r="F15" s="8">
        <v>29</v>
      </c>
      <c r="G15" s="8">
        <v>1788</v>
      </c>
      <c r="H15" s="8">
        <v>0</v>
      </c>
      <c r="I15" s="8">
        <v>0</v>
      </c>
      <c r="J15" s="8">
        <v>125</v>
      </c>
      <c r="K15" s="8">
        <v>5506</v>
      </c>
      <c r="L15" s="8">
        <v>885388</v>
      </c>
      <c r="M15" s="16">
        <f t="shared" si="0"/>
        <v>0</v>
      </c>
      <c r="N15" s="16">
        <f t="shared" si="1"/>
        <v>0</v>
      </c>
    </row>
    <row r="16" spans="1:14" ht="9.6" customHeight="1" x14ac:dyDescent="0.2">
      <c r="A16" s="17" t="s">
        <v>384</v>
      </c>
      <c r="B16" s="8">
        <v>21</v>
      </c>
      <c r="C16" s="8">
        <v>243</v>
      </c>
      <c r="D16" s="8">
        <v>0</v>
      </c>
      <c r="E16" s="8">
        <v>0</v>
      </c>
      <c r="F16" s="8">
        <v>7</v>
      </c>
      <c r="G16" s="8">
        <v>509</v>
      </c>
      <c r="H16" s="8">
        <v>0</v>
      </c>
      <c r="I16" s="8">
        <v>0</v>
      </c>
      <c r="J16" s="8">
        <v>28</v>
      </c>
      <c r="K16" s="8">
        <v>752</v>
      </c>
      <c r="L16" s="8">
        <v>74196</v>
      </c>
      <c r="M16" s="16">
        <f t="shared" si="0"/>
        <v>0</v>
      </c>
      <c r="N16" s="16">
        <f t="shared" si="1"/>
        <v>0</v>
      </c>
    </row>
    <row r="17" spans="1:14" ht="9.6" customHeight="1" x14ac:dyDescent="0.2">
      <c r="A17" s="17" t="s">
        <v>385</v>
      </c>
      <c r="B17" s="8">
        <v>11</v>
      </c>
      <c r="C17" s="8">
        <v>174</v>
      </c>
      <c r="D17" s="8">
        <v>0</v>
      </c>
      <c r="E17" s="8">
        <v>0</v>
      </c>
      <c r="F17" s="8">
        <v>0</v>
      </c>
      <c r="G17" s="8">
        <v>0</v>
      </c>
      <c r="H17" s="8">
        <v>0</v>
      </c>
      <c r="I17" s="8">
        <v>0</v>
      </c>
      <c r="J17" s="8">
        <v>11</v>
      </c>
      <c r="K17" s="8">
        <v>174</v>
      </c>
      <c r="L17" s="8">
        <v>11792</v>
      </c>
      <c r="M17" s="16">
        <f t="shared" si="0"/>
        <v>0</v>
      </c>
      <c r="N17" s="16">
        <f t="shared" si="1"/>
        <v>0</v>
      </c>
    </row>
    <row r="18" spans="1:14" ht="9.6" customHeight="1" x14ac:dyDescent="0.2">
      <c r="A18" s="17" t="s">
        <v>386</v>
      </c>
      <c r="B18" s="8">
        <v>37</v>
      </c>
      <c r="C18" s="8">
        <v>268</v>
      </c>
      <c r="D18" s="8">
        <v>1</v>
      </c>
      <c r="E18" s="8">
        <v>2</v>
      </c>
      <c r="F18" s="8">
        <v>0</v>
      </c>
      <c r="G18" s="8">
        <v>0</v>
      </c>
      <c r="H18" s="8">
        <v>0</v>
      </c>
      <c r="I18" s="8">
        <v>0</v>
      </c>
      <c r="J18" s="8">
        <v>38</v>
      </c>
      <c r="K18" s="8">
        <v>270</v>
      </c>
      <c r="L18" s="8">
        <v>50288</v>
      </c>
      <c r="M18" s="16">
        <f t="shared" si="0"/>
        <v>0</v>
      </c>
      <c r="N18" s="16">
        <f t="shared" si="1"/>
        <v>0</v>
      </c>
    </row>
    <row r="19" spans="1:14" ht="9.6" customHeight="1" x14ac:dyDescent="0.2">
      <c r="A19" s="17" t="s">
        <v>387</v>
      </c>
      <c r="B19" s="8">
        <v>23</v>
      </c>
      <c r="C19" s="8">
        <v>228</v>
      </c>
      <c r="D19" s="8">
        <v>79</v>
      </c>
      <c r="E19" s="8">
        <v>1087</v>
      </c>
      <c r="F19" s="8">
        <v>65</v>
      </c>
      <c r="G19" s="8">
        <v>1177</v>
      </c>
      <c r="H19" s="8">
        <v>0</v>
      </c>
      <c r="I19" s="8">
        <v>0</v>
      </c>
      <c r="J19" s="8">
        <v>167</v>
      </c>
      <c r="K19" s="8">
        <v>2492</v>
      </c>
      <c r="L19" s="8">
        <v>619532</v>
      </c>
      <c r="M19" s="16">
        <f t="shared" si="0"/>
        <v>0</v>
      </c>
      <c r="N19" s="16">
        <f t="shared" si="1"/>
        <v>0</v>
      </c>
    </row>
    <row r="20" spans="1:14" ht="9.6" customHeight="1" x14ac:dyDescent="0.2">
      <c r="A20" s="17" t="s">
        <v>388</v>
      </c>
      <c r="B20" s="8">
        <v>2273</v>
      </c>
      <c r="C20" s="8">
        <v>29616</v>
      </c>
      <c r="D20" s="8">
        <v>80</v>
      </c>
      <c r="E20" s="8">
        <v>1182</v>
      </c>
      <c r="F20" s="8">
        <v>138</v>
      </c>
      <c r="G20" s="8">
        <v>2275</v>
      </c>
      <c r="H20" s="8">
        <v>0</v>
      </c>
      <c r="I20" s="8">
        <v>0</v>
      </c>
      <c r="J20" s="8">
        <v>2491</v>
      </c>
      <c r="K20" s="8">
        <v>33073</v>
      </c>
      <c r="L20" s="8">
        <v>3343612</v>
      </c>
      <c r="M20" s="16">
        <f t="shared" si="0"/>
        <v>0</v>
      </c>
      <c r="N20" s="16">
        <f t="shared" si="1"/>
        <v>0</v>
      </c>
    </row>
    <row r="21" spans="1:14" ht="9.6" customHeight="1" x14ac:dyDescent="0.2">
      <c r="A21" s="17" t="s">
        <v>389</v>
      </c>
      <c r="B21" s="8">
        <v>98</v>
      </c>
      <c r="C21" s="8">
        <v>889</v>
      </c>
      <c r="D21" s="8">
        <v>12</v>
      </c>
      <c r="E21" s="8">
        <v>70</v>
      </c>
      <c r="F21" s="8">
        <v>54</v>
      </c>
      <c r="G21" s="8">
        <v>410</v>
      </c>
      <c r="H21" s="8">
        <v>0</v>
      </c>
      <c r="I21" s="8">
        <v>0</v>
      </c>
      <c r="J21" s="8">
        <v>164</v>
      </c>
      <c r="K21" s="8">
        <v>1369</v>
      </c>
      <c r="L21" s="8">
        <v>200892</v>
      </c>
      <c r="M21" s="16">
        <f t="shared" si="0"/>
        <v>0</v>
      </c>
      <c r="N21" s="16">
        <f t="shared" si="1"/>
        <v>0</v>
      </c>
    </row>
    <row r="22" spans="1:14" ht="9.6" customHeight="1" x14ac:dyDescent="0.2">
      <c r="A22" s="17" t="s">
        <v>390</v>
      </c>
      <c r="B22" s="8">
        <v>563</v>
      </c>
      <c r="C22" s="8">
        <v>4958</v>
      </c>
      <c r="D22" s="8">
        <v>4</v>
      </c>
      <c r="E22" s="8">
        <v>28</v>
      </c>
      <c r="F22" s="8">
        <v>3</v>
      </c>
      <c r="G22" s="8">
        <v>58</v>
      </c>
      <c r="H22" s="8">
        <v>0</v>
      </c>
      <c r="I22" s="8">
        <v>0</v>
      </c>
      <c r="J22" s="8">
        <v>570</v>
      </c>
      <c r="K22" s="8">
        <v>5044</v>
      </c>
      <c r="L22" s="8">
        <v>971910</v>
      </c>
      <c r="M22" s="16">
        <f t="shared" si="0"/>
        <v>0</v>
      </c>
      <c r="N22" s="16">
        <f t="shared" si="1"/>
        <v>0</v>
      </c>
    </row>
    <row r="23" spans="1:14" ht="9.6" customHeight="1" x14ac:dyDescent="0.2">
      <c r="A23" s="17" t="s">
        <v>391</v>
      </c>
      <c r="B23" s="8">
        <v>83</v>
      </c>
      <c r="C23" s="8">
        <v>686</v>
      </c>
      <c r="D23" s="8">
        <v>103</v>
      </c>
      <c r="E23" s="8">
        <v>835</v>
      </c>
      <c r="F23" s="8">
        <v>1392</v>
      </c>
      <c r="G23" s="8">
        <v>14891</v>
      </c>
      <c r="H23" s="8">
        <v>3</v>
      </c>
      <c r="I23" s="8">
        <v>21</v>
      </c>
      <c r="J23" s="8">
        <v>1581</v>
      </c>
      <c r="K23" s="8">
        <v>16433</v>
      </c>
      <c r="L23" s="8">
        <v>1832959</v>
      </c>
      <c r="M23" s="16">
        <f t="shared" si="0"/>
        <v>0</v>
      </c>
      <c r="N23" s="16">
        <f t="shared" si="1"/>
        <v>0</v>
      </c>
    </row>
    <row r="24" spans="1:14" ht="9.6" customHeight="1" x14ac:dyDescent="0.2">
      <c r="A24" s="17" t="s">
        <v>392</v>
      </c>
      <c r="B24" s="8">
        <v>1325</v>
      </c>
      <c r="C24" s="8">
        <v>19439</v>
      </c>
      <c r="D24" s="8">
        <v>57</v>
      </c>
      <c r="E24" s="8">
        <v>895</v>
      </c>
      <c r="F24" s="8">
        <v>61</v>
      </c>
      <c r="G24" s="8">
        <v>517</v>
      </c>
      <c r="H24" s="8">
        <v>0</v>
      </c>
      <c r="I24" s="8">
        <v>0</v>
      </c>
      <c r="J24" s="8">
        <v>1443</v>
      </c>
      <c r="K24" s="8">
        <v>20851</v>
      </c>
      <c r="L24" s="8">
        <v>2023168</v>
      </c>
      <c r="M24" s="16">
        <f t="shared" si="0"/>
        <v>0</v>
      </c>
      <c r="N24" s="16">
        <f t="shared" si="1"/>
        <v>0</v>
      </c>
    </row>
    <row r="25" spans="1:14" ht="9.6" customHeight="1" x14ac:dyDescent="0.2">
      <c r="A25" s="17" t="s">
        <v>393</v>
      </c>
      <c r="B25" s="8">
        <v>12302</v>
      </c>
      <c r="C25" s="8">
        <v>127406</v>
      </c>
      <c r="D25" s="8">
        <v>1346</v>
      </c>
      <c r="E25" s="8">
        <v>14816</v>
      </c>
      <c r="F25" s="8">
        <v>5890</v>
      </c>
      <c r="G25" s="8">
        <v>58943</v>
      </c>
      <c r="H25" s="8">
        <v>2</v>
      </c>
      <c r="I25" s="8">
        <v>351</v>
      </c>
      <c r="J25" s="8">
        <v>19540</v>
      </c>
      <c r="K25" s="8">
        <v>201516</v>
      </c>
      <c r="L25" s="8">
        <v>26199541</v>
      </c>
      <c r="M25" s="16">
        <f t="shared" si="0"/>
        <v>0</v>
      </c>
      <c r="N25" s="16">
        <f t="shared" si="1"/>
        <v>0</v>
      </c>
    </row>
    <row r="26" spans="1:14" ht="9.6" customHeight="1" x14ac:dyDescent="0.2">
      <c r="A26" s="17" t="s">
        <v>394</v>
      </c>
      <c r="B26" s="8">
        <v>7</v>
      </c>
      <c r="C26" s="8">
        <v>705</v>
      </c>
      <c r="D26" s="8">
        <v>8</v>
      </c>
      <c r="E26" s="8">
        <v>1130</v>
      </c>
      <c r="F26" s="8">
        <v>20</v>
      </c>
      <c r="G26" s="8">
        <v>2737</v>
      </c>
      <c r="H26" s="8">
        <v>1</v>
      </c>
      <c r="I26" s="8">
        <v>118</v>
      </c>
      <c r="J26" s="8">
        <v>36</v>
      </c>
      <c r="K26" s="8">
        <v>4690</v>
      </c>
      <c r="L26" s="8">
        <v>1130951</v>
      </c>
      <c r="M26" s="16">
        <f t="shared" si="0"/>
        <v>0</v>
      </c>
      <c r="N26" s="16">
        <f t="shared" si="1"/>
        <v>0</v>
      </c>
    </row>
    <row r="27" spans="1:14" ht="9.6" customHeight="1" x14ac:dyDescent="0.2">
      <c r="A27" s="17" t="s">
        <v>395</v>
      </c>
      <c r="B27" s="8">
        <v>51</v>
      </c>
      <c r="C27" s="8">
        <v>1156</v>
      </c>
      <c r="D27" s="8">
        <v>7</v>
      </c>
      <c r="E27" s="8">
        <v>119</v>
      </c>
      <c r="F27" s="8">
        <v>28</v>
      </c>
      <c r="G27" s="8">
        <v>766</v>
      </c>
      <c r="H27" s="8">
        <v>1</v>
      </c>
      <c r="I27" s="8">
        <v>233</v>
      </c>
      <c r="J27" s="8">
        <v>87</v>
      </c>
      <c r="K27" s="8">
        <v>2274</v>
      </c>
      <c r="L27" s="8">
        <v>377606</v>
      </c>
      <c r="M27" s="16">
        <f t="shared" si="0"/>
        <v>0</v>
      </c>
      <c r="N27" s="16">
        <f t="shared" si="1"/>
        <v>0</v>
      </c>
    </row>
    <row r="28" spans="1:14" ht="9.6" customHeight="1" x14ac:dyDescent="0.2">
      <c r="A28" s="17" t="s">
        <v>396</v>
      </c>
      <c r="B28" s="8">
        <v>10772</v>
      </c>
      <c r="C28" s="8">
        <v>106397</v>
      </c>
      <c r="D28" s="8">
        <v>1057</v>
      </c>
      <c r="E28" s="8">
        <v>12233</v>
      </c>
      <c r="F28" s="8">
        <v>5831</v>
      </c>
      <c r="G28" s="8">
        <v>55313</v>
      </c>
      <c r="H28" s="8">
        <v>0</v>
      </c>
      <c r="I28" s="8">
        <v>0</v>
      </c>
      <c r="J28" s="8">
        <v>17660</v>
      </c>
      <c r="K28" s="8">
        <v>173943</v>
      </c>
      <c r="L28" s="8">
        <v>22818798</v>
      </c>
      <c r="M28" s="16">
        <f t="shared" si="0"/>
        <v>0</v>
      </c>
      <c r="N28" s="16">
        <f t="shared" si="1"/>
        <v>0</v>
      </c>
    </row>
    <row r="29" spans="1:14" ht="9.6" customHeight="1" x14ac:dyDescent="0.2">
      <c r="A29" s="17" t="s">
        <v>397</v>
      </c>
      <c r="B29" s="8">
        <v>7972</v>
      </c>
      <c r="C29" s="8">
        <v>76109</v>
      </c>
      <c r="D29" s="8">
        <v>365</v>
      </c>
      <c r="E29" s="8">
        <v>4085</v>
      </c>
      <c r="F29" s="8">
        <v>1868</v>
      </c>
      <c r="G29" s="8">
        <v>19120</v>
      </c>
      <c r="H29" s="8">
        <v>0</v>
      </c>
      <c r="I29" s="8">
        <v>0</v>
      </c>
      <c r="J29" s="8">
        <v>10205</v>
      </c>
      <c r="K29" s="8">
        <v>99314</v>
      </c>
      <c r="L29" s="8">
        <v>13515857</v>
      </c>
      <c r="M29" s="16">
        <f>J29-(B29+D29+F29+H29)</f>
        <v>0</v>
      </c>
      <c r="N29" s="16">
        <f t="shared" si="1"/>
        <v>0</v>
      </c>
    </row>
    <row r="30" spans="1:14" ht="9.6" customHeight="1" x14ac:dyDescent="0.2">
      <c r="A30" s="17" t="s">
        <v>398</v>
      </c>
      <c r="B30" s="8">
        <v>0</v>
      </c>
      <c r="C30" s="8">
        <v>0</v>
      </c>
      <c r="D30" s="8">
        <v>1</v>
      </c>
      <c r="E30" s="8">
        <v>8</v>
      </c>
      <c r="F30" s="8">
        <v>651</v>
      </c>
      <c r="G30" s="8">
        <v>4509</v>
      </c>
      <c r="H30" s="8">
        <v>0</v>
      </c>
      <c r="I30" s="8">
        <v>0</v>
      </c>
      <c r="J30" s="8">
        <v>652</v>
      </c>
      <c r="K30" s="8">
        <v>4517</v>
      </c>
      <c r="L30" s="8">
        <v>776215</v>
      </c>
      <c r="M30" s="16">
        <f t="shared" si="0"/>
        <v>0</v>
      </c>
      <c r="N30" s="16">
        <f t="shared" si="1"/>
        <v>0</v>
      </c>
    </row>
    <row r="31" spans="1:14" ht="9.6" customHeight="1" x14ac:dyDescent="0.2">
      <c r="A31" s="17" t="s">
        <v>399</v>
      </c>
      <c r="B31" s="8">
        <v>0</v>
      </c>
      <c r="C31" s="8">
        <v>0</v>
      </c>
      <c r="D31" s="8">
        <v>196</v>
      </c>
      <c r="E31" s="8">
        <v>1689</v>
      </c>
      <c r="F31" s="8">
        <v>677</v>
      </c>
      <c r="G31" s="8">
        <v>5052</v>
      </c>
      <c r="H31" s="8">
        <v>0</v>
      </c>
      <c r="I31" s="8">
        <v>0</v>
      </c>
      <c r="J31" s="8">
        <v>873</v>
      </c>
      <c r="K31" s="8">
        <v>6741</v>
      </c>
      <c r="L31" s="8">
        <v>950266</v>
      </c>
      <c r="M31" s="16">
        <f t="shared" si="0"/>
        <v>0</v>
      </c>
      <c r="N31" s="16">
        <f t="shared" si="1"/>
        <v>0</v>
      </c>
    </row>
    <row r="32" spans="1:14" ht="9.6" customHeight="1" x14ac:dyDescent="0.2">
      <c r="A32" s="17" t="s">
        <v>400</v>
      </c>
      <c r="B32" s="8">
        <v>1243</v>
      </c>
      <c r="C32" s="8">
        <v>15737</v>
      </c>
      <c r="D32" s="8">
        <v>16</v>
      </c>
      <c r="E32" s="8">
        <v>263</v>
      </c>
      <c r="F32" s="8">
        <v>4</v>
      </c>
      <c r="G32" s="8">
        <v>54</v>
      </c>
      <c r="H32" s="8">
        <v>0</v>
      </c>
      <c r="I32" s="8">
        <v>0</v>
      </c>
      <c r="J32" s="8">
        <v>1263</v>
      </c>
      <c r="K32" s="8">
        <v>16054</v>
      </c>
      <c r="L32" s="8">
        <v>1231533</v>
      </c>
      <c r="M32" s="16">
        <f t="shared" si="0"/>
        <v>0</v>
      </c>
      <c r="N32" s="16">
        <f t="shared" si="1"/>
        <v>0</v>
      </c>
    </row>
    <row r="33" spans="1:14" ht="9.6" customHeight="1" x14ac:dyDescent="0.2">
      <c r="A33" s="17" t="s">
        <v>401</v>
      </c>
      <c r="B33" s="8">
        <v>163</v>
      </c>
      <c r="C33" s="8">
        <v>1459</v>
      </c>
      <c r="D33" s="8">
        <v>1</v>
      </c>
      <c r="E33" s="8">
        <v>5</v>
      </c>
      <c r="F33" s="8">
        <v>0</v>
      </c>
      <c r="G33" s="8">
        <v>0</v>
      </c>
      <c r="H33" s="8">
        <v>0</v>
      </c>
      <c r="I33" s="8">
        <v>0</v>
      </c>
      <c r="J33" s="8">
        <v>164</v>
      </c>
      <c r="K33" s="8">
        <v>1464</v>
      </c>
      <c r="L33" s="8">
        <v>253740</v>
      </c>
      <c r="M33" s="16">
        <f t="shared" si="0"/>
        <v>0</v>
      </c>
      <c r="N33" s="16">
        <f t="shared" si="1"/>
        <v>0</v>
      </c>
    </row>
    <row r="34" spans="1:14" ht="9.6" customHeight="1" x14ac:dyDescent="0.2">
      <c r="A34" s="17" t="s">
        <v>402</v>
      </c>
      <c r="B34" s="8">
        <v>1</v>
      </c>
      <c r="C34" s="8">
        <v>6</v>
      </c>
      <c r="D34" s="8">
        <v>0</v>
      </c>
      <c r="E34" s="8">
        <v>0</v>
      </c>
      <c r="F34" s="8">
        <v>0</v>
      </c>
      <c r="G34" s="8">
        <v>0</v>
      </c>
      <c r="H34" s="8">
        <v>0</v>
      </c>
      <c r="I34" s="8">
        <v>0</v>
      </c>
      <c r="J34" s="8">
        <v>1</v>
      </c>
      <c r="K34" s="8">
        <v>6</v>
      </c>
      <c r="L34" s="8">
        <v>969</v>
      </c>
      <c r="M34" s="16">
        <f t="shared" si="0"/>
        <v>0</v>
      </c>
      <c r="N34" s="16">
        <f t="shared" si="1"/>
        <v>0</v>
      </c>
    </row>
    <row r="35" spans="1:14" ht="9.6" customHeight="1" x14ac:dyDescent="0.2">
      <c r="A35" s="17" t="s">
        <v>403</v>
      </c>
      <c r="B35" s="8">
        <v>0</v>
      </c>
      <c r="C35" s="8">
        <v>0</v>
      </c>
      <c r="D35" s="8">
        <v>0</v>
      </c>
      <c r="E35" s="8">
        <v>0</v>
      </c>
      <c r="F35" s="8">
        <v>0</v>
      </c>
      <c r="G35" s="8">
        <v>0</v>
      </c>
      <c r="H35" s="8">
        <v>0</v>
      </c>
      <c r="I35" s="8">
        <v>0</v>
      </c>
      <c r="J35" s="8">
        <v>0</v>
      </c>
      <c r="K35" s="8">
        <v>0</v>
      </c>
      <c r="L35" s="8">
        <v>0</v>
      </c>
      <c r="M35" s="16">
        <f t="shared" si="0"/>
        <v>0</v>
      </c>
      <c r="N35" s="16">
        <f t="shared" si="1"/>
        <v>0</v>
      </c>
    </row>
    <row r="36" spans="1:14" ht="9.6" customHeight="1" x14ac:dyDescent="0.2">
      <c r="A36" s="17" t="s">
        <v>404</v>
      </c>
      <c r="B36" s="8">
        <v>65</v>
      </c>
      <c r="C36" s="8">
        <v>1946</v>
      </c>
      <c r="D36" s="8">
        <v>257</v>
      </c>
      <c r="E36" s="8">
        <v>1066</v>
      </c>
      <c r="F36" s="8">
        <v>7</v>
      </c>
      <c r="G36" s="8">
        <v>73</v>
      </c>
      <c r="H36" s="8">
        <v>0</v>
      </c>
      <c r="I36" s="8">
        <v>0</v>
      </c>
      <c r="J36" s="8">
        <v>329</v>
      </c>
      <c r="K36" s="8">
        <v>3085</v>
      </c>
      <c r="L36" s="8">
        <v>385943</v>
      </c>
      <c r="M36" s="16">
        <f t="shared" si="0"/>
        <v>0</v>
      </c>
      <c r="N36" s="16">
        <f t="shared" si="1"/>
        <v>0</v>
      </c>
    </row>
    <row r="37" spans="1:14" ht="9.6" customHeight="1" x14ac:dyDescent="0.2">
      <c r="A37" s="17" t="s">
        <v>405</v>
      </c>
      <c r="B37" s="8">
        <v>40900</v>
      </c>
      <c r="C37" s="8">
        <v>928574</v>
      </c>
      <c r="D37" s="8">
        <v>11381</v>
      </c>
      <c r="E37" s="8">
        <v>342598</v>
      </c>
      <c r="F37" s="8">
        <v>44491</v>
      </c>
      <c r="G37" s="8">
        <v>1049614</v>
      </c>
      <c r="H37" s="8">
        <v>6310</v>
      </c>
      <c r="I37" s="8">
        <v>194317</v>
      </c>
      <c r="J37" s="8">
        <v>103082</v>
      </c>
      <c r="K37" s="8">
        <v>2515103</v>
      </c>
      <c r="L37" s="8">
        <v>346163463</v>
      </c>
      <c r="M37" s="16">
        <f t="shared" si="0"/>
        <v>0</v>
      </c>
      <c r="N37" s="16">
        <f>K37-(C37+E37+G37+I37)</f>
        <v>0</v>
      </c>
    </row>
    <row r="38" spans="1:14" ht="9.6" customHeight="1" x14ac:dyDescent="0.2">
      <c r="A38" s="17" t="s">
        <v>406</v>
      </c>
      <c r="B38" s="8">
        <v>28367</v>
      </c>
      <c r="C38" s="8">
        <v>504635</v>
      </c>
      <c r="D38" s="8">
        <v>5460</v>
      </c>
      <c r="E38" s="8">
        <v>116059</v>
      </c>
      <c r="F38" s="8">
        <v>35470</v>
      </c>
      <c r="G38" s="8">
        <v>713415</v>
      </c>
      <c r="H38" s="8">
        <v>3652</v>
      </c>
      <c r="I38" s="8">
        <v>77475</v>
      </c>
      <c r="J38" s="8">
        <v>72949</v>
      </c>
      <c r="K38" s="8">
        <v>1411584</v>
      </c>
      <c r="L38" s="8">
        <v>272103992</v>
      </c>
      <c r="M38" s="16">
        <f t="shared" si="0"/>
        <v>0</v>
      </c>
      <c r="N38" s="16">
        <f t="shared" si="1"/>
        <v>0</v>
      </c>
    </row>
    <row r="39" spans="1:14" ht="9.6" customHeight="1" x14ac:dyDescent="0.2">
      <c r="A39" s="17" t="s">
        <v>407</v>
      </c>
      <c r="B39" s="8">
        <v>20785</v>
      </c>
      <c r="C39" s="8">
        <v>446922</v>
      </c>
      <c r="D39" s="8">
        <v>5150</v>
      </c>
      <c r="E39" s="8">
        <v>111958</v>
      </c>
      <c r="F39" s="8">
        <v>34975</v>
      </c>
      <c r="G39" s="8">
        <v>708265</v>
      </c>
      <c r="H39" s="8">
        <v>3652</v>
      </c>
      <c r="I39" s="8">
        <v>77475</v>
      </c>
      <c r="J39" s="8">
        <v>64562</v>
      </c>
      <c r="K39" s="8">
        <v>1344620</v>
      </c>
      <c r="L39" s="8">
        <v>260381942</v>
      </c>
      <c r="M39" s="16">
        <f>J39-(B39+D39+F39+H39)</f>
        <v>0</v>
      </c>
      <c r="N39" s="16">
        <f t="shared" si="1"/>
        <v>0</v>
      </c>
    </row>
    <row r="40" spans="1:14" ht="9.6" customHeight="1" x14ac:dyDescent="0.2">
      <c r="A40" s="17" t="s">
        <v>408</v>
      </c>
      <c r="B40" s="8">
        <v>17268</v>
      </c>
      <c r="C40" s="8">
        <v>377715</v>
      </c>
      <c r="D40" s="8">
        <v>3522</v>
      </c>
      <c r="E40" s="8">
        <v>71292</v>
      </c>
      <c r="F40" s="8">
        <v>24941</v>
      </c>
      <c r="G40" s="8">
        <v>495511</v>
      </c>
      <c r="H40" s="8">
        <v>3652</v>
      </c>
      <c r="I40" s="8">
        <v>77475</v>
      </c>
      <c r="J40" s="8">
        <v>49383</v>
      </c>
      <c r="K40" s="8">
        <v>1021993</v>
      </c>
      <c r="L40" s="8">
        <v>195434757</v>
      </c>
      <c r="M40" s="16">
        <f t="shared" si="0"/>
        <v>0</v>
      </c>
      <c r="N40" s="16">
        <f t="shared" si="1"/>
        <v>0</v>
      </c>
    </row>
    <row r="41" spans="1:14" ht="9.6" customHeight="1" x14ac:dyDescent="0.2">
      <c r="A41" s="17" t="s">
        <v>409</v>
      </c>
      <c r="B41" s="8">
        <v>3467</v>
      </c>
      <c r="C41" s="8">
        <v>68658</v>
      </c>
      <c r="D41" s="8">
        <v>1416</v>
      </c>
      <c r="E41" s="8">
        <v>28340</v>
      </c>
      <c r="F41" s="8">
        <v>10015</v>
      </c>
      <c r="G41" s="8">
        <v>211893</v>
      </c>
      <c r="H41" s="8">
        <v>0</v>
      </c>
      <c r="I41" s="8">
        <v>0</v>
      </c>
      <c r="J41" s="8">
        <v>14898</v>
      </c>
      <c r="K41" s="8">
        <v>308891</v>
      </c>
      <c r="L41" s="8">
        <v>63429716</v>
      </c>
      <c r="M41" s="16">
        <f t="shared" si="0"/>
        <v>0</v>
      </c>
      <c r="N41" s="16">
        <f t="shared" si="1"/>
        <v>0</v>
      </c>
    </row>
    <row r="42" spans="1:14" ht="9.6" customHeight="1" x14ac:dyDescent="0.2">
      <c r="A42" s="17" t="s">
        <v>410</v>
      </c>
      <c r="B42" s="8">
        <v>0</v>
      </c>
      <c r="C42" s="8">
        <v>0</v>
      </c>
      <c r="D42" s="8">
        <v>0</v>
      </c>
      <c r="E42" s="8">
        <v>0</v>
      </c>
      <c r="F42" s="8">
        <v>0</v>
      </c>
      <c r="G42" s="8">
        <v>0</v>
      </c>
      <c r="H42" s="8">
        <v>0</v>
      </c>
      <c r="I42" s="8">
        <v>0</v>
      </c>
      <c r="J42" s="8">
        <v>0</v>
      </c>
      <c r="K42" s="8">
        <v>0</v>
      </c>
      <c r="L42" s="8">
        <v>0</v>
      </c>
      <c r="M42" s="16">
        <f t="shared" si="0"/>
        <v>0</v>
      </c>
      <c r="N42" s="16">
        <f t="shared" si="1"/>
        <v>0</v>
      </c>
    </row>
    <row r="43" spans="1:14" ht="9.6" customHeight="1" x14ac:dyDescent="0.2">
      <c r="A43" s="17" t="s">
        <v>411</v>
      </c>
      <c r="B43" s="8">
        <v>0</v>
      </c>
      <c r="C43" s="8">
        <v>0</v>
      </c>
      <c r="D43" s="8">
        <v>0</v>
      </c>
      <c r="E43" s="8">
        <v>0</v>
      </c>
      <c r="F43" s="8">
        <v>6</v>
      </c>
      <c r="G43" s="8">
        <v>6</v>
      </c>
      <c r="H43" s="8">
        <v>0</v>
      </c>
      <c r="I43" s="8">
        <v>0</v>
      </c>
      <c r="J43" s="8">
        <v>6</v>
      </c>
      <c r="K43" s="8">
        <v>6</v>
      </c>
      <c r="L43" s="8">
        <v>5315</v>
      </c>
      <c r="M43" s="16">
        <f t="shared" si="0"/>
        <v>0</v>
      </c>
      <c r="N43" s="16">
        <f t="shared" si="1"/>
        <v>0</v>
      </c>
    </row>
    <row r="44" spans="1:14" ht="9.6" customHeight="1" x14ac:dyDescent="0.2">
      <c r="A44" s="17" t="s">
        <v>412</v>
      </c>
      <c r="B44" s="8">
        <v>0</v>
      </c>
      <c r="C44" s="8">
        <v>0</v>
      </c>
      <c r="D44" s="8">
        <v>0</v>
      </c>
      <c r="E44" s="8">
        <v>0</v>
      </c>
      <c r="F44" s="8">
        <v>0</v>
      </c>
      <c r="G44" s="8">
        <v>0</v>
      </c>
      <c r="H44" s="8">
        <v>0</v>
      </c>
      <c r="I44" s="8">
        <v>0</v>
      </c>
      <c r="J44" s="8">
        <v>0</v>
      </c>
      <c r="K44" s="8">
        <v>0</v>
      </c>
      <c r="L44" s="8">
        <v>0</v>
      </c>
      <c r="M44" s="16">
        <f t="shared" si="0"/>
        <v>0</v>
      </c>
      <c r="N44" s="16">
        <f t="shared" si="1"/>
        <v>0</v>
      </c>
    </row>
    <row r="45" spans="1:14" ht="9.6" customHeight="1" x14ac:dyDescent="0.2">
      <c r="A45" s="17" t="s">
        <v>413</v>
      </c>
      <c r="B45" s="8">
        <v>7582</v>
      </c>
      <c r="C45" s="8">
        <v>57713</v>
      </c>
      <c r="D45" s="8">
        <v>310</v>
      </c>
      <c r="E45" s="8">
        <v>4101</v>
      </c>
      <c r="F45" s="8">
        <v>489</v>
      </c>
      <c r="G45" s="8">
        <v>5144</v>
      </c>
      <c r="H45" s="8">
        <v>0</v>
      </c>
      <c r="I45" s="8">
        <v>0</v>
      </c>
      <c r="J45" s="8">
        <v>8381</v>
      </c>
      <c r="K45" s="8">
        <v>66958</v>
      </c>
      <c r="L45" s="8">
        <v>11716735</v>
      </c>
      <c r="M45" s="16">
        <f t="shared" si="0"/>
        <v>0</v>
      </c>
      <c r="N45" s="16">
        <f t="shared" si="1"/>
        <v>0</v>
      </c>
    </row>
    <row r="46" spans="1:14" ht="9.6" customHeight="1" x14ac:dyDescent="0.2">
      <c r="A46" s="17" t="s">
        <v>414</v>
      </c>
      <c r="B46" s="8">
        <v>21</v>
      </c>
      <c r="C46" s="8">
        <v>301</v>
      </c>
      <c r="D46" s="8">
        <v>134</v>
      </c>
      <c r="E46" s="8">
        <v>1488</v>
      </c>
      <c r="F46" s="8">
        <v>4</v>
      </c>
      <c r="G46" s="8">
        <v>20</v>
      </c>
      <c r="H46" s="8">
        <v>0</v>
      </c>
      <c r="I46" s="8">
        <v>0</v>
      </c>
      <c r="J46" s="8">
        <v>159</v>
      </c>
      <c r="K46" s="8">
        <v>1809</v>
      </c>
      <c r="L46" s="8">
        <v>164206</v>
      </c>
      <c r="M46" s="16">
        <f t="shared" si="0"/>
        <v>0</v>
      </c>
      <c r="N46" s="16">
        <f t="shared" si="1"/>
        <v>0</v>
      </c>
    </row>
    <row r="47" spans="1:14" ht="9.6" customHeight="1" x14ac:dyDescent="0.2">
      <c r="A47" s="17" t="s">
        <v>415</v>
      </c>
      <c r="B47" s="8">
        <v>0</v>
      </c>
      <c r="C47" s="8">
        <v>0</v>
      </c>
      <c r="D47" s="8">
        <v>0</v>
      </c>
      <c r="E47" s="8">
        <v>0</v>
      </c>
      <c r="F47" s="8">
        <v>0</v>
      </c>
      <c r="G47" s="8">
        <v>0</v>
      </c>
      <c r="H47" s="8">
        <v>0</v>
      </c>
      <c r="I47" s="8">
        <v>0</v>
      </c>
      <c r="J47" s="8">
        <v>0</v>
      </c>
      <c r="K47" s="8">
        <v>0</v>
      </c>
      <c r="L47" s="8">
        <v>0</v>
      </c>
      <c r="M47" s="16">
        <f t="shared" si="0"/>
        <v>0</v>
      </c>
      <c r="N47" s="16">
        <f t="shared" si="1"/>
        <v>0</v>
      </c>
    </row>
    <row r="48" spans="1:14" ht="9.6" customHeight="1" x14ac:dyDescent="0.2">
      <c r="A48" s="17" t="s">
        <v>416</v>
      </c>
      <c r="B48" s="8">
        <v>371</v>
      </c>
      <c r="C48" s="8">
        <v>2153</v>
      </c>
      <c r="D48" s="8">
        <v>2</v>
      </c>
      <c r="E48" s="8">
        <v>108</v>
      </c>
      <c r="F48" s="8">
        <v>49</v>
      </c>
      <c r="G48" s="8">
        <v>582</v>
      </c>
      <c r="H48" s="8">
        <v>0</v>
      </c>
      <c r="I48" s="8">
        <v>0</v>
      </c>
      <c r="J48" s="8">
        <v>422</v>
      </c>
      <c r="K48" s="8">
        <v>2843</v>
      </c>
      <c r="L48" s="8">
        <v>7962190</v>
      </c>
      <c r="M48" s="16">
        <f t="shared" si="0"/>
        <v>0</v>
      </c>
      <c r="N48" s="16">
        <f t="shared" si="1"/>
        <v>0</v>
      </c>
    </row>
    <row r="49" spans="1:14" ht="9.6" customHeight="1" x14ac:dyDescent="0.2">
      <c r="A49" s="17" t="s">
        <v>417</v>
      </c>
      <c r="B49" s="8">
        <v>8</v>
      </c>
      <c r="C49" s="8">
        <v>45</v>
      </c>
      <c r="D49" s="8">
        <v>0</v>
      </c>
      <c r="E49" s="8">
        <v>0</v>
      </c>
      <c r="F49" s="8">
        <v>0</v>
      </c>
      <c r="G49" s="8">
        <v>0</v>
      </c>
      <c r="H49" s="8">
        <v>0</v>
      </c>
      <c r="I49" s="8">
        <v>0</v>
      </c>
      <c r="J49" s="8">
        <v>8</v>
      </c>
      <c r="K49" s="8">
        <v>45</v>
      </c>
      <c r="L49" s="8">
        <v>9028</v>
      </c>
      <c r="M49" s="16">
        <f t="shared" si="0"/>
        <v>0</v>
      </c>
      <c r="N49" s="16">
        <f t="shared" si="1"/>
        <v>0</v>
      </c>
    </row>
  </sheetData>
  <mergeCells count="15">
    <mergeCell ref="B8:C8"/>
    <mergeCell ref="D8:E8"/>
    <mergeCell ref="F8:G8"/>
    <mergeCell ref="H8:I8"/>
    <mergeCell ref="J8:K8"/>
    <mergeCell ref="A1:I1"/>
    <mergeCell ref="A2:I2"/>
    <mergeCell ref="K2:L2"/>
    <mergeCell ref="J3:L3"/>
    <mergeCell ref="J5:L5"/>
    <mergeCell ref="A6:D6"/>
    <mergeCell ref="E6:L6"/>
    <mergeCell ref="B7:E7"/>
    <mergeCell ref="F7:I7"/>
    <mergeCell ref="J7:K7"/>
  </mergeCells>
  <pageMargins left="0.7" right="0.7" top="0.75" bottom="0.75" header="0.3" footer="0.3"/>
  <pageSetup scale="8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4"/>
  <sheetViews>
    <sheetView zoomScale="120" zoomScaleNormal="120" workbookViewId="0">
      <selection activeCell="A46" sqref="A46"/>
    </sheetView>
  </sheetViews>
  <sheetFormatPr defaultRowHeight="12.75" x14ac:dyDescent="0.2"/>
  <cols>
    <col min="1" max="1" width="23.83203125" style="10" customWidth="1"/>
    <col min="2" max="3" width="10.6640625" style="10" customWidth="1"/>
    <col min="4" max="9" width="10.5" style="10" customWidth="1"/>
    <col min="10" max="11" width="11" style="10" customWidth="1"/>
    <col min="12" max="12" width="16.33203125" style="10" customWidth="1"/>
    <col min="13" max="16384" width="9.33203125" style="10"/>
  </cols>
  <sheetData>
    <row r="1" spans="1:14" ht="7.5" customHeight="1" x14ac:dyDescent="0.2">
      <c r="A1" s="26" t="s">
        <v>479</v>
      </c>
      <c r="B1" s="26"/>
      <c r="C1" s="26"/>
      <c r="D1" s="26"/>
      <c r="E1" s="26"/>
      <c r="F1" s="26"/>
      <c r="G1" s="28"/>
      <c r="H1" s="28"/>
      <c r="I1" s="28"/>
      <c r="J1" s="9" t="s">
        <v>481</v>
      </c>
      <c r="K1" s="9"/>
      <c r="L1" s="9" t="s">
        <v>494</v>
      </c>
    </row>
    <row r="2" spans="1:14" ht="7.5" customHeight="1" x14ac:dyDescent="0.2">
      <c r="A2" s="26" t="s">
        <v>480</v>
      </c>
      <c r="B2" s="26"/>
      <c r="C2" s="26"/>
      <c r="D2" s="26"/>
      <c r="E2" s="26"/>
      <c r="F2" s="26"/>
      <c r="G2" s="28"/>
      <c r="H2" s="28"/>
      <c r="I2" s="28"/>
      <c r="J2" s="9"/>
      <c r="K2" s="28" t="str">
        <f>+'QCS Page 1'!K2:L2</f>
        <v>3RD QUARTER 2019</v>
      </c>
      <c r="L2" s="28"/>
    </row>
    <row r="3" spans="1:14" ht="7.5" customHeight="1" x14ac:dyDescent="0.2">
      <c r="A3" s="9"/>
      <c r="B3" s="9"/>
      <c r="C3" s="9"/>
      <c r="D3" s="9"/>
      <c r="E3" s="9"/>
      <c r="F3" s="9"/>
      <c r="G3" s="9"/>
      <c r="H3" s="9"/>
      <c r="I3" s="9"/>
      <c r="J3" s="28" t="str">
        <f>+'QCS Page 1'!J3:L3</f>
        <v>Beginning  Jul. 2019 - Sep. 2019</v>
      </c>
      <c r="K3" s="28"/>
      <c r="L3" s="28"/>
    </row>
    <row r="4" spans="1:14" ht="9" customHeight="1" x14ac:dyDescent="0.2">
      <c r="A4" s="9"/>
      <c r="B4" s="9"/>
      <c r="C4" s="9"/>
      <c r="D4" s="9"/>
      <c r="E4" s="9"/>
      <c r="F4" s="9"/>
      <c r="G4" s="9"/>
      <c r="H4" s="9"/>
      <c r="I4" s="9"/>
      <c r="J4" s="9" t="s">
        <v>482</v>
      </c>
      <c r="K4" s="9"/>
      <c r="L4" s="9"/>
    </row>
    <row r="5" spans="1:14" ht="8.25" customHeight="1" x14ac:dyDescent="0.2">
      <c r="A5" s="9"/>
      <c r="B5" s="9"/>
      <c r="C5" s="9"/>
      <c r="D5" s="9"/>
      <c r="E5" s="9"/>
      <c r="F5" s="9"/>
      <c r="G5" s="9"/>
      <c r="H5" s="9"/>
      <c r="I5" s="9"/>
      <c r="J5" s="28" t="s">
        <v>514</v>
      </c>
      <c r="K5" s="28"/>
      <c r="L5" s="28"/>
    </row>
    <row r="6" spans="1:14" ht="9.75" customHeight="1" x14ac:dyDescent="0.2">
      <c r="A6" s="28" t="s">
        <v>483</v>
      </c>
      <c r="B6" s="28"/>
      <c r="C6" s="28"/>
      <c r="D6" s="28"/>
      <c r="E6" s="28" t="s">
        <v>484</v>
      </c>
      <c r="F6" s="28"/>
      <c r="G6" s="28"/>
      <c r="H6" s="28"/>
      <c r="I6" s="28"/>
      <c r="J6" s="28"/>
      <c r="K6" s="28"/>
      <c r="L6" s="28"/>
    </row>
    <row r="7" spans="1:14" ht="16.5" customHeight="1" x14ac:dyDescent="0.2">
      <c r="A7" s="9"/>
      <c r="B7" s="26" t="s">
        <v>471</v>
      </c>
      <c r="C7" s="26"/>
      <c r="D7" s="26"/>
      <c r="E7" s="26"/>
      <c r="F7" s="26" t="s">
        <v>476</v>
      </c>
      <c r="G7" s="26"/>
      <c r="H7" s="26"/>
      <c r="I7" s="26"/>
      <c r="J7" s="29"/>
      <c r="K7" s="29"/>
      <c r="L7" s="9"/>
    </row>
    <row r="8" spans="1:14" ht="18.75" customHeight="1" x14ac:dyDescent="0.2">
      <c r="A8" s="11"/>
      <c r="B8" s="31" t="s">
        <v>472</v>
      </c>
      <c r="C8" s="30"/>
      <c r="D8" s="30" t="s">
        <v>473</v>
      </c>
      <c r="E8" s="30"/>
      <c r="F8" s="30" t="s">
        <v>472</v>
      </c>
      <c r="G8" s="30"/>
      <c r="H8" s="30" t="s">
        <v>473</v>
      </c>
      <c r="I8" s="30"/>
      <c r="J8" s="30" t="s">
        <v>477</v>
      </c>
      <c r="K8" s="30"/>
      <c r="L8" s="12" t="s">
        <v>478</v>
      </c>
    </row>
    <row r="9" spans="1:14" ht="9.6" customHeight="1" x14ac:dyDescent="0.2">
      <c r="A9" s="13"/>
      <c r="B9" s="14" t="s">
        <v>475</v>
      </c>
      <c r="C9" s="14" t="s">
        <v>474</v>
      </c>
      <c r="D9" s="14" t="s">
        <v>475</v>
      </c>
      <c r="E9" s="14" t="s">
        <v>474</v>
      </c>
      <c r="F9" s="15" t="s">
        <v>475</v>
      </c>
      <c r="G9" s="15" t="s">
        <v>474</v>
      </c>
      <c r="H9" s="15" t="s">
        <v>475</v>
      </c>
      <c r="I9" s="15" t="s">
        <v>474</v>
      </c>
      <c r="J9" s="15" t="s">
        <v>475</v>
      </c>
      <c r="K9" s="15" t="s">
        <v>474</v>
      </c>
      <c r="L9" s="11"/>
    </row>
    <row r="10" spans="1:14" ht="9.6" customHeight="1" x14ac:dyDescent="0.2">
      <c r="A10" s="20" t="s">
        <v>418</v>
      </c>
      <c r="B10" s="8">
        <v>10031</v>
      </c>
      <c r="C10" s="8">
        <v>391606</v>
      </c>
      <c r="D10" s="8">
        <v>5213</v>
      </c>
      <c r="E10" s="8">
        <v>215315</v>
      </c>
      <c r="F10" s="8">
        <v>8953</v>
      </c>
      <c r="G10" s="8">
        <v>335379</v>
      </c>
      <c r="H10" s="8">
        <v>2658</v>
      </c>
      <c r="I10" s="8">
        <v>116842</v>
      </c>
      <c r="J10" s="8">
        <v>26855</v>
      </c>
      <c r="K10" s="8">
        <v>1059142</v>
      </c>
      <c r="L10" s="8">
        <v>62007109</v>
      </c>
      <c r="M10" s="16">
        <f t="shared" ref="M10:M54" si="0">J10-(B10+D10+F10+H10)</f>
        <v>0</v>
      </c>
      <c r="N10" s="16">
        <f t="shared" ref="N10:N54" si="1">K10-(C10+E10+G10+I10)</f>
        <v>0</v>
      </c>
    </row>
    <row r="11" spans="1:14" ht="9.6" customHeight="1" x14ac:dyDescent="0.2">
      <c r="A11" s="20" t="s">
        <v>419</v>
      </c>
      <c r="B11" s="8">
        <v>9727</v>
      </c>
      <c r="C11" s="8">
        <v>370393</v>
      </c>
      <c r="D11" s="8">
        <v>5012</v>
      </c>
      <c r="E11" s="8">
        <v>195479</v>
      </c>
      <c r="F11" s="8">
        <v>8842</v>
      </c>
      <c r="G11" s="8">
        <v>326402</v>
      </c>
      <c r="H11" s="8">
        <v>2388</v>
      </c>
      <c r="I11" s="8">
        <v>94445</v>
      </c>
      <c r="J11" s="8">
        <v>25969</v>
      </c>
      <c r="K11" s="8">
        <v>986719</v>
      </c>
      <c r="L11" s="8">
        <v>57709637</v>
      </c>
      <c r="M11" s="16">
        <f t="shared" si="0"/>
        <v>0</v>
      </c>
      <c r="N11" s="16">
        <f>K11-(C11+E11+G11+I11)</f>
        <v>0</v>
      </c>
    </row>
    <row r="12" spans="1:14" ht="9.6" customHeight="1" x14ac:dyDescent="0.2">
      <c r="A12" s="20" t="s">
        <v>420</v>
      </c>
      <c r="B12" s="8">
        <v>192</v>
      </c>
      <c r="C12" s="8">
        <v>1887</v>
      </c>
      <c r="D12" s="8">
        <v>23</v>
      </c>
      <c r="E12" s="8">
        <v>208</v>
      </c>
      <c r="F12" s="8">
        <v>2</v>
      </c>
      <c r="G12" s="8">
        <v>23</v>
      </c>
      <c r="H12" s="8">
        <v>0</v>
      </c>
      <c r="I12" s="8">
        <v>0</v>
      </c>
      <c r="J12" s="8">
        <v>217</v>
      </c>
      <c r="K12" s="8">
        <v>2118</v>
      </c>
      <c r="L12" s="8">
        <v>345517</v>
      </c>
      <c r="M12" s="16">
        <f t="shared" si="0"/>
        <v>0</v>
      </c>
      <c r="N12" s="16">
        <f t="shared" si="1"/>
        <v>0</v>
      </c>
    </row>
    <row r="13" spans="1:14" ht="9.6" customHeight="1" x14ac:dyDescent="0.2">
      <c r="A13" s="20" t="s">
        <v>421</v>
      </c>
      <c r="B13" s="8">
        <v>0</v>
      </c>
      <c r="C13" s="8">
        <v>0</v>
      </c>
      <c r="D13" s="8">
        <v>0</v>
      </c>
      <c r="E13" s="8">
        <v>0</v>
      </c>
      <c r="F13" s="8">
        <v>0</v>
      </c>
      <c r="G13" s="8">
        <v>0</v>
      </c>
      <c r="H13" s="8">
        <v>0</v>
      </c>
      <c r="I13" s="8">
        <v>0</v>
      </c>
      <c r="J13" s="8">
        <v>0</v>
      </c>
      <c r="K13" s="8">
        <v>0</v>
      </c>
      <c r="L13" s="8">
        <v>0</v>
      </c>
      <c r="M13" s="16">
        <f t="shared" si="0"/>
        <v>0</v>
      </c>
      <c r="N13" s="16">
        <f t="shared" si="1"/>
        <v>0</v>
      </c>
    </row>
    <row r="14" spans="1:14" ht="9.6" customHeight="1" x14ac:dyDescent="0.2">
      <c r="A14" s="20" t="s">
        <v>422</v>
      </c>
      <c r="B14" s="8">
        <v>1931</v>
      </c>
      <c r="C14" s="8">
        <v>28248</v>
      </c>
      <c r="D14" s="8">
        <v>683</v>
      </c>
      <c r="E14" s="8">
        <v>10908</v>
      </c>
      <c r="F14" s="8">
        <v>17</v>
      </c>
      <c r="G14" s="8">
        <v>215</v>
      </c>
      <c r="H14" s="8">
        <v>0</v>
      </c>
      <c r="I14" s="8">
        <v>0</v>
      </c>
      <c r="J14" s="8">
        <v>2631</v>
      </c>
      <c r="K14" s="8">
        <v>39371</v>
      </c>
      <c r="L14" s="8">
        <v>3735627</v>
      </c>
      <c r="M14" s="16">
        <f t="shared" si="0"/>
        <v>0</v>
      </c>
      <c r="N14" s="16">
        <f t="shared" si="1"/>
        <v>0</v>
      </c>
    </row>
    <row r="15" spans="1:14" ht="9.6" customHeight="1" x14ac:dyDescent="0.2">
      <c r="A15" s="20" t="s">
        <v>423</v>
      </c>
      <c r="B15" s="8">
        <v>620</v>
      </c>
      <c r="C15" s="8">
        <v>6721</v>
      </c>
      <c r="D15" s="8">
        <v>20</v>
      </c>
      <c r="E15" s="8">
        <v>88</v>
      </c>
      <c r="F15" s="8">
        <v>62</v>
      </c>
      <c r="G15" s="8">
        <v>1223</v>
      </c>
      <c r="H15" s="8">
        <v>0</v>
      </c>
      <c r="I15" s="8">
        <v>0</v>
      </c>
      <c r="J15" s="8">
        <v>702</v>
      </c>
      <c r="K15" s="8">
        <v>8032</v>
      </c>
      <c r="L15" s="8">
        <v>1203021</v>
      </c>
      <c r="M15" s="16">
        <f t="shared" si="0"/>
        <v>0</v>
      </c>
      <c r="N15" s="16">
        <f t="shared" si="1"/>
        <v>0</v>
      </c>
    </row>
    <row r="16" spans="1:14" ht="9.6" customHeight="1" x14ac:dyDescent="0.2">
      <c r="A16" s="20" t="s">
        <v>424</v>
      </c>
      <c r="B16" s="8">
        <v>0</v>
      </c>
      <c r="C16" s="8">
        <v>0</v>
      </c>
      <c r="D16" s="8">
        <v>0</v>
      </c>
      <c r="E16" s="8">
        <v>0</v>
      </c>
      <c r="F16" s="8">
        <v>0</v>
      </c>
      <c r="G16" s="8">
        <v>0</v>
      </c>
      <c r="H16" s="8">
        <v>0</v>
      </c>
      <c r="I16" s="8">
        <v>0</v>
      </c>
      <c r="J16" s="8">
        <v>0</v>
      </c>
      <c r="K16" s="8">
        <v>0</v>
      </c>
      <c r="L16" s="8">
        <v>0</v>
      </c>
      <c r="M16" s="16">
        <f t="shared" si="0"/>
        <v>0</v>
      </c>
      <c r="N16" s="16">
        <f t="shared" si="1"/>
        <v>0</v>
      </c>
    </row>
    <row r="17" spans="1:14" ht="9.6" customHeight="1" x14ac:dyDescent="0.2">
      <c r="A17" s="20" t="s">
        <v>425</v>
      </c>
      <c r="B17" s="8">
        <v>0</v>
      </c>
      <c r="C17" s="8">
        <v>0</v>
      </c>
      <c r="D17" s="8">
        <v>0</v>
      </c>
      <c r="E17" s="8">
        <v>0</v>
      </c>
      <c r="F17" s="8">
        <v>0</v>
      </c>
      <c r="G17" s="8">
        <v>0</v>
      </c>
      <c r="H17" s="8">
        <v>0</v>
      </c>
      <c r="I17" s="8">
        <v>0</v>
      </c>
      <c r="J17" s="8">
        <v>0</v>
      </c>
      <c r="K17" s="8">
        <v>0</v>
      </c>
      <c r="L17" s="8">
        <v>0</v>
      </c>
      <c r="M17" s="16">
        <f t="shared" si="0"/>
        <v>0</v>
      </c>
      <c r="N17" s="16">
        <f t="shared" si="1"/>
        <v>0</v>
      </c>
    </row>
    <row r="18" spans="1:14" ht="9.6" customHeight="1" x14ac:dyDescent="0.2">
      <c r="A18" s="20" t="s">
        <v>426</v>
      </c>
      <c r="B18" s="8">
        <v>0</v>
      </c>
      <c r="C18" s="8">
        <v>0</v>
      </c>
      <c r="D18" s="8">
        <v>0</v>
      </c>
      <c r="E18" s="8">
        <v>0</v>
      </c>
      <c r="F18" s="8">
        <v>0</v>
      </c>
      <c r="G18" s="8">
        <v>0</v>
      </c>
      <c r="H18" s="8">
        <v>0</v>
      </c>
      <c r="I18" s="8">
        <v>0</v>
      </c>
      <c r="J18" s="8">
        <v>0</v>
      </c>
      <c r="K18" s="8">
        <v>0</v>
      </c>
      <c r="L18" s="8">
        <v>0</v>
      </c>
      <c r="M18" s="16">
        <f t="shared" si="0"/>
        <v>0</v>
      </c>
      <c r="N18" s="16">
        <f t="shared" si="1"/>
        <v>0</v>
      </c>
    </row>
    <row r="19" spans="1:14" ht="9.6" customHeight="1" x14ac:dyDescent="0.2">
      <c r="A19" s="20" t="s">
        <v>427</v>
      </c>
      <c r="B19" s="8">
        <v>602</v>
      </c>
      <c r="C19" s="8">
        <v>6416</v>
      </c>
      <c r="D19" s="8">
        <v>20</v>
      </c>
      <c r="E19" s="8">
        <v>88</v>
      </c>
      <c r="F19" s="8">
        <v>62</v>
      </c>
      <c r="G19" s="8">
        <v>1223</v>
      </c>
      <c r="H19" s="8">
        <v>0</v>
      </c>
      <c r="I19" s="8">
        <v>0</v>
      </c>
      <c r="J19" s="8">
        <v>684</v>
      </c>
      <c r="K19" s="8">
        <v>7727</v>
      </c>
      <c r="L19" s="8">
        <v>1175160</v>
      </c>
      <c r="M19" s="16">
        <f t="shared" si="0"/>
        <v>0</v>
      </c>
      <c r="N19" s="16">
        <f t="shared" si="1"/>
        <v>0</v>
      </c>
    </row>
    <row r="20" spans="1:14" ht="9.6" customHeight="1" x14ac:dyDescent="0.2">
      <c r="A20" s="20" t="s">
        <v>428</v>
      </c>
      <c r="B20" s="8">
        <v>0</v>
      </c>
      <c r="C20" s="8">
        <v>0</v>
      </c>
      <c r="D20" s="8">
        <v>0</v>
      </c>
      <c r="E20" s="8">
        <v>0</v>
      </c>
      <c r="F20" s="8">
        <v>0</v>
      </c>
      <c r="G20" s="8">
        <v>0</v>
      </c>
      <c r="H20" s="8">
        <v>0</v>
      </c>
      <c r="I20" s="8">
        <v>0</v>
      </c>
      <c r="J20" s="8">
        <v>0</v>
      </c>
      <c r="K20" s="8">
        <v>0</v>
      </c>
      <c r="L20" s="8">
        <v>0</v>
      </c>
      <c r="M20" s="16">
        <f t="shared" si="0"/>
        <v>0</v>
      </c>
      <c r="N20" s="16">
        <f t="shared" si="1"/>
        <v>0</v>
      </c>
    </row>
    <row r="21" spans="1:14" ht="9.6" customHeight="1" x14ac:dyDescent="0.2">
      <c r="A21" s="20" t="s">
        <v>429</v>
      </c>
      <c r="B21" s="8">
        <v>18</v>
      </c>
      <c r="C21" s="8">
        <v>305</v>
      </c>
      <c r="D21" s="8">
        <v>0</v>
      </c>
      <c r="E21" s="8">
        <v>0</v>
      </c>
      <c r="F21" s="8">
        <v>0</v>
      </c>
      <c r="G21" s="8">
        <v>0</v>
      </c>
      <c r="H21" s="8">
        <v>0</v>
      </c>
      <c r="I21" s="8">
        <v>0</v>
      </c>
      <c r="J21" s="8">
        <v>18</v>
      </c>
      <c r="K21" s="8">
        <v>305</v>
      </c>
      <c r="L21" s="8">
        <v>27861</v>
      </c>
      <c r="M21" s="16">
        <f t="shared" si="0"/>
        <v>0</v>
      </c>
      <c r="N21" s="16">
        <f t="shared" si="1"/>
        <v>0</v>
      </c>
    </row>
    <row r="22" spans="1:14" ht="9.6" customHeight="1" x14ac:dyDescent="0.2">
      <c r="A22" s="20" t="s">
        <v>430</v>
      </c>
      <c r="B22" s="8">
        <v>0</v>
      </c>
      <c r="C22" s="8">
        <v>0</v>
      </c>
      <c r="D22" s="8">
        <v>0</v>
      </c>
      <c r="E22" s="8">
        <v>0</v>
      </c>
      <c r="F22" s="8">
        <v>0</v>
      </c>
      <c r="G22" s="8">
        <v>0</v>
      </c>
      <c r="H22" s="8">
        <v>0</v>
      </c>
      <c r="I22" s="8">
        <v>0</v>
      </c>
      <c r="J22" s="8">
        <v>0</v>
      </c>
      <c r="K22" s="8">
        <v>0</v>
      </c>
      <c r="L22" s="8">
        <v>0</v>
      </c>
      <c r="M22" s="16">
        <f t="shared" si="0"/>
        <v>0</v>
      </c>
      <c r="N22" s="16">
        <f t="shared" si="1"/>
        <v>0</v>
      </c>
    </row>
    <row r="23" spans="1:14" ht="9.6" customHeight="1" x14ac:dyDescent="0.2">
      <c r="A23" s="20" t="s">
        <v>431</v>
      </c>
      <c r="B23" s="8">
        <v>4056</v>
      </c>
      <c r="C23" s="8">
        <v>40207</v>
      </c>
      <c r="D23" s="8">
        <v>638</v>
      </c>
      <c r="E23" s="8">
        <v>7435</v>
      </c>
      <c r="F23" s="8">
        <v>264</v>
      </c>
      <c r="G23" s="8">
        <v>4133</v>
      </c>
      <c r="H23" s="8">
        <v>0</v>
      </c>
      <c r="I23" s="8">
        <v>0</v>
      </c>
      <c r="J23" s="8">
        <v>4958</v>
      </c>
      <c r="K23" s="8">
        <v>51775</v>
      </c>
      <c r="L23" s="8">
        <v>6963384</v>
      </c>
      <c r="M23" s="16">
        <f t="shared" si="0"/>
        <v>0</v>
      </c>
      <c r="N23" s="16">
        <f t="shared" si="1"/>
        <v>0</v>
      </c>
    </row>
    <row r="24" spans="1:14" ht="9.6" customHeight="1" x14ac:dyDescent="0.2">
      <c r="A24" s="20" t="s">
        <v>432</v>
      </c>
      <c r="B24" s="8">
        <v>0</v>
      </c>
      <c r="C24" s="8">
        <v>0</v>
      </c>
      <c r="D24" s="8">
        <v>0</v>
      </c>
      <c r="E24" s="8">
        <v>0</v>
      </c>
      <c r="F24" s="8">
        <v>7</v>
      </c>
      <c r="G24" s="8">
        <v>126</v>
      </c>
      <c r="H24" s="8">
        <v>0</v>
      </c>
      <c r="I24" s="8">
        <v>0</v>
      </c>
      <c r="J24" s="8">
        <v>7</v>
      </c>
      <c r="K24" s="8">
        <v>126</v>
      </c>
      <c r="L24" s="8">
        <v>5775</v>
      </c>
      <c r="M24" s="16">
        <f t="shared" si="0"/>
        <v>0</v>
      </c>
      <c r="N24" s="16">
        <f t="shared" si="1"/>
        <v>0</v>
      </c>
    </row>
    <row r="25" spans="1:14" ht="9.6" customHeight="1" x14ac:dyDescent="0.2">
      <c r="A25" s="20" t="s">
        <v>433</v>
      </c>
      <c r="B25" s="8">
        <v>14</v>
      </c>
      <c r="C25" s="8">
        <v>179</v>
      </c>
      <c r="D25" s="8">
        <v>0</v>
      </c>
      <c r="E25" s="8">
        <v>0</v>
      </c>
      <c r="F25" s="8">
        <v>0</v>
      </c>
      <c r="G25" s="8">
        <v>0</v>
      </c>
      <c r="H25" s="8">
        <v>0</v>
      </c>
      <c r="I25" s="8">
        <v>0</v>
      </c>
      <c r="J25" s="8">
        <v>14</v>
      </c>
      <c r="K25" s="8">
        <v>179</v>
      </c>
      <c r="L25" s="8">
        <v>20198</v>
      </c>
      <c r="M25" s="16">
        <f t="shared" si="0"/>
        <v>0</v>
      </c>
      <c r="N25" s="16">
        <f t="shared" si="1"/>
        <v>0</v>
      </c>
    </row>
    <row r="26" spans="1:14" ht="9.6" customHeight="1" x14ac:dyDescent="0.2">
      <c r="A26" s="20" t="s">
        <v>434</v>
      </c>
      <c r="B26" s="8">
        <v>1927</v>
      </c>
      <c r="C26" s="8">
        <v>15452</v>
      </c>
      <c r="D26" s="8">
        <v>169</v>
      </c>
      <c r="E26" s="8">
        <v>1070</v>
      </c>
      <c r="F26" s="8">
        <v>64</v>
      </c>
      <c r="G26" s="8">
        <v>1023</v>
      </c>
      <c r="H26" s="8">
        <v>0</v>
      </c>
      <c r="I26" s="8">
        <v>0</v>
      </c>
      <c r="J26" s="8">
        <v>2160</v>
      </c>
      <c r="K26" s="8">
        <v>17545</v>
      </c>
      <c r="L26" s="8">
        <v>2954475</v>
      </c>
      <c r="M26" s="16">
        <f t="shared" si="0"/>
        <v>0</v>
      </c>
      <c r="N26" s="16">
        <f t="shared" si="1"/>
        <v>0</v>
      </c>
    </row>
    <row r="27" spans="1:14" ht="9.6" customHeight="1" x14ac:dyDescent="0.2">
      <c r="A27" s="20" t="s">
        <v>435</v>
      </c>
      <c r="B27" s="8">
        <v>834</v>
      </c>
      <c r="C27" s="8">
        <v>6333</v>
      </c>
      <c r="D27" s="8">
        <v>72</v>
      </c>
      <c r="E27" s="8">
        <v>407</v>
      </c>
      <c r="F27" s="8">
        <v>23</v>
      </c>
      <c r="G27" s="8">
        <v>347</v>
      </c>
      <c r="H27" s="8">
        <v>0</v>
      </c>
      <c r="I27" s="8">
        <v>0</v>
      </c>
      <c r="J27" s="8">
        <v>929</v>
      </c>
      <c r="K27" s="8">
        <v>7087</v>
      </c>
      <c r="L27" s="8">
        <v>1431134</v>
      </c>
      <c r="M27" s="16">
        <f t="shared" si="0"/>
        <v>0</v>
      </c>
      <c r="N27" s="16">
        <f t="shared" si="1"/>
        <v>0</v>
      </c>
    </row>
    <row r="28" spans="1:14" ht="9.6" customHeight="1" x14ac:dyDescent="0.2">
      <c r="A28" s="20" t="s">
        <v>436</v>
      </c>
      <c r="B28" s="8">
        <v>1637</v>
      </c>
      <c r="C28" s="8">
        <v>17957</v>
      </c>
      <c r="D28" s="8">
        <v>365</v>
      </c>
      <c r="E28" s="8">
        <v>4888</v>
      </c>
      <c r="F28" s="8">
        <v>56</v>
      </c>
      <c r="G28" s="8">
        <v>466</v>
      </c>
      <c r="H28" s="8">
        <v>0</v>
      </c>
      <c r="I28" s="8">
        <v>0</v>
      </c>
      <c r="J28" s="8">
        <v>2058</v>
      </c>
      <c r="K28" s="8">
        <v>23311</v>
      </c>
      <c r="L28" s="8">
        <v>2871036</v>
      </c>
      <c r="M28" s="16">
        <f t="shared" si="0"/>
        <v>0</v>
      </c>
      <c r="N28" s="16">
        <f t="shared" si="1"/>
        <v>0</v>
      </c>
    </row>
    <row r="29" spans="1:14" ht="9.6" customHeight="1" x14ac:dyDescent="0.2">
      <c r="A29" s="20" t="s">
        <v>437</v>
      </c>
      <c r="B29" s="8">
        <v>34</v>
      </c>
      <c r="C29" s="8">
        <v>349</v>
      </c>
      <c r="D29" s="8">
        <v>2</v>
      </c>
      <c r="E29" s="8">
        <v>30</v>
      </c>
      <c r="F29" s="8">
        <v>0</v>
      </c>
      <c r="G29" s="8">
        <v>0</v>
      </c>
      <c r="H29" s="8">
        <v>0</v>
      </c>
      <c r="I29" s="8">
        <v>0</v>
      </c>
      <c r="J29" s="8">
        <v>36</v>
      </c>
      <c r="K29" s="8">
        <v>379</v>
      </c>
      <c r="L29" s="8">
        <v>59877</v>
      </c>
      <c r="M29" s="16">
        <f t="shared" si="0"/>
        <v>0</v>
      </c>
      <c r="N29" s="16">
        <f t="shared" si="1"/>
        <v>0</v>
      </c>
    </row>
    <row r="30" spans="1:14" ht="9.6" customHeight="1" x14ac:dyDescent="0.2">
      <c r="A30" s="20" t="s">
        <v>438</v>
      </c>
      <c r="B30" s="8">
        <v>444</v>
      </c>
      <c r="C30" s="8">
        <v>6270</v>
      </c>
      <c r="D30" s="8">
        <v>102</v>
      </c>
      <c r="E30" s="8">
        <v>1447</v>
      </c>
      <c r="F30" s="8">
        <v>137</v>
      </c>
      <c r="G30" s="8">
        <v>2518</v>
      </c>
      <c r="H30" s="8">
        <v>0</v>
      </c>
      <c r="I30" s="8">
        <v>0</v>
      </c>
      <c r="J30" s="8">
        <v>683</v>
      </c>
      <c r="K30" s="8">
        <v>10235</v>
      </c>
      <c r="L30" s="8">
        <v>1052023</v>
      </c>
      <c r="M30" s="16">
        <f t="shared" si="0"/>
        <v>0</v>
      </c>
      <c r="N30" s="16">
        <f t="shared" si="1"/>
        <v>0</v>
      </c>
    </row>
    <row r="31" spans="1:14" ht="9.6" customHeight="1" x14ac:dyDescent="0.2">
      <c r="A31" s="20" t="s">
        <v>439</v>
      </c>
      <c r="B31" s="8">
        <v>42211</v>
      </c>
      <c r="C31" s="8">
        <v>1823039</v>
      </c>
      <c r="D31" s="8">
        <v>2958</v>
      </c>
      <c r="E31" s="8">
        <v>268146</v>
      </c>
      <c r="F31" s="8">
        <v>2082</v>
      </c>
      <c r="G31" s="8">
        <v>198004</v>
      </c>
      <c r="H31" s="8">
        <v>215</v>
      </c>
      <c r="I31" s="8">
        <v>16845</v>
      </c>
      <c r="J31" s="8">
        <v>47466</v>
      </c>
      <c r="K31" s="8">
        <v>2306034</v>
      </c>
      <c r="L31" s="8">
        <v>69942618</v>
      </c>
      <c r="M31" s="16">
        <f t="shared" si="0"/>
        <v>0</v>
      </c>
      <c r="N31" s="16">
        <f t="shared" si="1"/>
        <v>0</v>
      </c>
    </row>
    <row r="32" spans="1:14" ht="9.6" customHeight="1" x14ac:dyDescent="0.2">
      <c r="A32" s="20" t="s">
        <v>440</v>
      </c>
      <c r="B32" s="8">
        <v>2113</v>
      </c>
      <c r="C32" s="8">
        <v>238433</v>
      </c>
      <c r="D32" s="8">
        <v>845</v>
      </c>
      <c r="E32" s="8">
        <v>92362</v>
      </c>
      <c r="F32" s="8">
        <v>692</v>
      </c>
      <c r="G32" s="8">
        <v>74637</v>
      </c>
      <c r="H32" s="8">
        <v>16</v>
      </c>
      <c r="I32" s="8">
        <v>1788</v>
      </c>
      <c r="J32" s="8">
        <v>3666</v>
      </c>
      <c r="K32" s="8">
        <v>407220</v>
      </c>
      <c r="L32" s="8">
        <v>10367650</v>
      </c>
      <c r="M32" s="16">
        <f t="shared" si="0"/>
        <v>0</v>
      </c>
      <c r="N32" s="16">
        <f t="shared" si="1"/>
        <v>0</v>
      </c>
    </row>
    <row r="33" spans="1:14" ht="9.6" customHeight="1" x14ac:dyDescent="0.2">
      <c r="A33" s="20" t="s">
        <v>441</v>
      </c>
      <c r="B33" s="8">
        <v>40098</v>
      </c>
      <c r="C33" s="8">
        <v>1584606</v>
      </c>
      <c r="D33" s="8">
        <v>2113</v>
      </c>
      <c r="E33" s="8">
        <v>175784</v>
      </c>
      <c r="F33" s="8">
        <v>1390</v>
      </c>
      <c r="G33" s="8">
        <v>123367</v>
      </c>
      <c r="H33" s="8">
        <v>199</v>
      </c>
      <c r="I33" s="8">
        <v>15057</v>
      </c>
      <c r="J33" s="8">
        <v>43800</v>
      </c>
      <c r="K33" s="8">
        <v>1898814</v>
      </c>
      <c r="L33" s="8">
        <v>59574968</v>
      </c>
      <c r="M33" s="16">
        <f t="shared" si="0"/>
        <v>0</v>
      </c>
      <c r="N33" s="16">
        <f t="shared" si="1"/>
        <v>0</v>
      </c>
    </row>
    <row r="34" spans="1:14" ht="9.6" customHeight="1" x14ac:dyDescent="0.2">
      <c r="A34" s="20" t="s">
        <v>442</v>
      </c>
      <c r="B34" s="8">
        <v>11802</v>
      </c>
      <c r="C34" s="8">
        <v>763435</v>
      </c>
      <c r="D34" s="8">
        <v>1246</v>
      </c>
      <c r="E34" s="8">
        <v>111621</v>
      </c>
      <c r="F34" s="8">
        <v>1259</v>
      </c>
      <c r="G34" s="8">
        <v>116122</v>
      </c>
      <c r="H34" s="8">
        <v>86</v>
      </c>
      <c r="I34" s="8">
        <v>7577</v>
      </c>
      <c r="J34" s="8">
        <v>14393</v>
      </c>
      <c r="K34" s="8">
        <v>998755</v>
      </c>
      <c r="L34" s="8">
        <v>37300483</v>
      </c>
      <c r="M34" s="16">
        <f t="shared" si="0"/>
        <v>0</v>
      </c>
      <c r="N34" s="16">
        <f t="shared" si="1"/>
        <v>0</v>
      </c>
    </row>
    <row r="35" spans="1:14" ht="9.6" customHeight="1" x14ac:dyDescent="0.2">
      <c r="A35" s="20" t="s">
        <v>443</v>
      </c>
      <c r="B35" s="8">
        <v>9505</v>
      </c>
      <c r="C35" s="8">
        <v>712399</v>
      </c>
      <c r="D35" s="8">
        <v>1191</v>
      </c>
      <c r="E35" s="8">
        <v>107941</v>
      </c>
      <c r="F35" s="8">
        <v>1231</v>
      </c>
      <c r="G35" s="8">
        <v>114759</v>
      </c>
      <c r="H35" s="8">
        <v>86</v>
      </c>
      <c r="I35" s="8">
        <v>7577</v>
      </c>
      <c r="J35" s="8">
        <v>12013</v>
      </c>
      <c r="K35" s="8">
        <v>942676</v>
      </c>
      <c r="L35" s="8">
        <v>33960243</v>
      </c>
      <c r="M35" s="16">
        <f t="shared" si="0"/>
        <v>0</v>
      </c>
      <c r="N35" s="16">
        <f t="shared" si="1"/>
        <v>0</v>
      </c>
    </row>
    <row r="36" spans="1:14" ht="9.6" customHeight="1" x14ac:dyDescent="0.2">
      <c r="A36" s="20" t="s">
        <v>444</v>
      </c>
      <c r="B36" s="8">
        <v>19</v>
      </c>
      <c r="C36" s="8">
        <v>386</v>
      </c>
      <c r="D36" s="8">
        <v>0</v>
      </c>
      <c r="E36" s="8">
        <v>0</v>
      </c>
      <c r="F36" s="8">
        <v>0</v>
      </c>
      <c r="G36" s="8">
        <v>0</v>
      </c>
      <c r="H36" s="8">
        <v>0</v>
      </c>
      <c r="I36" s="8">
        <v>0</v>
      </c>
      <c r="J36" s="8">
        <v>19</v>
      </c>
      <c r="K36" s="8">
        <v>386</v>
      </c>
      <c r="L36" s="8">
        <v>20120</v>
      </c>
      <c r="M36" s="16">
        <f t="shared" si="0"/>
        <v>0</v>
      </c>
      <c r="N36" s="16">
        <f t="shared" si="1"/>
        <v>0</v>
      </c>
    </row>
    <row r="37" spans="1:14" ht="9.6" customHeight="1" x14ac:dyDescent="0.2">
      <c r="A37" s="20" t="s">
        <v>445</v>
      </c>
      <c r="B37" s="8">
        <v>2288</v>
      </c>
      <c r="C37" s="8">
        <v>63015</v>
      </c>
      <c r="D37" s="8">
        <v>591</v>
      </c>
      <c r="E37" s="8">
        <v>37762</v>
      </c>
      <c r="F37" s="8">
        <v>23</v>
      </c>
      <c r="G37" s="8">
        <v>1521</v>
      </c>
      <c r="H37" s="8">
        <v>89</v>
      </c>
      <c r="I37" s="8">
        <v>5320</v>
      </c>
      <c r="J37" s="8">
        <v>2991</v>
      </c>
      <c r="K37" s="8">
        <v>107618</v>
      </c>
      <c r="L37" s="8">
        <v>5912898</v>
      </c>
      <c r="M37" s="16">
        <f t="shared" si="0"/>
        <v>0</v>
      </c>
      <c r="N37" s="16">
        <f t="shared" si="1"/>
        <v>0</v>
      </c>
    </row>
    <row r="38" spans="1:14" ht="9.6" customHeight="1" x14ac:dyDescent="0.2">
      <c r="A38" s="20" t="s">
        <v>446</v>
      </c>
      <c r="B38" s="8">
        <v>173</v>
      </c>
      <c r="C38" s="8">
        <v>2490</v>
      </c>
      <c r="D38" s="8">
        <v>5</v>
      </c>
      <c r="E38" s="8">
        <v>55</v>
      </c>
      <c r="F38" s="8">
        <v>63</v>
      </c>
      <c r="G38" s="8">
        <v>1209</v>
      </c>
      <c r="H38" s="8">
        <v>0</v>
      </c>
      <c r="I38" s="8">
        <v>0</v>
      </c>
      <c r="J38" s="8">
        <v>241</v>
      </c>
      <c r="K38" s="8">
        <v>3754</v>
      </c>
      <c r="L38" s="8">
        <v>340116</v>
      </c>
      <c r="M38" s="16">
        <f t="shared" si="0"/>
        <v>0</v>
      </c>
      <c r="N38" s="16">
        <f t="shared" si="1"/>
        <v>0</v>
      </c>
    </row>
    <row r="39" spans="1:14" ht="9.6" customHeight="1" x14ac:dyDescent="0.2">
      <c r="A39" s="20" t="s">
        <v>447</v>
      </c>
      <c r="B39" s="8">
        <v>5387</v>
      </c>
      <c r="C39" s="8">
        <v>124918</v>
      </c>
      <c r="D39" s="8">
        <v>1151</v>
      </c>
      <c r="E39" s="8">
        <v>40407</v>
      </c>
      <c r="F39" s="8">
        <v>861</v>
      </c>
      <c r="G39" s="8">
        <v>24947</v>
      </c>
      <c r="H39" s="8">
        <v>0</v>
      </c>
      <c r="I39" s="8">
        <v>0</v>
      </c>
      <c r="J39" s="8">
        <v>7399</v>
      </c>
      <c r="K39" s="8">
        <v>190272</v>
      </c>
      <c r="L39" s="8">
        <v>34708175.659999996</v>
      </c>
      <c r="M39" s="16">
        <f t="shared" si="0"/>
        <v>0</v>
      </c>
      <c r="N39" s="16">
        <f t="shared" si="1"/>
        <v>0</v>
      </c>
    </row>
    <row r="40" spans="1:14" ht="9.6" customHeight="1" x14ac:dyDescent="0.2">
      <c r="A40" s="20" t="s">
        <v>448</v>
      </c>
      <c r="B40" s="8">
        <v>5386</v>
      </c>
      <c r="C40" s="8">
        <v>124898</v>
      </c>
      <c r="D40" s="8">
        <v>1151</v>
      </c>
      <c r="E40" s="8">
        <v>40407</v>
      </c>
      <c r="F40" s="8">
        <v>858</v>
      </c>
      <c r="G40" s="8">
        <v>24884</v>
      </c>
      <c r="H40" s="8">
        <v>0</v>
      </c>
      <c r="I40" s="8">
        <v>0</v>
      </c>
      <c r="J40" s="8">
        <v>7395</v>
      </c>
      <c r="K40" s="8">
        <v>190189</v>
      </c>
      <c r="L40" s="8">
        <v>34703673.659999996</v>
      </c>
      <c r="M40" s="16">
        <f t="shared" si="0"/>
        <v>0</v>
      </c>
      <c r="N40" s="16">
        <f t="shared" si="1"/>
        <v>0</v>
      </c>
    </row>
    <row r="41" spans="1:14" ht="9.6" customHeight="1" x14ac:dyDescent="0.2">
      <c r="A41" s="20" t="s">
        <v>449</v>
      </c>
      <c r="B41" s="8">
        <v>28</v>
      </c>
      <c r="C41" s="8">
        <v>366</v>
      </c>
      <c r="D41" s="8">
        <v>3</v>
      </c>
      <c r="E41" s="8">
        <v>41</v>
      </c>
      <c r="F41" s="8">
        <v>4</v>
      </c>
      <c r="G41" s="8">
        <v>67</v>
      </c>
      <c r="H41" s="8">
        <v>0</v>
      </c>
      <c r="I41" s="8">
        <v>0</v>
      </c>
      <c r="J41" s="8">
        <v>35</v>
      </c>
      <c r="K41" s="8">
        <v>474</v>
      </c>
      <c r="L41" s="8">
        <v>55970</v>
      </c>
      <c r="M41" s="16">
        <f t="shared" si="0"/>
        <v>0</v>
      </c>
      <c r="N41" s="16">
        <f t="shared" si="1"/>
        <v>0</v>
      </c>
    </row>
    <row r="42" spans="1:14" ht="9.6" customHeight="1" x14ac:dyDescent="0.2">
      <c r="A42" s="20" t="s">
        <v>450</v>
      </c>
      <c r="B42" s="8">
        <v>184</v>
      </c>
      <c r="C42" s="8">
        <v>991</v>
      </c>
      <c r="D42" s="8">
        <v>2</v>
      </c>
      <c r="E42" s="8">
        <v>19</v>
      </c>
      <c r="F42" s="8">
        <v>31</v>
      </c>
      <c r="G42" s="8">
        <v>1125</v>
      </c>
      <c r="H42" s="8">
        <v>0</v>
      </c>
      <c r="I42" s="8">
        <v>0</v>
      </c>
      <c r="J42" s="8">
        <v>217</v>
      </c>
      <c r="K42" s="8">
        <v>2135</v>
      </c>
      <c r="L42" s="8">
        <v>157783</v>
      </c>
      <c r="M42" s="16">
        <f t="shared" si="0"/>
        <v>0</v>
      </c>
      <c r="N42" s="16">
        <f t="shared" si="1"/>
        <v>0</v>
      </c>
    </row>
    <row r="43" spans="1:14" ht="9.6" customHeight="1" x14ac:dyDescent="0.2">
      <c r="A43" s="20" t="s">
        <v>451</v>
      </c>
      <c r="B43" s="8">
        <v>392</v>
      </c>
      <c r="C43" s="8">
        <v>6316</v>
      </c>
      <c r="D43" s="8">
        <v>1</v>
      </c>
      <c r="E43" s="8">
        <v>185</v>
      </c>
      <c r="F43" s="8">
        <v>0</v>
      </c>
      <c r="G43" s="8">
        <v>0</v>
      </c>
      <c r="H43" s="8">
        <v>0</v>
      </c>
      <c r="I43" s="8">
        <v>0</v>
      </c>
      <c r="J43" s="8">
        <v>393</v>
      </c>
      <c r="K43" s="8">
        <v>6501</v>
      </c>
      <c r="L43" s="8">
        <v>751595</v>
      </c>
      <c r="M43" s="16">
        <f t="shared" si="0"/>
        <v>0</v>
      </c>
      <c r="N43" s="16">
        <f t="shared" si="1"/>
        <v>0</v>
      </c>
    </row>
    <row r="44" spans="1:14" ht="9.6" customHeight="1" x14ac:dyDescent="0.2">
      <c r="A44" s="20" t="s">
        <v>452</v>
      </c>
      <c r="B44" s="8">
        <v>1</v>
      </c>
      <c r="C44" s="8">
        <v>20</v>
      </c>
      <c r="D44" s="8">
        <v>0</v>
      </c>
      <c r="E44" s="8">
        <v>0</v>
      </c>
      <c r="F44" s="8">
        <v>3</v>
      </c>
      <c r="G44" s="8">
        <v>63</v>
      </c>
      <c r="H44" s="8">
        <v>0</v>
      </c>
      <c r="I44" s="8">
        <v>0</v>
      </c>
      <c r="J44" s="8">
        <v>4</v>
      </c>
      <c r="K44" s="8">
        <v>83</v>
      </c>
      <c r="L44" s="8">
        <v>4502</v>
      </c>
      <c r="M44" s="16">
        <f t="shared" si="0"/>
        <v>0</v>
      </c>
      <c r="N44" s="16">
        <f t="shared" si="1"/>
        <v>0</v>
      </c>
    </row>
    <row r="45" spans="1:14" ht="9.6" customHeight="1" x14ac:dyDescent="0.2">
      <c r="A45" s="20" t="s">
        <v>453</v>
      </c>
      <c r="B45" s="8">
        <v>155027</v>
      </c>
      <c r="C45" s="8">
        <v>768626</v>
      </c>
      <c r="D45" s="8">
        <v>3921</v>
      </c>
      <c r="E45" s="8">
        <v>22521</v>
      </c>
      <c r="F45" s="8">
        <v>15710</v>
      </c>
      <c r="G45" s="8">
        <v>68787</v>
      </c>
      <c r="H45" s="8">
        <v>97</v>
      </c>
      <c r="I45" s="8">
        <v>2281</v>
      </c>
      <c r="J45" s="8">
        <v>174755</v>
      </c>
      <c r="K45" s="8">
        <v>862215</v>
      </c>
      <c r="L45" s="8">
        <v>97607302.5</v>
      </c>
      <c r="M45" s="16">
        <f t="shared" si="0"/>
        <v>0</v>
      </c>
      <c r="N45" s="16">
        <f t="shared" si="1"/>
        <v>0</v>
      </c>
    </row>
    <row r="46" spans="1:14" ht="9.6" customHeight="1" x14ac:dyDescent="0.2">
      <c r="A46" s="20" t="s">
        <v>454</v>
      </c>
      <c r="B46" s="8">
        <v>1</v>
      </c>
      <c r="C46" s="8">
        <v>48</v>
      </c>
      <c r="D46" s="8">
        <v>0</v>
      </c>
      <c r="E46" s="8">
        <v>0</v>
      </c>
      <c r="F46" s="8">
        <v>1</v>
      </c>
      <c r="G46" s="8">
        <v>44</v>
      </c>
      <c r="H46" s="8">
        <v>0</v>
      </c>
      <c r="I46" s="8">
        <v>0</v>
      </c>
      <c r="J46" s="8">
        <v>2</v>
      </c>
      <c r="K46" s="8">
        <v>92</v>
      </c>
      <c r="L46" s="8">
        <v>10727</v>
      </c>
      <c r="M46" s="16">
        <f t="shared" si="0"/>
        <v>0</v>
      </c>
      <c r="N46" s="16">
        <f t="shared" si="1"/>
        <v>0</v>
      </c>
    </row>
    <row r="47" spans="1:14" ht="9.6" customHeight="1" x14ac:dyDescent="0.2">
      <c r="A47" s="20" t="s">
        <v>455</v>
      </c>
      <c r="B47" s="8">
        <v>153914</v>
      </c>
      <c r="C47" s="8">
        <v>754299</v>
      </c>
      <c r="D47" s="8">
        <v>3873</v>
      </c>
      <c r="E47" s="8">
        <v>21196</v>
      </c>
      <c r="F47" s="8">
        <v>15580</v>
      </c>
      <c r="G47" s="8">
        <v>65775</v>
      </c>
      <c r="H47" s="8">
        <v>0</v>
      </c>
      <c r="I47" s="8">
        <v>0</v>
      </c>
      <c r="J47" s="8">
        <v>173367</v>
      </c>
      <c r="K47" s="8">
        <v>841270</v>
      </c>
      <c r="L47" s="8">
        <v>95621816.5</v>
      </c>
      <c r="M47" s="16">
        <f t="shared" si="0"/>
        <v>0</v>
      </c>
      <c r="N47" s="16">
        <f t="shared" si="1"/>
        <v>0</v>
      </c>
    </row>
    <row r="48" spans="1:14" ht="9.6" customHeight="1" x14ac:dyDescent="0.2">
      <c r="A48" s="20" t="s">
        <v>456</v>
      </c>
      <c r="B48" s="8">
        <v>1112</v>
      </c>
      <c r="C48" s="8">
        <v>14279</v>
      </c>
      <c r="D48" s="8">
        <v>48</v>
      </c>
      <c r="E48" s="8">
        <v>1325</v>
      </c>
      <c r="F48" s="8">
        <v>129</v>
      </c>
      <c r="G48" s="8">
        <v>2968</v>
      </c>
      <c r="H48" s="8">
        <v>97</v>
      </c>
      <c r="I48" s="8">
        <v>2281</v>
      </c>
      <c r="J48" s="8">
        <v>1386</v>
      </c>
      <c r="K48" s="8">
        <v>20853</v>
      </c>
      <c r="L48" s="8">
        <v>1974759</v>
      </c>
      <c r="M48" s="16">
        <f t="shared" si="0"/>
        <v>0</v>
      </c>
      <c r="N48" s="16">
        <f t="shared" si="1"/>
        <v>0</v>
      </c>
    </row>
    <row r="49" spans="1:14" ht="9.6" customHeight="1" x14ac:dyDescent="0.2">
      <c r="A49" s="21" t="s">
        <v>507</v>
      </c>
      <c r="B49" s="8">
        <v>10</v>
      </c>
      <c r="C49" s="8">
        <v>108</v>
      </c>
      <c r="D49" s="8">
        <v>0</v>
      </c>
      <c r="E49" s="8">
        <v>0</v>
      </c>
      <c r="F49" s="8">
        <v>0</v>
      </c>
      <c r="G49" s="8">
        <v>0</v>
      </c>
      <c r="H49" s="8">
        <v>0</v>
      </c>
      <c r="I49" s="8">
        <v>0</v>
      </c>
      <c r="J49" s="8">
        <v>10</v>
      </c>
      <c r="K49" s="8">
        <v>108</v>
      </c>
      <c r="L49" s="8">
        <v>15561</v>
      </c>
      <c r="M49" s="16">
        <f t="shared" si="0"/>
        <v>0</v>
      </c>
      <c r="N49" s="16">
        <f t="shared" si="1"/>
        <v>0</v>
      </c>
    </row>
    <row r="50" spans="1:14" ht="9.6" customHeight="1" x14ac:dyDescent="0.2">
      <c r="A50" s="21" t="s">
        <v>508</v>
      </c>
      <c r="B50" s="8">
        <v>10</v>
      </c>
      <c r="C50" s="8">
        <v>108</v>
      </c>
      <c r="D50" s="8">
        <v>0</v>
      </c>
      <c r="E50" s="8">
        <v>0</v>
      </c>
      <c r="F50" s="8">
        <v>0</v>
      </c>
      <c r="G50" s="8">
        <v>0</v>
      </c>
      <c r="H50" s="8">
        <v>0</v>
      </c>
      <c r="I50" s="8">
        <v>0</v>
      </c>
      <c r="J50" s="8">
        <v>10</v>
      </c>
      <c r="K50" s="8">
        <v>108</v>
      </c>
      <c r="L50" s="8">
        <v>15561</v>
      </c>
      <c r="M50" s="16">
        <f t="shared" si="0"/>
        <v>0</v>
      </c>
      <c r="N50" s="16">
        <f t="shared" si="1"/>
        <v>0</v>
      </c>
    </row>
    <row r="51" spans="1:14" ht="9.6" customHeight="1" x14ac:dyDescent="0.2">
      <c r="A51" s="20" t="s">
        <v>457</v>
      </c>
      <c r="B51" s="8">
        <v>50228</v>
      </c>
      <c r="C51" s="8">
        <v>792552</v>
      </c>
      <c r="D51" s="8">
        <v>4141</v>
      </c>
      <c r="E51" s="8">
        <v>64892</v>
      </c>
      <c r="F51" s="8">
        <v>4842</v>
      </c>
      <c r="G51" s="8">
        <v>74207</v>
      </c>
      <c r="H51" s="8">
        <v>0</v>
      </c>
      <c r="I51" s="8">
        <v>0</v>
      </c>
      <c r="J51" s="8">
        <v>59211</v>
      </c>
      <c r="K51" s="8">
        <v>931651</v>
      </c>
      <c r="L51" s="8">
        <v>109653544</v>
      </c>
      <c r="M51" s="16">
        <f t="shared" si="0"/>
        <v>0</v>
      </c>
      <c r="N51" s="16">
        <f t="shared" si="1"/>
        <v>0</v>
      </c>
    </row>
    <row r="52" spans="1:14" ht="9.6" customHeight="1" x14ac:dyDescent="0.2">
      <c r="A52" s="20" t="s">
        <v>458</v>
      </c>
      <c r="B52" s="8">
        <v>50228</v>
      </c>
      <c r="C52" s="8">
        <v>792552</v>
      </c>
      <c r="D52" s="8">
        <v>4141</v>
      </c>
      <c r="E52" s="8">
        <v>64892</v>
      </c>
      <c r="F52" s="8">
        <v>4842</v>
      </c>
      <c r="G52" s="8">
        <v>74207</v>
      </c>
      <c r="H52" s="8">
        <v>0</v>
      </c>
      <c r="I52" s="8">
        <v>0</v>
      </c>
      <c r="J52" s="8">
        <v>59211</v>
      </c>
      <c r="K52" s="8">
        <v>931651</v>
      </c>
      <c r="L52" s="8">
        <v>109653544</v>
      </c>
      <c r="M52" s="16">
        <f t="shared" si="0"/>
        <v>0</v>
      </c>
      <c r="N52" s="16">
        <f t="shared" si="1"/>
        <v>0</v>
      </c>
    </row>
    <row r="53" spans="1:14" ht="9.6" customHeight="1" x14ac:dyDescent="0.2">
      <c r="A53" s="20" t="s">
        <v>459</v>
      </c>
      <c r="B53" s="8">
        <v>1</v>
      </c>
      <c r="C53" s="8">
        <v>22</v>
      </c>
      <c r="D53" s="8">
        <v>0</v>
      </c>
      <c r="E53" s="8">
        <v>0</v>
      </c>
      <c r="F53" s="8">
        <v>0</v>
      </c>
      <c r="G53" s="8">
        <v>0</v>
      </c>
      <c r="H53" s="8">
        <v>0</v>
      </c>
      <c r="I53" s="8">
        <v>0</v>
      </c>
      <c r="J53" s="8">
        <v>1</v>
      </c>
      <c r="K53" s="8">
        <v>22</v>
      </c>
      <c r="L53" s="8">
        <v>1948</v>
      </c>
      <c r="M53" s="16">
        <f t="shared" si="0"/>
        <v>0</v>
      </c>
      <c r="N53" s="16">
        <f t="shared" si="1"/>
        <v>0</v>
      </c>
    </row>
    <row r="54" spans="1:14" ht="9.6" customHeight="1" x14ac:dyDescent="0.2">
      <c r="A54" s="20" t="s">
        <v>460</v>
      </c>
      <c r="B54" s="8">
        <v>1</v>
      </c>
      <c r="C54" s="8">
        <v>22</v>
      </c>
      <c r="D54" s="8">
        <v>0</v>
      </c>
      <c r="E54" s="8">
        <v>0</v>
      </c>
      <c r="F54" s="8">
        <v>0</v>
      </c>
      <c r="G54" s="8">
        <v>0</v>
      </c>
      <c r="H54" s="8">
        <v>0</v>
      </c>
      <c r="I54" s="8">
        <v>0</v>
      </c>
      <c r="J54" s="8">
        <v>1</v>
      </c>
      <c r="K54" s="8">
        <v>22</v>
      </c>
      <c r="L54" s="8">
        <v>1948</v>
      </c>
      <c r="M54" s="16">
        <f t="shared" si="0"/>
        <v>0</v>
      </c>
      <c r="N54" s="16">
        <f t="shared" si="1"/>
        <v>0</v>
      </c>
    </row>
  </sheetData>
  <mergeCells count="15">
    <mergeCell ref="A1:I1"/>
    <mergeCell ref="A2:I2"/>
    <mergeCell ref="K2:L2"/>
    <mergeCell ref="J3:L3"/>
    <mergeCell ref="J5:L5"/>
    <mergeCell ref="A6:D6"/>
    <mergeCell ref="E6:L6"/>
    <mergeCell ref="B7:E7"/>
    <mergeCell ref="F7:I7"/>
    <mergeCell ref="J7:K7"/>
    <mergeCell ref="B8:C8"/>
    <mergeCell ref="D8:E8"/>
    <mergeCell ref="F8:G8"/>
    <mergeCell ref="H8:I8"/>
    <mergeCell ref="J8:K8"/>
  </mergeCells>
  <pageMargins left="0.7" right="0.7" top="0.75" bottom="0.75" header="0.3" footer="0.3"/>
  <pageSetup scale="82"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0"/>
  <sheetViews>
    <sheetView zoomScale="120" zoomScaleNormal="120" workbookViewId="0">
      <selection activeCell="G29" sqref="G29:L29"/>
    </sheetView>
  </sheetViews>
  <sheetFormatPr defaultRowHeight="12.75" x14ac:dyDescent="0.2"/>
  <cols>
    <col min="1" max="1" width="23.83203125" style="10" customWidth="1"/>
    <col min="2" max="3" width="10.6640625" style="10" customWidth="1"/>
    <col min="4" max="9" width="10.5" style="10" customWidth="1"/>
    <col min="10" max="11" width="11" style="10" customWidth="1"/>
    <col min="12" max="12" width="16.33203125" style="10" customWidth="1"/>
    <col min="13" max="16384" width="9.33203125" style="10"/>
  </cols>
  <sheetData>
    <row r="1" spans="1:14" x14ac:dyDescent="0.2">
      <c r="A1" s="26" t="s">
        <v>479</v>
      </c>
      <c r="B1" s="26"/>
      <c r="C1" s="26"/>
      <c r="D1" s="26"/>
      <c r="E1" s="26"/>
      <c r="F1" s="26"/>
      <c r="G1" s="27"/>
      <c r="H1" s="27"/>
      <c r="I1" s="27"/>
      <c r="J1" s="9" t="s">
        <v>481</v>
      </c>
      <c r="K1" s="9"/>
      <c r="L1" s="9" t="s">
        <v>493</v>
      </c>
    </row>
    <row r="2" spans="1:14" x14ac:dyDescent="0.15">
      <c r="A2" s="26" t="s">
        <v>480</v>
      </c>
      <c r="B2" s="26"/>
      <c r="C2" s="26"/>
      <c r="D2" s="26"/>
      <c r="E2" s="26"/>
      <c r="F2" s="26"/>
      <c r="G2" s="27"/>
      <c r="H2" s="27"/>
      <c r="I2" s="27"/>
      <c r="J2" s="9"/>
      <c r="K2" s="42" t="str">
        <f>'QCS Page 1'!K2:L2</f>
        <v>3RD QUARTER 2019</v>
      </c>
      <c r="L2" s="42"/>
    </row>
    <row r="3" spans="1:14" x14ac:dyDescent="0.15">
      <c r="A3" s="9"/>
      <c r="B3" s="9"/>
      <c r="C3" s="9"/>
      <c r="D3" s="9"/>
      <c r="E3" s="9"/>
      <c r="F3" s="9"/>
      <c r="G3" s="9"/>
      <c r="H3" s="9"/>
      <c r="I3" s="9"/>
      <c r="J3" s="42" t="str">
        <f>'QCS Page 1'!J3:L3</f>
        <v>Beginning  Jul. 2019 - Sep. 2019</v>
      </c>
      <c r="K3" s="42"/>
      <c r="L3" s="42"/>
    </row>
    <row r="4" spans="1:14" ht="9" customHeight="1" x14ac:dyDescent="0.2">
      <c r="A4" s="9"/>
      <c r="B4" s="9"/>
      <c r="C4" s="9"/>
      <c r="D4" s="9"/>
      <c r="E4" s="9"/>
      <c r="F4" s="9"/>
      <c r="G4" s="9"/>
      <c r="H4" s="9"/>
      <c r="I4" s="9"/>
      <c r="J4" s="9" t="s">
        <v>482</v>
      </c>
      <c r="K4" s="9"/>
      <c r="L4" s="9"/>
    </row>
    <row r="5" spans="1:14" ht="8.25" customHeight="1" x14ac:dyDescent="0.2">
      <c r="A5" s="9"/>
      <c r="B5" s="9"/>
      <c r="C5" s="9"/>
      <c r="D5" s="9"/>
      <c r="E5" s="9"/>
      <c r="F5" s="9"/>
      <c r="G5" s="9"/>
      <c r="H5" s="9"/>
      <c r="I5" s="9"/>
      <c r="J5" s="28" t="s">
        <v>514</v>
      </c>
      <c r="K5" s="28"/>
      <c r="L5" s="28"/>
    </row>
    <row r="6" spans="1:14" ht="9.75" customHeight="1" x14ac:dyDescent="0.2">
      <c r="A6" s="28" t="s">
        <v>483</v>
      </c>
      <c r="B6" s="28"/>
      <c r="C6" s="28"/>
      <c r="D6" s="28"/>
      <c r="E6" s="28" t="s">
        <v>484</v>
      </c>
      <c r="F6" s="28"/>
      <c r="G6" s="28"/>
      <c r="H6" s="28"/>
      <c r="I6" s="28"/>
      <c r="J6" s="28"/>
      <c r="K6" s="28"/>
      <c r="L6" s="28"/>
    </row>
    <row r="7" spans="1:14" ht="16.5" customHeight="1" x14ac:dyDescent="0.2">
      <c r="A7" s="9"/>
      <c r="B7" s="26" t="s">
        <v>471</v>
      </c>
      <c r="C7" s="26"/>
      <c r="D7" s="26"/>
      <c r="E7" s="26"/>
      <c r="F7" s="26" t="s">
        <v>476</v>
      </c>
      <c r="G7" s="26"/>
      <c r="H7" s="26"/>
      <c r="I7" s="26"/>
      <c r="J7" s="29"/>
      <c r="K7" s="29"/>
      <c r="L7" s="9"/>
    </row>
    <row r="8" spans="1:14" ht="16.5" x14ac:dyDescent="0.2">
      <c r="A8" s="11"/>
      <c r="B8" s="31" t="s">
        <v>472</v>
      </c>
      <c r="C8" s="30"/>
      <c r="D8" s="30" t="s">
        <v>473</v>
      </c>
      <c r="E8" s="30"/>
      <c r="F8" s="30" t="s">
        <v>472</v>
      </c>
      <c r="G8" s="30"/>
      <c r="H8" s="30" t="s">
        <v>473</v>
      </c>
      <c r="I8" s="30"/>
      <c r="J8" s="30" t="s">
        <v>477</v>
      </c>
      <c r="K8" s="30"/>
      <c r="L8" s="12" t="s">
        <v>478</v>
      </c>
    </row>
    <row r="9" spans="1:14" ht="9.6" customHeight="1" x14ac:dyDescent="0.2">
      <c r="A9" s="13"/>
      <c r="B9" s="14" t="s">
        <v>475</v>
      </c>
      <c r="C9" s="14" t="s">
        <v>474</v>
      </c>
      <c r="D9" s="14" t="s">
        <v>475</v>
      </c>
      <c r="E9" s="14" t="s">
        <v>474</v>
      </c>
      <c r="F9" s="15" t="s">
        <v>475</v>
      </c>
      <c r="G9" s="15" t="s">
        <v>474</v>
      </c>
      <c r="H9" s="15" t="s">
        <v>475</v>
      </c>
      <c r="I9" s="15" t="s">
        <v>474</v>
      </c>
      <c r="J9" s="15" t="s">
        <v>475</v>
      </c>
      <c r="K9" s="15" t="s">
        <v>474</v>
      </c>
      <c r="L9" s="11"/>
    </row>
    <row r="10" spans="1:14" ht="9.6" customHeight="1" x14ac:dyDescent="0.2">
      <c r="A10" s="17"/>
      <c r="B10" s="18"/>
      <c r="C10" s="18"/>
      <c r="D10" s="18"/>
      <c r="E10" s="19"/>
      <c r="F10" s="18"/>
      <c r="G10" s="18"/>
      <c r="H10" s="18"/>
      <c r="I10" s="18"/>
      <c r="J10" s="18"/>
      <c r="K10" s="18"/>
      <c r="L10" s="18"/>
    </row>
    <row r="11" spans="1:14" ht="9.6" customHeight="1" x14ac:dyDescent="0.2">
      <c r="A11" s="17" t="s">
        <v>461</v>
      </c>
      <c r="B11" s="8">
        <v>699403</v>
      </c>
      <c r="C11" s="8">
        <v>9999467</v>
      </c>
      <c r="D11" s="8">
        <v>83799</v>
      </c>
      <c r="E11" s="8">
        <v>1029228</v>
      </c>
      <c r="F11" s="8">
        <v>35385</v>
      </c>
      <c r="G11" s="8">
        <v>528119</v>
      </c>
      <c r="H11" s="8">
        <v>0</v>
      </c>
      <c r="I11" s="8">
        <v>0</v>
      </c>
      <c r="J11" s="8">
        <v>818587</v>
      </c>
      <c r="K11" s="8">
        <v>11556814</v>
      </c>
      <c r="L11" s="8">
        <v>1164479088.8399999</v>
      </c>
      <c r="M11" s="16">
        <f t="shared" ref="M11:N18" si="0">J11-(B11+D11+F11+H11)</f>
        <v>0</v>
      </c>
      <c r="N11" s="16">
        <f t="shared" si="0"/>
        <v>0</v>
      </c>
    </row>
    <row r="12" spans="1:14" ht="9.6" customHeight="1" x14ac:dyDescent="0.2">
      <c r="A12" s="17" t="s">
        <v>462</v>
      </c>
      <c r="B12" s="8">
        <v>695427</v>
      </c>
      <c r="C12" s="8">
        <v>9965386</v>
      </c>
      <c r="D12" s="8">
        <v>83425</v>
      </c>
      <c r="E12" s="8">
        <v>1025509</v>
      </c>
      <c r="F12" s="8">
        <v>35221</v>
      </c>
      <c r="G12" s="8">
        <v>526552</v>
      </c>
      <c r="H12" s="8">
        <v>0</v>
      </c>
      <c r="I12" s="8">
        <v>0</v>
      </c>
      <c r="J12" s="8">
        <v>814073</v>
      </c>
      <c r="K12" s="8">
        <v>11517447</v>
      </c>
      <c r="L12" s="8">
        <v>1157983579.9300001</v>
      </c>
      <c r="M12" s="16">
        <f t="shared" si="0"/>
        <v>0</v>
      </c>
      <c r="N12" s="16">
        <f t="shared" si="0"/>
        <v>0</v>
      </c>
    </row>
    <row r="13" spans="1:14" ht="9.6" customHeight="1" x14ac:dyDescent="0.2">
      <c r="A13" s="17" t="s">
        <v>463</v>
      </c>
      <c r="B13" s="8">
        <v>3976</v>
      </c>
      <c r="C13" s="8">
        <v>34081</v>
      </c>
      <c r="D13" s="8">
        <v>374</v>
      </c>
      <c r="E13" s="8">
        <v>3719</v>
      </c>
      <c r="F13" s="8">
        <v>164</v>
      </c>
      <c r="G13" s="8">
        <v>1567</v>
      </c>
      <c r="H13" s="8">
        <v>0</v>
      </c>
      <c r="I13" s="8">
        <v>0</v>
      </c>
      <c r="J13" s="8">
        <v>4514</v>
      </c>
      <c r="K13" s="8">
        <v>39367</v>
      </c>
      <c r="L13" s="8">
        <v>6495509</v>
      </c>
      <c r="M13" s="16">
        <f t="shared" si="0"/>
        <v>0</v>
      </c>
      <c r="N13" s="16">
        <f t="shared" si="0"/>
        <v>0</v>
      </c>
    </row>
    <row r="14" spans="1:14" ht="9.6" customHeight="1" x14ac:dyDescent="0.2">
      <c r="A14" s="17" t="s">
        <v>464</v>
      </c>
      <c r="B14" s="8">
        <v>24471</v>
      </c>
      <c r="C14" s="8">
        <v>244735</v>
      </c>
      <c r="D14" s="8">
        <v>2537</v>
      </c>
      <c r="E14" s="8">
        <v>22070</v>
      </c>
      <c r="F14" s="8">
        <v>0</v>
      </c>
      <c r="G14" s="8">
        <v>0</v>
      </c>
      <c r="H14" s="8">
        <v>0</v>
      </c>
      <c r="I14" s="8">
        <v>0</v>
      </c>
      <c r="J14" s="8">
        <v>27008</v>
      </c>
      <c r="K14" s="8">
        <v>266805</v>
      </c>
      <c r="L14" s="8">
        <v>56421020</v>
      </c>
      <c r="M14" s="16">
        <f t="shared" si="0"/>
        <v>0</v>
      </c>
      <c r="N14" s="16">
        <f t="shared" si="0"/>
        <v>0</v>
      </c>
    </row>
    <row r="15" spans="1:14" ht="9.6" customHeight="1" x14ac:dyDescent="0.2">
      <c r="A15" s="17" t="s">
        <v>465</v>
      </c>
      <c r="B15" s="8">
        <v>24471</v>
      </c>
      <c r="C15" s="8">
        <v>244735</v>
      </c>
      <c r="D15" s="8">
        <v>2537</v>
      </c>
      <c r="E15" s="8">
        <v>22070</v>
      </c>
      <c r="F15" s="8">
        <v>0</v>
      </c>
      <c r="G15" s="8">
        <v>0</v>
      </c>
      <c r="H15" s="8">
        <v>0</v>
      </c>
      <c r="I15" s="8">
        <v>0</v>
      </c>
      <c r="J15" s="8">
        <v>27008</v>
      </c>
      <c r="K15" s="8">
        <v>266805</v>
      </c>
      <c r="L15" s="8">
        <v>56421020</v>
      </c>
      <c r="M15" s="16">
        <f t="shared" si="0"/>
        <v>0</v>
      </c>
      <c r="N15" s="16">
        <f t="shared" si="0"/>
        <v>0</v>
      </c>
    </row>
    <row r="16" spans="1:14" ht="9.6" customHeight="1" x14ac:dyDescent="0.2">
      <c r="A16" s="23" t="s">
        <v>487</v>
      </c>
      <c r="B16" s="8">
        <v>142</v>
      </c>
      <c r="C16" s="8">
        <v>12588</v>
      </c>
      <c r="D16" s="8">
        <v>372</v>
      </c>
      <c r="E16" s="8">
        <v>36109</v>
      </c>
      <c r="F16" s="8">
        <v>233</v>
      </c>
      <c r="G16" s="8">
        <v>22640</v>
      </c>
      <c r="H16" s="8">
        <v>65</v>
      </c>
      <c r="I16" s="8">
        <v>5488</v>
      </c>
      <c r="J16" s="8">
        <v>812</v>
      </c>
      <c r="K16" s="8">
        <v>76825</v>
      </c>
      <c r="L16" s="8">
        <v>2957408</v>
      </c>
      <c r="M16" s="16">
        <f t="shared" si="0"/>
        <v>0</v>
      </c>
      <c r="N16" s="16">
        <f t="shared" si="0"/>
        <v>0</v>
      </c>
    </row>
    <row r="17" spans="1:14" ht="9.6" customHeight="1" x14ac:dyDescent="0.2">
      <c r="A17" s="24" t="s">
        <v>486</v>
      </c>
      <c r="B17" s="8">
        <f>+'QCS Page 1'!B10+'QCS Page 2'!B24+'QCS Page 2'!B28+'QCS Page 2'!B33+'QCS Page 2'!B46+'QCS Page 3'!B10+'QCS Page 3'!B13+'QCS Page 3'!B37+'QCS Page 3'!B45+'QCS Page 5'!B32+'QCS Page 5'!B37+'QCS Page 5'!B49+'QCS Page 6'!B14+'QCS Page 6'!B29+'QCS Page 6'!B34+'QCS Page 7'!B10+'QCS Page 7'!B19+'QCS Page 7'!B43+'QCS Page 8'!B17+'QCS Page 8'!B24+'QCS Page 8'!B32+'QCS Page 9'!B14+'QCS Page 9'!B40+'QCS Page 10'!B10+'QCS Page 10'!B25+'QCS Page 10'!B37+'QCS Page 11'!B15+'QCS Page 11'!B23+'QCS Page 11'!B31+'QCS Page 11'!B39+'QCS Page 11'!B45+'QCS Page 11'!B49+'QCS Page 11'!B51+'QCS Page 11'!B53+'QCS Page 12'!B11+'QCS Page 12'!B16</f>
        <v>1972747</v>
      </c>
      <c r="C17" s="8">
        <f>+'QCS Page 1'!C10+'QCS Page 2'!C24+'QCS Page 2'!C28+'QCS Page 2'!C33+'QCS Page 2'!C46+'QCS Page 3'!C10+'QCS Page 3'!C13+'QCS Page 3'!C37+'QCS Page 3'!C45+'QCS Page 5'!C32+'QCS Page 5'!C37+'QCS Page 5'!C49+'QCS Page 6'!C14+'QCS Page 6'!C29+'QCS Page 6'!C34+'QCS Page 7'!C10+'QCS Page 7'!C19+'QCS Page 7'!C43+'QCS Page 8'!C17+'QCS Page 8'!C24+'QCS Page 8'!C32+'QCS Page 9'!C14+'QCS Page 9'!C40+'QCS Page 10'!C10+'QCS Page 10'!C25+'QCS Page 10'!C37+'QCS Page 11'!C15+'QCS Page 11'!C23+'QCS Page 11'!C31+'QCS Page 11'!C39+'QCS Page 11'!C45+'QCS Page 11'!C49+'QCS Page 11'!C51+'QCS Page 11'!C53+'QCS Page 12'!C11+'QCS Page 12'!C16</f>
        <v>105057883</v>
      </c>
      <c r="D17" s="8">
        <f>+'QCS Page 1'!D10+'QCS Page 2'!D24+'QCS Page 2'!D28+'QCS Page 2'!D33+'QCS Page 2'!D46+'QCS Page 3'!D10+'QCS Page 3'!D13+'QCS Page 3'!D37+'QCS Page 3'!D45+'QCS Page 5'!D32+'QCS Page 5'!D37+'QCS Page 5'!D49+'QCS Page 6'!D14+'QCS Page 6'!D29+'QCS Page 6'!D34+'QCS Page 7'!D10+'QCS Page 7'!D19+'QCS Page 7'!D43+'QCS Page 8'!D17+'QCS Page 8'!D24+'QCS Page 8'!D32+'QCS Page 9'!D14+'QCS Page 9'!D40+'QCS Page 10'!D10+'QCS Page 10'!D25+'QCS Page 10'!D37+'QCS Page 11'!D15+'QCS Page 11'!D23+'QCS Page 11'!D31+'QCS Page 11'!D39+'QCS Page 11'!D45+'QCS Page 11'!D49+'QCS Page 11'!D51+'QCS Page 11'!D53+'QCS Page 12'!D11+'QCS Page 12'!D16</f>
        <v>394530</v>
      </c>
      <c r="E17" s="8">
        <f>+'QCS Page 1'!E10+'QCS Page 2'!E24+'QCS Page 2'!E28+'QCS Page 2'!E33+'QCS Page 2'!E46+'QCS Page 3'!E10+'QCS Page 3'!E13+'QCS Page 3'!E37+'QCS Page 3'!E45+'QCS Page 5'!E32+'QCS Page 5'!E37+'QCS Page 5'!E49+'QCS Page 6'!E14+'QCS Page 6'!E29+'QCS Page 6'!E34+'QCS Page 7'!E10+'QCS Page 7'!E19+'QCS Page 7'!E43+'QCS Page 8'!E17+'QCS Page 8'!E24+'QCS Page 8'!E32+'QCS Page 9'!E14+'QCS Page 9'!E40+'QCS Page 10'!E10+'QCS Page 10'!E25+'QCS Page 10'!E37+'QCS Page 11'!E15+'QCS Page 11'!E23+'QCS Page 11'!E31+'QCS Page 11'!E39+'QCS Page 11'!E45+'QCS Page 11'!E49+'QCS Page 11'!E51+'QCS Page 11'!E53+'QCS Page 12'!E11+'QCS Page 12'!E16</f>
        <v>31186551</v>
      </c>
      <c r="F17" s="8">
        <f>+'QCS Page 1'!F10+'QCS Page 2'!F24+'QCS Page 2'!F28+'QCS Page 2'!F33+'QCS Page 2'!F46+'QCS Page 3'!F10+'QCS Page 3'!F13+'QCS Page 3'!F37+'QCS Page 3'!F45+'QCS Page 5'!F32+'QCS Page 5'!F37+'QCS Page 5'!F49+'QCS Page 6'!F14+'QCS Page 6'!F29+'QCS Page 6'!F34+'QCS Page 7'!F10+'QCS Page 7'!F19+'QCS Page 7'!F43+'QCS Page 8'!F17+'QCS Page 8'!F24+'QCS Page 8'!F32+'QCS Page 9'!F14+'QCS Page 9'!F40+'QCS Page 10'!F10+'QCS Page 10'!F25+'QCS Page 10'!F37+'QCS Page 11'!F15+'QCS Page 11'!F23+'QCS Page 11'!F31+'QCS Page 11'!F39+'QCS Page 11'!F45+'QCS Page 11'!F49+'QCS Page 11'!F51+'QCS Page 11'!F53+'QCS Page 12'!F11+'QCS Page 12'!F16</f>
        <v>235209</v>
      </c>
      <c r="G17" s="8">
        <f>+'QCS Page 1'!G10+'QCS Page 2'!G24+'QCS Page 2'!G28+'QCS Page 2'!G33+'QCS Page 2'!G46+'QCS Page 3'!G10+'QCS Page 3'!G13+'QCS Page 3'!G37+'QCS Page 3'!G45+'QCS Page 5'!G32+'QCS Page 5'!G37+'QCS Page 5'!G49+'QCS Page 6'!G14+'QCS Page 6'!G29+'QCS Page 6'!G34+'QCS Page 7'!G10+'QCS Page 7'!G19+'QCS Page 7'!G43+'QCS Page 8'!G17+'QCS Page 8'!G24+'QCS Page 8'!G32+'QCS Page 9'!G14+'QCS Page 9'!G40+'QCS Page 10'!G10+'QCS Page 10'!G25+'QCS Page 10'!G37+'QCS Page 11'!G15+'QCS Page 11'!G23+'QCS Page 11'!G31+'QCS Page 11'!G39+'QCS Page 11'!G45+'QCS Page 11'!G49+'QCS Page 11'!G51+'QCS Page 11'!G53+'QCS Page 12'!G11+'QCS Page 12'!G16</f>
        <v>12805292</v>
      </c>
      <c r="H17" s="8">
        <f>+'QCS Page 1'!H10+'QCS Page 2'!H24+'QCS Page 2'!H28+'QCS Page 2'!H33+'QCS Page 2'!H46+'QCS Page 3'!H10+'QCS Page 3'!H13+'QCS Page 3'!H37+'QCS Page 3'!H45+'QCS Page 5'!H32+'QCS Page 5'!H37+'QCS Page 5'!H49+'QCS Page 6'!H14+'QCS Page 6'!H29+'QCS Page 6'!H34+'QCS Page 7'!H10+'QCS Page 7'!H19+'QCS Page 7'!H43+'QCS Page 8'!H17+'QCS Page 8'!H24+'QCS Page 8'!H32+'QCS Page 9'!H14+'QCS Page 9'!H40+'QCS Page 10'!H10+'QCS Page 10'!H25+'QCS Page 10'!H37+'QCS Page 11'!H15+'QCS Page 11'!H23+'QCS Page 11'!H31+'QCS Page 11'!H39+'QCS Page 11'!H45+'QCS Page 11'!H49+'QCS Page 11'!H51+'QCS Page 11'!H53+'QCS Page 12'!H11+'QCS Page 12'!H16</f>
        <v>21573</v>
      </c>
      <c r="I17" s="8">
        <f>+'QCS Page 1'!I10+'QCS Page 2'!I24+'QCS Page 2'!I28+'QCS Page 2'!I33+'QCS Page 2'!I46+'QCS Page 3'!I10+'QCS Page 3'!I13+'QCS Page 3'!I37+'QCS Page 3'!I45+'QCS Page 5'!I32+'QCS Page 5'!I37+'QCS Page 5'!I49+'QCS Page 6'!I14+'QCS Page 6'!I29+'QCS Page 6'!I34+'QCS Page 7'!I10+'QCS Page 7'!I19+'QCS Page 7'!I43+'QCS Page 8'!I17+'QCS Page 8'!I24+'QCS Page 8'!I32+'QCS Page 9'!I14+'QCS Page 9'!I40+'QCS Page 10'!I10+'QCS Page 10'!I25+'QCS Page 10'!I37+'QCS Page 11'!I15+'QCS Page 11'!I23+'QCS Page 11'!I31+'QCS Page 11'!I39+'QCS Page 11'!I45+'QCS Page 11'!I49+'QCS Page 11'!I51+'QCS Page 11'!I53+'QCS Page 12'!I11+'QCS Page 12'!I16</f>
        <v>1625061</v>
      </c>
      <c r="J17" s="8">
        <f>+'QCS Page 1'!J10+'QCS Page 2'!J24+'QCS Page 2'!J28+'QCS Page 2'!J33+'QCS Page 2'!J46+'QCS Page 3'!J10+'QCS Page 3'!J13+'QCS Page 3'!J37+'QCS Page 3'!J45+'QCS Page 5'!J32+'QCS Page 5'!J37+'QCS Page 5'!J49+'QCS Page 6'!J14+'QCS Page 6'!J29+'QCS Page 6'!J34+'QCS Page 7'!J10+'QCS Page 7'!J19+'QCS Page 7'!J43+'QCS Page 8'!J17+'QCS Page 8'!J24+'QCS Page 8'!J32+'QCS Page 9'!J14+'QCS Page 9'!J40+'QCS Page 10'!J10+'QCS Page 10'!J25+'QCS Page 10'!J37+'QCS Page 11'!J15+'QCS Page 11'!J23+'QCS Page 11'!J31+'QCS Page 11'!J39+'QCS Page 11'!J45+'QCS Page 11'!J49+'QCS Page 11'!J51+'QCS Page 11'!J53+'QCS Page 12'!J11+'QCS Page 12'!J16</f>
        <v>2624059</v>
      </c>
      <c r="K17" s="8">
        <f>+'QCS Page 1'!K10+'QCS Page 2'!K24+'QCS Page 2'!K28+'QCS Page 2'!K33+'QCS Page 2'!K46+'QCS Page 3'!K10+'QCS Page 3'!K13+'QCS Page 3'!K37+'QCS Page 3'!K45+'QCS Page 5'!K32+'QCS Page 5'!K37+'QCS Page 5'!K49+'QCS Page 6'!K14+'QCS Page 6'!K29+'QCS Page 6'!K34+'QCS Page 7'!K10+'QCS Page 7'!K19+'QCS Page 7'!K43+'QCS Page 8'!K17+'QCS Page 8'!K24+'QCS Page 8'!K32+'QCS Page 9'!K14+'QCS Page 9'!K40+'QCS Page 10'!K10+'QCS Page 10'!K25+'QCS Page 10'!K37+'QCS Page 11'!K15+'QCS Page 11'!K23+'QCS Page 11'!K31+'QCS Page 11'!K39+'QCS Page 11'!K45+'QCS Page 11'!K49+'QCS Page 11'!K51+'QCS Page 11'!K53+'QCS Page 12'!K11+'QCS Page 12'!K16</f>
        <v>150674787</v>
      </c>
      <c r="L17" s="8">
        <f>+'QCS Page 1'!L10+'QCS Page 2'!L24+'QCS Page 2'!L28+'QCS Page 2'!L33+'QCS Page 2'!L46+'QCS Page 3'!L10+'QCS Page 3'!L13+'QCS Page 3'!L37+'QCS Page 3'!L45+'QCS Page 5'!L32+'QCS Page 5'!L37+'QCS Page 5'!L49+'QCS Page 6'!L14+'QCS Page 6'!L29+'QCS Page 6'!L34+'QCS Page 7'!L10+'QCS Page 7'!L19+'QCS Page 7'!L43+'QCS Page 8'!L17+'QCS Page 8'!L24+'QCS Page 8'!L32+'QCS Page 9'!L14+'QCS Page 9'!L40+'QCS Page 10'!L10+'QCS Page 10'!L25+'QCS Page 10'!L37+'QCS Page 11'!L15+'QCS Page 11'!L23+'QCS Page 11'!L31+'QCS Page 11'!L39+'QCS Page 11'!L45+'QCS Page 11'!L49+'QCS Page 11'!L51+'QCS Page 11'!L53+'QCS Page 12'!L11+'QCS Page 12'!L16</f>
        <v>5844759863</v>
      </c>
      <c r="M17" s="16">
        <f t="shared" si="0"/>
        <v>0</v>
      </c>
      <c r="N17" s="16">
        <f t="shared" si="0"/>
        <v>0</v>
      </c>
    </row>
    <row r="18" spans="1:14" ht="9.6" customHeight="1" x14ac:dyDescent="0.2">
      <c r="A18" s="24" t="s">
        <v>485</v>
      </c>
      <c r="B18" s="8">
        <f t="shared" ref="B18:J18" si="1">+B17+B14</f>
        <v>1997218</v>
      </c>
      <c r="C18" s="8">
        <f t="shared" si="1"/>
        <v>105302618</v>
      </c>
      <c r="D18" s="8">
        <f t="shared" si="1"/>
        <v>397067</v>
      </c>
      <c r="E18" s="8">
        <f t="shared" si="1"/>
        <v>31208621</v>
      </c>
      <c r="F18" s="8">
        <f t="shared" si="1"/>
        <v>235209</v>
      </c>
      <c r="G18" s="8">
        <f t="shared" si="1"/>
        <v>12805292</v>
      </c>
      <c r="H18" s="8">
        <f t="shared" si="1"/>
        <v>21573</v>
      </c>
      <c r="I18" s="8">
        <f>+I17+I14</f>
        <v>1625061</v>
      </c>
      <c r="J18" s="8">
        <f t="shared" si="1"/>
        <v>2651067</v>
      </c>
      <c r="K18" s="8">
        <f>+K17+K14</f>
        <v>150941592</v>
      </c>
      <c r="L18" s="8">
        <f>+L17+L14</f>
        <v>5901180883</v>
      </c>
      <c r="M18" s="16">
        <f t="shared" si="0"/>
        <v>0</v>
      </c>
      <c r="N18" s="16">
        <f t="shared" si="0"/>
        <v>0</v>
      </c>
    </row>
    <row r="19" spans="1:14" x14ac:dyDescent="0.2">
      <c r="A19" s="32" t="s">
        <v>488</v>
      </c>
      <c r="B19" s="33"/>
      <c r="C19" s="33"/>
      <c r="D19" s="33"/>
      <c r="E19" s="33"/>
      <c r="F19" s="33"/>
      <c r="G19" s="33"/>
      <c r="H19" s="33"/>
      <c r="I19" s="33"/>
      <c r="J19" s="33"/>
      <c r="K19" s="33"/>
      <c r="L19" s="33"/>
    </row>
    <row r="20" spans="1:14" ht="19.5" customHeight="1" x14ac:dyDescent="0.2">
      <c r="A20" s="34" t="s">
        <v>466</v>
      </c>
      <c r="B20" s="34"/>
      <c r="C20" s="34"/>
      <c r="D20" s="34"/>
      <c r="E20" s="34"/>
      <c r="F20" s="34"/>
      <c r="G20" s="34"/>
      <c r="H20" s="34"/>
      <c r="I20" s="34"/>
      <c r="J20" s="34"/>
      <c r="K20" s="34"/>
      <c r="L20" s="34"/>
    </row>
    <row r="21" spans="1:14" ht="60" customHeight="1" x14ac:dyDescent="0.2">
      <c r="A21" s="35" t="s">
        <v>489</v>
      </c>
      <c r="B21" s="34"/>
      <c r="C21" s="34"/>
      <c r="D21" s="34"/>
      <c r="E21" s="34"/>
      <c r="F21" s="34"/>
      <c r="G21" s="34"/>
      <c r="H21" s="34"/>
      <c r="I21" s="34"/>
      <c r="J21" s="34"/>
      <c r="K21" s="34"/>
      <c r="L21" s="34"/>
    </row>
    <row r="22" spans="1:14" ht="13.5" customHeight="1" x14ac:dyDescent="0.2">
      <c r="A22" s="41" t="s">
        <v>518</v>
      </c>
      <c r="B22" s="34"/>
      <c r="C22" s="34"/>
      <c r="D22" s="34"/>
      <c r="E22" s="34"/>
      <c r="F22" s="34"/>
      <c r="G22" s="34"/>
      <c r="H22" s="34"/>
      <c r="I22" s="34"/>
      <c r="J22" s="34"/>
      <c r="K22" s="34"/>
      <c r="L22" s="34"/>
    </row>
    <row r="23" spans="1:14" x14ac:dyDescent="0.2">
      <c r="A23" s="38" t="s">
        <v>467</v>
      </c>
      <c r="B23" s="39"/>
      <c r="C23" s="39"/>
      <c r="D23" s="39"/>
      <c r="E23" s="39"/>
      <c r="F23" s="39"/>
      <c r="G23" s="39"/>
      <c r="H23" s="39"/>
      <c r="I23" s="39"/>
      <c r="J23" s="39"/>
      <c r="K23" s="39"/>
      <c r="L23" s="39"/>
    </row>
    <row r="24" spans="1:14" ht="38.25" customHeight="1" x14ac:dyDescent="0.2">
      <c r="A24" s="40" t="s">
        <v>513</v>
      </c>
      <c r="B24" s="39"/>
      <c r="C24" s="39"/>
      <c r="D24" s="39"/>
      <c r="E24" s="39"/>
      <c r="F24" s="39"/>
      <c r="G24" s="39"/>
      <c r="H24" s="39"/>
      <c r="I24" s="39"/>
      <c r="J24" s="39"/>
      <c r="K24" s="39"/>
      <c r="L24" s="39"/>
    </row>
    <row r="25" spans="1:14" x14ac:dyDescent="0.2">
      <c r="A25" s="27" t="s">
        <v>468</v>
      </c>
      <c r="B25" s="27"/>
      <c r="C25" s="27"/>
      <c r="D25" s="27"/>
      <c r="E25" s="27"/>
      <c r="F25" s="27"/>
      <c r="G25" s="27"/>
      <c r="H25" s="27"/>
      <c r="I25" s="27"/>
      <c r="J25" s="27"/>
      <c r="K25" s="27"/>
      <c r="L25" s="27"/>
    </row>
    <row r="26" spans="1:14" x14ac:dyDescent="0.2">
      <c r="A26" s="27" t="s">
        <v>469</v>
      </c>
      <c r="B26" s="27"/>
      <c r="C26" s="27"/>
      <c r="D26" s="27"/>
      <c r="E26" s="27"/>
      <c r="F26" s="27"/>
      <c r="G26" s="36" t="s">
        <v>492</v>
      </c>
      <c r="H26" s="27"/>
      <c r="I26" s="27"/>
      <c r="J26" s="27"/>
      <c r="K26" s="27"/>
      <c r="L26" s="27"/>
    </row>
    <row r="27" spans="1:14" ht="11.25" customHeight="1" x14ac:dyDescent="0.2">
      <c r="G27" s="36" t="s">
        <v>510</v>
      </c>
      <c r="H27" s="27"/>
      <c r="I27" s="27"/>
      <c r="J27" s="27"/>
      <c r="K27" s="27"/>
      <c r="L27" s="27"/>
    </row>
    <row r="28" spans="1:14" x14ac:dyDescent="0.2">
      <c r="A28" s="37" t="s">
        <v>509</v>
      </c>
      <c r="B28" s="27"/>
      <c r="C28" s="27"/>
      <c r="D28" s="27"/>
      <c r="E28" s="27"/>
      <c r="F28" s="27"/>
      <c r="G28" s="36" t="s">
        <v>506</v>
      </c>
      <c r="H28" s="27"/>
      <c r="I28" s="27"/>
      <c r="J28" s="27"/>
      <c r="K28" s="27"/>
      <c r="L28" s="27"/>
    </row>
    <row r="29" spans="1:14" x14ac:dyDescent="0.2">
      <c r="A29" s="37" t="s">
        <v>490</v>
      </c>
      <c r="B29" s="27"/>
      <c r="C29" s="27"/>
      <c r="D29" s="27"/>
      <c r="E29" s="27"/>
      <c r="F29" s="27"/>
      <c r="G29" s="36" t="s">
        <v>512</v>
      </c>
      <c r="H29" s="27"/>
      <c r="I29" s="27"/>
      <c r="J29" s="27"/>
      <c r="K29" s="27"/>
      <c r="L29" s="27"/>
    </row>
    <row r="30" spans="1:14" x14ac:dyDescent="0.2">
      <c r="A30" s="37" t="s">
        <v>491</v>
      </c>
      <c r="B30" s="27"/>
      <c r="C30" s="27"/>
      <c r="D30" s="27"/>
      <c r="E30" s="27"/>
      <c r="F30" s="27"/>
      <c r="G30" s="36" t="s">
        <v>511</v>
      </c>
      <c r="H30" s="27"/>
      <c r="I30" s="27"/>
      <c r="J30" s="27"/>
      <c r="K30" s="27"/>
      <c r="L30" s="27"/>
    </row>
  </sheetData>
  <mergeCells count="31">
    <mergeCell ref="A1:I1"/>
    <mergeCell ref="A2:I2"/>
    <mergeCell ref="K2:L2"/>
    <mergeCell ref="J3:L3"/>
    <mergeCell ref="B8:C8"/>
    <mergeCell ref="D8:E8"/>
    <mergeCell ref="F8:G8"/>
    <mergeCell ref="H8:I8"/>
    <mergeCell ref="J8:K8"/>
    <mergeCell ref="J5:L5"/>
    <mergeCell ref="A6:D6"/>
    <mergeCell ref="E6:L6"/>
    <mergeCell ref="B7:E7"/>
    <mergeCell ref="F7:I7"/>
    <mergeCell ref="J7:K7"/>
    <mergeCell ref="A19:L19"/>
    <mergeCell ref="A20:L20"/>
    <mergeCell ref="A21:L21"/>
    <mergeCell ref="G30:L30"/>
    <mergeCell ref="A28:F28"/>
    <mergeCell ref="A29:F29"/>
    <mergeCell ref="A30:F30"/>
    <mergeCell ref="A23:L23"/>
    <mergeCell ref="A24:L24"/>
    <mergeCell ref="A25:L25"/>
    <mergeCell ref="G28:L28"/>
    <mergeCell ref="G29:L29"/>
    <mergeCell ref="G27:L27"/>
    <mergeCell ref="A26:F26"/>
    <mergeCell ref="G26:L26"/>
    <mergeCell ref="A22:L22"/>
  </mergeCells>
  <pageMargins left="0.7" right="0.7" top="0.75" bottom="0.75" header="0.3" footer="0.3"/>
  <pageSetup scale="82" orientation="landscape" horizontalDpi="4294967294" verticalDpi="4294967294"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
  <sheetViews>
    <sheetView workbookViewId="0">
      <selection sqref="A1:I1"/>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43" t="s">
        <v>479</v>
      </c>
      <c r="B1" s="43"/>
      <c r="C1" s="43"/>
      <c r="D1" s="43"/>
      <c r="E1" s="43"/>
      <c r="F1" s="43"/>
      <c r="G1" s="44"/>
      <c r="H1" s="44"/>
      <c r="I1" s="44"/>
      <c r="J1" s="2" t="s">
        <v>481</v>
      </c>
      <c r="K1" s="2"/>
      <c r="L1" s="2" t="s">
        <v>505</v>
      </c>
    </row>
    <row r="2" spans="1:12" x14ac:dyDescent="0.2">
      <c r="A2" s="43" t="s">
        <v>480</v>
      </c>
      <c r="B2" s="43"/>
      <c r="C2" s="43"/>
      <c r="D2" s="43"/>
      <c r="E2" s="43"/>
      <c r="F2" s="43"/>
      <c r="G2" s="44"/>
      <c r="H2" s="44"/>
      <c r="I2" s="44"/>
      <c r="J2" s="2"/>
      <c r="K2" s="48" t="str">
        <f>+'QCS Page 1'!K2:L2</f>
        <v>3RD QUARTER 2019</v>
      </c>
      <c r="L2" s="48"/>
    </row>
    <row r="3" spans="1:12" x14ac:dyDescent="0.2">
      <c r="A3" s="2"/>
      <c r="B3" s="2"/>
      <c r="C3" s="2"/>
      <c r="D3" s="2"/>
      <c r="E3" s="2"/>
      <c r="F3" s="2"/>
      <c r="G3" s="2"/>
      <c r="H3" s="2"/>
      <c r="I3" s="2"/>
      <c r="J3" s="48" t="str">
        <f>+'QCS Page 1'!J3:L3</f>
        <v>Beginning  Jul. 2019 - Sep. 2019</v>
      </c>
      <c r="K3" s="48"/>
      <c r="L3" s="48"/>
    </row>
    <row r="4" spans="1:12" ht="9" customHeight="1" x14ac:dyDescent="0.2">
      <c r="A4" s="2"/>
      <c r="B4" s="2"/>
      <c r="C4" s="2"/>
      <c r="D4" s="2"/>
      <c r="E4" s="2"/>
      <c r="F4" s="2"/>
      <c r="G4" s="2"/>
      <c r="H4" s="2"/>
      <c r="I4" s="2"/>
      <c r="J4" s="2" t="s">
        <v>482</v>
      </c>
      <c r="K4" s="2"/>
      <c r="L4" s="2"/>
    </row>
    <row r="5" spans="1:12" ht="8.25" customHeight="1" x14ac:dyDescent="0.2">
      <c r="A5" s="2"/>
      <c r="B5" s="2"/>
      <c r="C5" s="2"/>
      <c r="D5" s="2"/>
      <c r="E5" s="2"/>
      <c r="F5" s="2"/>
      <c r="G5" s="2"/>
      <c r="H5" s="2"/>
      <c r="I5" s="2"/>
      <c r="J5" s="48" t="s">
        <v>514</v>
      </c>
      <c r="K5" s="48"/>
      <c r="L5" s="48"/>
    </row>
    <row r="6" spans="1:12" ht="9.75" customHeight="1" x14ac:dyDescent="0.2">
      <c r="A6" s="48" t="s">
        <v>483</v>
      </c>
      <c r="B6" s="48"/>
      <c r="C6" s="48"/>
      <c r="D6" s="48"/>
      <c r="E6" s="48" t="s">
        <v>484</v>
      </c>
      <c r="F6" s="48"/>
      <c r="G6" s="48"/>
      <c r="H6" s="48"/>
      <c r="I6" s="48"/>
      <c r="J6" s="48"/>
      <c r="K6" s="48"/>
      <c r="L6" s="48"/>
    </row>
    <row r="7" spans="1:12" ht="16.5" customHeight="1" x14ac:dyDescent="0.2">
      <c r="A7" s="2"/>
      <c r="B7" s="43" t="s">
        <v>471</v>
      </c>
      <c r="C7" s="43"/>
      <c r="D7" s="43"/>
      <c r="E7" s="43"/>
      <c r="F7" s="43" t="s">
        <v>476</v>
      </c>
      <c r="G7" s="43"/>
      <c r="H7" s="43"/>
      <c r="I7" s="43"/>
      <c r="J7" s="45"/>
      <c r="K7" s="45"/>
      <c r="L7" s="2"/>
    </row>
    <row r="8" spans="1:12" ht="16.5" x14ac:dyDescent="0.2">
      <c r="A8" s="3"/>
      <c r="B8" s="46" t="s">
        <v>472</v>
      </c>
      <c r="C8" s="47"/>
      <c r="D8" s="47" t="s">
        <v>473</v>
      </c>
      <c r="E8" s="47"/>
      <c r="F8" s="47" t="s">
        <v>472</v>
      </c>
      <c r="G8" s="47"/>
      <c r="H8" s="47" t="s">
        <v>473</v>
      </c>
      <c r="I8" s="47"/>
      <c r="J8" s="47" t="s">
        <v>477</v>
      </c>
      <c r="K8" s="47"/>
      <c r="L8" s="4" t="s">
        <v>478</v>
      </c>
    </row>
    <row r="9" spans="1:12" x14ac:dyDescent="0.2">
      <c r="A9" s="5"/>
      <c r="B9" s="6" t="s">
        <v>475</v>
      </c>
      <c r="C9" s="6" t="s">
        <v>474</v>
      </c>
      <c r="D9" s="6" t="s">
        <v>475</v>
      </c>
      <c r="E9" s="6" t="s">
        <v>474</v>
      </c>
      <c r="F9" s="7" t="s">
        <v>475</v>
      </c>
      <c r="G9" s="7" t="s">
        <v>474</v>
      </c>
      <c r="H9" s="7" t="s">
        <v>475</v>
      </c>
      <c r="I9" s="7" t="s">
        <v>474</v>
      </c>
      <c r="J9" s="7" t="s">
        <v>475</v>
      </c>
      <c r="K9" s="7" t="s">
        <v>474</v>
      </c>
      <c r="L9" s="3"/>
    </row>
    <row r="10" spans="1:12" x14ac:dyDescent="0.2">
      <c r="E10" s="1"/>
    </row>
    <row r="11" spans="1:12" x14ac:dyDescent="0.2">
      <c r="A11" t="s">
        <v>470</v>
      </c>
    </row>
  </sheetData>
  <mergeCells count="15">
    <mergeCell ref="A1:I1"/>
    <mergeCell ref="B7:E7"/>
    <mergeCell ref="F7:I7"/>
    <mergeCell ref="J7:K7"/>
    <mergeCell ref="B8:C8"/>
    <mergeCell ref="D8:E8"/>
    <mergeCell ref="F8:G8"/>
    <mergeCell ref="H8:I8"/>
    <mergeCell ref="J8:K8"/>
    <mergeCell ref="A2:I2"/>
    <mergeCell ref="K2:L2"/>
    <mergeCell ref="J3:L3"/>
    <mergeCell ref="J5:L5"/>
    <mergeCell ref="A6:D6"/>
    <mergeCell ref="E6:L6"/>
  </mergeCells>
  <pageMargins left="0.7" right="0.7" top="0.75" bottom="0.75" header="0.3" footer="0.3"/>
  <pageSetup scale="9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QCS Page 1</vt:lpstr>
      <vt:lpstr>QCS Page 2</vt:lpstr>
      <vt:lpstr>QCS Page 3</vt:lpstr>
      <vt:lpstr>QCS Page 4</vt:lpstr>
      <vt:lpstr>QCS Page 5</vt:lpstr>
      <vt:lpstr>QCS Page 6</vt:lpstr>
      <vt:lpstr>QCS Page 7</vt:lpstr>
      <vt:lpstr>QCS Page 8</vt:lpstr>
      <vt:lpstr>QCS Page 9</vt:lpstr>
      <vt:lpstr>QCS Page 10</vt:lpstr>
      <vt:lpstr>QCS Page 11</vt:lpstr>
      <vt:lpstr>QCS Page 12</vt:lpstr>
      <vt:lpstr>QCS Page 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Decker</dc:creator>
  <cp:lastModifiedBy>Priore, Emily</cp:lastModifiedBy>
  <cp:lastPrinted>2019-05-20T13:50:05Z</cp:lastPrinted>
  <dcterms:created xsi:type="dcterms:W3CDTF">2012-12-18T14:52:32Z</dcterms:created>
  <dcterms:modified xsi:type="dcterms:W3CDTF">2019-11-15T20:51:29Z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