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915" yWindow="-45" windowWidth="12405" windowHeight="11430" activeTab="1"/>
  </bookViews>
  <sheets>
    <sheet name="P - 31" sheetId="2" r:id="rId1"/>
    <sheet name="P - 32 &amp; 33" sheetId="1" r:id="rId2"/>
  </sheets>
  <externalReferences>
    <externalReference r:id="rId3"/>
    <externalReference r:id="rId4"/>
    <externalReference r:id="rId5"/>
    <externalReference r:id="rId6"/>
  </externalReferences>
  <definedNames>
    <definedName name="_12_MONTHS">#REF!</definedName>
    <definedName name="_ALL2">'[1]A-11a Balance Sheet Recons'!$B$11:$J$42</definedName>
    <definedName name="_Fill" hidden="1">#REF!</definedName>
    <definedName name="_Order1" hidden="1">255</definedName>
    <definedName name="ABBREV_DATE">#REF!</definedName>
    <definedName name="Adds">#REF!</definedName>
    <definedName name="ASSIGN">#REF!</definedName>
    <definedName name="BEGINNING">#REF!</definedName>
    <definedName name="CURRENT_DATE">#REF!</definedName>
    <definedName name="Detail">#REF!</definedName>
    <definedName name="ENDING">#REF!</definedName>
    <definedName name="EPR">#REF!</definedName>
    <definedName name="ICCConv">'[2]ICC Conversion'!$A$1:$B$191</definedName>
    <definedName name="k7.">#REF!</definedName>
    <definedName name="PISNU">#REF!</definedName>
    <definedName name="PRINT_ALL">#REF!</definedName>
    <definedName name="_xlnm.Print_Area" localSheetId="0">'P - 31'!$A$1:$C$66</definedName>
    <definedName name="_xlnm.Print_Area" localSheetId="1">'P - 32 &amp; 33'!$A$1:$O$58</definedName>
    <definedName name="PRINT_DIFF">#REF!</definedName>
    <definedName name="Print_Titles_MI">'[3]PA Run Off'!$A$1:$IV$10,'[3]PA Run Off'!$A$1:$A$16384</definedName>
    <definedName name="Q1_VS_PLAN">#REF!</definedName>
    <definedName name="Q2_VS_PLAN">#REF!</definedName>
    <definedName name="Q3_VS_PLAN">#REF!</definedName>
    <definedName name="Q4_VS_PLAN">#REF!</definedName>
    <definedName name="Rate">[4]LocoRate!$L$2:$P$4</definedName>
    <definedName name="RETIREMENTS">#REF!</definedName>
    <definedName name="Retires">#REF!</definedName>
    <definedName name="ROSNU">#REF!</definedName>
    <definedName name="SEC_12R1">#REF!</definedName>
    <definedName name="SEC_12R2">#REF!</definedName>
    <definedName name="SEC_12S">#REF!</definedName>
    <definedName name="SEC_13T1">#REF!</definedName>
    <definedName name="SEC_13T2">#REF!</definedName>
    <definedName name="SEC_13T2D">#REF!</definedName>
    <definedName name="SEC_5E">#REF!</definedName>
    <definedName name="SEC_5F">#REF!</definedName>
    <definedName name="SEC_5G">#REF!</definedName>
    <definedName name="SEC_6H">#REF!</definedName>
    <definedName name="SEC_6H7">#REF!</definedName>
    <definedName name="SEC_7I1">#REF!</definedName>
    <definedName name="SEC_7I2">#REF!</definedName>
    <definedName name="SEC_7I3">#REF!</definedName>
    <definedName name="SEC_7I4">#REF!</definedName>
    <definedName name="SEC_7I5">#REF!</definedName>
    <definedName name="SEC_7I6">#REF!</definedName>
    <definedName name="SEC_7I7">#REF!</definedName>
    <definedName name="SEC_7I8">#REF!</definedName>
    <definedName name="SEC_8J1">#REF!</definedName>
    <definedName name="SEC_8J2">#REF!</definedName>
    <definedName name="SEC_8K">#REF!</definedName>
    <definedName name="SEC_8L">#REF!</definedName>
    <definedName name="UPDATE">#REF!</definedName>
    <definedName name="Version">#REF!</definedName>
  </definedNames>
  <calcPr calcId="152511"/>
</workbook>
</file>

<file path=xl/calcChain.xml><?xml version="1.0" encoding="utf-8"?>
<calcChain xmlns="http://schemas.openxmlformats.org/spreadsheetml/2006/main">
  <c r="L39" i="1" l="1"/>
  <c r="K39" i="1"/>
  <c r="K48" i="1"/>
  <c r="M51" i="1"/>
  <c r="N51" i="1" s="1"/>
  <c r="M50" i="1"/>
  <c r="N50" i="1"/>
  <c r="M49" i="1"/>
  <c r="N49" i="1" s="1"/>
  <c r="M47" i="1"/>
  <c r="N47" i="1" s="1"/>
  <c r="M46" i="1"/>
  <c r="N46" i="1" s="1"/>
  <c r="M45" i="1"/>
  <c r="N45" i="1" s="1"/>
  <c r="M44" i="1"/>
  <c r="N44" i="1" s="1"/>
  <c r="M43" i="1"/>
  <c r="N43" i="1"/>
  <c r="M42" i="1"/>
  <c r="N42" i="1" s="1"/>
  <c r="M41" i="1"/>
  <c r="N41" i="1" s="1"/>
  <c r="M40" i="1"/>
  <c r="N40" i="1" s="1"/>
  <c r="M37" i="1"/>
  <c r="N37" i="1" s="1"/>
  <c r="M36" i="1"/>
  <c r="N36" i="1" s="1"/>
  <c r="M35" i="1"/>
  <c r="N35" i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/>
  <c r="M24" i="1"/>
  <c r="N24" i="1" s="1"/>
  <c r="M23" i="1"/>
  <c r="N23" i="1"/>
  <c r="M22" i="1"/>
  <c r="N22" i="1" s="1"/>
  <c r="M21" i="1"/>
  <c r="N21" i="1" s="1"/>
  <c r="M20" i="1"/>
  <c r="N20" i="1" s="1"/>
  <c r="M19" i="1"/>
  <c r="N19" i="1"/>
  <c r="M18" i="1"/>
  <c r="N18" i="1" s="1"/>
  <c r="M17" i="1"/>
  <c r="N17" i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/>
  <c r="M10" i="1"/>
  <c r="N10" i="1" s="1"/>
  <c r="E48" i="1"/>
  <c r="E39" i="1"/>
  <c r="I1" i="1"/>
  <c r="G48" i="1"/>
  <c r="G39" i="1"/>
  <c r="L48" i="1"/>
  <c r="L52" i="1" l="1"/>
  <c r="K52" i="1"/>
  <c r="M39" i="1"/>
  <c r="E52" i="1"/>
  <c r="G52" i="1"/>
  <c r="M48" i="1"/>
  <c r="N48" i="1"/>
  <c r="N39" i="1"/>
  <c r="M52" i="1" l="1"/>
  <c r="N52" i="1"/>
</calcChain>
</file>

<file path=xl/sharedStrings.xml><?xml version="1.0" encoding="utf-8"?>
<sst xmlns="http://schemas.openxmlformats.org/spreadsheetml/2006/main" count="138" uniqueCount="120">
  <si>
    <t>Railroad Annual Report R-1</t>
  </si>
  <si>
    <t>GRAND TOTAL</t>
  </si>
  <si>
    <t>Construction work in progress</t>
  </si>
  <si>
    <t>Other elements of investment</t>
  </si>
  <si>
    <t>Interest during construction</t>
  </si>
  <si>
    <t>TOTAL EXPENDITURES FOR EQUIPMENT</t>
  </si>
  <si>
    <t>Computer systems &amp; word processing equipment</t>
  </si>
  <si>
    <t>Miscellaneous equipment</t>
  </si>
  <si>
    <t>Work equipment</t>
  </si>
  <si>
    <t>Floating equipment</t>
  </si>
  <si>
    <t>Highway revenue equipment</t>
  </si>
  <si>
    <t>Passenger train cars</t>
  </si>
  <si>
    <t>Freight train cars</t>
  </si>
  <si>
    <t>Locomotives</t>
  </si>
  <si>
    <t>TOTAL EXPENDITURES FOR ROAD</t>
  </si>
  <si>
    <t>Other lease/rentals</t>
  </si>
  <si>
    <t>Power plant machinery</t>
  </si>
  <si>
    <t>Shop machinery</t>
  </si>
  <si>
    <t>Public improvements - construction</t>
  </si>
  <si>
    <t>Roadway machines</t>
  </si>
  <si>
    <t>Miscellaneous structures</t>
  </si>
  <si>
    <t>Power transmission systems</t>
  </si>
  <si>
    <t>Power plants</t>
  </si>
  <si>
    <t>Signals and interlockers</t>
  </si>
  <si>
    <t>Communications systems</t>
  </si>
  <si>
    <t>TOFC/COFC terminals</t>
  </si>
  <si>
    <t>Coal and ore wharves</t>
  </si>
  <si>
    <t>Wharves and docks</t>
  </si>
  <si>
    <t>Storage warehouses</t>
  </si>
  <si>
    <t>Shops and enginehouses</t>
  </si>
  <si>
    <t>Fuel stations</t>
  </si>
  <si>
    <t>Water stations</t>
  </si>
  <si>
    <t>Roadway buildings</t>
  </si>
  <si>
    <t>Station and office buildings</t>
  </si>
  <si>
    <t>Fences, snowsheds and signs</t>
  </si>
  <si>
    <t>Ballast</t>
  </si>
  <si>
    <t>Rail and other track material</t>
  </si>
  <si>
    <t>Ties</t>
  </si>
  <si>
    <t>Elevated structures</t>
  </si>
  <si>
    <t>Bridges, trestles and culverts</t>
  </si>
  <si>
    <t>Tunnels and subways</t>
  </si>
  <si>
    <t>Other right-of-way expenditures</t>
  </si>
  <si>
    <t>Grading</t>
  </si>
  <si>
    <t>Land for transportation purposes</t>
  </si>
  <si>
    <t>(2)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</si>
  <si>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</si>
  <si>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</si>
  <si>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</si>
  <si>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</si>
  <si>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</si>
  <si>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</si>
  <si>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</si>
  <si>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</si>
  <si>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</si>
  <si>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close of year</t>
  </si>
  <si>
    <t>during the year</t>
  </si>
  <si>
    <t>reorganizations, etc.</t>
  </si>
  <si>
    <t>&amp; road extensions</t>
  </si>
  <si>
    <t>of year</t>
  </si>
  <si>
    <t>Account</t>
  </si>
  <si>
    <t>Line</t>
  </si>
  <si>
    <t>Balance at</t>
  </si>
  <si>
    <t>Net changes</t>
  </si>
  <si>
    <t>Credits for property retired</t>
  </si>
  <si>
    <t>Expenditures for additions</t>
  </si>
  <si>
    <t>Cross</t>
  </si>
  <si>
    <t>of existing lines,</t>
  </si>
  <si>
    <t>road &amp; equipment</t>
  </si>
  <si>
    <t>Beginning</t>
  </si>
  <si>
    <t>the year for purchase</t>
  </si>
  <si>
    <t>the year for original</t>
  </si>
  <si>
    <t>Expenditures during</t>
  </si>
  <si>
    <t>(Dollars in Thousands)</t>
  </si>
  <si>
    <t>330.  ROAD PROPERTY AND EQUIPMENT AND IMPROVEMENTS TO LEASED PROPERTY AND EQUIPMENT - (Continued)</t>
  </si>
  <si>
    <t>330.  ROAD PROPERTY AND EQUIPMENT AND IMPROVEMENTS TO LEASED PROPERTY AND EQUIPMENT</t>
  </si>
  <si>
    <t>NOTES AND REMARKS FOR SCHEDULE 342</t>
  </si>
  <si>
    <t>Road Initials:                             Year</t>
  </si>
  <si>
    <t xml:space="preserve">NOTES AND REMARKS  </t>
  </si>
  <si>
    <t>Instruction 2-2 of the Uniform System of Accounts for Railroad Companies, state the amount used in a footnote.</t>
  </si>
  <si>
    <t>If an amount of less than $5,000 is used as the minimum for additions and betterments to property investment accounts as provided for in</t>
  </si>
  <si>
    <t>10.</t>
  </si>
  <si>
    <t>each primary account representing such property acquired, referring to the column or columns in which the entries appear.</t>
  </si>
  <si>
    <t>the date of acquisition, giving location and cost of the property to the respondent.  Also furnish a statement of the amount included in</t>
  </si>
  <si>
    <t>If during the year a segment of transportation property was acquired, state in a footnote the name of the vendor, the mileage acquired, and</t>
  </si>
  <si>
    <t>9.</t>
  </si>
  <si>
    <t>Notes and Remarks," below.  Amounts should be reported on this line only under special circumstances, usually after permission is</t>
  </si>
  <si>
    <t>Report on line 29, amounts not included in the primary road accounts.  The items reported should be briefly identified and explained under</t>
  </si>
  <si>
    <t>8.</t>
  </si>
  <si>
    <t>7.</t>
  </si>
  <si>
    <t>6.</t>
  </si>
  <si>
    <t>All credits representing property sold, abandoned, or otherwise retires should be shown in column (f).</t>
  </si>
  <si>
    <t>5.</t>
  </si>
  <si>
    <t>other property.</t>
  </si>
  <si>
    <t>Columns (c) and (e) should include all entries covering expenditures for additions and betterments, as defined, whether or not replacing</t>
  </si>
  <si>
    <t>4.</t>
  </si>
  <si>
    <t>reorganization, receivership sale or transfer, or otherwise.</t>
  </si>
  <si>
    <t>In column (d), show the cost of a railway or portion thereof, acquired as an operating entity or system by purchase, merger, consolidation,</t>
  </si>
  <si>
    <t>3.</t>
  </si>
  <si>
    <t>2.</t>
  </si>
  <si>
    <t>1.</t>
  </si>
  <si>
    <t xml:space="preserve">INSTRUCTIONS CONCERNING RETURNS TO BE MADE IN SCHEDULE 330  </t>
  </si>
  <si>
    <t xml:space="preserve">Give particulars of balances at the beginning and close of the year and of all changes during the year in Account No. 731, Road and </t>
  </si>
  <si>
    <t>Equipment Property" and Account No. 732, "Improvements on Leased Property" classified by primary accounts in accordance with the</t>
  </si>
  <si>
    <t>Uniform System of Accounts for Railroad Companies.  The balances, by primary accounts, should, insofar as known, be stated in column</t>
  </si>
  <si>
    <t>(b) and all changes made during the year should be analyzed in columns (c) to (f), inclusive.  Column (g) should be the net of the amounts in</t>
  </si>
  <si>
    <t>columns (c) through (f).  Column (h) is the aggregate of columns (b) through (f), inclusive.  Grand totals of columns (b) and (h) should</t>
  </si>
  <si>
    <t>equal the sum of Accounts 731 and 732 for the respective periods; if not, a full explanation should be made in a footnote.</t>
  </si>
  <si>
    <t>In column (c), show disbursements made for the specific purpose of purchasing, constructing, and equipping new lines, and for the</t>
  </si>
  <si>
    <t>extension of old lines, as provided for in Instruction 2-1, :Items to be charged" in the Uniform System of Accounts for Railroad Companies</t>
  </si>
  <si>
    <t>for such items.</t>
  </si>
  <si>
    <t>Both the debit and credit involved in each transfer, adjustment, or clearance, between road and equipment accounts, should be included in</t>
  </si>
  <si>
    <t>the column in which the item was initially included.  Also, the transfer of prior years' debits or credits from investment in road and equipment</t>
  </si>
  <si>
    <t xml:space="preserve">to operating expenses or other accounts, or vice versa, should be included in the column applicable to current items of like nature.  Each </t>
  </si>
  <si>
    <t>such transfer, adjustment, or clearance should be fully explained when in excess of $100,000.</t>
  </si>
  <si>
    <t>If during the year an individual charge of $100,000 or more was made to Account No. 2, "Land for Transportation Purposes," state the</t>
  </si>
  <si>
    <t>cost, location, area, and other details which will identify the property in a footnote.</t>
  </si>
  <si>
    <t>obtained from the Board for exceptions to prescribed accounting.  Reference to such authority should be made when explaining the</t>
  </si>
  <si>
    <t>amounts reported.  Respondents must not make arbitrary changes to the printed stub or column headings without specific authority from</t>
  </si>
  <si>
    <t>the Board.</t>
  </si>
  <si>
    <t>Road Initials:  BNSF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</si>
</sst>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Calibri"/>
      <family val="2"/>
    </font>
    <font>
      <b/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32">
    <xf numFmtId="0" fontId="0" fillId="0" borderId="0" xfId="0"/>
    <xf numFmtId="0" fontId="1" fillId="2" borderId="0" xfId="2" applyFill="1"/>
    <xf numFmtId="0" fontId="4" fillId="2" borderId="0" xfId="2" applyFont="1" applyFill="1" applyAlignment="1" applyProtection="1">
      <alignment horizontal="left"/>
    </xf>
    <xf numFmtId="0" fontId="1" fillId="2" borderId="1" xfId="2" applyFill="1" applyBorder="1" applyProtection="1"/>
    <xf numFmtId="0" fontId="1" fillId="2" borderId="2" xfId="2" applyFill="1" applyBorder="1" applyProtection="1"/>
    <xf numFmtId="0" fontId="1" fillId="2" borderId="3" xfId="2" applyFill="1" applyBorder="1" applyProtection="1"/>
    <xf numFmtId="0" fontId="1" fillId="2" borderId="4" xfId="2" applyFill="1" applyBorder="1" applyProtection="1"/>
    <xf numFmtId="0" fontId="1" fillId="2" borderId="0" xfId="2" applyFill="1" applyProtection="1"/>
    <xf numFmtId="0" fontId="1" fillId="2" borderId="5" xfId="2" applyFill="1" applyBorder="1" applyProtection="1"/>
    <xf numFmtId="0" fontId="3" fillId="2" borderId="0" xfId="2" applyFont="1" applyFill="1" applyProtection="1"/>
    <xf numFmtId="0" fontId="3" fillId="2" borderId="4" xfId="2" applyFont="1" applyFill="1" applyBorder="1" applyProtection="1"/>
    <xf numFmtId="0" fontId="3" fillId="2" borderId="5" xfId="2" applyFont="1" applyFill="1" applyBorder="1" applyProtection="1"/>
    <xf numFmtId="0" fontId="6" fillId="2" borderId="6" xfId="2" applyFont="1" applyFill="1" applyBorder="1" applyAlignment="1" applyProtection="1">
      <alignment horizontal="centerContinuous"/>
    </xf>
    <xf numFmtId="0" fontId="4" fillId="2" borderId="7" xfId="2" applyFont="1" applyFill="1" applyBorder="1" applyAlignment="1" applyProtection="1">
      <alignment horizontal="centerContinuous"/>
    </xf>
    <xf numFmtId="0" fontId="4" fillId="2" borderId="8" xfId="2" applyFont="1" applyFill="1" applyBorder="1" applyAlignment="1" applyProtection="1">
      <alignment horizontal="centerContinuous"/>
    </xf>
    <xf numFmtId="37" fontId="4" fillId="2" borderId="0" xfId="2" applyNumberFormat="1" applyFont="1" applyFill="1" applyAlignment="1" applyProtection="1">
      <alignment horizontal="center"/>
    </xf>
    <xf numFmtId="0" fontId="3" fillId="2" borderId="1" xfId="2" applyFont="1" applyFill="1" applyBorder="1" applyProtection="1"/>
    <xf numFmtId="0" fontId="3" fillId="2" borderId="2" xfId="2" applyFont="1" applyFill="1" applyBorder="1" applyProtection="1"/>
    <xf numFmtId="0" fontId="3" fillId="2" borderId="3" xfId="2" applyFont="1" applyFill="1" applyBorder="1" applyProtection="1"/>
    <xf numFmtId="0" fontId="6" fillId="2" borderId="4" xfId="2" applyFont="1" applyFill="1" applyBorder="1" applyAlignment="1" applyProtection="1">
      <alignment horizontal="centerContinuous"/>
    </xf>
    <xf numFmtId="0" fontId="4" fillId="2" borderId="0" xfId="2" applyFont="1" applyFill="1" applyAlignment="1" applyProtection="1">
      <alignment horizontal="centerContinuous"/>
    </xf>
    <xf numFmtId="0" fontId="4" fillId="2" borderId="5" xfId="2" applyFont="1" applyFill="1" applyBorder="1" applyAlignment="1" applyProtection="1">
      <alignment horizontal="centerContinuous"/>
    </xf>
    <xf numFmtId="0" fontId="3" fillId="2" borderId="2" xfId="2" applyFont="1" applyFill="1" applyBorder="1" applyAlignment="1" applyProtection="1">
      <alignment horizontal="left"/>
    </xf>
    <xf numFmtId="0" fontId="3" fillId="2" borderId="0" xfId="2" applyFont="1" applyFill="1" applyAlignment="1" applyProtection="1">
      <alignment horizontal="left"/>
    </xf>
    <xf numFmtId="0" fontId="3" fillId="2" borderId="5" xfId="2" applyFont="1" applyFill="1" applyBorder="1" applyAlignment="1" applyProtection="1">
      <alignment horizontal="center"/>
    </xf>
    <xf numFmtId="0" fontId="1" fillId="2" borderId="6" xfId="2" applyFill="1" applyBorder="1" applyAlignment="1" applyProtection="1">
      <alignment horizontal="centerContinuous"/>
    </xf>
    <xf numFmtId="0" fontId="1" fillId="2" borderId="7" xfId="2" applyFill="1" applyBorder="1" applyAlignment="1" applyProtection="1">
      <alignment horizontal="centerContinuous"/>
    </xf>
    <xf numFmtId="0" fontId="3" fillId="2" borderId="0" xfId="2" quotePrefix="1" applyFont="1" applyFill="1" applyAlignment="1" applyProtection="1">
      <alignment horizontal="left"/>
    </xf>
    <xf numFmtId="37" fontId="3" fillId="2" borderId="0" xfId="2" applyNumberFormat="1" applyFont="1" applyFill="1" applyAlignment="1" applyProtection="1">
      <alignment horizontal="center"/>
    </xf>
    <xf numFmtId="0" fontId="6" fillId="2" borderId="0" xfId="2" applyFont="1" applyFill="1" applyAlignment="1" applyProtection="1">
      <alignment horizontal="center"/>
    </xf>
    <xf numFmtId="0" fontId="6" fillId="2" borderId="0" xfId="2" applyFont="1" applyFill="1" applyAlignment="1" applyProtection="1">
      <alignment horizontal="left"/>
    </xf>
    <xf numFmtId="0" fontId="3" fillId="2" borderId="0" xfId="2" applyFont="1" applyFill="1"/>
    <xf numFmtId="164" fontId="7" fillId="0" borderId="0" xfId="1" applyNumberFormat="1" applyFont="1" applyFill="1"/>
    <xf numFmtId="0" fontId="7" fillId="0" borderId="0" xfId="3" applyFont="1" applyFill="1"/>
    <xf numFmtId="0" fontId="8" fillId="0" borderId="8" xfId="3" applyFont="1" applyFill="1" applyBorder="1" applyAlignment="1" applyProtection="1">
      <alignment horizontal="centerContinuous"/>
    </xf>
    <xf numFmtId="0" fontId="7" fillId="0" borderId="7" xfId="3" applyFont="1" applyFill="1" applyBorder="1" applyAlignment="1" applyProtection="1">
      <alignment horizontal="centerContinuous"/>
    </xf>
    <xf numFmtId="0" fontId="7" fillId="0" borderId="47" xfId="3" applyFont="1" applyFill="1" applyBorder="1" applyAlignment="1" applyProtection="1">
      <alignment horizontal="centerContinuous"/>
    </xf>
    <xf numFmtId="0" fontId="8" fillId="0" borderId="42" xfId="3" applyFont="1" applyFill="1" applyBorder="1" applyAlignment="1" applyProtection="1">
      <alignment horizontal="centerContinuous"/>
    </xf>
    <xf numFmtId="0" fontId="8" fillId="0" borderId="7" xfId="3" applyFont="1" applyFill="1" applyBorder="1" applyAlignment="1" applyProtection="1">
      <alignment horizontal="centerContinuous"/>
    </xf>
    <xf numFmtId="0" fontId="8" fillId="0" borderId="6" xfId="3" applyFont="1" applyFill="1" applyBorder="1" applyAlignment="1" applyProtection="1">
      <alignment horizontal="centerContinuous"/>
    </xf>
    <xf numFmtId="0" fontId="3" fillId="0" borderId="0" xfId="3" applyFont="1" applyFill="1" applyAlignment="1" applyProtection="1">
      <alignment horizontal="center"/>
    </xf>
    <xf numFmtId="0" fontId="3" fillId="0" borderId="0" xfId="3" applyFont="1" applyFill="1" applyProtection="1"/>
    <xf numFmtId="0" fontId="3" fillId="0" borderId="0" xfId="3" quotePrefix="1" applyFont="1" applyFill="1" applyAlignment="1" applyProtection="1">
      <alignment horizontal="left"/>
    </xf>
    <xf numFmtId="0" fontId="3" fillId="0" borderId="0" xfId="3" applyFont="1" applyFill="1" applyAlignment="1" applyProtection="1">
      <alignment horizontal="right"/>
    </xf>
    <xf numFmtId="0" fontId="3" fillId="0" borderId="13" xfId="3" quotePrefix="1" applyFont="1" applyFill="1" applyBorder="1" applyAlignment="1" applyProtection="1">
      <alignment horizontal="right"/>
    </xf>
    <xf numFmtId="0" fontId="3" fillId="0" borderId="13" xfId="3" quotePrefix="1" applyFont="1" applyFill="1" applyBorder="1" applyAlignment="1" applyProtection="1">
      <alignment horizontal="left"/>
    </xf>
    <xf numFmtId="37" fontId="3" fillId="0" borderId="0" xfId="3" applyNumberFormat="1" applyFont="1" applyFill="1" applyAlignment="1" applyProtection="1">
      <alignment horizontal="center"/>
    </xf>
    <xf numFmtId="164" fontId="3" fillId="0" borderId="0" xfId="1" applyNumberFormat="1" applyFont="1" applyFill="1"/>
    <xf numFmtId="0" fontId="3" fillId="0" borderId="0" xfId="3" applyFont="1" applyFill="1"/>
    <xf numFmtId="0" fontId="3" fillId="0" borderId="47" xfId="3" applyFont="1" applyFill="1" applyBorder="1" applyAlignment="1" applyProtection="1">
      <alignment horizontal="centerContinuous"/>
    </xf>
    <xf numFmtId="0" fontId="3" fillId="0" borderId="5" xfId="3" applyFont="1" applyFill="1" applyBorder="1" applyAlignment="1" applyProtection="1">
      <alignment horizontal="centerContinuous"/>
    </xf>
    <xf numFmtId="0" fontId="3" fillId="0" borderId="0" xfId="3" applyFont="1" applyFill="1" applyAlignment="1" applyProtection="1">
      <alignment horizontal="centerContinuous"/>
    </xf>
    <xf numFmtId="0" fontId="3" fillId="0" borderId="42" xfId="3" applyFont="1" applyFill="1" applyBorder="1" applyAlignment="1" applyProtection="1">
      <alignment horizontal="centerContinuous"/>
    </xf>
    <xf numFmtId="0" fontId="3" fillId="0" borderId="4" xfId="3" applyFont="1" applyFill="1" applyBorder="1" applyAlignment="1" applyProtection="1">
      <alignment horizontal="centerContinuous"/>
    </xf>
    <xf numFmtId="0" fontId="3" fillId="0" borderId="3" xfId="3" applyFont="1" applyFill="1" applyBorder="1" applyProtection="1"/>
    <xf numFmtId="0" fontId="3" fillId="0" borderId="2" xfId="3" applyFont="1" applyFill="1" applyBorder="1" applyProtection="1"/>
    <xf numFmtId="0" fontId="3" fillId="0" borderId="48" xfId="3" applyFont="1" applyFill="1" applyBorder="1" applyProtection="1"/>
    <xf numFmtId="0" fontId="3" fillId="0" borderId="43" xfId="3" applyFont="1" applyFill="1" applyBorder="1" applyProtection="1"/>
    <xf numFmtId="0" fontId="3" fillId="0" borderId="1" xfId="3" applyFont="1" applyFill="1" applyBorder="1" applyProtection="1"/>
    <xf numFmtId="0" fontId="3" fillId="0" borderId="12" xfId="3" applyFont="1" applyFill="1" applyBorder="1" applyProtection="1"/>
    <xf numFmtId="0" fontId="3" fillId="0" borderId="8" xfId="3" applyFont="1" applyFill="1" applyBorder="1" applyProtection="1"/>
    <xf numFmtId="0" fontId="3" fillId="0" borderId="6" xfId="3" applyFont="1" applyFill="1" applyBorder="1" applyProtection="1"/>
    <xf numFmtId="0" fontId="3" fillId="0" borderId="12" xfId="3" applyFont="1" applyFill="1" applyBorder="1" applyAlignment="1" applyProtection="1">
      <alignment horizontal="center"/>
    </xf>
    <xf numFmtId="0" fontId="3" fillId="0" borderId="49" xfId="3" applyFont="1" applyFill="1" applyBorder="1" applyAlignment="1" applyProtection="1">
      <alignment horizontal="center"/>
    </xf>
    <xf numFmtId="0" fontId="3" fillId="0" borderId="44" xfId="3" applyFont="1" applyFill="1" applyBorder="1" applyAlignment="1" applyProtection="1">
      <alignment horizontal="center"/>
    </xf>
    <xf numFmtId="0" fontId="3" fillId="0" borderId="4" xfId="3" applyFont="1" applyFill="1" applyBorder="1" applyProtection="1"/>
    <xf numFmtId="164" fontId="3" fillId="0" borderId="0" xfId="1" applyNumberFormat="1" applyFont="1" applyFill="1" applyProtection="1"/>
    <xf numFmtId="0" fontId="3" fillId="0" borderId="11" xfId="3" applyFont="1" applyFill="1" applyBorder="1" applyProtection="1"/>
    <xf numFmtId="0" fontId="3" fillId="0" borderId="5" xfId="3" applyFont="1" applyFill="1" applyBorder="1" applyProtection="1"/>
    <xf numFmtId="0" fontId="3" fillId="0" borderId="11" xfId="3" applyFont="1" applyFill="1" applyBorder="1" applyAlignment="1" applyProtection="1">
      <alignment horizontal="center"/>
    </xf>
    <xf numFmtId="0" fontId="3" fillId="0" borderId="50" xfId="3" applyFont="1" applyFill="1" applyBorder="1" applyAlignment="1" applyProtection="1">
      <alignment horizontal="center"/>
    </xf>
    <xf numFmtId="0" fontId="3" fillId="0" borderId="45" xfId="3" applyFont="1" applyFill="1" applyBorder="1" applyAlignment="1" applyProtection="1">
      <alignment horizontal="center"/>
    </xf>
    <xf numFmtId="0" fontId="3" fillId="0" borderId="4" xfId="3" applyFont="1" applyFill="1" applyBorder="1" applyAlignment="1" applyProtection="1">
      <alignment horizontal="center"/>
    </xf>
    <xf numFmtId="164" fontId="3" fillId="0" borderId="0" xfId="1" applyNumberFormat="1" applyFont="1" applyFill="1" applyAlignment="1" applyProtection="1">
      <alignment horizontal="center"/>
    </xf>
    <xf numFmtId="0" fontId="3" fillId="0" borderId="5" xfId="3" applyFont="1" applyFill="1" applyBorder="1" applyAlignment="1" applyProtection="1">
      <alignment horizontal="center"/>
    </xf>
    <xf numFmtId="0" fontId="3" fillId="0" borderId="9" xfId="3" applyFont="1" applyFill="1" applyBorder="1" applyProtection="1"/>
    <xf numFmtId="0" fontId="3" fillId="0" borderId="1" xfId="3" applyFont="1" applyFill="1" applyBorder="1" applyAlignment="1" applyProtection="1">
      <alignment horizontal="center"/>
    </xf>
    <xf numFmtId="0" fontId="3" fillId="0" borderId="51" xfId="3" applyFont="1" applyFill="1" applyBorder="1" applyProtection="1"/>
    <xf numFmtId="0" fontId="3" fillId="0" borderId="46" xfId="3" applyFont="1" applyFill="1" applyBorder="1" applyProtection="1"/>
    <xf numFmtId="0" fontId="3" fillId="0" borderId="3" xfId="3" applyFont="1" applyFill="1" applyBorder="1" applyAlignment="1" applyProtection="1">
      <alignment horizontal="center"/>
    </xf>
    <xf numFmtId="0" fontId="3" fillId="0" borderId="10" xfId="3" applyFont="1" applyFill="1" applyBorder="1"/>
    <xf numFmtId="37" fontId="3" fillId="0" borderId="2" xfId="3" applyNumberFormat="1" applyFont="1" applyFill="1" applyBorder="1" applyAlignment="1" applyProtection="1">
      <alignment horizontal="center"/>
    </xf>
    <xf numFmtId="37" fontId="3" fillId="0" borderId="14" xfId="3" applyNumberFormat="1" applyFont="1" applyFill="1" applyBorder="1" applyProtection="1"/>
    <xf numFmtId="37" fontId="3" fillId="0" borderId="15" xfId="3" applyNumberFormat="1" applyFont="1" applyFill="1" applyBorder="1" applyProtection="1"/>
    <xf numFmtId="37" fontId="3" fillId="0" borderId="16" xfId="3" applyNumberFormat="1" applyFont="1" applyFill="1" applyBorder="1" applyProtection="1"/>
    <xf numFmtId="0" fontId="3" fillId="0" borderId="48" xfId="3" applyFont="1" applyFill="1" applyBorder="1" applyAlignment="1" applyProtection="1">
      <alignment horizontal="center"/>
    </xf>
    <xf numFmtId="0" fontId="3" fillId="0" borderId="46" xfId="3" applyFont="1" applyFill="1" applyBorder="1" applyAlignment="1" applyProtection="1">
      <alignment horizontal="center"/>
    </xf>
    <xf numFmtId="37" fontId="3" fillId="0" borderId="26" xfId="3" applyNumberFormat="1" applyFont="1" applyFill="1" applyBorder="1" applyProtection="1"/>
    <xf numFmtId="37" fontId="3" fillId="0" borderId="39" xfId="3" applyNumberFormat="1" applyFont="1" applyFill="1" applyBorder="1" applyProtection="1"/>
    <xf numFmtId="37" fontId="3" fillId="0" borderId="40" xfId="3" applyNumberFormat="1" applyFont="1" applyFill="1" applyBorder="1" applyProtection="1"/>
    <xf numFmtId="37" fontId="3" fillId="0" borderId="17" xfId="3" applyNumberFormat="1" applyFont="1" applyFill="1" applyBorder="1" applyProtection="1"/>
    <xf numFmtId="37" fontId="3" fillId="0" borderId="9" xfId="3" applyNumberFormat="1" applyFont="1" applyFill="1" applyBorder="1" applyProtection="1"/>
    <xf numFmtId="37" fontId="3" fillId="0" borderId="18" xfId="3" applyNumberFormat="1" applyFont="1" applyFill="1" applyBorder="1" applyProtection="1"/>
    <xf numFmtId="37" fontId="3" fillId="0" borderId="23" xfId="3" applyNumberFormat="1" applyFont="1" applyFill="1" applyBorder="1" applyProtection="1"/>
    <xf numFmtId="37" fontId="3" fillId="0" borderId="38" xfId="3" applyNumberFormat="1" applyFont="1" applyFill="1" applyBorder="1" applyProtection="1"/>
    <xf numFmtId="37" fontId="3" fillId="0" borderId="36" xfId="3" applyNumberFormat="1" applyFont="1" applyFill="1" applyBorder="1" applyProtection="1"/>
    <xf numFmtId="0" fontId="3" fillId="0" borderId="9" xfId="3" applyFont="1" applyFill="1" applyBorder="1" applyAlignment="1" applyProtection="1">
      <alignment horizontal="center"/>
    </xf>
    <xf numFmtId="37" fontId="3" fillId="0" borderId="25" xfId="3" applyNumberFormat="1" applyFont="1" applyFill="1" applyBorder="1" applyProtection="1"/>
    <xf numFmtId="37" fontId="3" fillId="0" borderId="22" xfId="3" applyNumberFormat="1" applyFont="1" applyFill="1" applyBorder="1" applyProtection="1"/>
    <xf numFmtId="0" fontId="3" fillId="0" borderId="10" xfId="3" applyFont="1" applyFill="1" applyBorder="1" applyProtection="1"/>
    <xf numFmtId="37" fontId="3" fillId="0" borderId="24" xfId="3" applyNumberFormat="1" applyFont="1" applyFill="1" applyBorder="1" applyProtection="1"/>
    <xf numFmtId="37" fontId="3" fillId="0" borderId="19" xfId="3" applyNumberFormat="1" applyFont="1" applyFill="1" applyBorder="1" applyProtection="1"/>
    <xf numFmtId="37" fontId="3" fillId="0" borderId="20" xfId="3" applyNumberFormat="1" applyFont="1" applyFill="1" applyBorder="1" applyProtection="1"/>
    <xf numFmtId="37" fontId="3" fillId="0" borderId="27" xfId="3" applyNumberFormat="1" applyFont="1" applyFill="1" applyBorder="1" applyProtection="1"/>
    <xf numFmtId="37" fontId="3" fillId="0" borderId="41" xfId="3" applyNumberFormat="1" applyFont="1" applyFill="1" applyBorder="1" applyProtection="1"/>
    <xf numFmtId="37" fontId="3" fillId="0" borderId="34" xfId="3" applyNumberFormat="1" applyFont="1" applyFill="1" applyBorder="1" applyProtection="1"/>
    <xf numFmtId="0" fontId="3" fillId="0" borderId="2" xfId="3" applyFont="1" applyFill="1" applyBorder="1" applyAlignment="1" applyProtection="1">
      <alignment horizontal="center"/>
    </xf>
    <xf numFmtId="37" fontId="3" fillId="0" borderId="31" xfId="3" applyNumberFormat="1" applyFont="1" applyFill="1" applyBorder="1" applyProtection="1"/>
    <xf numFmtId="37" fontId="3" fillId="0" borderId="29" xfId="3" applyNumberFormat="1" applyFont="1" applyFill="1" applyBorder="1" applyProtection="1"/>
    <xf numFmtId="37" fontId="3" fillId="0" borderId="30" xfId="3" applyNumberFormat="1" applyFont="1" applyFill="1" applyBorder="1" applyProtection="1"/>
    <xf numFmtId="37" fontId="3" fillId="0" borderId="54" xfId="3" applyNumberFormat="1" applyFont="1" applyFill="1" applyBorder="1" applyProtection="1"/>
    <xf numFmtId="37" fontId="3" fillId="0" borderId="55" xfId="3" applyNumberFormat="1" applyFont="1" applyFill="1" applyBorder="1" applyProtection="1"/>
    <xf numFmtId="37" fontId="3" fillId="0" borderId="35" xfId="3" applyNumberFormat="1" applyFont="1" applyFill="1" applyBorder="1" applyProtection="1"/>
    <xf numFmtId="37" fontId="3" fillId="0" borderId="52" xfId="3" applyNumberFormat="1" applyFont="1" applyFill="1" applyBorder="1" applyProtection="1"/>
    <xf numFmtId="37" fontId="3" fillId="0" borderId="37" xfId="3" applyNumberFormat="1" applyFont="1" applyFill="1" applyBorder="1" applyProtection="1"/>
    <xf numFmtId="37" fontId="3" fillId="0" borderId="1" xfId="3" applyNumberFormat="1" applyFont="1" applyFill="1" applyBorder="1" applyProtection="1"/>
    <xf numFmtId="37" fontId="3" fillId="0" borderId="53" xfId="3" applyNumberFormat="1" applyFont="1" applyFill="1" applyBorder="1" applyProtection="1"/>
    <xf numFmtId="37" fontId="3" fillId="0" borderId="3" xfId="3" applyNumberFormat="1" applyFont="1" applyFill="1" applyBorder="1" applyProtection="1"/>
    <xf numFmtId="37" fontId="3" fillId="0" borderId="32" xfId="3" applyNumberFormat="1" applyFont="1" applyFill="1" applyBorder="1" applyProtection="1"/>
    <xf numFmtId="37" fontId="3" fillId="0" borderId="28" xfId="3" applyNumberFormat="1" applyFont="1" applyFill="1" applyBorder="1" applyProtection="1"/>
    <xf numFmtId="37" fontId="3" fillId="0" borderId="21" xfId="3" applyNumberFormat="1" applyFont="1" applyFill="1" applyBorder="1" applyProtection="1"/>
    <xf numFmtId="37" fontId="3" fillId="0" borderId="33" xfId="3" applyNumberFormat="1" applyFont="1" applyFill="1" applyBorder="1" applyProtection="1"/>
    <xf numFmtId="0" fontId="3" fillId="0" borderId="7" xfId="3" applyFont="1" applyFill="1" applyBorder="1" applyProtection="1"/>
    <xf numFmtId="37" fontId="3" fillId="0" borderId="7" xfId="3" applyNumberFormat="1" applyFont="1" applyFill="1" applyBorder="1" applyProtection="1"/>
    <xf numFmtId="0" fontId="3" fillId="0" borderId="0" xfId="3" applyFont="1" applyFill="1" applyBorder="1" applyProtection="1"/>
    <xf numFmtId="37" fontId="3" fillId="0" borderId="0" xfId="3" applyNumberFormat="1" applyFont="1" applyFill="1" applyBorder="1" applyProtection="1"/>
    <xf numFmtId="0" fontId="3" fillId="0" borderId="6" xfId="3" applyFont="1" applyFill="1" applyBorder="1" applyAlignment="1" applyProtection="1">
      <alignment horizontal="center"/>
    </xf>
    <xf numFmtId="37" fontId="3" fillId="0" borderId="2" xfId="3" applyNumberFormat="1" applyFont="1" applyFill="1" applyBorder="1" applyProtection="1"/>
    <xf numFmtId="0" fontId="3" fillId="0" borderId="13" xfId="3" applyFont="1" applyFill="1" applyBorder="1"/>
    <xf numFmtId="0" fontId="3" fillId="0" borderId="13" xfId="3" applyFont="1" applyFill="1" applyBorder="1" applyProtection="1"/>
    <xf numFmtId="37" fontId="3" fillId="0" borderId="0" xfId="3" applyNumberFormat="1" applyFont="1" applyFill="1" applyProtection="1"/>
    <xf numFmtId="0" fontId="3" fillId="0" borderId="0" xfId="3" applyFont="1" applyFill="1" applyAlignment="1" applyProtection="1">
      <alignment horizontal="left"/>
    </xf>
  </cellXfs>
  <cellStyles count="4">
    <cellStyle name="Comma" xfId="1" builtinId="3"/>
    <cellStyle name="Normal" xfId="0" builtinId="0"/>
    <cellStyle name="Normal 2" xfId="2"/>
    <cellStyle name="Normal_SCHED 330 - ROAD PROP &amp; EQUIP TO LEASED PROP 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FS\Exposure%20Packet%20as%20of%20February%202003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NTROLLER\Property%20Accounting\Reporting%20&amp;%20Analysis\Annual%20Reports\2006\R-1\330\Diverted%20W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145489\Local%20Settings\Temporary%20Internet%20Files\OLKB2\Purchase%20Accounting%20Run%20Off%2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Loco%20Depr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-1 Portfolio Selling Costs"/>
      <sheetName val="A-2 Asset Disposition - Road"/>
      <sheetName val="A-2A Equipment Disposition"/>
      <sheetName val="A-2B Asset Disposition - Equip"/>
      <sheetName val="A-2B Equipment Disposition"/>
      <sheetName val="A-2C Amory South"/>
      <sheetName val="A-3 Star Lake Railroad"/>
      <sheetName val="A-4 At&amp;T Easement Refund"/>
      <sheetName val="A-5 Loco Overhal Accrual"/>
      <sheetName val="A-5a Overhaul Accrl"/>
      <sheetName val="A-6 CBM"/>
      <sheetName val="A-6a CBM Accounting Issues"/>
      <sheetName val="A-7 Depreciation Expense"/>
      <sheetName val="A-7a 2003 Depreciation"/>
      <sheetName val="A-8 Depr Rate Study"/>
      <sheetName val="A-7c Road Retirements"/>
      <sheetName val="A-7d Equip Retirements"/>
      <sheetName val="A-9 ARO"/>
      <sheetName val="A-10 Easement Sales"/>
      <sheetName val="A-11 Balance Sheet Recons"/>
      <sheetName val="A-11a Balance Sheet Rec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11">
          <cell r="B11">
            <v>2016</v>
          </cell>
          <cell r="C11">
            <v>11</v>
          </cell>
          <cell r="D11" t="str">
            <v>PROPERTY - PURCHASE ACCOUNTING ADJ</v>
          </cell>
          <cell r="E11" t="str">
            <v>JLN</v>
          </cell>
          <cell r="F11">
            <v>1475975340.6400001</v>
          </cell>
          <cell r="G11">
            <v>1475975340.6400001</v>
          </cell>
          <cell r="I11">
            <v>0</v>
          </cell>
          <cell r="J11" t="str">
            <v>Amortization Schedule</v>
          </cell>
        </row>
        <row r="12">
          <cell r="B12">
            <v>2150</v>
          </cell>
          <cell r="C12">
            <v>11</v>
          </cell>
          <cell r="D12" t="str">
            <v>CAPITALIZED LEASES - PASCO FUELING FACILITY</v>
          </cell>
          <cell r="E12" t="str">
            <v>LMH</v>
          </cell>
          <cell r="F12">
            <v>1159011</v>
          </cell>
          <cell r="G12">
            <v>1159011</v>
          </cell>
          <cell r="I12">
            <v>0</v>
          </cell>
          <cell r="J12" t="str">
            <v>No activity recorded until retirement; history.</v>
          </cell>
        </row>
        <row r="13">
          <cell r="B13">
            <v>2151</v>
          </cell>
          <cell r="C13">
            <v>11</v>
          </cell>
          <cell r="D13" t="str">
            <v>CAPITALIZED LEASES - EQUIPMENT</v>
          </cell>
          <cell r="E13" t="str">
            <v>LMH</v>
          </cell>
          <cell r="F13">
            <v>20643026.460000001</v>
          </cell>
          <cell r="G13">
            <v>20643026.460000001</v>
          </cell>
          <cell r="I13">
            <v>0</v>
          </cell>
          <cell r="J13" t="str">
            <v>No activity recorded until retirement; history.</v>
          </cell>
        </row>
        <row r="14">
          <cell r="B14">
            <v>2152</v>
          </cell>
          <cell r="C14">
            <v>11</v>
          </cell>
          <cell r="D14" t="str">
            <v>CAPITALIZED LEASES - BN DOCK</v>
          </cell>
          <cell r="E14" t="str">
            <v>JLN</v>
          </cell>
          <cell r="F14">
            <v>8400000</v>
          </cell>
          <cell r="G14">
            <v>8400000</v>
          </cell>
          <cell r="I14">
            <v>0</v>
          </cell>
          <cell r="J14" t="str">
            <v>Amortization Schedule</v>
          </cell>
        </row>
        <row r="15">
          <cell r="B15">
            <v>2153</v>
          </cell>
          <cell r="C15">
            <v>11</v>
          </cell>
          <cell r="D15" t="str">
            <v>CAPITALIZED LEASES - SIDLOADER</v>
          </cell>
          <cell r="E15" t="str">
            <v>HKL</v>
          </cell>
          <cell r="F15">
            <v>629303</v>
          </cell>
          <cell r="G15">
            <v>629303</v>
          </cell>
          <cell r="I15">
            <v>0</v>
          </cell>
          <cell r="J15" t="str">
            <v>Amortization Schedule</v>
          </cell>
        </row>
        <row r="16">
          <cell r="B16">
            <v>2154</v>
          </cell>
          <cell r="C16">
            <v>11</v>
          </cell>
          <cell r="D16" t="str">
            <v>CAPITALIZED LEASES - JOLIET ARSENAL</v>
          </cell>
          <cell r="E16" t="str">
            <v>LMH</v>
          </cell>
          <cell r="F16">
            <v>138231000</v>
          </cell>
          <cell r="G16">
            <v>138231000</v>
          </cell>
          <cell r="I16">
            <v>0</v>
          </cell>
          <cell r="J16" t="str">
            <v>Amortization Schedule</v>
          </cell>
        </row>
        <row r="17">
          <cell r="B17">
            <v>2165</v>
          </cell>
          <cell r="C17">
            <v>11</v>
          </cell>
          <cell r="D17" t="str">
            <v>CAPITALIZED LEASES - LOCOMOTIVES</v>
          </cell>
          <cell r="E17" t="str">
            <v>HKL</v>
          </cell>
          <cell r="F17">
            <v>1198965775</v>
          </cell>
          <cell r="G17">
            <v>1198965775</v>
          </cell>
          <cell r="I17">
            <v>0</v>
          </cell>
          <cell r="J17" t="str">
            <v>Mechanical's Forecast</v>
          </cell>
        </row>
        <row r="18">
          <cell r="B18" t="str">
            <v>2180</v>
          </cell>
          <cell r="C18">
            <v>11</v>
          </cell>
          <cell r="D18" t="str">
            <v>CAPITALIZATION OF INT ROAD</v>
          </cell>
          <cell r="E18" t="str">
            <v>JLN</v>
          </cell>
          <cell r="F18">
            <v>164570221.06</v>
          </cell>
          <cell r="G18">
            <v>164570221.06</v>
          </cell>
          <cell r="I18">
            <v>0</v>
          </cell>
          <cell r="J18" t="str">
            <v>Amortization Schedule</v>
          </cell>
        </row>
        <row r="19">
          <cell r="B19" t="str">
            <v>2181</v>
          </cell>
          <cell r="C19">
            <v>11</v>
          </cell>
          <cell r="D19" t="str">
            <v>CAPITALIZATION OF INT EQPM</v>
          </cell>
          <cell r="E19" t="str">
            <v>JLN</v>
          </cell>
          <cell r="F19">
            <v>4569684.6399999997</v>
          </cell>
          <cell r="G19">
            <v>4569684.6399999997</v>
          </cell>
          <cell r="I19">
            <v>0</v>
          </cell>
          <cell r="J19" t="str">
            <v>Amortization Schedule</v>
          </cell>
        </row>
        <row r="20">
          <cell r="B20" t="str">
            <v>2190</v>
          </cell>
          <cell r="C20">
            <v>11</v>
          </cell>
          <cell r="D20" t="str">
            <v>AMORT OF CAPITALIZED INT-RD</v>
          </cell>
          <cell r="E20" t="str">
            <v>JLN</v>
          </cell>
          <cell r="F20">
            <v>-47740887.450000003</v>
          </cell>
          <cell r="G20">
            <v>-47740887.450000003</v>
          </cell>
          <cell r="I20">
            <v>0</v>
          </cell>
          <cell r="J20" t="str">
            <v>Amortization Schedule</v>
          </cell>
        </row>
        <row r="21">
          <cell r="B21" t="str">
            <v>2191</v>
          </cell>
          <cell r="C21">
            <v>11</v>
          </cell>
          <cell r="D21" t="str">
            <v>AMORT OF CAPITALIZED INT -EQ</v>
          </cell>
          <cell r="E21" t="str">
            <v>JLN</v>
          </cell>
          <cell r="F21">
            <v>-3379385.94</v>
          </cell>
          <cell r="G21">
            <v>-3379385.94</v>
          </cell>
          <cell r="I21">
            <v>0</v>
          </cell>
          <cell r="J21" t="str">
            <v>Amortization Schedule</v>
          </cell>
        </row>
        <row r="22">
          <cell r="B22">
            <v>2329</v>
          </cell>
          <cell r="C22">
            <v>11</v>
          </cell>
          <cell r="D22" t="str">
            <v>DEPRECIATION - PURCHASE ACCTG ADJ</v>
          </cell>
          <cell r="E22" t="str">
            <v>JLN</v>
          </cell>
          <cell r="F22">
            <v>1301601706.1400001</v>
          </cell>
          <cell r="G22">
            <v>1301601706.1400001</v>
          </cell>
          <cell r="I22">
            <v>0</v>
          </cell>
          <cell r="J22" t="str">
            <v>Schedule</v>
          </cell>
        </row>
        <row r="23">
          <cell r="B23" t="str">
            <v>2650</v>
          </cell>
          <cell r="C23">
            <v>8</v>
          </cell>
          <cell r="D23" t="str">
            <v>OTHER TAX PLANNING INVESTMENTS</v>
          </cell>
          <cell r="E23" t="str">
            <v>LMH</v>
          </cell>
          <cell r="F23">
            <v>22906207.09</v>
          </cell>
          <cell r="G23">
            <v>22906207.09</v>
          </cell>
          <cell r="I23">
            <v>0</v>
          </cell>
          <cell r="J23" t="str">
            <v>Capital, Apex, Tax, and Property magt. Forecast</v>
          </cell>
        </row>
        <row r="24">
          <cell r="B24">
            <v>2651</v>
          </cell>
          <cell r="C24">
            <v>8</v>
          </cell>
          <cell r="D24" t="str">
            <v>LIKE-KIND EXCHANGE PROPERTIES</v>
          </cell>
          <cell r="E24" t="str">
            <v>LMH</v>
          </cell>
          <cell r="F24">
            <v>0</v>
          </cell>
          <cell r="G24">
            <v>0</v>
          </cell>
          <cell r="I24">
            <v>0</v>
          </cell>
          <cell r="J24" t="str">
            <v>History</v>
          </cell>
        </row>
        <row r="25">
          <cell r="B25">
            <v>2652</v>
          </cell>
          <cell r="C25">
            <v>8</v>
          </cell>
          <cell r="D25" t="str">
            <v>EQUIPMENT INVESTING ACTIVITY</v>
          </cell>
          <cell r="E25" t="str">
            <v>HKL</v>
          </cell>
          <cell r="F25">
            <v>168253.2</v>
          </cell>
          <cell r="G25">
            <v>168253.2</v>
          </cell>
          <cell r="I25">
            <v>0</v>
          </cell>
          <cell r="J25" t="str">
            <v>Financing schedules</v>
          </cell>
        </row>
        <row r="26">
          <cell r="B26">
            <v>2657</v>
          </cell>
          <cell r="C26">
            <v>8</v>
          </cell>
          <cell r="D26" t="str">
            <v>GE EQUIPMENT VOUCHERS</v>
          </cell>
          <cell r="E26" t="str">
            <v>HKL</v>
          </cell>
          <cell r="F26">
            <v>3701845</v>
          </cell>
          <cell r="G26">
            <v>3701845</v>
          </cell>
          <cell r="I26">
            <v>0</v>
          </cell>
          <cell r="J26" t="str">
            <v>Interest Schedule</v>
          </cell>
        </row>
        <row r="27">
          <cell r="B27">
            <v>2811</v>
          </cell>
          <cell r="C27">
            <v>9</v>
          </cell>
          <cell r="D27" t="str">
            <v>APEX ASSETS</v>
          </cell>
          <cell r="E27" t="str">
            <v>LMH</v>
          </cell>
          <cell r="F27">
            <v>18024796.41</v>
          </cell>
          <cell r="I27">
            <v>6583737</v>
          </cell>
          <cell r="J27" t="str">
            <v>Land reconciliation, APEX Summary, APEX Forecast</v>
          </cell>
        </row>
        <row r="28">
          <cell r="B28">
            <v>2902</v>
          </cell>
          <cell r="C28">
            <v>8</v>
          </cell>
          <cell r="D28" t="str">
            <v>OTHER EXPEND. ON NON-RAIL PROPERTY</v>
          </cell>
          <cell r="E28" t="str">
            <v>LMH</v>
          </cell>
          <cell r="F28">
            <v>39328559.509999998</v>
          </cell>
          <cell r="G28">
            <v>39328559.509999998</v>
          </cell>
          <cell r="I28">
            <v>0</v>
          </cell>
          <cell r="J28" t="str">
            <v>Schedule</v>
          </cell>
        </row>
        <row r="29">
          <cell r="B29">
            <v>2907</v>
          </cell>
          <cell r="C29">
            <v>9</v>
          </cell>
          <cell r="D29" t="str">
            <v>CAPITAL LEASE - ARGENTINE FLYOVER</v>
          </cell>
          <cell r="E29" t="str">
            <v>LMH</v>
          </cell>
          <cell r="F29">
            <v>15795289.48</v>
          </cell>
          <cell r="G29">
            <v>15795289.48</v>
          </cell>
          <cell r="I29">
            <v>0</v>
          </cell>
          <cell r="J29" t="str">
            <v>Schedule</v>
          </cell>
        </row>
        <row r="30">
          <cell r="B30" t="str">
            <v>340E</v>
          </cell>
          <cell r="C30">
            <v>14</v>
          </cell>
          <cell r="D30" t="str">
            <v>PORTFOLIO SELLING COSTS</v>
          </cell>
          <cell r="E30" t="str">
            <v>DLB</v>
          </cell>
          <cell r="F30">
            <v>1522235.48</v>
          </cell>
          <cell r="G30">
            <v>1522235.48</v>
          </cell>
          <cell r="I30">
            <v>0</v>
          </cell>
          <cell r="J30" t="str">
            <v>History, AP Millennium Query</v>
          </cell>
        </row>
        <row r="31">
          <cell r="B31" t="str">
            <v>340L</v>
          </cell>
          <cell r="C31">
            <v>14</v>
          </cell>
          <cell r="D31" t="str">
            <v>FIBER OPTIC SELLING COSTS</v>
          </cell>
          <cell r="E31" t="str">
            <v>DLB</v>
          </cell>
          <cell r="F31">
            <v>0</v>
          </cell>
          <cell r="G31">
            <v>0</v>
          </cell>
          <cell r="I31">
            <v>0</v>
          </cell>
          <cell r="J31" t="str">
            <v>History, AP Millennium Query</v>
          </cell>
        </row>
        <row r="32">
          <cell r="B32">
            <v>3401</v>
          </cell>
          <cell r="C32">
            <v>18</v>
          </cell>
          <cell r="D32" t="str">
            <v>LOCOMOTIVE FREIGHT CAR PURCHASES</v>
          </cell>
          <cell r="E32" t="str">
            <v>HKL</v>
          </cell>
          <cell r="F32">
            <v>0</v>
          </cell>
          <cell r="G32">
            <v>0</v>
          </cell>
          <cell r="I32">
            <v>0</v>
          </cell>
          <cell r="J32" t="str">
            <v>Financing schedules, invoices</v>
          </cell>
        </row>
        <row r="33">
          <cell r="B33">
            <v>3475</v>
          </cell>
          <cell r="C33">
            <v>16</v>
          </cell>
          <cell r="D33" t="str">
            <v>LOCOMOTIVE LEASES - SHORT TERM</v>
          </cell>
          <cell r="E33" t="str">
            <v>HKL</v>
          </cell>
          <cell r="F33">
            <v>8373388</v>
          </cell>
          <cell r="G33">
            <v>8373387</v>
          </cell>
          <cell r="I33">
            <v>1</v>
          </cell>
          <cell r="J33" t="str">
            <v>Forecast, invoices</v>
          </cell>
        </row>
        <row r="34">
          <cell r="B34">
            <v>3477</v>
          </cell>
          <cell r="C34">
            <v>16</v>
          </cell>
          <cell r="D34" t="str">
            <v>LOCOMOTIVE LEASES - CURRENT</v>
          </cell>
          <cell r="E34" t="str">
            <v>HKL</v>
          </cell>
          <cell r="F34">
            <v>35750894</v>
          </cell>
          <cell r="G34">
            <v>35750894</v>
          </cell>
          <cell r="I34">
            <v>0</v>
          </cell>
          <cell r="J34" t="str">
            <v>Forecast, invoices</v>
          </cell>
        </row>
        <row r="35">
          <cell r="B35" t="str">
            <v>3920</v>
          </cell>
          <cell r="C35">
            <v>17</v>
          </cell>
          <cell r="D35" t="str">
            <v>LEASE OVERHAUL LIABILITY - CURRENT</v>
          </cell>
          <cell r="E35" t="str">
            <v>HKL</v>
          </cell>
          <cell r="F35">
            <v>-43961530</v>
          </cell>
          <cell r="G35">
            <v>-43961530</v>
          </cell>
          <cell r="I35">
            <v>0</v>
          </cell>
          <cell r="J35" t="str">
            <v>Mechanical's Forecast, Millennium Query</v>
          </cell>
        </row>
        <row r="36">
          <cell r="B36">
            <v>4744</v>
          </cell>
          <cell r="C36">
            <v>25</v>
          </cell>
          <cell r="D36" t="str">
            <v>LOCOMOTIVE LEASES - LONG TERM</v>
          </cell>
          <cell r="E36" t="str">
            <v>HKL</v>
          </cell>
          <cell r="F36">
            <v>104005382</v>
          </cell>
          <cell r="G36">
            <v>104005382</v>
          </cell>
          <cell r="I36">
            <v>0</v>
          </cell>
          <cell r="J36" t="str">
            <v>Forecast, invoices and Millennium Query</v>
          </cell>
        </row>
        <row r="37">
          <cell r="B37">
            <v>4915</v>
          </cell>
          <cell r="C37">
            <v>26</v>
          </cell>
          <cell r="D37" t="str">
            <v>DEFERRED GAINS ON EQUIPMENT</v>
          </cell>
          <cell r="E37" t="str">
            <v>HKL</v>
          </cell>
          <cell r="F37">
            <v>101061552</v>
          </cell>
          <cell r="G37">
            <v>101061552</v>
          </cell>
          <cell r="I37">
            <v>0</v>
          </cell>
          <cell r="J37" t="str">
            <v>Amortization Schedule</v>
          </cell>
        </row>
        <row r="38">
          <cell r="B38" t="str">
            <v>4918</v>
          </cell>
          <cell r="C38">
            <v>26</v>
          </cell>
          <cell r="D38" t="str">
            <v>LEASE OVERHAUL LIABILITY-DEFERRED</v>
          </cell>
          <cell r="E38" t="str">
            <v>HKL</v>
          </cell>
          <cell r="F38">
            <v>-52807920</v>
          </cell>
          <cell r="G38">
            <v>-52807920</v>
          </cell>
          <cell r="I38">
            <v>0</v>
          </cell>
          <cell r="J38" t="str">
            <v>Mechanical's Forecast, Millennium Query</v>
          </cell>
        </row>
        <row r="40">
          <cell r="B40" t="str">
            <v>Various</v>
          </cell>
          <cell r="C40">
            <v>11</v>
          </cell>
          <cell r="D40" t="str">
            <v>PROPERTY INVESTMENT</v>
          </cell>
          <cell r="E40" t="str">
            <v>JLN</v>
          </cell>
          <cell r="F40">
            <v>28904858347.290001</v>
          </cell>
          <cell r="H40" t="str">
            <v>B</v>
          </cell>
          <cell r="I40">
            <v>28904858347.290001</v>
          </cell>
          <cell r="J40" t="str">
            <v>Accts 2010, 2011, 2012, 2013, 2014, 2016, 2031, 2100, 2101, 2102, 2103, 2121, 2131, 2150, 2151, 2165, 2180, 2181, 2200, 2201, 2202, 2203, 2250, 2251, 2252</v>
          </cell>
        </row>
        <row r="42">
          <cell r="B42" t="str">
            <v>Various</v>
          </cell>
          <cell r="C42">
            <v>12</v>
          </cell>
          <cell r="D42" t="str">
            <v>PROPERTY ACCUMULATED DEPRECIATION</v>
          </cell>
          <cell r="E42" t="str">
            <v>JLN</v>
          </cell>
          <cell r="F42">
            <v>-4883391731.2799997</v>
          </cell>
          <cell r="H42" t="str">
            <v>B</v>
          </cell>
          <cell r="I42">
            <v>-4883391731.2799997</v>
          </cell>
          <cell r="J42" t="str">
            <v>Accts 2300, 2301, 2302, 2303, 2314, 2328, 2329, 2330, 2350, 2351, 2361, 2364, 2365, 2400, 2401, 2402, 2403, 2450, 2452, 2470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C Conversion"/>
      <sheetName val="Historical"/>
      <sheetName val="Current"/>
      <sheetName val="Sheet3"/>
    </sheetNames>
    <sheetDataSet>
      <sheetData sheetId="0">
        <row r="1">
          <cell r="A1">
            <v>100</v>
          </cell>
          <cell r="B1">
            <v>2</v>
          </cell>
        </row>
        <row r="2">
          <cell r="A2">
            <v>105</v>
          </cell>
          <cell r="B2">
            <v>3</v>
          </cell>
        </row>
        <row r="3">
          <cell r="A3">
            <v>106</v>
          </cell>
          <cell r="B3">
            <v>3</v>
          </cell>
        </row>
        <row r="4">
          <cell r="A4">
            <v>120</v>
          </cell>
          <cell r="B4">
            <v>4</v>
          </cell>
        </row>
        <row r="5">
          <cell r="A5">
            <v>121</v>
          </cell>
          <cell r="B5">
            <v>4</v>
          </cell>
        </row>
        <row r="6">
          <cell r="A6">
            <v>122</v>
          </cell>
          <cell r="B6">
            <v>4</v>
          </cell>
        </row>
        <row r="7">
          <cell r="A7">
            <v>123</v>
          </cell>
          <cell r="B7">
            <v>4</v>
          </cell>
        </row>
        <row r="8">
          <cell r="A8">
            <v>125</v>
          </cell>
          <cell r="B8">
            <v>5</v>
          </cell>
        </row>
        <row r="9">
          <cell r="A9">
            <v>126</v>
          </cell>
          <cell r="B9">
            <v>5</v>
          </cell>
        </row>
        <row r="10">
          <cell r="A10">
            <v>130</v>
          </cell>
          <cell r="B10">
            <v>6</v>
          </cell>
        </row>
        <row r="11">
          <cell r="A11">
            <v>150</v>
          </cell>
          <cell r="B11">
            <v>8</v>
          </cell>
        </row>
        <row r="12">
          <cell r="A12">
            <v>151</v>
          </cell>
          <cell r="B12">
            <v>8</v>
          </cell>
        </row>
        <row r="13">
          <cell r="A13">
            <v>152</v>
          </cell>
          <cell r="B13">
            <v>8</v>
          </cell>
        </row>
        <row r="14">
          <cell r="A14">
            <v>153</v>
          </cell>
          <cell r="B14">
            <v>8</v>
          </cell>
        </row>
        <row r="15">
          <cell r="A15">
            <v>154</v>
          </cell>
          <cell r="B15">
            <v>8</v>
          </cell>
        </row>
        <row r="16">
          <cell r="A16">
            <v>155</v>
          </cell>
          <cell r="B16">
            <v>8</v>
          </cell>
        </row>
        <row r="17">
          <cell r="A17">
            <v>156</v>
          </cell>
          <cell r="B17">
            <v>8</v>
          </cell>
        </row>
        <row r="18">
          <cell r="A18">
            <v>157</v>
          </cell>
          <cell r="B18">
            <v>8</v>
          </cell>
        </row>
        <row r="19">
          <cell r="A19">
            <v>158</v>
          </cell>
          <cell r="B19">
            <v>8</v>
          </cell>
        </row>
        <row r="20">
          <cell r="A20">
            <v>159</v>
          </cell>
          <cell r="B20">
            <v>8</v>
          </cell>
        </row>
        <row r="21">
          <cell r="A21">
            <v>160</v>
          </cell>
          <cell r="B21">
            <v>8</v>
          </cell>
        </row>
        <row r="22">
          <cell r="A22">
            <v>161</v>
          </cell>
          <cell r="B22">
            <v>8</v>
          </cell>
        </row>
        <row r="23">
          <cell r="A23">
            <v>162</v>
          </cell>
          <cell r="B23">
            <v>8</v>
          </cell>
        </row>
        <row r="24">
          <cell r="A24">
            <v>163</v>
          </cell>
          <cell r="B24">
            <v>8</v>
          </cell>
        </row>
        <row r="25">
          <cell r="A25">
            <v>164</v>
          </cell>
          <cell r="B25">
            <v>8</v>
          </cell>
        </row>
        <row r="26">
          <cell r="A26">
            <v>165</v>
          </cell>
          <cell r="B26">
            <v>8</v>
          </cell>
        </row>
        <row r="27">
          <cell r="A27">
            <v>166</v>
          </cell>
          <cell r="B27">
            <v>8</v>
          </cell>
        </row>
        <row r="28">
          <cell r="A28">
            <v>167</v>
          </cell>
          <cell r="B28">
            <v>8</v>
          </cell>
        </row>
        <row r="29">
          <cell r="A29">
            <v>168</v>
          </cell>
          <cell r="B29">
            <v>8</v>
          </cell>
        </row>
        <row r="30">
          <cell r="A30">
            <v>169</v>
          </cell>
          <cell r="B30">
            <v>8</v>
          </cell>
        </row>
        <row r="31">
          <cell r="A31">
            <v>170</v>
          </cell>
          <cell r="B31">
            <v>8</v>
          </cell>
        </row>
        <row r="32">
          <cell r="A32">
            <v>171</v>
          </cell>
          <cell r="B32">
            <v>8</v>
          </cell>
        </row>
        <row r="33">
          <cell r="A33">
            <v>172</v>
          </cell>
          <cell r="B33">
            <v>8</v>
          </cell>
        </row>
        <row r="34">
          <cell r="A34">
            <v>173</v>
          </cell>
          <cell r="B34">
            <v>8</v>
          </cell>
        </row>
        <row r="35">
          <cell r="A35">
            <v>174</v>
          </cell>
          <cell r="B35">
            <v>8</v>
          </cell>
        </row>
        <row r="36">
          <cell r="A36">
            <v>175</v>
          </cell>
          <cell r="B36">
            <v>8</v>
          </cell>
        </row>
        <row r="37">
          <cell r="A37">
            <v>176</v>
          </cell>
          <cell r="B37">
            <v>8</v>
          </cell>
        </row>
        <row r="38">
          <cell r="A38">
            <v>177</v>
          </cell>
          <cell r="B38">
            <v>8</v>
          </cell>
        </row>
        <row r="39">
          <cell r="A39">
            <v>178</v>
          </cell>
          <cell r="B39">
            <v>8</v>
          </cell>
        </row>
        <row r="40">
          <cell r="A40">
            <v>179</v>
          </cell>
          <cell r="B40">
            <v>8</v>
          </cell>
        </row>
        <row r="41">
          <cell r="A41">
            <v>180</v>
          </cell>
          <cell r="B41">
            <v>8</v>
          </cell>
        </row>
        <row r="42">
          <cell r="A42">
            <v>181</v>
          </cell>
          <cell r="B42">
            <v>8</v>
          </cell>
        </row>
        <row r="43">
          <cell r="A43">
            <v>182</v>
          </cell>
          <cell r="B43">
            <v>8</v>
          </cell>
        </row>
        <row r="44">
          <cell r="A44">
            <v>183</v>
          </cell>
          <cell r="B44">
            <v>8</v>
          </cell>
        </row>
        <row r="45">
          <cell r="A45">
            <v>184</v>
          </cell>
          <cell r="B45">
            <v>8</v>
          </cell>
        </row>
        <row r="46">
          <cell r="A46">
            <v>185</v>
          </cell>
          <cell r="B46">
            <v>8</v>
          </cell>
        </row>
        <row r="47">
          <cell r="A47">
            <v>186</v>
          </cell>
          <cell r="B47">
            <v>8</v>
          </cell>
        </row>
        <row r="48">
          <cell r="A48">
            <v>187</v>
          </cell>
          <cell r="B48">
            <v>8</v>
          </cell>
        </row>
        <row r="49">
          <cell r="A49">
            <v>188</v>
          </cell>
          <cell r="B49">
            <v>8</v>
          </cell>
        </row>
        <row r="50">
          <cell r="A50">
            <v>189</v>
          </cell>
          <cell r="B50">
            <v>8</v>
          </cell>
        </row>
        <row r="51">
          <cell r="A51">
            <v>190</v>
          </cell>
          <cell r="B51">
            <v>8</v>
          </cell>
        </row>
        <row r="52">
          <cell r="A52">
            <v>191</v>
          </cell>
          <cell r="B52">
            <v>8</v>
          </cell>
        </row>
        <row r="53">
          <cell r="A53">
            <v>192</v>
          </cell>
          <cell r="B53">
            <v>8</v>
          </cell>
        </row>
        <row r="54">
          <cell r="A54">
            <v>193</v>
          </cell>
          <cell r="B54">
            <v>8</v>
          </cell>
        </row>
        <row r="55">
          <cell r="A55">
            <v>194</v>
          </cell>
          <cell r="B55">
            <v>8</v>
          </cell>
        </row>
        <row r="56">
          <cell r="A56">
            <v>200</v>
          </cell>
          <cell r="B56">
            <v>9</v>
          </cell>
        </row>
        <row r="57">
          <cell r="A57">
            <v>201</v>
          </cell>
          <cell r="B57">
            <v>9</v>
          </cell>
        </row>
        <row r="58">
          <cell r="A58">
            <v>202</v>
          </cell>
          <cell r="B58">
            <v>9</v>
          </cell>
        </row>
        <row r="59">
          <cell r="A59">
            <v>203</v>
          </cell>
          <cell r="B59">
            <v>9</v>
          </cell>
        </row>
        <row r="60">
          <cell r="A60">
            <v>204</v>
          </cell>
          <cell r="B60">
            <v>9</v>
          </cell>
        </row>
        <row r="61">
          <cell r="A61">
            <v>205</v>
          </cell>
          <cell r="B61">
            <v>9</v>
          </cell>
        </row>
        <row r="62">
          <cell r="A62">
            <v>206</v>
          </cell>
          <cell r="B62">
            <v>9</v>
          </cell>
        </row>
        <row r="63">
          <cell r="A63">
            <v>207</v>
          </cell>
          <cell r="B63">
            <v>9</v>
          </cell>
        </row>
        <row r="64">
          <cell r="A64">
            <v>208</v>
          </cell>
          <cell r="B64">
            <v>9</v>
          </cell>
        </row>
        <row r="65">
          <cell r="A65">
            <v>209</v>
          </cell>
          <cell r="B65">
            <v>9</v>
          </cell>
        </row>
        <row r="66">
          <cell r="A66">
            <v>210</v>
          </cell>
          <cell r="B66">
            <v>9</v>
          </cell>
        </row>
        <row r="67">
          <cell r="A67">
            <v>211</v>
          </cell>
          <cell r="B67">
            <v>9</v>
          </cell>
        </row>
        <row r="68">
          <cell r="A68">
            <v>212</v>
          </cell>
          <cell r="B68">
            <v>9</v>
          </cell>
        </row>
        <row r="69">
          <cell r="A69">
            <v>213</v>
          </cell>
          <cell r="B69">
            <v>9</v>
          </cell>
        </row>
        <row r="70">
          <cell r="A70">
            <v>214</v>
          </cell>
          <cell r="B70">
            <v>9</v>
          </cell>
        </row>
        <row r="71">
          <cell r="A71">
            <v>215</v>
          </cell>
          <cell r="B71">
            <v>9</v>
          </cell>
        </row>
        <row r="72">
          <cell r="A72">
            <v>216</v>
          </cell>
          <cell r="B72">
            <v>9</v>
          </cell>
        </row>
        <row r="73">
          <cell r="A73">
            <v>217</v>
          </cell>
          <cell r="B73">
            <v>9</v>
          </cell>
        </row>
        <row r="74">
          <cell r="A74">
            <v>218</v>
          </cell>
          <cell r="B74">
            <v>9</v>
          </cell>
        </row>
        <row r="75">
          <cell r="A75">
            <v>219</v>
          </cell>
          <cell r="B75">
            <v>9</v>
          </cell>
        </row>
        <row r="76">
          <cell r="A76">
            <v>220</v>
          </cell>
          <cell r="B76">
            <v>9</v>
          </cell>
        </row>
        <row r="77">
          <cell r="A77">
            <v>221</v>
          </cell>
          <cell r="B77">
            <v>9</v>
          </cell>
        </row>
        <row r="78">
          <cell r="A78">
            <v>222</v>
          </cell>
          <cell r="B78">
            <v>9</v>
          </cell>
        </row>
        <row r="79">
          <cell r="A79">
            <v>223</v>
          </cell>
          <cell r="B79">
            <v>9</v>
          </cell>
        </row>
        <row r="80">
          <cell r="A80">
            <v>224</v>
          </cell>
          <cell r="B80">
            <v>9</v>
          </cell>
        </row>
        <row r="81">
          <cell r="A81">
            <v>225</v>
          </cell>
          <cell r="B81">
            <v>9</v>
          </cell>
        </row>
        <row r="82">
          <cell r="A82">
            <v>226</v>
          </cell>
          <cell r="B82">
            <v>9</v>
          </cell>
        </row>
        <row r="83">
          <cell r="A83">
            <v>227</v>
          </cell>
          <cell r="B83">
            <v>9</v>
          </cell>
        </row>
        <row r="84">
          <cell r="A84">
            <v>228</v>
          </cell>
          <cell r="B84">
            <v>9</v>
          </cell>
        </row>
        <row r="85">
          <cell r="A85">
            <v>229</v>
          </cell>
          <cell r="B85">
            <v>9</v>
          </cell>
        </row>
        <row r="86">
          <cell r="A86">
            <v>230</v>
          </cell>
          <cell r="B86">
            <v>9</v>
          </cell>
        </row>
        <row r="87">
          <cell r="A87">
            <v>231</v>
          </cell>
          <cell r="B87">
            <v>9</v>
          </cell>
        </row>
        <row r="88">
          <cell r="A88">
            <v>232</v>
          </cell>
          <cell r="B88">
            <v>9</v>
          </cell>
        </row>
        <row r="89">
          <cell r="A89">
            <v>233</v>
          </cell>
          <cell r="B89">
            <v>9</v>
          </cell>
        </row>
        <row r="90">
          <cell r="A90">
            <v>234</v>
          </cell>
          <cell r="B90">
            <v>9</v>
          </cell>
        </row>
        <row r="91">
          <cell r="A91">
            <v>235</v>
          </cell>
          <cell r="B91">
            <v>9</v>
          </cell>
        </row>
        <row r="92">
          <cell r="A92">
            <v>236</v>
          </cell>
          <cell r="B92">
            <v>9</v>
          </cell>
        </row>
        <row r="93">
          <cell r="A93">
            <v>237</v>
          </cell>
          <cell r="B93">
            <v>9</v>
          </cell>
        </row>
        <row r="94">
          <cell r="A94">
            <v>238</v>
          </cell>
          <cell r="B94">
            <v>9</v>
          </cell>
        </row>
        <row r="95">
          <cell r="A95">
            <v>239</v>
          </cell>
          <cell r="B95">
            <v>9</v>
          </cell>
        </row>
        <row r="96">
          <cell r="A96">
            <v>240</v>
          </cell>
          <cell r="B96">
            <v>9</v>
          </cell>
        </row>
        <row r="97">
          <cell r="A97">
            <v>241</v>
          </cell>
          <cell r="B97">
            <v>9</v>
          </cell>
        </row>
        <row r="98">
          <cell r="A98">
            <v>242</v>
          </cell>
          <cell r="B98">
            <v>9</v>
          </cell>
        </row>
        <row r="99">
          <cell r="A99">
            <v>243</v>
          </cell>
          <cell r="B99">
            <v>9</v>
          </cell>
        </row>
        <row r="100">
          <cell r="A100">
            <v>244</v>
          </cell>
          <cell r="B100">
            <v>9</v>
          </cell>
        </row>
        <row r="101">
          <cell r="A101">
            <v>245</v>
          </cell>
          <cell r="B101">
            <v>9</v>
          </cell>
        </row>
        <row r="102">
          <cell r="A102">
            <v>246</v>
          </cell>
          <cell r="B102">
            <v>9</v>
          </cell>
        </row>
        <row r="103">
          <cell r="A103">
            <v>247</v>
          </cell>
          <cell r="B103">
            <v>9</v>
          </cell>
        </row>
        <row r="104">
          <cell r="A104">
            <v>248</v>
          </cell>
          <cell r="B104">
            <v>9</v>
          </cell>
        </row>
        <row r="105">
          <cell r="A105">
            <v>249</v>
          </cell>
          <cell r="B105">
            <v>9</v>
          </cell>
        </row>
        <row r="106">
          <cell r="A106">
            <v>250</v>
          </cell>
          <cell r="B106">
            <v>9</v>
          </cell>
        </row>
        <row r="107">
          <cell r="A107">
            <v>251</v>
          </cell>
          <cell r="B107">
            <v>9</v>
          </cell>
        </row>
        <row r="108">
          <cell r="A108">
            <v>252</v>
          </cell>
          <cell r="B108">
            <v>9</v>
          </cell>
        </row>
        <row r="109">
          <cell r="A109">
            <v>253</v>
          </cell>
          <cell r="B109">
            <v>9</v>
          </cell>
        </row>
        <row r="110">
          <cell r="A110">
            <v>254</v>
          </cell>
          <cell r="B110">
            <v>9</v>
          </cell>
        </row>
        <row r="111">
          <cell r="A111">
            <v>255</v>
          </cell>
          <cell r="B111">
            <v>9</v>
          </cell>
        </row>
        <row r="112">
          <cell r="A112">
            <v>256</v>
          </cell>
          <cell r="B112">
            <v>9</v>
          </cell>
        </row>
        <row r="113">
          <cell r="A113">
            <v>257</v>
          </cell>
          <cell r="B113">
            <v>9</v>
          </cell>
        </row>
        <row r="114">
          <cell r="A114">
            <v>258</v>
          </cell>
          <cell r="B114">
            <v>9</v>
          </cell>
        </row>
        <row r="115">
          <cell r="A115">
            <v>259</v>
          </cell>
          <cell r="B115">
            <v>9</v>
          </cell>
        </row>
        <row r="116">
          <cell r="A116">
            <v>260</v>
          </cell>
          <cell r="B116">
            <v>9</v>
          </cell>
        </row>
        <row r="117">
          <cell r="A117">
            <v>261</v>
          </cell>
          <cell r="B117">
            <v>9</v>
          </cell>
        </row>
        <row r="118">
          <cell r="A118">
            <v>262</v>
          </cell>
          <cell r="B118">
            <v>9</v>
          </cell>
        </row>
        <row r="119">
          <cell r="A119">
            <v>263</v>
          </cell>
          <cell r="B119">
            <v>9</v>
          </cell>
        </row>
        <row r="120">
          <cell r="A120">
            <v>264</v>
          </cell>
          <cell r="B120">
            <v>9</v>
          </cell>
        </row>
        <row r="121">
          <cell r="A121">
            <v>265</v>
          </cell>
          <cell r="B121">
            <v>9</v>
          </cell>
        </row>
        <row r="122">
          <cell r="A122">
            <v>266</v>
          </cell>
          <cell r="B122">
            <v>9</v>
          </cell>
        </row>
        <row r="123">
          <cell r="A123">
            <v>267</v>
          </cell>
          <cell r="B123">
            <v>9</v>
          </cell>
        </row>
        <row r="124">
          <cell r="A124">
            <v>280</v>
          </cell>
          <cell r="B124">
            <v>11</v>
          </cell>
        </row>
        <row r="125">
          <cell r="A125">
            <v>281</v>
          </cell>
          <cell r="B125">
            <v>11</v>
          </cell>
        </row>
        <row r="126">
          <cell r="A126">
            <v>282</v>
          </cell>
          <cell r="B126">
            <v>11</v>
          </cell>
        </row>
        <row r="127">
          <cell r="A127">
            <v>283</v>
          </cell>
          <cell r="B127">
            <v>11</v>
          </cell>
        </row>
        <row r="128">
          <cell r="A128">
            <v>284</v>
          </cell>
          <cell r="B128">
            <v>11</v>
          </cell>
        </row>
        <row r="129">
          <cell r="A129">
            <v>285</v>
          </cell>
          <cell r="B129">
            <v>11</v>
          </cell>
        </row>
        <row r="130">
          <cell r="A130">
            <v>286</v>
          </cell>
          <cell r="B130">
            <v>11</v>
          </cell>
        </row>
        <row r="131">
          <cell r="A131">
            <v>287</v>
          </cell>
          <cell r="B131">
            <v>11</v>
          </cell>
        </row>
        <row r="132">
          <cell r="A132">
            <v>288</v>
          </cell>
          <cell r="B132">
            <v>11</v>
          </cell>
        </row>
        <row r="133">
          <cell r="A133">
            <v>289</v>
          </cell>
          <cell r="B133">
            <v>11</v>
          </cell>
        </row>
        <row r="134">
          <cell r="A134">
            <v>290</v>
          </cell>
          <cell r="B134">
            <v>11</v>
          </cell>
        </row>
        <row r="135">
          <cell r="A135">
            <v>291</v>
          </cell>
          <cell r="B135">
            <v>11</v>
          </cell>
        </row>
        <row r="136">
          <cell r="A136">
            <v>292</v>
          </cell>
          <cell r="B136">
            <v>11</v>
          </cell>
        </row>
        <row r="137">
          <cell r="A137">
            <v>293</v>
          </cell>
          <cell r="B137">
            <v>11</v>
          </cell>
        </row>
        <row r="138">
          <cell r="A138">
            <v>294</v>
          </cell>
          <cell r="B138">
            <v>11</v>
          </cell>
        </row>
        <row r="139">
          <cell r="A139">
            <v>295</v>
          </cell>
          <cell r="B139">
            <v>11</v>
          </cell>
        </row>
        <row r="140">
          <cell r="A140">
            <v>296</v>
          </cell>
          <cell r="B140">
            <v>11</v>
          </cell>
        </row>
        <row r="141">
          <cell r="A141">
            <v>297</v>
          </cell>
          <cell r="B141">
            <v>11</v>
          </cell>
        </row>
        <row r="142">
          <cell r="A142">
            <v>298</v>
          </cell>
          <cell r="B142">
            <v>11</v>
          </cell>
        </row>
        <row r="143">
          <cell r="A143">
            <v>299</v>
          </cell>
          <cell r="B143">
            <v>11</v>
          </cell>
        </row>
        <row r="144">
          <cell r="A144">
            <v>300</v>
          </cell>
          <cell r="B144">
            <v>11</v>
          </cell>
        </row>
        <row r="145">
          <cell r="A145">
            <v>301</v>
          </cell>
          <cell r="B145">
            <v>11</v>
          </cell>
        </row>
        <row r="146">
          <cell r="A146">
            <v>302</v>
          </cell>
          <cell r="B146">
            <v>11</v>
          </cell>
        </row>
        <row r="147">
          <cell r="A147">
            <v>303</v>
          </cell>
          <cell r="B147">
            <v>11</v>
          </cell>
        </row>
        <row r="148">
          <cell r="A148">
            <v>304</v>
          </cell>
          <cell r="B148">
            <v>11</v>
          </cell>
        </row>
        <row r="149">
          <cell r="A149">
            <v>305</v>
          </cell>
          <cell r="B149">
            <v>11</v>
          </cell>
        </row>
        <row r="150">
          <cell r="A150">
            <v>306</v>
          </cell>
          <cell r="B150">
            <v>11</v>
          </cell>
        </row>
        <row r="151">
          <cell r="A151">
            <v>307</v>
          </cell>
          <cell r="B151">
            <v>11</v>
          </cell>
        </row>
        <row r="152">
          <cell r="A152">
            <v>308</v>
          </cell>
          <cell r="B152">
            <v>11</v>
          </cell>
        </row>
        <row r="153">
          <cell r="A153">
            <v>309</v>
          </cell>
          <cell r="B153">
            <v>11</v>
          </cell>
        </row>
        <row r="154">
          <cell r="A154">
            <v>310</v>
          </cell>
          <cell r="B154">
            <v>11</v>
          </cell>
        </row>
        <row r="155">
          <cell r="A155">
            <v>311</v>
          </cell>
          <cell r="B155">
            <v>11</v>
          </cell>
        </row>
        <row r="156">
          <cell r="A156">
            <v>312</v>
          </cell>
          <cell r="B156">
            <v>11</v>
          </cell>
        </row>
        <row r="157">
          <cell r="A157">
            <v>313</v>
          </cell>
          <cell r="B157">
            <v>11</v>
          </cell>
        </row>
        <row r="158">
          <cell r="A158">
            <v>314</v>
          </cell>
          <cell r="B158">
            <v>11</v>
          </cell>
        </row>
        <row r="159">
          <cell r="A159">
            <v>320</v>
          </cell>
          <cell r="B159">
            <v>12</v>
          </cell>
        </row>
        <row r="160">
          <cell r="A160">
            <v>340</v>
          </cell>
          <cell r="B160">
            <v>16</v>
          </cell>
        </row>
        <row r="161">
          <cell r="A161">
            <v>341</v>
          </cell>
          <cell r="B161">
            <v>17</v>
          </cell>
        </row>
        <row r="162">
          <cell r="A162">
            <v>342</v>
          </cell>
          <cell r="B162">
            <v>35</v>
          </cell>
        </row>
        <row r="163">
          <cell r="A163">
            <v>343</v>
          </cell>
          <cell r="B163">
            <v>13</v>
          </cell>
        </row>
        <row r="164">
          <cell r="A164">
            <v>355</v>
          </cell>
          <cell r="B164">
            <v>18</v>
          </cell>
        </row>
        <row r="165">
          <cell r="A165">
            <v>356</v>
          </cell>
          <cell r="B165">
            <v>19</v>
          </cell>
        </row>
        <row r="166">
          <cell r="A166">
            <v>365</v>
          </cell>
          <cell r="B166">
            <v>20</v>
          </cell>
        </row>
        <row r="167">
          <cell r="A167">
            <v>370</v>
          </cell>
          <cell r="B167">
            <v>23</v>
          </cell>
        </row>
        <row r="168">
          <cell r="A168">
            <v>372</v>
          </cell>
          <cell r="B168">
            <v>24</v>
          </cell>
        </row>
        <row r="169">
          <cell r="A169">
            <v>375</v>
          </cell>
          <cell r="B169">
            <v>25</v>
          </cell>
        </row>
        <row r="170">
          <cell r="A170">
            <v>380</v>
          </cell>
          <cell r="B170">
            <v>26</v>
          </cell>
        </row>
        <row r="171">
          <cell r="A171">
            <v>389</v>
          </cell>
          <cell r="B171">
            <v>26</v>
          </cell>
        </row>
        <row r="172">
          <cell r="A172">
            <v>400</v>
          </cell>
          <cell r="B172">
            <v>27</v>
          </cell>
        </row>
        <row r="173">
          <cell r="A173">
            <v>410</v>
          </cell>
          <cell r="B173">
            <v>29</v>
          </cell>
        </row>
        <row r="174">
          <cell r="A174">
            <v>411</v>
          </cell>
          <cell r="B174">
            <v>31</v>
          </cell>
        </row>
        <row r="175">
          <cell r="A175">
            <v>419</v>
          </cell>
          <cell r="B175">
            <v>37</v>
          </cell>
        </row>
        <row r="176">
          <cell r="A176">
            <v>420</v>
          </cell>
          <cell r="B176">
            <v>37</v>
          </cell>
        </row>
        <row r="177">
          <cell r="A177">
            <v>430</v>
          </cell>
          <cell r="B177">
            <v>39</v>
          </cell>
        </row>
        <row r="178">
          <cell r="A178">
            <v>431</v>
          </cell>
          <cell r="B178">
            <v>39</v>
          </cell>
        </row>
        <row r="179">
          <cell r="A179">
            <v>432</v>
          </cell>
          <cell r="B179">
            <v>39</v>
          </cell>
        </row>
        <row r="180">
          <cell r="A180">
            <v>433</v>
          </cell>
          <cell r="B180">
            <v>39</v>
          </cell>
        </row>
        <row r="181">
          <cell r="A181">
            <v>434</v>
          </cell>
          <cell r="B181">
            <v>39</v>
          </cell>
        </row>
        <row r="182">
          <cell r="A182">
            <v>440</v>
          </cell>
          <cell r="B182">
            <v>44</v>
          </cell>
        </row>
        <row r="183">
          <cell r="A183">
            <v>445</v>
          </cell>
          <cell r="B183">
            <v>45</v>
          </cell>
        </row>
        <row r="184">
          <cell r="A184">
            <v>465</v>
          </cell>
          <cell r="B184">
            <v>76</v>
          </cell>
        </row>
        <row r="185">
          <cell r="A185">
            <v>536</v>
          </cell>
          <cell r="B185">
            <v>52</v>
          </cell>
        </row>
        <row r="186">
          <cell r="A186">
            <v>556</v>
          </cell>
          <cell r="B186">
            <v>53</v>
          </cell>
        </row>
        <row r="187">
          <cell r="A187">
            <v>613</v>
          </cell>
          <cell r="B187">
            <v>55</v>
          </cell>
        </row>
        <row r="188">
          <cell r="A188">
            <v>635</v>
          </cell>
          <cell r="B188">
            <v>57</v>
          </cell>
        </row>
        <row r="189">
          <cell r="A189">
            <v>656</v>
          </cell>
          <cell r="B189">
            <v>58</v>
          </cell>
        </row>
        <row r="190">
          <cell r="A190">
            <v>690</v>
          </cell>
          <cell r="B190">
            <v>59</v>
          </cell>
        </row>
        <row r="191">
          <cell r="A191">
            <v>468</v>
          </cell>
          <cell r="B191">
            <v>76</v>
          </cell>
        </row>
      </sheetData>
      <sheetData sheetId="1"/>
      <sheetData sheetId="2">
        <row r="38">
          <cell r="M38">
            <v>2.1100277081131935E-10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ar Comparisons"/>
      <sheetName val="Annual Amort"/>
      <sheetName val="Runoff 2003 On"/>
      <sheetName val="2003 - 2016"/>
      <sheetName val="2003 - 2329"/>
      <sheetName val="2002 EB"/>
      <sheetName val="2001 EB"/>
      <sheetName val="PA Run Off"/>
      <sheetName val="1995"/>
      <sheetName val="199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ATSF</v>
          </cell>
        </row>
        <row r="2">
          <cell r="A2" t="str">
            <v>Purchase Accounting Adjustment</v>
          </cell>
        </row>
        <row r="3">
          <cell r="A3" t="str">
            <v>(In Thousands)</v>
          </cell>
        </row>
        <row r="4">
          <cell r="A4" t="str">
            <v>N:\CONTROLLER\Property Accounting\Reporting &amp; Analysis\Annual Reports\2002\R-1 Schedules\Submitted\[SCHED 352 A - INVESTMENT IN RR PROP (by company).xls]P - 42</v>
          </cell>
        </row>
        <row r="5">
          <cell r="A5">
            <v>35829.575497685182</v>
          </cell>
        </row>
        <row r="6">
          <cell r="A6">
            <v>35829.575497685182</v>
          </cell>
        </row>
        <row r="7">
          <cell r="D7" t="str">
            <v>Revised</v>
          </cell>
        </row>
        <row r="8">
          <cell r="B8" t="str">
            <v>Purchase</v>
          </cell>
          <cell r="D8" t="str">
            <v>Purchase</v>
          </cell>
          <cell r="E8" t="str">
            <v>Remaining</v>
          </cell>
        </row>
        <row r="9">
          <cell r="B9" t="str">
            <v>Acctg</v>
          </cell>
          <cell r="D9" t="str">
            <v>Acctg</v>
          </cell>
          <cell r="E9" t="str">
            <v>Useful</v>
          </cell>
          <cell r="F9" t="str">
            <v>Annual</v>
          </cell>
          <cell r="G9" t="str">
            <v>Amort</v>
          </cell>
          <cell r="GI9">
            <v>2003</v>
          </cell>
        </row>
        <row r="10">
          <cell r="B10" t="str">
            <v>Write Up</v>
          </cell>
          <cell r="C10" t="str">
            <v>Adjustment</v>
          </cell>
          <cell r="D10" t="str">
            <v>Write Up</v>
          </cell>
          <cell r="E10" t="str">
            <v>Life</v>
          </cell>
          <cell r="F10" t="str">
            <v>Amort</v>
          </cell>
          <cell r="G10" t="str">
            <v>Expiration</v>
          </cell>
          <cell r="H10">
            <v>1995</v>
          </cell>
          <cell r="I10">
            <v>1996</v>
          </cell>
          <cell r="J10">
            <v>1997</v>
          </cell>
          <cell r="K10">
            <v>1998</v>
          </cell>
          <cell r="L10">
            <v>1999</v>
          </cell>
          <cell r="M10">
            <v>2000</v>
          </cell>
          <cell r="N10">
            <v>2001</v>
          </cell>
          <cell r="O10">
            <v>2002</v>
          </cell>
          <cell r="Q10">
            <v>2003</v>
          </cell>
          <cell r="S10">
            <v>2004</v>
          </cell>
          <cell r="U10">
            <v>2005</v>
          </cell>
          <cell r="W10">
            <v>2006</v>
          </cell>
          <cell r="Y10">
            <v>2007</v>
          </cell>
          <cell r="AA10">
            <v>2008</v>
          </cell>
          <cell r="AC10">
            <v>2009</v>
          </cell>
          <cell r="AE10">
            <v>2010</v>
          </cell>
          <cell r="AG10">
            <v>2011</v>
          </cell>
          <cell r="AI10">
            <v>2012</v>
          </cell>
          <cell r="AK10">
            <v>2013</v>
          </cell>
          <cell r="AM10">
            <v>2014</v>
          </cell>
          <cell r="AO10">
            <v>2015</v>
          </cell>
          <cell r="AQ10">
            <v>2016</v>
          </cell>
          <cell r="AS10">
            <v>2017</v>
          </cell>
          <cell r="AU10">
            <v>2018</v>
          </cell>
          <cell r="AW10">
            <v>2019</v>
          </cell>
          <cell r="AY10">
            <v>2020</v>
          </cell>
          <cell r="BA10">
            <v>2021</v>
          </cell>
          <cell r="BC10">
            <v>2022</v>
          </cell>
          <cell r="BE10">
            <v>2023</v>
          </cell>
          <cell r="BG10">
            <v>2024</v>
          </cell>
          <cell r="BI10">
            <v>2025</v>
          </cell>
          <cell r="BK10">
            <v>2026</v>
          </cell>
          <cell r="BM10">
            <v>2027</v>
          </cell>
          <cell r="BO10">
            <v>2028</v>
          </cell>
          <cell r="BQ10">
            <v>2029</v>
          </cell>
          <cell r="BS10">
            <v>2030</v>
          </cell>
          <cell r="BU10">
            <v>2031</v>
          </cell>
          <cell r="BW10">
            <v>2032</v>
          </cell>
          <cell r="BY10">
            <v>2033</v>
          </cell>
          <cell r="CA10">
            <v>2034</v>
          </cell>
          <cell r="CC10">
            <v>2035</v>
          </cell>
          <cell r="CE10">
            <v>2036</v>
          </cell>
          <cell r="CG10">
            <v>2037</v>
          </cell>
          <cell r="CI10">
            <v>2038</v>
          </cell>
          <cell r="CK10">
            <v>2039</v>
          </cell>
          <cell r="CM10">
            <v>2040</v>
          </cell>
          <cell r="CO10">
            <v>2041</v>
          </cell>
          <cell r="CQ10">
            <v>2042</v>
          </cell>
          <cell r="CS10">
            <v>2043</v>
          </cell>
          <cell r="CU10">
            <v>2044</v>
          </cell>
          <cell r="CW10">
            <v>2045</v>
          </cell>
          <cell r="CY10">
            <v>2046</v>
          </cell>
          <cell r="DA10">
            <v>2047</v>
          </cell>
          <cell r="DC10">
            <v>2048</v>
          </cell>
          <cell r="DE10">
            <v>2049</v>
          </cell>
          <cell r="DG10">
            <v>2050</v>
          </cell>
          <cell r="DI10">
            <v>2051</v>
          </cell>
          <cell r="DK10">
            <v>2052</v>
          </cell>
          <cell r="DM10">
            <v>2053</v>
          </cell>
          <cell r="DO10">
            <v>2054</v>
          </cell>
          <cell r="DQ10">
            <v>2055</v>
          </cell>
          <cell r="DS10">
            <v>2056</v>
          </cell>
          <cell r="DU10">
            <v>2057</v>
          </cell>
          <cell r="DW10">
            <v>2058</v>
          </cell>
          <cell r="DY10">
            <v>2059</v>
          </cell>
          <cell r="EA10">
            <v>2060</v>
          </cell>
          <cell r="EC10">
            <v>2061</v>
          </cell>
          <cell r="EE10">
            <v>2062</v>
          </cell>
          <cell r="EG10">
            <v>2063</v>
          </cell>
          <cell r="EI10">
            <v>2064</v>
          </cell>
          <cell r="EK10">
            <v>2065</v>
          </cell>
          <cell r="EM10">
            <v>2066</v>
          </cell>
          <cell r="EO10">
            <v>2067</v>
          </cell>
          <cell r="EQ10">
            <v>2068</v>
          </cell>
          <cell r="ES10">
            <v>2069</v>
          </cell>
          <cell r="EU10">
            <v>2070</v>
          </cell>
          <cell r="EW10">
            <v>2071</v>
          </cell>
          <cell r="EY10">
            <v>2072</v>
          </cell>
          <cell r="FA10">
            <v>2073</v>
          </cell>
          <cell r="FC10">
            <v>2074</v>
          </cell>
          <cell r="FE10">
            <v>2075</v>
          </cell>
          <cell r="FG10">
            <v>2076</v>
          </cell>
          <cell r="FI10">
            <v>2077</v>
          </cell>
          <cell r="FK10">
            <v>2078</v>
          </cell>
          <cell r="FM10">
            <v>2079</v>
          </cell>
          <cell r="FO10">
            <v>2080</v>
          </cell>
          <cell r="FQ10">
            <v>2081</v>
          </cell>
          <cell r="FS10">
            <v>2082</v>
          </cell>
          <cell r="FU10">
            <v>2083</v>
          </cell>
          <cell r="FW10">
            <v>2084</v>
          </cell>
          <cell r="FY10">
            <v>2085</v>
          </cell>
          <cell r="GA10">
            <v>2086</v>
          </cell>
          <cell r="GC10">
            <v>2087</v>
          </cell>
          <cell r="GE10">
            <v>2088</v>
          </cell>
          <cell r="GG10" t="str">
            <v>Total</v>
          </cell>
          <cell r="GI10" t="str">
            <v>Balance</v>
          </cell>
        </row>
        <row r="11">
          <cell r="A11" t="str">
            <v>LAND</v>
          </cell>
        </row>
        <row r="12">
          <cell r="A12" t="str">
            <v>Land for Transportation Purposes</v>
          </cell>
        </row>
        <row r="13">
          <cell r="A13" t="str">
            <v>Surplus Land</v>
          </cell>
        </row>
        <row r="14">
          <cell r="A14" t="str">
            <v xml:space="preserve">    TOTAL LAND</v>
          </cell>
        </row>
        <row r="16">
          <cell r="A16" t="str">
            <v>DEPRECIABLE ROAD</v>
          </cell>
        </row>
        <row r="17">
          <cell r="A17" t="str">
            <v>Grading</v>
          </cell>
        </row>
        <row r="18">
          <cell r="A18" t="str">
            <v>Other Right of Way Expenditures</v>
          </cell>
        </row>
        <row r="19">
          <cell r="A19" t="str">
            <v>Tunnels and Subways</v>
          </cell>
        </row>
        <row r="20">
          <cell r="A20" t="str">
            <v>Brdges, Trestles and Culverts</v>
          </cell>
        </row>
        <row r="21">
          <cell r="A21" t="str">
            <v>Ties</v>
          </cell>
        </row>
        <row r="22">
          <cell r="A22" t="str">
            <v>Rail and Other Track Material</v>
          </cell>
        </row>
        <row r="23">
          <cell r="A23" t="str">
            <v>Ballast</v>
          </cell>
        </row>
        <row r="24">
          <cell r="A24" t="str">
            <v>Fences, Snowsheds and Signs</v>
          </cell>
        </row>
        <row r="25">
          <cell r="A25" t="str">
            <v>Station and Office Buildings</v>
          </cell>
        </row>
        <row r="26">
          <cell r="A26" t="str">
            <v>Roadway Buildings</v>
          </cell>
        </row>
        <row r="27">
          <cell r="A27" t="str">
            <v>Water Stations</v>
          </cell>
        </row>
        <row r="28">
          <cell r="A28" t="str">
            <v>Fuel Stations</v>
          </cell>
        </row>
        <row r="29">
          <cell r="A29" t="str">
            <v>Shops and Enginehouses</v>
          </cell>
        </row>
        <row r="30">
          <cell r="A30" t="str">
            <v>Intermodal Terminals</v>
          </cell>
        </row>
        <row r="31">
          <cell r="A31" t="str">
            <v>Communications Systems</v>
          </cell>
        </row>
        <row r="32">
          <cell r="A32" t="str">
            <v>Signals and Interlockers</v>
          </cell>
        </row>
        <row r="33">
          <cell r="A33" t="str">
            <v>Power Plants</v>
          </cell>
        </row>
        <row r="34">
          <cell r="A34" t="str">
            <v>Power Transmission Systems</v>
          </cell>
        </row>
        <row r="35">
          <cell r="A35" t="str">
            <v>Miscellaneous Structures</v>
          </cell>
        </row>
        <row r="36">
          <cell r="A36" t="str">
            <v>Roadway Machines</v>
          </cell>
        </row>
        <row r="37">
          <cell r="A37" t="str">
            <v>Public Improvements-Construction</v>
          </cell>
        </row>
        <row r="38">
          <cell r="A38" t="str">
            <v>Shop Machinery</v>
          </cell>
        </row>
        <row r="39">
          <cell r="A39" t="str">
            <v>Power Plant Equipment</v>
          </cell>
        </row>
        <row r="40">
          <cell r="A40" t="str">
            <v xml:space="preserve">    TOTAL DEPRECIABLE ROAD</v>
          </cell>
        </row>
        <row r="42">
          <cell r="A42" t="str">
            <v>EQUIPMENT</v>
          </cell>
        </row>
        <row r="43">
          <cell r="A43" t="str">
            <v>Locomotives</v>
          </cell>
        </row>
        <row r="44">
          <cell r="A44" t="str">
            <v>Freight Train Cars</v>
          </cell>
        </row>
        <row r="45">
          <cell r="A45" t="str">
            <v>Work Equipment</v>
          </cell>
        </row>
        <row r="46">
          <cell r="A46" t="str">
            <v>Miscellaneous Equipment</v>
          </cell>
        </row>
        <row r="47">
          <cell r="A47" t="str">
            <v>Computer Systems</v>
          </cell>
        </row>
        <row r="48">
          <cell r="A48" t="str">
            <v>Computer Software</v>
          </cell>
        </row>
        <row r="49">
          <cell r="A49" t="str">
            <v xml:space="preserve">    TOTAL EQUIPMENT</v>
          </cell>
        </row>
        <row r="51">
          <cell r="A51" t="str">
            <v>MISCELLANEOUS</v>
          </cell>
        </row>
        <row r="52">
          <cell r="A52" t="str">
            <v>Interest During Construction</v>
          </cell>
        </row>
        <row r="53">
          <cell r="A53" t="str">
            <v>Construction Work In Progress</v>
          </cell>
        </row>
        <row r="54">
          <cell r="A54" t="str">
            <v xml:space="preserve">    TOTAL MISCELLANEOUS</v>
          </cell>
        </row>
        <row r="55">
          <cell r="A55" t="str">
            <v>TOTAL OPERATING ASSETS</v>
          </cell>
        </row>
        <row r="57">
          <cell r="A57" t="str">
            <v>NON-OPERATING ASSETS</v>
          </cell>
        </row>
        <row r="58">
          <cell r="A58" t="str">
            <v>Buildings Held for Sale</v>
          </cell>
        </row>
        <row r="59">
          <cell r="A59" t="str">
            <v>Buildings</v>
          </cell>
        </row>
        <row r="60">
          <cell r="A60" t="str">
            <v>Bridges</v>
          </cell>
        </row>
        <row r="61">
          <cell r="A61" t="str">
            <v>Royalty Income</v>
          </cell>
        </row>
        <row r="62">
          <cell r="A62" t="str">
            <v xml:space="preserve">   TOTAL NON-OPERATING ASSETS:</v>
          </cell>
        </row>
        <row r="64">
          <cell r="A64" t="str">
            <v>GRAND TOTAL</v>
          </cell>
        </row>
      </sheetData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Depr"/>
      <sheetName val="Jul29 changes"/>
      <sheetName val="SD70MACs_By unit"/>
      <sheetName val="By AFE#"/>
      <sheetName val="Loco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L2">
            <v>0</v>
          </cell>
          <cell r="M2">
            <v>0.11</v>
          </cell>
          <cell r="N2">
            <v>7.0000000000000007E-2</v>
          </cell>
          <cell r="O2">
            <v>3.0800000000000001E-2</v>
          </cell>
          <cell r="P2">
            <v>6.7199999999999996E-2</v>
          </cell>
        </row>
        <row r="3">
          <cell r="L3">
            <v>1801</v>
          </cell>
          <cell r="M3">
            <v>0.12</v>
          </cell>
          <cell r="N3">
            <v>7.0000000000000007E-2</v>
          </cell>
          <cell r="O3">
            <v>2.6100000000000002E-2</v>
          </cell>
          <cell r="P3">
            <v>3.7999999999999999E-2</v>
          </cell>
        </row>
        <row r="4">
          <cell r="L4">
            <v>3000</v>
          </cell>
          <cell r="M4">
            <v>0.22</v>
          </cell>
          <cell r="N4">
            <v>0.16</v>
          </cell>
          <cell r="O4">
            <v>4.1200000000000001E-2</v>
          </cell>
          <cell r="P4">
            <v>9.4500000000000001E-2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view="pageBreakPreview" zoomScale="90" zoomScaleNormal="100" zoomScaleSheetLayoutView="90" workbookViewId="0"/>
  </sheetViews>
  <sheetFormatPr defaultColWidth="0" defaultRowHeight="11.25" zeroHeight="1" x14ac:dyDescent="0.2"/>
  <cols>
    <col min="1" max="1" width="2.85546875" style="1" customWidth="1"/>
    <col min="2" max="2" width="74" style="1" customWidth="1"/>
    <col min="3" max="3" width="5.7109375" style="1" customWidth="1"/>
    <col min="4" max="4" width="38" style="1" customWidth="1"/>
    <col min="5" max="7" width="15" style="1" customWidth="1"/>
    <col min="8" max="16384" width="0" style="1" hidden="1"/>
  </cols>
  <sheetData>
    <row r="1" spans="1:8" s="31" customFormat="1" ht="9" x14ac:dyDescent="0.15">
      <c r="A1" s="27" t="s">
        <v>119</v>
      </c>
      <c r="B1" s="9"/>
      <c r="C1" s="28">
        <v>31</v>
      </c>
      <c r="D1" s="29"/>
      <c r="E1" s="30"/>
    </row>
    <row r="2" spans="1:8" x14ac:dyDescent="0.2">
      <c r="A2" s="14" t="s">
        <v>100</v>
      </c>
      <c r="B2" s="26"/>
      <c r="C2" s="25"/>
    </row>
    <row r="3" spans="1:8" x14ac:dyDescent="0.2">
      <c r="A3" s="8"/>
      <c r="B3" s="7"/>
      <c r="C3" s="6"/>
    </row>
    <row r="4" spans="1:8" x14ac:dyDescent="0.2">
      <c r="A4" s="24" t="s">
        <v>99</v>
      </c>
      <c r="B4" s="23" t="s">
        <v>101</v>
      </c>
      <c r="C4" s="10"/>
      <c r="D4" s="9"/>
      <c r="E4" s="9"/>
      <c r="F4" s="9"/>
      <c r="G4" s="9"/>
      <c r="H4" s="9"/>
    </row>
    <row r="5" spans="1:8" x14ac:dyDescent="0.2">
      <c r="A5" s="11"/>
      <c r="B5" s="23" t="s">
        <v>102</v>
      </c>
      <c r="C5" s="10"/>
      <c r="D5" s="9"/>
      <c r="E5" s="9"/>
      <c r="F5" s="9"/>
      <c r="G5" s="9"/>
      <c r="H5" s="9"/>
    </row>
    <row r="6" spans="1:8" x14ac:dyDescent="0.2">
      <c r="A6" s="11"/>
      <c r="B6" s="23" t="s">
        <v>103</v>
      </c>
      <c r="C6" s="10"/>
      <c r="D6" s="9"/>
      <c r="E6" s="9"/>
      <c r="F6" s="9"/>
      <c r="G6" s="9"/>
      <c r="H6" s="9"/>
    </row>
    <row r="7" spans="1:8" x14ac:dyDescent="0.2">
      <c r="A7" s="11"/>
      <c r="B7" s="23" t="s">
        <v>104</v>
      </c>
      <c r="C7" s="10"/>
      <c r="D7" s="9"/>
      <c r="E7" s="9"/>
      <c r="F7" s="9"/>
      <c r="G7" s="9"/>
      <c r="H7" s="9"/>
    </row>
    <row r="8" spans="1:8" x14ac:dyDescent="0.2">
      <c r="A8" s="11"/>
      <c r="B8" s="23" t="s">
        <v>105</v>
      </c>
      <c r="C8" s="10"/>
      <c r="D8" s="9"/>
      <c r="E8" s="9"/>
      <c r="F8" s="9"/>
      <c r="G8" s="9"/>
      <c r="H8" s="9"/>
    </row>
    <row r="9" spans="1:8" x14ac:dyDescent="0.2">
      <c r="A9" s="11"/>
      <c r="B9" s="23" t="s">
        <v>106</v>
      </c>
      <c r="C9" s="10"/>
      <c r="D9" s="9"/>
      <c r="E9" s="9"/>
      <c r="F9" s="9"/>
      <c r="G9" s="9"/>
      <c r="H9" s="9"/>
    </row>
    <row r="10" spans="1:8" x14ac:dyDescent="0.2">
      <c r="A10" s="11"/>
      <c r="B10" s="23"/>
      <c r="C10" s="10"/>
      <c r="D10" s="9"/>
      <c r="E10" s="9"/>
      <c r="F10" s="9"/>
      <c r="G10" s="9"/>
      <c r="H10" s="9"/>
    </row>
    <row r="11" spans="1:8" x14ac:dyDescent="0.2">
      <c r="A11" s="24" t="s">
        <v>98</v>
      </c>
      <c r="B11" s="23" t="s">
        <v>107</v>
      </c>
      <c r="C11" s="10"/>
      <c r="D11" s="9"/>
      <c r="E11" s="9"/>
      <c r="F11" s="9"/>
      <c r="G11" s="9"/>
      <c r="H11" s="9"/>
    </row>
    <row r="12" spans="1:8" x14ac:dyDescent="0.2">
      <c r="A12" s="11"/>
      <c r="B12" s="23" t="s">
        <v>108</v>
      </c>
      <c r="C12" s="10"/>
      <c r="D12" s="9"/>
      <c r="E12" s="9"/>
      <c r="F12" s="9"/>
      <c r="G12" s="9"/>
      <c r="H12" s="9"/>
    </row>
    <row r="13" spans="1:8" x14ac:dyDescent="0.2">
      <c r="A13" s="11"/>
      <c r="B13" s="23" t="s">
        <v>109</v>
      </c>
      <c r="C13" s="10"/>
      <c r="D13" s="9"/>
      <c r="E13" s="9"/>
      <c r="F13" s="9"/>
      <c r="G13" s="9"/>
      <c r="H13" s="9"/>
    </row>
    <row r="14" spans="1:8" x14ac:dyDescent="0.2">
      <c r="A14" s="11"/>
      <c r="B14" s="23"/>
      <c r="C14" s="10"/>
      <c r="D14" s="9"/>
      <c r="E14" s="9"/>
      <c r="F14" s="9"/>
      <c r="G14" s="9"/>
      <c r="H14" s="9"/>
    </row>
    <row r="15" spans="1:8" x14ac:dyDescent="0.2">
      <c r="A15" s="24" t="s">
        <v>97</v>
      </c>
      <c r="B15" s="23" t="s">
        <v>96</v>
      </c>
      <c r="C15" s="10"/>
      <c r="D15" s="9"/>
      <c r="E15" s="9"/>
      <c r="F15" s="9"/>
      <c r="G15" s="9"/>
      <c r="H15" s="9"/>
    </row>
    <row r="16" spans="1:8" x14ac:dyDescent="0.2">
      <c r="A16" s="11"/>
      <c r="B16" s="23" t="s">
        <v>95</v>
      </c>
      <c r="C16" s="10"/>
      <c r="D16" s="9"/>
      <c r="E16" s="9"/>
      <c r="F16" s="9"/>
      <c r="G16" s="9"/>
      <c r="H16" s="9"/>
    </row>
    <row r="17" spans="1:8" x14ac:dyDescent="0.2">
      <c r="A17" s="11"/>
      <c r="B17" s="23"/>
      <c r="C17" s="10"/>
      <c r="D17" s="9"/>
      <c r="E17" s="9"/>
      <c r="F17" s="9"/>
      <c r="G17" s="9"/>
      <c r="H17" s="9"/>
    </row>
    <row r="18" spans="1:8" x14ac:dyDescent="0.2">
      <c r="A18" s="24" t="s">
        <v>94</v>
      </c>
      <c r="B18" s="23" t="s">
        <v>93</v>
      </c>
      <c r="C18" s="10"/>
      <c r="D18" s="9"/>
      <c r="E18" s="9"/>
      <c r="F18" s="9"/>
      <c r="G18" s="9"/>
      <c r="H18" s="9"/>
    </row>
    <row r="19" spans="1:8" x14ac:dyDescent="0.2">
      <c r="A19" s="11"/>
      <c r="B19" s="23" t="s">
        <v>92</v>
      </c>
      <c r="C19" s="10"/>
      <c r="D19" s="9"/>
      <c r="E19" s="9"/>
      <c r="F19" s="9"/>
      <c r="G19" s="9"/>
      <c r="H19" s="9"/>
    </row>
    <row r="20" spans="1:8" x14ac:dyDescent="0.2">
      <c r="A20" s="11"/>
      <c r="B20" s="23"/>
      <c r="C20" s="10"/>
      <c r="D20" s="9"/>
      <c r="E20" s="9"/>
      <c r="F20" s="9"/>
      <c r="G20" s="9"/>
      <c r="H20" s="9"/>
    </row>
    <row r="21" spans="1:8" x14ac:dyDescent="0.2">
      <c r="A21" s="24" t="s">
        <v>91</v>
      </c>
      <c r="B21" s="23" t="s">
        <v>90</v>
      </c>
      <c r="C21" s="10"/>
      <c r="D21" s="9"/>
      <c r="E21" s="9"/>
      <c r="F21" s="9"/>
      <c r="G21" s="9"/>
      <c r="H21" s="9"/>
    </row>
    <row r="22" spans="1:8" x14ac:dyDescent="0.2">
      <c r="A22" s="11"/>
      <c r="B22" s="23"/>
      <c r="C22" s="10"/>
      <c r="D22" s="9"/>
      <c r="E22" s="9"/>
      <c r="F22" s="9"/>
      <c r="G22" s="9"/>
      <c r="H22" s="9"/>
    </row>
    <row r="23" spans="1:8" x14ac:dyDescent="0.2">
      <c r="A23" s="24" t="s">
        <v>89</v>
      </c>
      <c r="B23" s="23" t="s">
        <v>110</v>
      </c>
      <c r="C23" s="10"/>
      <c r="D23" s="9"/>
      <c r="E23" s="9"/>
      <c r="F23" s="9"/>
      <c r="G23" s="9"/>
      <c r="H23" s="9"/>
    </row>
    <row r="24" spans="1:8" x14ac:dyDescent="0.2">
      <c r="A24" s="11"/>
      <c r="B24" s="23" t="s">
        <v>111</v>
      </c>
      <c r="C24" s="10"/>
      <c r="D24" s="9"/>
      <c r="E24" s="9"/>
      <c r="F24" s="9"/>
      <c r="G24" s="9"/>
      <c r="H24" s="9"/>
    </row>
    <row r="25" spans="1:8" x14ac:dyDescent="0.2">
      <c r="A25" s="11"/>
      <c r="B25" s="23" t="s">
        <v>112</v>
      </c>
      <c r="C25" s="10"/>
      <c r="D25" s="9"/>
      <c r="E25" s="9"/>
      <c r="F25" s="9"/>
      <c r="G25" s="9"/>
      <c r="H25" s="9"/>
    </row>
    <row r="26" spans="1:8" x14ac:dyDescent="0.2">
      <c r="A26" s="11"/>
      <c r="B26" s="23" t="s">
        <v>113</v>
      </c>
      <c r="C26" s="10"/>
      <c r="D26" s="9"/>
      <c r="E26" s="9"/>
      <c r="F26" s="9"/>
      <c r="G26" s="9"/>
      <c r="H26" s="9"/>
    </row>
    <row r="27" spans="1:8" x14ac:dyDescent="0.2">
      <c r="A27" s="11"/>
      <c r="B27" s="23"/>
      <c r="C27" s="10"/>
      <c r="D27" s="9"/>
      <c r="E27" s="9"/>
      <c r="F27" s="9"/>
      <c r="G27" s="9"/>
      <c r="H27" s="9"/>
    </row>
    <row r="28" spans="1:8" x14ac:dyDescent="0.2">
      <c r="A28" s="24" t="s">
        <v>88</v>
      </c>
      <c r="B28" s="23" t="s">
        <v>114</v>
      </c>
      <c r="C28" s="10"/>
      <c r="D28" s="9"/>
      <c r="E28" s="9"/>
      <c r="F28" s="9"/>
      <c r="G28" s="9"/>
      <c r="H28" s="9"/>
    </row>
    <row r="29" spans="1:8" x14ac:dyDescent="0.2">
      <c r="A29" s="11"/>
      <c r="B29" s="23" t="s">
        <v>115</v>
      </c>
      <c r="C29" s="10"/>
      <c r="D29" s="9"/>
      <c r="E29" s="9"/>
      <c r="F29" s="9"/>
      <c r="G29" s="9"/>
      <c r="H29" s="9"/>
    </row>
    <row r="30" spans="1:8" x14ac:dyDescent="0.2">
      <c r="A30" s="11"/>
      <c r="B30" s="23"/>
      <c r="C30" s="10"/>
      <c r="D30" s="9"/>
      <c r="E30" s="9"/>
      <c r="F30" s="9"/>
      <c r="G30" s="9"/>
      <c r="H30" s="9"/>
    </row>
    <row r="31" spans="1:8" x14ac:dyDescent="0.2">
      <c r="A31" s="24" t="s">
        <v>87</v>
      </c>
      <c r="B31" s="23" t="s">
        <v>86</v>
      </c>
      <c r="C31" s="10"/>
      <c r="D31" s="9"/>
      <c r="E31" s="9"/>
      <c r="F31" s="9"/>
      <c r="G31" s="9"/>
      <c r="H31" s="9"/>
    </row>
    <row r="32" spans="1:8" x14ac:dyDescent="0.2">
      <c r="A32" s="11"/>
      <c r="B32" s="23" t="s">
        <v>85</v>
      </c>
      <c r="C32" s="10"/>
      <c r="D32" s="9"/>
      <c r="E32" s="9"/>
      <c r="F32" s="9"/>
      <c r="G32" s="9"/>
      <c r="H32" s="9"/>
    </row>
    <row r="33" spans="1:8" x14ac:dyDescent="0.2">
      <c r="A33" s="11"/>
      <c r="B33" s="23" t="s">
        <v>116</v>
      </c>
      <c r="C33" s="10"/>
      <c r="D33" s="9"/>
      <c r="E33" s="9"/>
      <c r="F33" s="9"/>
      <c r="G33" s="9"/>
      <c r="H33" s="9"/>
    </row>
    <row r="34" spans="1:8" x14ac:dyDescent="0.2">
      <c r="A34" s="11"/>
      <c r="B34" s="23" t="s">
        <v>117</v>
      </c>
      <c r="C34" s="10"/>
      <c r="D34" s="9"/>
      <c r="E34" s="9"/>
      <c r="F34" s="9"/>
      <c r="G34" s="9"/>
      <c r="H34" s="9"/>
    </row>
    <row r="35" spans="1:8" x14ac:dyDescent="0.2">
      <c r="A35" s="11"/>
      <c r="B35" s="23" t="s">
        <v>118</v>
      </c>
      <c r="C35" s="10"/>
      <c r="D35" s="9"/>
      <c r="E35" s="9"/>
      <c r="F35" s="9"/>
      <c r="G35" s="9"/>
      <c r="H35" s="9"/>
    </row>
    <row r="36" spans="1:8" x14ac:dyDescent="0.2">
      <c r="A36" s="11"/>
      <c r="B36" s="23"/>
      <c r="C36" s="10"/>
      <c r="D36" s="9"/>
      <c r="E36" s="9"/>
      <c r="F36" s="9"/>
      <c r="G36" s="9"/>
      <c r="H36" s="9"/>
    </row>
    <row r="37" spans="1:8" x14ac:dyDescent="0.2">
      <c r="A37" s="24" t="s">
        <v>84</v>
      </c>
      <c r="B37" s="23" t="s">
        <v>83</v>
      </c>
      <c r="C37" s="10"/>
      <c r="D37" s="9"/>
      <c r="E37" s="9"/>
      <c r="F37" s="9"/>
      <c r="G37" s="9"/>
      <c r="H37" s="9"/>
    </row>
    <row r="38" spans="1:8" x14ac:dyDescent="0.2">
      <c r="A38" s="11"/>
      <c r="B38" s="23" t="s">
        <v>82</v>
      </c>
      <c r="C38" s="10"/>
      <c r="D38" s="9"/>
      <c r="E38" s="9"/>
      <c r="F38" s="9"/>
      <c r="G38" s="9"/>
      <c r="H38" s="9"/>
    </row>
    <row r="39" spans="1:8" x14ac:dyDescent="0.2">
      <c r="A39" s="11"/>
      <c r="B39" s="23" t="s">
        <v>81</v>
      </c>
      <c r="C39" s="10"/>
      <c r="D39" s="9"/>
      <c r="E39" s="9"/>
      <c r="F39" s="9"/>
      <c r="G39" s="9"/>
      <c r="H39" s="9"/>
    </row>
    <row r="40" spans="1:8" x14ac:dyDescent="0.2">
      <c r="A40" s="11"/>
      <c r="B40" s="23"/>
      <c r="C40" s="10"/>
      <c r="D40" s="9"/>
      <c r="E40" s="9"/>
      <c r="F40" s="9"/>
      <c r="G40" s="9"/>
      <c r="H40" s="9"/>
    </row>
    <row r="41" spans="1:8" x14ac:dyDescent="0.2">
      <c r="A41" s="24" t="s">
        <v>80</v>
      </c>
      <c r="B41" s="23" t="s">
        <v>79</v>
      </c>
      <c r="C41" s="10"/>
      <c r="D41" s="9"/>
      <c r="E41" s="9"/>
      <c r="F41" s="9"/>
      <c r="G41" s="9"/>
      <c r="H41" s="9"/>
    </row>
    <row r="42" spans="1:8" x14ac:dyDescent="0.2">
      <c r="A42" s="11"/>
      <c r="B42" s="23" t="s">
        <v>78</v>
      </c>
      <c r="C42" s="10"/>
      <c r="D42" s="9"/>
      <c r="E42" s="9"/>
      <c r="F42" s="9"/>
      <c r="G42" s="9"/>
      <c r="H42" s="9"/>
    </row>
    <row r="43" spans="1:8" x14ac:dyDescent="0.2">
      <c r="A43" s="18"/>
      <c r="B43" s="22"/>
      <c r="C43" s="16"/>
      <c r="D43" s="9"/>
      <c r="E43" s="9"/>
      <c r="F43" s="9"/>
      <c r="G43" s="9"/>
      <c r="H43" s="9"/>
    </row>
    <row r="44" spans="1:8" x14ac:dyDescent="0.2">
      <c r="A44" s="21" t="s">
        <v>77</v>
      </c>
      <c r="B44" s="20"/>
      <c r="C44" s="19"/>
      <c r="D44" s="9"/>
      <c r="E44" s="9"/>
      <c r="F44" s="9"/>
      <c r="G44" s="9"/>
      <c r="H44" s="9"/>
    </row>
    <row r="45" spans="1:8" x14ac:dyDescent="0.2">
      <c r="A45" s="11"/>
      <c r="B45" s="9"/>
      <c r="C45" s="10"/>
      <c r="D45" s="9"/>
      <c r="E45" s="9"/>
      <c r="F45" s="9"/>
      <c r="G45" s="9"/>
      <c r="H45" s="9"/>
    </row>
    <row r="46" spans="1:8" x14ac:dyDescent="0.2">
      <c r="A46" s="11"/>
      <c r="B46" s="9"/>
      <c r="C46" s="10"/>
      <c r="D46" s="9"/>
      <c r="E46" s="9"/>
      <c r="F46" s="9"/>
      <c r="G46" s="9"/>
      <c r="H46" s="9"/>
    </row>
    <row r="47" spans="1:8" x14ac:dyDescent="0.2">
      <c r="A47" s="11"/>
      <c r="B47" s="9"/>
      <c r="C47" s="10"/>
      <c r="D47" s="9"/>
      <c r="E47" s="9"/>
      <c r="F47" s="9"/>
      <c r="G47" s="9"/>
      <c r="H47" s="9"/>
    </row>
    <row r="48" spans="1:8" x14ac:dyDescent="0.2">
      <c r="A48" s="11"/>
      <c r="B48" s="9"/>
      <c r="C48" s="10"/>
      <c r="D48" s="9"/>
      <c r="E48" s="9"/>
      <c r="F48" s="9"/>
      <c r="G48" s="9"/>
      <c r="H48" s="9"/>
    </row>
    <row r="49" spans="1:8" x14ac:dyDescent="0.2">
      <c r="A49" s="11"/>
      <c r="B49" s="9"/>
      <c r="C49" s="10"/>
      <c r="D49" s="9"/>
      <c r="E49" s="9"/>
      <c r="F49" s="9"/>
      <c r="G49" s="9"/>
      <c r="H49" s="9"/>
    </row>
    <row r="50" spans="1:8" x14ac:dyDescent="0.2">
      <c r="A50" s="11"/>
      <c r="B50" s="9"/>
      <c r="C50" s="10"/>
      <c r="D50" s="9"/>
      <c r="E50" s="9"/>
      <c r="F50" s="9"/>
      <c r="G50" s="9"/>
      <c r="H50" s="9"/>
    </row>
    <row r="51" spans="1:8" x14ac:dyDescent="0.2">
      <c r="A51" s="11"/>
      <c r="B51" s="9"/>
      <c r="C51" s="10"/>
      <c r="D51" s="9"/>
      <c r="E51" s="9"/>
      <c r="F51" s="9"/>
      <c r="G51" s="9"/>
      <c r="H51" s="9"/>
    </row>
    <row r="52" spans="1:8" x14ac:dyDescent="0.2">
      <c r="A52" s="11"/>
      <c r="B52" s="9"/>
      <c r="C52" s="10"/>
      <c r="D52" s="9"/>
      <c r="E52" s="9"/>
      <c r="F52" s="9"/>
      <c r="G52" s="9"/>
      <c r="H52" s="9"/>
    </row>
    <row r="53" spans="1:8" x14ac:dyDescent="0.2">
      <c r="A53" s="11"/>
      <c r="B53" s="9"/>
      <c r="C53" s="10"/>
      <c r="D53" s="9"/>
      <c r="E53" s="9"/>
      <c r="F53" s="9"/>
      <c r="G53" s="9"/>
      <c r="H53" s="9"/>
    </row>
    <row r="54" spans="1:8" x14ac:dyDescent="0.2">
      <c r="A54" s="11"/>
      <c r="B54" s="9"/>
      <c r="C54" s="10"/>
      <c r="D54" s="9"/>
      <c r="E54" s="9"/>
      <c r="F54" s="9"/>
      <c r="G54" s="9"/>
      <c r="H54" s="9"/>
    </row>
    <row r="55" spans="1:8" x14ac:dyDescent="0.2">
      <c r="A55" s="11"/>
      <c r="B55" s="9"/>
      <c r="C55" s="10"/>
      <c r="D55" s="9"/>
      <c r="E55" s="9"/>
      <c r="F55" s="9"/>
      <c r="G55" s="9"/>
      <c r="H55" s="9"/>
    </row>
    <row r="56" spans="1:8" x14ac:dyDescent="0.2">
      <c r="A56" s="11"/>
      <c r="B56" s="9"/>
      <c r="C56" s="10"/>
      <c r="D56" s="9"/>
      <c r="E56" s="9"/>
      <c r="F56" s="9"/>
      <c r="G56" s="9"/>
      <c r="H56" s="9"/>
    </row>
    <row r="57" spans="1:8" x14ac:dyDescent="0.2">
      <c r="A57" s="11"/>
      <c r="B57" s="9"/>
      <c r="C57" s="10"/>
      <c r="D57" s="9"/>
      <c r="E57" s="9"/>
      <c r="F57" s="9"/>
      <c r="G57" s="9"/>
      <c r="H57" s="9"/>
    </row>
    <row r="58" spans="1:8" x14ac:dyDescent="0.2">
      <c r="A58" s="11"/>
      <c r="B58" s="9"/>
      <c r="C58" s="10"/>
      <c r="D58" s="9"/>
      <c r="E58" s="9"/>
      <c r="F58" s="9"/>
      <c r="G58" s="9"/>
      <c r="H58" s="9"/>
    </row>
    <row r="59" spans="1:8" x14ac:dyDescent="0.2">
      <c r="A59" s="11"/>
      <c r="B59" s="9"/>
      <c r="C59" s="10"/>
      <c r="D59" s="9"/>
      <c r="E59" s="9"/>
      <c r="F59" s="9"/>
      <c r="G59" s="9"/>
      <c r="H59" s="9"/>
    </row>
    <row r="60" spans="1:8" x14ac:dyDescent="0.2">
      <c r="A60" s="11"/>
      <c r="B60" s="9"/>
      <c r="C60" s="10"/>
      <c r="D60" s="9"/>
      <c r="E60" s="9"/>
      <c r="F60" s="9"/>
      <c r="G60" s="9"/>
      <c r="H60" s="9"/>
    </row>
    <row r="61" spans="1:8" x14ac:dyDescent="0.2">
      <c r="A61" s="11"/>
      <c r="B61" s="9"/>
      <c r="C61" s="10"/>
      <c r="D61" s="9"/>
      <c r="E61" s="9"/>
      <c r="F61" s="9"/>
      <c r="G61" s="9"/>
      <c r="H61" s="9"/>
    </row>
    <row r="62" spans="1:8" x14ac:dyDescent="0.2">
      <c r="A62" s="11"/>
      <c r="B62" s="9"/>
      <c r="C62" s="10"/>
      <c r="D62" s="9"/>
      <c r="E62" s="9"/>
      <c r="F62" s="9"/>
      <c r="G62" s="9"/>
      <c r="H62" s="9"/>
    </row>
    <row r="63" spans="1:8" x14ac:dyDescent="0.2">
      <c r="A63" s="11"/>
      <c r="B63" s="9"/>
      <c r="C63" s="10"/>
      <c r="D63" s="9"/>
      <c r="E63" s="9"/>
      <c r="F63" s="9"/>
      <c r="G63" s="9"/>
      <c r="H63" s="9"/>
    </row>
    <row r="64" spans="1:8" x14ac:dyDescent="0.2">
      <c r="A64" s="11"/>
      <c r="B64" s="9"/>
      <c r="C64" s="10"/>
      <c r="D64" s="9"/>
      <c r="E64" s="9"/>
      <c r="F64" s="9"/>
      <c r="G64" s="9"/>
      <c r="H64" s="9"/>
    </row>
    <row r="65" spans="1:8" x14ac:dyDescent="0.2">
      <c r="A65" s="18"/>
      <c r="B65" s="17"/>
      <c r="C65" s="16"/>
      <c r="D65" s="9"/>
      <c r="E65" s="9"/>
      <c r="F65" s="9"/>
      <c r="G65" s="9"/>
      <c r="H65" s="9"/>
    </row>
    <row r="66" spans="1:8" s="31" customFormat="1" ht="9" x14ac:dyDescent="0.15">
      <c r="A66" s="23" t="s">
        <v>0</v>
      </c>
      <c r="B66" s="9"/>
      <c r="C66" s="9"/>
      <c r="D66" s="9"/>
      <c r="E66" s="9"/>
      <c r="F66" s="9"/>
      <c r="G66" s="9"/>
      <c r="H66" s="9"/>
    </row>
    <row r="67" spans="1:8" x14ac:dyDescent="0.2"/>
    <row r="68" spans="1:8" x14ac:dyDescent="0.2"/>
    <row r="69" spans="1:8" hidden="1" x14ac:dyDescent="0.2">
      <c r="A69" s="2" t="s">
        <v>76</v>
      </c>
      <c r="B69" s="7"/>
      <c r="C69" s="15">
        <v>39</v>
      </c>
      <c r="D69" s="9"/>
    </row>
    <row r="70" spans="1:8" hidden="1" x14ac:dyDescent="0.2">
      <c r="A70" s="14" t="s">
        <v>75</v>
      </c>
      <c r="B70" s="13"/>
      <c r="C70" s="12"/>
      <c r="D70" s="9"/>
    </row>
    <row r="71" spans="1:8" hidden="1" x14ac:dyDescent="0.2">
      <c r="A71" s="11"/>
      <c r="B71" s="9"/>
      <c r="C71" s="10"/>
      <c r="D71" s="9"/>
    </row>
    <row r="72" spans="1:8" hidden="1" x14ac:dyDescent="0.2">
      <c r="A72" s="11"/>
      <c r="B72" s="9"/>
      <c r="C72" s="10"/>
      <c r="D72" s="9"/>
    </row>
    <row r="73" spans="1:8" hidden="1" x14ac:dyDescent="0.2">
      <c r="A73" s="11"/>
      <c r="B73" s="9"/>
      <c r="C73" s="10"/>
      <c r="D73" s="9"/>
    </row>
    <row r="74" spans="1:8" hidden="1" x14ac:dyDescent="0.2">
      <c r="A74" s="11"/>
      <c r="B74" s="9"/>
      <c r="C74" s="10"/>
      <c r="D74" s="9"/>
    </row>
    <row r="75" spans="1:8" hidden="1" x14ac:dyDescent="0.2">
      <c r="A75" s="11"/>
      <c r="B75" s="9"/>
      <c r="C75" s="10"/>
      <c r="D75" s="9"/>
    </row>
    <row r="76" spans="1:8" hidden="1" x14ac:dyDescent="0.2">
      <c r="A76" s="11"/>
      <c r="B76" s="9"/>
      <c r="C76" s="10"/>
      <c r="D76" s="9"/>
    </row>
    <row r="77" spans="1:8" hidden="1" x14ac:dyDescent="0.2">
      <c r="A77" s="11"/>
      <c r="B77" s="9"/>
      <c r="C77" s="10"/>
      <c r="D77" s="9"/>
    </row>
    <row r="78" spans="1:8" hidden="1" x14ac:dyDescent="0.2">
      <c r="A78" s="11"/>
      <c r="B78" s="9"/>
      <c r="C78" s="10"/>
      <c r="D78" s="9"/>
    </row>
    <row r="79" spans="1:8" hidden="1" x14ac:dyDescent="0.2">
      <c r="A79" s="11"/>
      <c r="B79" s="9"/>
      <c r="C79" s="10"/>
      <c r="D79" s="9"/>
    </row>
    <row r="80" spans="1:8" hidden="1" x14ac:dyDescent="0.2">
      <c r="A80" s="11"/>
      <c r="B80" s="9"/>
      <c r="C80" s="10"/>
      <c r="D80" s="9"/>
    </row>
    <row r="81" spans="1:4" hidden="1" x14ac:dyDescent="0.2">
      <c r="A81" s="11"/>
      <c r="B81" s="9"/>
      <c r="C81" s="10"/>
      <c r="D81" s="9"/>
    </row>
    <row r="82" spans="1:4" hidden="1" x14ac:dyDescent="0.2">
      <c r="A82" s="11"/>
      <c r="B82" s="9"/>
      <c r="C82" s="10"/>
      <c r="D82" s="9"/>
    </row>
    <row r="83" spans="1:4" hidden="1" x14ac:dyDescent="0.2">
      <c r="A83" s="11"/>
      <c r="B83" s="9"/>
      <c r="C83" s="10"/>
      <c r="D83" s="9"/>
    </row>
    <row r="84" spans="1:4" hidden="1" x14ac:dyDescent="0.2">
      <c r="A84" s="11"/>
      <c r="B84" s="9"/>
      <c r="C84" s="10"/>
      <c r="D84" s="9"/>
    </row>
    <row r="85" spans="1:4" hidden="1" x14ac:dyDescent="0.2">
      <c r="A85" s="11"/>
      <c r="B85" s="9"/>
      <c r="C85" s="10"/>
      <c r="D85" s="9"/>
    </row>
    <row r="86" spans="1:4" hidden="1" x14ac:dyDescent="0.2">
      <c r="A86" s="11"/>
      <c r="B86" s="9"/>
      <c r="C86" s="10"/>
      <c r="D86" s="9"/>
    </row>
    <row r="87" spans="1:4" hidden="1" x14ac:dyDescent="0.2">
      <c r="A87" s="11"/>
      <c r="B87" s="9"/>
      <c r="C87" s="10"/>
      <c r="D87" s="9"/>
    </row>
    <row r="88" spans="1:4" hidden="1" x14ac:dyDescent="0.2">
      <c r="A88" s="11"/>
      <c r="B88" s="9"/>
      <c r="C88" s="10"/>
      <c r="D88" s="9"/>
    </row>
    <row r="89" spans="1:4" hidden="1" x14ac:dyDescent="0.2">
      <c r="A89" s="11"/>
      <c r="B89" s="9"/>
      <c r="C89" s="10"/>
      <c r="D89" s="9"/>
    </row>
    <row r="90" spans="1:4" hidden="1" x14ac:dyDescent="0.2">
      <c r="A90" s="11"/>
      <c r="B90" s="9"/>
      <c r="C90" s="10"/>
      <c r="D90" s="9"/>
    </row>
    <row r="91" spans="1:4" hidden="1" x14ac:dyDescent="0.2">
      <c r="A91" s="11"/>
      <c r="B91" s="9"/>
      <c r="C91" s="10"/>
      <c r="D91" s="9"/>
    </row>
    <row r="92" spans="1:4" hidden="1" x14ac:dyDescent="0.2">
      <c r="A92" s="11"/>
      <c r="B92" s="9"/>
      <c r="C92" s="10"/>
      <c r="D92" s="9"/>
    </row>
    <row r="93" spans="1:4" hidden="1" x14ac:dyDescent="0.2">
      <c r="A93" s="11"/>
      <c r="B93" s="9"/>
      <c r="C93" s="10"/>
      <c r="D93" s="9"/>
    </row>
    <row r="94" spans="1:4" hidden="1" x14ac:dyDescent="0.2">
      <c r="A94" s="11"/>
      <c r="B94" s="9"/>
      <c r="C94" s="10"/>
      <c r="D94" s="9"/>
    </row>
    <row r="95" spans="1:4" hidden="1" x14ac:dyDescent="0.2">
      <c r="A95" s="11"/>
      <c r="B95" s="9"/>
      <c r="C95" s="10"/>
      <c r="D95" s="9"/>
    </row>
    <row r="96" spans="1:4" hidden="1" x14ac:dyDescent="0.2">
      <c r="A96" s="11"/>
      <c r="B96" s="9"/>
      <c r="C96" s="10"/>
      <c r="D96" s="9"/>
    </row>
    <row r="97" spans="1:4" hidden="1" x14ac:dyDescent="0.2">
      <c r="A97" s="11"/>
      <c r="B97" s="9"/>
      <c r="C97" s="10"/>
      <c r="D97" s="9"/>
    </row>
    <row r="98" spans="1:4" hidden="1" x14ac:dyDescent="0.2">
      <c r="A98" s="11"/>
      <c r="B98" s="9"/>
      <c r="C98" s="10"/>
      <c r="D98" s="9"/>
    </row>
    <row r="99" spans="1:4" hidden="1" x14ac:dyDescent="0.2">
      <c r="A99" s="11"/>
      <c r="B99" s="9"/>
      <c r="C99" s="10"/>
      <c r="D99" s="9"/>
    </row>
    <row r="100" spans="1:4" hidden="1" x14ac:dyDescent="0.2">
      <c r="A100" s="11"/>
      <c r="B100" s="9"/>
      <c r="C100" s="10"/>
      <c r="D100" s="9"/>
    </row>
    <row r="101" spans="1:4" hidden="1" x14ac:dyDescent="0.2">
      <c r="A101" s="11"/>
      <c r="B101" s="9"/>
      <c r="C101" s="10"/>
      <c r="D101" s="9"/>
    </row>
    <row r="102" spans="1:4" hidden="1" x14ac:dyDescent="0.2">
      <c r="A102" s="11"/>
      <c r="B102" s="9"/>
      <c r="C102" s="10"/>
      <c r="D102" s="9"/>
    </row>
    <row r="103" spans="1:4" hidden="1" x14ac:dyDescent="0.2">
      <c r="A103" s="11"/>
      <c r="B103" s="9"/>
      <c r="C103" s="10"/>
      <c r="D103" s="9"/>
    </row>
    <row r="104" spans="1:4" hidden="1" x14ac:dyDescent="0.2">
      <c r="A104" s="11"/>
      <c r="B104" s="9"/>
      <c r="C104" s="10"/>
      <c r="D104" s="9"/>
    </row>
    <row r="105" spans="1:4" hidden="1" x14ac:dyDescent="0.2">
      <c r="A105" s="11"/>
      <c r="B105" s="9"/>
      <c r="C105" s="10"/>
      <c r="D105" s="9"/>
    </row>
    <row r="106" spans="1:4" hidden="1" x14ac:dyDescent="0.2">
      <c r="A106" s="11"/>
      <c r="B106" s="9"/>
      <c r="C106" s="10"/>
      <c r="D106" s="9"/>
    </row>
    <row r="107" spans="1:4" hidden="1" x14ac:dyDescent="0.2">
      <c r="A107" s="11"/>
      <c r="B107" s="9"/>
      <c r="C107" s="10"/>
      <c r="D107" s="9"/>
    </row>
    <row r="108" spans="1:4" hidden="1" x14ac:dyDescent="0.2">
      <c r="A108" s="11"/>
      <c r="B108" s="9"/>
      <c r="C108" s="10"/>
      <c r="D108" s="9"/>
    </row>
    <row r="109" spans="1:4" hidden="1" x14ac:dyDescent="0.2">
      <c r="A109" s="11"/>
      <c r="B109" s="9"/>
      <c r="C109" s="10"/>
      <c r="D109" s="9"/>
    </row>
    <row r="110" spans="1:4" hidden="1" x14ac:dyDescent="0.2">
      <c r="A110" s="11"/>
      <c r="B110" s="9"/>
      <c r="C110" s="10"/>
      <c r="D110" s="9"/>
    </row>
    <row r="111" spans="1:4" hidden="1" x14ac:dyDescent="0.2">
      <c r="A111" s="11"/>
      <c r="B111" s="9"/>
      <c r="C111" s="10"/>
      <c r="D111" s="9"/>
    </row>
    <row r="112" spans="1:4" hidden="1" x14ac:dyDescent="0.2">
      <c r="A112" s="11"/>
      <c r="B112" s="9"/>
      <c r="C112" s="10"/>
      <c r="D112" s="9"/>
    </row>
    <row r="113" spans="1:4" hidden="1" x14ac:dyDescent="0.2">
      <c r="A113" s="11"/>
      <c r="B113" s="9"/>
      <c r="C113" s="10"/>
      <c r="D113" s="9"/>
    </row>
    <row r="114" spans="1:4" hidden="1" x14ac:dyDescent="0.2">
      <c r="A114" s="11"/>
      <c r="B114" s="9"/>
      <c r="C114" s="10"/>
      <c r="D114" s="9"/>
    </row>
    <row r="115" spans="1:4" hidden="1" x14ac:dyDescent="0.2">
      <c r="A115" s="11"/>
      <c r="B115" s="9"/>
      <c r="C115" s="10"/>
      <c r="D115" s="9"/>
    </row>
    <row r="116" spans="1:4" hidden="1" x14ac:dyDescent="0.2">
      <c r="A116" s="11"/>
      <c r="B116" s="9"/>
      <c r="C116" s="10"/>
      <c r="D116" s="9"/>
    </row>
    <row r="117" spans="1:4" hidden="1" x14ac:dyDescent="0.2">
      <c r="A117" s="11"/>
      <c r="B117" s="9"/>
      <c r="C117" s="10"/>
      <c r="D117" s="9"/>
    </row>
    <row r="118" spans="1:4" hidden="1" x14ac:dyDescent="0.2">
      <c r="A118" s="11"/>
      <c r="B118" s="9"/>
      <c r="C118" s="10"/>
      <c r="D118" s="9"/>
    </row>
    <row r="119" spans="1:4" hidden="1" x14ac:dyDescent="0.2">
      <c r="A119" s="11"/>
      <c r="B119" s="9"/>
      <c r="C119" s="10"/>
      <c r="D119" s="9"/>
    </row>
    <row r="120" spans="1:4" hidden="1" x14ac:dyDescent="0.2">
      <c r="A120" s="11"/>
      <c r="B120" s="9"/>
      <c r="C120" s="10"/>
      <c r="D120" s="9"/>
    </row>
    <row r="121" spans="1:4" hidden="1" x14ac:dyDescent="0.2">
      <c r="A121" s="11"/>
      <c r="B121" s="9"/>
      <c r="C121" s="10"/>
      <c r="D121" s="9"/>
    </row>
    <row r="122" spans="1:4" hidden="1" x14ac:dyDescent="0.2">
      <c r="A122" s="11"/>
      <c r="B122" s="9"/>
      <c r="C122" s="10"/>
      <c r="D122" s="9"/>
    </row>
    <row r="123" spans="1:4" hidden="1" x14ac:dyDescent="0.2">
      <c r="A123" s="11"/>
      <c r="B123" s="9"/>
      <c r="C123" s="10"/>
      <c r="D123" s="9"/>
    </row>
    <row r="124" spans="1:4" hidden="1" x14ac:dyDescent="0.2">
      <c r="A124" s="11"/>
      <c r="B124" s="9"/>
      <c r="C124" s="10"/>
      <c r="D124" s="9"/>
    </row>
    <row r="125" spans="1:4" hidden="1" x14ac:dyDescent="0.2">
      <c r="A125" s="11"/>
      <c r="B125" s="9"/>
      <c r="C125" s="10"/>
      <c r="D125" s="9"/>
    </row>
    <row r="126" spans="1:4" hidden="1" x14ac:dyDescent="0.2">
      <c r="A126" s="8"/>
      <c r="B126" s="7"/>
      <c r="C126" s="6"/>
    </row>
    <row r="127" spans="1:4" hidden="1" x14ac:dyDescent="0.2">
      <c r="A127" s="8"/>
      <c r="B127" s="7"/>
      <c r="C127" s="6"/>
    </row>
    <row r="128" spans="1:4" hidden="1" x14ac:dyDescent="0.2">
      <c r="A128" s="5"/>
      <c r="B128" s="4"/>
      <c r="C128" s="3"/>
    </row>
    <row r="129" spans="1:1" hidden="1" x14ac:dyDescent="0.2">
      <c r="A129" s="2" t="s">
        <v>0</v>
      </c>
    </row>
    <row r="130" spans="1:1" x14ac:dyDescent="0.2"/>
    <row r="131" spans="1:1" x14ac:dyDescent="0.2"/>
    <row r="132" spans="1:1" x14ac:dyDescent="0.2"/>
    <row r="133" spans="1:1" x14ac:dyDescent="0.2"/>
    <row r="134" spans="1:1" x14ac:dyDescent="0.2"/>
    <row r="135" spans="1:1" x14ac:dyDescent="0.2"/>
    <row r="136" spans="1:1" x14ac:dyDescent="0.2"/>
    <row r="137" spans="1:1" x14ac:dyDescent="0.2"/>
    <row r="138" spans="1:1" x14ac:dyDescent="0.2"/>
    <row r="139" spans="1:1" x14ac:dyDescent="0.2"/>
  </sheetData>
  <printOptions horizontalCentered="1"/>
  <pageMargins left="1" right="1" top="0.5" bottom="0.5" header="0" footer="0"/>
  <pageSetup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showZeros="0" tabSelected="1" view="pageBreakPreview" zoomScale="115" zoomScaleNormal="75" zoomScaleSheetLayoutView="115" workbookViewId="0">
      <pane xSplit="4" topLeftCell="E1" activePane="topRight" state="frozen"/>
      <selection activeCell="E10" sqref="E10"/>
      <selection pane="topRight" activeCell="M17" sqref="M17"/>
    </sheetView>
  </sheetViews>
  <sheetFormatPr defaultColWidth="0" defaultRowHeight="9" zeroHeight="1" x14ac:dyDescent="0.15"/>
  <cols>
    <col min="1" max="1" width="3.85546875" style="48" customWidth="1"/>
    <col min="2" max="2" width="5.85546875" style="48" customWidth="1"/>
    <col min="3" max="3" width="5.42578125" style="48" customWidth="1"/>
    <col min="4" max="4" width="26.7109375" style="48" bestFit="1" customWidth="1"/>
    <col min="5" max="7" width="12.140625" style="48" customWidth="1"/>
    <col min="8" max="8" width="3.85546875" style="48" customWidth="1"/>
    <col min="9" max="9" width="4" style="48" customWidth="1"/>
    <col min="10" max="10" width="5.85546875" style="48" customWidth="1"/>
    <col min="11" max="14" width="17.140625" style="48" customWidth="1"/>
    <col min="15" max="15" width="3.85546875" style="48" customWidth="1"/>
    <col min="16" max="16" width="9.42578125" style="47" bestFit="1" customWidth="1"/>
    <col min="17" max="18" width="8" style="48" customWidth="1"/>
    <col min="19" max="16384" width="0" style="48" hidden="1"/>
  </cols>
  <sheetData>
    <row r="1" spans="1:18" ht="12.75" customHeight="1" x14ac:dyDescent="0.15">
      <c r="A1" s="40">
        <v>32</v>
      </c>
      <c r="B1" s="40"/>
      <c r="C1" s="40"/>
      <c r="D1" s="41"/>
      <c r="E1" s="41"/>
      <c r="F1" s="42"/>
      <c r="G1" s="43"/>
      <c r="H1" s="44" t="s">
        <v>119</v>
      </c>
      <c r="I1" s="45" t="str">
        <f>H1</f>
        <v>Road Initials:  BNSF               Year 2016</v>
      </c>
      <c r="J1" s="41"/>
      <c r="K1" s="41"/>
      <c r="L1" s="41"/>
      <c r="M1" s="41"/>
      <c r="N1" s="41"/>
      <c r="O1" s="46">
        <v>33</v>
      </c>
    </row>
    <row r="2" spans="1:18" s="33" customFormat="1" ht="12.75" customHeight="1" x14ac:dyDescent="0.15">
      <c r="A2" s="34" t="s">
        <v>74</v>
      </c>
      <c r="B2" s="35"/>
      <c r="C2" s="35"/>
      <c r="D2" s="35"/>
      <c r="E2" s="35"/>
      <c r="F2" s="35"/>
      <c r="G2" s="35"/>
      <c r="H2" s="36"/>
      <c r="I2" s="37" t="s">
        <v>73</v>
      </c>
      <c r="J2" s="38"/>
      <c r="K2" s="38"/>
      <c r="L2" s="38"/>
      <c r="M2" s="38"/>
      <c r="N2" s="38"/>
      <c r="O2" s="39"/>
      <c r="P2" s="32"/>
    </row>
    <row r="3" spans="1:18" ht="12.75" customHeight="1" x14ac:dyDescent="0.15">
      <c r="A3" s="50" t="s">
        <v>72</v>
      </c>
      <c r="B3" s="51"/>
      <c r="C3" s="51"/>
      <c r="D3" s="51"/>
      <c r="E3" s="51"/>
      <c r="F3" s="51"/>
      <c r="G3" s="51"/>
      <c r="H3" s="49"/>
      <c r="I3" s="52" t="s">
        <v>72</v>
      </c>
      <c r="J3" s="51"/>
      <c r="K3" s="51"/>
      <c r="L3" s="51"/>
      <c r="M3" s="51"/>
      <c r="N3" s="51"/>
      <c r="O3" s="53"/>
    </row>
    <row r="4" spans="1:18" ht="12.75" customHeight="1" x14ac:dyDescent="0.15">
      <c r="A4" s="54"/>
      <c r="B4" s="55"/>
      <c r="C4" s="55"/>
      <c r="D4" s="55"/>
      <c r="E4" s="55"/>
      <c r="F4" s="55"/>
      <c r="G4" s="55"/>
      <c r="H4" s="56"/>
      <c r="I4" s="57"/>
      <c r="J4" s="55"/>
      <c r="K4" s="55"/>
      <c r="L4" s="55"/>
      <c r="M4" s="55"/>
      <c r="N4" s="55"/>
      <c r="O4" s="58"/>
    </row>
    <row r="5" spans="1:18" ht="12.75" customHeight="1" x14ac:dyDescent="0.15">
      <c r="A5" s="59"/>
      <c r="B5" s="59"/>
      <c r="C5" s="60"/>
      <c r="D5" s="61"/>
      <c r="E5" s="62"/>
      <c r="F5" s="62" t="s">
        <v>71</v>
      </c>
      <c r="G5" s="62" t="s">
        <v>71</v>
      </c>
      <c r="H5" s="63"/>
      <c r="I5" s="64"/>
      <c r="J5" s="59"/>
      <c r="K5" s="65"/>
      <c r="L5" s="65"/>
      <c r="M5" s="65"/>
      <c r="N5" s="65"/>
      <c r="O5" s="65"/>
      <c r="P5" s="66"/>
      <c r="Q5" s="41"/>
      <c r="R5" s="41"/>
    </row>
    <row r="6" spans="1:18" ht="12.75" customHeight="1" x14ac:dyDescent="0.15">
      <c r="A6" s="67"/>
      <c r="B6" s="67"/>
      <c r="C6" s="68"/>
      <c r="D6" s="65"/>
      <c r="E6" s="69" t="s">
        <v>61</v>
      </c>
      <c r="F6" s="69" t="s">
        <v>70</v>
      </c>
      <c r="G6" s="69" t="s">
        <v>69</v>
      </c>
      <c r="H6" s="70"/>
      <c r="I6" s="71"/>
      <c r="J6" s="67"/>
      <c r="K6" s="65"/>
      <c r="L6" s="65"/>
      <c r="M6" s="65"/>
      <c r="N6" s="65"/>
      <c r="O6" s="65"/>
      <c r="P6" s="66"/>
      <c r="Q6" s="41"/>
      <c r="R6" s="41"/>
    </row>
    <row r="7" spans="1:18" ht="12.75" customHeight="1" x14ac:dyDescent="0.15">
      <c r="A7" s="69" t="s">
        <v>60</v>
      </c>
      <c r="B7" s="69" t="s">
        <v>65</v>
      </c>
      <c r="C7" s="68"/>
      <c r="D7" s="65"/>
      <c r="E7" s="69" t="s">
        <v>68</v>
      </c>
      <c r="F7" s="69" t="s">
        <v>67</v>
      </c>
      <c r="G7" s="69" t="s">
        <v>66</v>
      </c>
      <c r="H7" s="70" t="s">
        <v>60</v>
      </c>
      <c r="I7" s="71" t="s">
        <v>60</v>
      </c>
      <c r="J7" s="69" t="s">
        <v>65</v>
      </c>
      <c r="K7" s="72" t="s">
        <v>64</v>
      </c>
      <c r="L7" s="72" t="s">
        <v>63</v>
      </c>
      <c r="M7" s="72" t="s">
        <v>62</v>
      </c>
      <c r="N7" s="72" t="s">
        <v>61</v>
      </c>
      <c r="O7" s="69" t="s">
        <v>60</v>
      </c>
      <c r="P7" s="73"/>
      <c r="Q7" s="41"/>
      <c r="R7" s="41"/>
    </row>
    <row r="8" spans="1:18" ht="12.75" customHeight="1" x14ac:dyDescent="0.15">
      <c r="A8" s="69" t="s">
        <v>53</v>
      </c>
      <c r="B8" s="69" t="s">
        <v>53</v>
      </c>
      <c r="C8" s="74"/>
      <c r="D8" s="72" t="s">
        <v>59</v>
      </c>
      <c r="E8" s="69" t="s">
        <v>58</v>
      </c>
      <c r="F8" s="69" t="s">
        <v>57</v>
      </c>
      <c r="G8" s="69" t="s">
        <v>56</v>
      </c>
      <c r="H8" s="70" t="s">
        <v>53</v>
      </c>
      <c r="I8" s="71" t="s">
        <v>53</v>
      </c>
      <c r="J8" s="69" t="s">
        <v>53</v>
      </c>
      <c r="K8" s="72" t="s">
        <v>55</v>
      </c>
      <c r="L8" s="72" t="s">
        <v>55</v>
      </c>
      <c r="M8" s="72" t="s">
        <v>55</v>
      </c>
      <c r="N8" s="72" t="s">
        <v>54</v>
      </c>
      <c r="O8" s="69" t="s">
        <v>53</v>
      </c>
      <c r="P8" s="73"/>
      <c r="Q8" s="41"/>
      <c r="R8" s="41"/>
    </row>
    <row r="9" spans="1:18" ht="12.75" customHeight="1" thickBot="1" x14ac:dyDescent="0.2">
      <c r="A9" s="75"/>
      <c r="B9" s="67"/>
      <c r="C9" s="54"/>
      <c r="D9" s="76" t="s">
        <v>52</v>
      </c>
      <c r="E9" s="69" t="s">
        <v>51</v>
      </c>
      <c r="F9" s="69" t="s">
        <v>50</v>
      </c>
      <c r="G9" s="69" t="s">
        <v>49</v>
      </c>
      <c r="H9" s="77"/>
      <c r="I9" s="78"/>
      <c r="J9" s="75"/>
      <c r="K9" s="72" t="s">
        <v>48</v>
      </c>
      <c r="L9" s="72" t="s">
        <v>47</v>
      </c>
      <c r="M9" s="72" t="s">
        <v>46</v>
      </c>
      <c r="N9" s="72" t="s">
        <v>45</v>
      </c>
      <c r="O9" s="76"/>
      <c r="P9" s="73"/>
      <c r="Q9" s="41"/>
      <c r="R9" s="41"/>
    </row>
    <row r="10" spans="1:18" ht="12.75" customHeight="1" x14ac:dyDescent="0.15">
      <c r="A10" s="79">
        <v>1</v>
      </c>
      <c r="B10" s="80">
        <v>2</v>
      </c>
      <c r="C10" s="81" t="s">
        <v>44</v>
      </c>
      <c r="D10" s="55" t="s">
        <v>43</v>
      </c>
      <c r="E10" s="82">
        <v>6034894</v>
      </c>
      <c r="F10" s="83"/>
      <c r="G10" s="84"/>
      <c r="H10" s="85">
        <v>1</v>
      </c>
      <c r="I10" s="86">
        <v>1</v>
      </c>
      <c r="J10" s="54">
        <v>2</v>
      </c>
      <c r="K10" s="82">
        <v>34632</v>
      </c>
      <c r="L10" s="87">
        <v>9038</v>
      </c>
      <c r="M10" s="88">
        <f t="shared" ref="M10:M37" si="0">K10-L10</f>
        <v>25594</v>
      </c>
      <c r="N10" s="89">
        <f>E10+M10</f>
        <v>6060488</v>
      </c>
      <c r="O10" s="76">
        <v>1</v>
      </c>
      <c r="P10" s="48"/>
      <c r="R10" s="41"/>
    </row>
    <row r="11" spans="1:18" ht="12.75" customHeight="1" x14ac:dyDescent="0.15">
      <c r="A11" s="79">
        <v>2</v>
      </c>
      <c r="B11" s="80">
        <v>3</v>
      </c>
      <c r="C11" s="81">
        <v>-3</v>
      </c>
      <c r="D11" s="55" t="s">
        <v>42</v>
      </c>
      <c r="E11" s="90">
        <v>11159918</v>
      </c>
      <c r="F11" s="91"/>
      <c r="G11" s="92"/>
      <c r="H11" s="85">
        <v>2</v>
      </c>
      <c r="I11" s="86">
        <v>2</v>
      </c>
      <c r="J11" s="54">
        <v>3</v>
      </c>
      <c r="K11" s="90">
        <v>145357</v>
      </c>
      <c r="L11" s="93">
        <v>3693</v>
      </c>
      <c r="M11" s="94">
        <f t="shared" si="0"/>
        <v>141664</v>
      </c>
      <c r="N11" s="95">
        <f>E11+M11</f>
        <v>11301582</v>
      </c>
      <c r="O11" s="76">
        <v>2</v>
      </c>
      <c r="P11" s="48"/>
      <c r="R11" s="41"/>
    </row>
    <row r="12" spans="1:18" ht="12.75" customHeight="1" x14ac:dyDescent="0.15">
      <c r="A12" s="79">
        <v>3</v>
      </c>
      <c r="B12" s="80">
        <v>4</v>
      </c>
      <c r="C12" s="81">
        <v>-4</v>
      </c>
      <c r="D12" s="55" t="s">
        <v>41</v>
      </c>
      <c r="E12" s="90">
        <v>49577</v>
      </c>
      <c r="F12" s="91"/>
      <c r="G12" s="92"/>
      <c r="H12" s="85">
        <v>3</v>
      </c>
      <c r="I12" s="86">
        <v>3</v>
      </c>
      <c r="J12" s="54">
        <v>4</v>
      </c>
      <c r="K12" s="90">
        <v>1852</v>
      </c>
      <c r="L12" s="93">
        <v>333</v>
      </c>
      <c r="M12" s="94">
        <f t="shared" si="0"/>
        <v>1519</v>
      </c>
      <c r="N12" s="95">
        <f>E12+M12</f>
        <v>51096</v>
      </c>
      <c r="O12" s="76">
        <v>3</v>
      </c>
      <c r="P12" s="48"/>
      <c r="R12" s="41"/>
    </row>
    <row r="13" spans="1:18" ht="12.75" customHeight="1" x14ac:dyDescent="0.15">
      <c r="A13" s="79">
        <v>4</v>
      </c>
      <c r="B13" s="80">
        <v>5</v>
      </c>
      <c r="C13" s="81">
        <v>-5</v>
      </c>
      <c r="D13" s="55" t="s">
        <v>40</v>
      </c>
      <c r="E13" s="90">
        <v>515704</v>
      </c>
      <c r="F13" s="91"/>
      <c r="G13" s="92"/>
      <c r="H13" s="85">
        <v>4</v>
      </c>
      <c r="I13" s="86">
        <v>4</v>
      </c>
      <c r="J13" s="54">
        <v>5</v>
      </c>
      <c r="K13" s="90">
        <v>4022</v>
      </c>
      <c r="L13" s="93">
        <v>-3</v>
      </c>
      <c r="M13" s="94">
        <f t="shared" si="0"/>
        <v>4025</v>
      </c>
      <c r="N13" s="95">
        <f>E13+M13</f>
        <v>519729</v>
      </c>
      <c r="O13" s="76">
        <v>4</v>
      </c>
      <c r="P13" s="48"/>
      <c r="R13" s="41"/>
    </row>
    <row r="14" spans="1:18" ht="12.75" customHeight="1" x14ac:dyDescent="0.15">
      <c r="A14" s="79">
        <v>5</v>
      </c>
      <c r="B14" s="80">
        <v>6</v>
      </c>
      <c r="C14" s="81">
        <v>-6</v>
      </c>
      <c r="D14" s="55" t="s">
        <v>39</v>
      </c>
      <c r="E14" s="90">
        <v>4099550</v>
      </c>
      <c r="F14" s="91"/>
      <c r="G14" s="92"/>
      <c r="H14" s="76">
        <v>5</v>
      </c>
      <c r="I14" s="96">
        <v>5</v>
      </c>
      <c r="J14" s="54">
        <v>6</v>
      </c>
      <c r="K14" s="90">
        <v>160457</v>
      </c>
      <c r="L14" s="93">
        <v>1884</v>
      </c>
      <c r="M14" s="94">
        <f t="shared" si="0"/>
        <v>158573</v>
      </c>
      <c r="N14" s="95">
        <f>E14+M14</f>
        <v>4258123</v>
      </c>
      <c r="O14" s="76">
        <v>5</v>
      </c>
      <c r="P14" s="48"/>
      <c r="R14" s="41"/>
    </row>
    <row r="15" spans="1:18" ht="12.75" customHeight="1" x14ac:dyDescent="0.15">
      <c r="A15" s="79">
        <v>6</v>
      </c>
      <c r="B15" s="80">
        <v>7</v>
      </c>
      <c r="C15" s="81">
        <v>-7</v>
      </c>
      <c r="D15" s="55" t="s">
        <v>38</v>
      </c>
      <c r="E15" s="90">
        <v>0</v>
      </c>
      <c r="F15" s="91"/>
      <c r="G15" s="92"/>
      <c r="H15" s="76">
        <v>6</v>
      </c>
      <c r="I15" s="96">
        <v>6</v>
      </c>
      <c r="J15" s="54">
        <v>7</v>
      </c>
      <c r="K15" s="90">
        <v>0</v>
      </c>
      <c r="L15" s="93">
        <v>0</v>
      </c>
      <c r="M15" s="94">
        <f t="shared" si="0"/>
        <v>0</v>
      </c>
      <c r="N15" s="95">
        <f t="shared" ref="N15:N37" si="1">E15+M15</f>
        <v>0</v>
      </c>
      <c r="O15" s="76">
        <v>6</v>
      </c>
      <c r="P15" s="48"/>
      <c r="R15" s="41"/>
    </row>
    <row r="16" spans="1:18" ht="12.75" customHeight="1" x14ac:dyDescent="0.15">
      <c r="A16" s="79">
        <v>7</v>
      </c>
      <c r="B16" s="80">
        <v>8</v>
      </c>
      <c r="C16" s="81">
        <v>-8</v>
      </c>
      <c r="D16" s="55" t="s">
        <v>37</v>
      </c>
      <c r="E16" s="90">
        <v>5608194</v>
      </c>
      <c r="F16" s="91"/>
      <c r="G16" s="92"/>
      <c r="H16" s="76">
        <v>7</v>
      </c>
      <c r="I16" s="96">
        <v>7</v>
      </c>
      <c r="J16" s="54">
        <v>8</v>
      </c>
      <c r="K16" s="90">
        <v>434483</v>
      </c>
      <c r="L16" s="93">
        <v>133292</v>
      </c>
      <c r="M16" s="94">
        <f t="shared" si="0"/>
        <v>301191</v>
      </c>
      <c r="N16" s="95">
        <f t="shared" si="1"/>
        <v>5909385</v>
      </c>
      <c r="O16" s="76">
        <v>7</v>
      </c>
      <c r="P16" s="48"/>
      <c r="R16" s="41"/>
    </row>
    <row r="17" spans="1:18" ht="12.75" customHeight="1" x14ac:dyDescent="0.15">
      <c r="A17" s="79">
        <v>8</v>
      </c>
      <c r="B17" s="80">
        <v>9</v>
      </c>
      <c r="C17" s="81">
        <v>-9</v>
      </c>
      <c r="D17" s="55" t="s">
        <v>36</v>
      </c>
      <c r="E17" s="90">
        <v>11361917</v>
      </c>
      <c r="F17" s="91"/>
      <c r="G17" s="92"/>
      <c r="H17" s="76">
        <v>8</v>
      </c>
      <c r="I17" s="96">
        <v>8</v>
      </c>
      <c r="J17" s="54">
        <v>9</v>
      </c>
      <c r="K17" s="90">
        <v>673188</v>
      </c>
      <c r="L17" s="93">
        <v>155104</v>
      </c>
      <c r="M17" s="94">
        <f t="shared" si="0"/>
        <v>518084</v>
      </c>
      <c r="N17" s="95">
        <f t="shared" si="1"/>
        <v>11880001</v>
      </c>
      <c r="O17" s="76">
        <v>8</v>
      </c>
      <c r="P17" s="48"/>
      <c r="R17" s="41"/>
    </row>
    <row r="18" spans="1:18" ht="12.75" customHeight="1" x14ac:dyDescent="0.15">
      <c r="A18" s="79">
        <v>9</v>
      </c>
      <c r="B18" s="80">
        <v>11</v>
      </c>
      <c r="C18" s="81">
        <v>-11</v>
      </c>
      <c r="D18" s="55" t="s">
        <v>35</v>
      </c>
      <c r="E18" s="90">
        <v>4226003</v>
      </c>
      <c r="F18" s="91"/>
      <c r="G18" s="92"/>
      <c r="H18" s="76">
        <v>9</v>
      </c>
      <c r="I18" s="96">
        <v>9</v>
      </c>
      <c r="J18" s="54">
        <v>11</v>
      </c>
      <c r="K18" s="90">
        <v>539584</v>
      </c>
      <c r="L18" s="93">
        <v>272563</v>
      </c>
      <c r="M18" s="94">
        <f t="shared" si="0"/>
        <v>267021</v>
      </c>
      <c r="N18" s="95">
        <f t="shared" si="1"/>
        <v>4493024</v>
      </c>
      <c r="O18" s="76">
        <v>9</v>
      </c>
      <c r="P18" s="48"/>
      <c r="R18" s="41"/>
    </row>
    <row r="19" spans="1:18" ht="12.75" customHeight="1" x14ac:dyDescent="0.15">
      <c r="A19" s="79">
        <v>10</v>
      </c>
      <c r="B19" s="80">
        <v>13</v>
      </c>
      <c r="C19" s="81">
        <v>-13</v>
      </c>
      <c r="D19" s="55" t="s">
        <v>34</v>
      </c>
      <c r="E19" s="90">
        <v>108819</v>
      </c>
      <c r="F19" s="91"/>
      <c r="G19" s="92"/>
      <c r="H19" s="76">
        <v>10</v>
      </c>
      <c r="I19" s="96">
        <v>10</v>
      </c>
      <c r="J19" s="54">
        <v>13</v>
      </c>
      <c r="K19" s="90">
        <v>4817</v>
      </c>
      <c r="L19" s="93">
        <v>350</v>
      </c>
      <c r="M19" s="94">
        <f t="shared" si="0"/>
        <v>4467</v>
      </c>
      <c r="N19" s="95">
        <f t="shared" si="1"/>
        <v>113286</v>
      </c>
      <c r="O19" s="76">
        <v>10</v>
      </c>
      <c r="P19" s="48"/>
      <c r="R19" s="41"/>
    </row>
    <row r="20" spans="1:18" ht="12.75" customHeight="1" x14ac:dyDescent="0.15">
      <c r="A20" s="79">
        <v>11</v>
      </c>
      <c r="B20" s="80">
        <v>16</v>
      </c>
      <c r="C20" s="81">
        <v>-16</v>
      </c>
      <c r="D20" s="55" t="s">
        <v>33</v>
      </c>
      <c r="E20" s="90">
        <v>509705</v>
      </c>
      <c r="F20" s="91"/>
      <c r="G20" s="92"/>
      <c r="H20" s="76">
        <v>11</v>
      </c>
      <c r="I20" s="96">
        <v>11</v>
      </c>
      <c r="J20" s="54">
        <v>16</v>
      </c>
      <c r="K20" s="90">
        <v>44391</v>
      </c>
      <c r="L20" s="93">
        <v>6297</v>
      </c>
      <c r="M20" s="94">
        <f t="shared" si="0"/>
        <v>38094</v>
      </c>
      <c r="N20" s="95">
        <f t="shared" si="1"/>
        <v>547799</v>
      </c>
      <c r="O20" s="76">
        <v>11</v>
      </c>
      <c r="P20" s="48"/>
      <c r="R20" s="41"/>
    </row>
    <row r="21" spans="1:18" ht="12.75" customHeight="1" x14ac:dyDescent="0.15">
      <c r="A21" s="79">
        <v>12</v>
      </c>
      <c r="B21" s="80">
        <v>17</v>
      </c>
      <c r="C21" s="81">
        <v>-17</v>
      </c>
      <c r="D21" s="55" t="s">
        <v>32</v>
      </c>
      <c r="E21" s="90">
        <v>39430</v>
      </c>
      <c r="F21" s="91"/>
      <c r="G21" s="92"/>
      <c r="H21" s="76">
        <v>12</v>
      </c>
      <c r="I21" s="96">
        <v>12</v>
      </c>
      <c r="J21" s="54">
        <v>17</v>
      </c>
      <c r="K21" s="90">
        <v>8760</v>
      </c>
      <c r="L21" s="93">
        <v>2</v>
      </c>
      <c r="M21" s="94">
        <f t="shared" si="0"/>
        <v>8758</v>
      </c>
      <c r="N21" s="95">
        <f t="shared" si="1"/>
        <v>48188</v>
      </c>
      <c r="O21" s="76">
        <v>12</v>
      </c>
      <c r="P21" s="48"/>
      <c r="R21" s="41"/>
    </row>
    <row r="22" spans="1:18" ht="12.75" customHeight="1" x14ac:dyDescent="0.15">
      <c r="A22" s="79">
        <v>13</v>
      </c>
      <c r="B22" s="80">
        <v>18</v>
      </c>
      <c r="C22" s="81">
        <v>-18</v>
      </c>
      <c r="D22" s="55" t="s">
        <v>31</v>
      </c>
      <c r="E22" s="90">
        <v>10743</v>
      </c>
      <c r="F22" s="91"/>
      <c r="G22" s="92"/>
      <c r="H22" s="76">
        <v>13</v>
      </c>
      <c r="I22" s="96">
        <v>13</v>
      </c>
      <c r="J22" s="54">
        <v>18</v>
      </c>
      <c r="K22" s="97">
        <v>7</v>
      </c>
      <c r="L22" s="93">
        <v>0</v>
      </c>
      <c r="M22" s="94">
        <f t="shared" si="0"/>
        <v>7</v>
      </c>
      <c r="N22" s="95">
        <f t="shared" si="1"/>
        <v>10750</v>
      </c>
      <c r="O22" s="76">
        <v>13</v>
      </c>
      <c r="P22" s="48"/>
      <c r="R22" s="41"/>
    </row>
    <row r="23" spans="1:18" ht="12.75" customHeight="1" x14ac:dyDescent="0.15">
      <c r="A23" s="79">
        <v>14</v>
      </c>
      <c r="B23" s="80">
        <v>19</v>
      </c>
      <c r="C23" s="81">
        <v>-19</v>
      </c>
      <c r="D23" s="55" t="s">
        <v>30</v>
      </c>
      <c r="E23" s="90">
        <v>394881</v>
      </c>
      <c r="F23" s="91"/>
      <c r="G23" s="92"/>
      <c r="H23" s="76">
        <v>14</v>
      </c>
      <c r="I23" s="96">
        <v>14</v>
      </c>
      <c r="J23" s="54">
        <v>19</v>
      </c>
      <c r="K23" s="97">
        <v>15023</v>
      </c>
      <c r="L23" s="93">
        <v>1143</v>
      </c>
      <c r="M23" s="94">
        <f t="shared" si="0"/>
        <v>13880</v>
      </c>
      <c r="N23" s="95">
        <f t="shared" si="1"/>
        <v>408761</v>
      </c>
      <c r="O23" s="76">
        <v>14</v>
      </c>
      <c r="P23" s="48"/>
      <c r="R23" s="41"/>
    </row>
    <row r="24" spans="1:18" ht="12.75" customHeight="1" x14ac:dyDescent="0.15">
      <c r="A24" s="79">
        <v>15</v>
      </c>
      <c r="B24" s="80">
        <v>20</v>
      </c>
      <c r="C24" s="81">
        <v>-20</v>
      </c>
      <c r="D24" s="55" t="s">
        <v>29</v>
      </c>
      <c r="E24" s="90">
        <v>585304</v>
      </c>
      <c r="F24" s="91"/>
      <c r="G24" s="92"/>
      <c r="H24" s="76">
        <v>15</v>
      </c>
      <c r="I24" s="96">
        <v>15</v>
      </c>
      <c r="J24" s="54">
        <v>20</v>
      </c>
      <c r="K24" s="90">
        <v>30499</v>
      </c>
      <c r="L24" s="93">
        <v>705</v>
      </c>
      <c r="M24" s="94">
        <f t="shared" si="0"/>
        <v>29794</v>
      </c>
      <c r="N24" s="95">
        <f t="shared" si="1"/>
        <v>615098</v>
      </c>
      <c r="O24" s="76">
        <v>15</v>
      </c>
      <c r="P24" s="48"/>
      <c r="R24" s="41"/>
    </row>
    <row r="25" spans="1:18" ht="12.75" customHeight="1" x14ac:dyDescent="0.15">
      <c r="A25" s="79">
        <v>16</v>
      </c>
      <c r="B25" s="80">
        <v>22</v>
      </c>
      <c r="C25" s="81">
        <v>-22</v>
      </c>
      <c r="D25" s="55" t="s">
        <v>28</v>
      </c>
      <c r="E25" s="90">
        <v>0</v>
      </c>
      <c r="F25" s="91"/>
      <c r="G25" s="92"/>
      <c r="H25" s="76">
        <v>16</v>
      </c>
      <c r="I25" s="96">
        <v>16</v>
      </c>
      <c r="J25" s="54">
        <v>22</v>
      </c>
      <c r="K25" s="90">
        <v>0</v>
      </c>
      <c r="L25" s="93">
        <v>0</v>
      </c>
      <c r="M25" s="94">
        <f t="shared" si="0"/>
        <v>0</v>
      </c>
      <c r="N25" s="95">
        <f t="shared" si="1"/>
        <v>0</v>
      </c>
      <c r="O25" s="76">
        <v>16</v>
      </c>
      <c r="P25" s="48"/>
      <c r="R25" s="41"/>
    </row>
    <row r="26" spans="1:18" ht="12.75" customHeight="1" x14ac:dyDescent="0.15">
      <c r="A26" s="79">
        <v>17</v>
      </c>
      <c r="B26" s="80">
        <v>23</v>
      </c>
      <c r="C26" s="81">
        <v>-23</v>
      </c>
      <c r="D26" s="55" t="s">
        <v>27</v>
      </c>
      <c r="E26" s="90">
        <v>16737</v>
      </c>
      <c r="F26" s="91"/>
      <c r="G26" s="92"/>
      <c r="H26" s="76">
        <v>17</v>
      </c>
      <c r="I26" s="96">
        <v>17</v>
      </c>
      <c r="J26" s="54">
        <v>23</v>
      </c>
      <c r="K26" s="98">
        <v>0</v>
      </c>
      <c r="L26" s="93">
        <v>0</v>
      </c>
      <c r="M26" s="94">
        <f t="shared" si="0"/>
        <v>0</v>
      </c>
      <c r="N26" s="95">
        <f t="shared" si="1"/>
        <v>16737</v>
      </c>
      <c r="O26" s="76">
        <v>17</v>
      </c>
      <c r="P26" s="48"/>
      <c r="R26" s="41"/>
    </row>
    <row r="27" spans="1:18" ht="12.75" customHeight="1" x14ac:dyDescent="0.15">
      <c r="A27" s="79">
        <v>18</v>
      </c>
      <c r="B27" s="80">
        <v>24</v>
      </c>
      <c r="C27" s="81">
        <v>-24</v>
      </c>
      <c r="D27" s="55" t="s">
        <v>26</v>
      </c>
      <c r="E27" s="90">
        <v>57212</v>
      </c>
      <c r="F27" s="91"/>
      <c r="G27" s="92"/>
      <c r="H27" s="76">
        <v>18</v>
      </c>
      <c r="I27" s="96">
        <v>18</v>
      </c>
      <c r="J27" s="54">
        <v>24</v>
      </c>
      <c r="K27" s="90">
        <v>14197</v>
      </c>
      <c r="L27" s="93">
        <v>0</v>
      </c>
      <c r="M27" s="94">
        <f t="shared" si="0"/>
        <v>14197</v>
      </c>
      <c r="N27" s="95">
        <f t="shared" si="1"/>
        <v>71409</v>
      </c>
      <c r="O27" s="76">
        <v>18</v>
      </c>
      <c r="P27" s="48"/>
      <c r="R27" s="41"/>
    </row>
    <row r="28" spans="1:18" ht="12.75" customHeight="1" x14ac:dyDescent="0.15">
      <c r="A28" s="79">
        <v>19</v>
      </c>
      <c r="B28" s="80">
        <v>25</v>
      </c>
      <c r="C28" s="81">
        <v>-25</v>
      </c>
      <c r="D28" s="55" t="s">
        <v>25</v>
      </c>
      <c r="E28" s="90">
        <v>1446027</v>
      </c>
      <c r="F28" s="91"/>
      <c r="G28" s="92"/>
      <c r="H28" s="76">
        <v>19</v>
      </c>
      <c r="I28" s="96">
        <v>19</v>
      </c>
      <c r="J28" s="54">
        <v>25</v>
      </c>
      <c r="K28" s="90">
        <v>135853</v>
      </c>
      <c r="L28" s="93">
        <v>11538</v>
      </c>
      <c r="M28" s="94">
        <f t="shared" si="0"/>
        <v>124315</v>
      </c>
      <c r="N28" s="95">
        <f t="shared" si="1"/>
        <v>1570342</v>
      </c>
      <c r="O28" s="76">
        <v>19</v>
      </c>
      <c r="P28" s="48"/>
      <c r="R28" s="41"/>
    </row>
    <row r="29" spans="1:18" ht="12.75" customHeight="1" x14ac:dyDescent="0.15">
      <c r="A29" s="79">
        <v>20</v>
      </c>
      <c r="B29" s="80">
        <v>26</v>
      </c>
      <c r="C29" s="81">
        <v>-26</v>
      </c>
      <c r="D29" s="55" t="s">
        <v>24</v>
      </c>
      <c r="E29" s="90">
        <v>715626</v>
      </c>
      <c r="F29" s="91"/>
      <c r="G29" s="92"/>
      <c r="H29" s="76">
        <v>20</v>
      </c>
      <c r="I29" s="96">
        <v>20</v>
      </c>
      <c r="J29" s="54">
        <v>26</v>
      </c>
      <c r="K29" s="90">
        <v>63455</v>
      </c>
      <c r="L29" s="93">
        <v>8589</v>
      </c>
      <c r="M29" s="94">
        <f t="shared" si="0"/>
        <v>54866</v>
      </c>
      <c r="N29" s="95">
        <f t="shared" si="1"/>
        <v>770492</v>
      </c>
      <c r="O29" s="76">
        <v>20</v>
      </c>
      <c r="P29" s="48"/>
      <c r="R29" s="41"/>
    </row>
    <row r="30" spans="1:18" ht="12.75" customHeight="1" x14ac:dyDescent="0.15">
      <c r="A30" s="79">
        <v>21</v>
      </c>
      <c r="B30" s="80">
        <v>27</v>
      </c>
      <c r="C30" s="81">
        <v>-27</v>
      </c>
      <c r="D30" s="55" t="s">
        <v>23</v>
      </c>
      <c r="E30" s="90">
        <v>2820946</v>
      </c>
      <c r="F30" s="91"/>
      <c r="G30" s="92"/>
      <c r="H30" s="76">
        <v>21</v>
      </c>
      <c r="I30" s="96">
        <v>21</v>
      </c>
      <c r="J30" s="54">
        <v>27</v>
      </c>
      <c r="K30" s="90">
        <v>381603</v>
      </c>
      <c r="L30" s="93">
        <v>-114343</v>
      </c>
      <c r="M30" s="94">
        <f t="shared" si="0"/>
        <v>495946</v>
      </c>
      <c r="N30" s="95">
        <f t="shared" si="1"/>
        <v>3316892</v>
      </c>
      <c r="O30" s="76">
        <v>21</v>
      </c>
      <c r="P30" s="48"/>
      <c r="R30" s="41"/>
    </row>
    <row r="31" spans="1:18" ht="12.75" customHeight="1" x14ac:dyDescent="0.15">
      <c r="A31" s="79">
        <v>22</v>
      </c>
      <c r="B31" s="80">
        <v>29</v>
      </c>
      <c r="C31" s="81">
        <v>-29</v>
      </c>
      <c r="D31" s="55" t="s">
        <v>22</v>
      </c>
      <c r="E31" s="90">
        <v>1407</v>
      </c>
      <c r="F31" s="91"/>
      <c r="G31" s="92"/>
      <c r="H31" s="76">
        <v>22</v>
      </c>
      <c r="I31" s="96">
        <v>22</v>
      </c>
      <c r="J31" s="54">
        <v>29</v>
      </c>
      <c r="K31" s="90">
        <v>0</v>
      </c>
      <c r="L31" s="93">
        <v>0</v>
      </c>
      <c r="M31" s="94">
        <f t="shared" si="0"/>
        <v>0</v>
      </c>
      <c r="N31" s="95">
        <f t="shared" si="1"/>
        <v>1407</v>
      </c>
      <c r="O31" s="76">
        <v>22</v>
      </c>
      <c r="P31" s="48"/>
      <c r="R31" s="41"/>
    </row>
    <row r="32" spans="1:18" ht="12.75" customHeight="1" x14ac:dyDescent="0.15">
      <c r="A32" s="79">
        <v>23</v>
      </c>
      <c r="B32" s="80">
        <v>31</v>
      </c>
      <c r="C32" s="81">
        <v>-31</v>
      </c>
      <c r="D32" s="55" t="s">
        <v>21</v>
      </c>
      <c r="E32" s="90">
        <v>55437</v>
      </c>
      <c r="F32" s="91"/>
      <c r="G32" s="92"/>
      <c r="H32" s="76">
        <v>23</v>
      </c>
      <c r="I32" s="96">
        <v>23</v>
      </c>
      <c r="J32" s="54">
        <v>31</v>
      </c>
      <c r="K32" s="90">
        <v>5382</v>
      </c>
      <c r="L32" s="93">
        <v>-28</v>
      </c>
      <c r="M32" s="94">
        <f t="shared" si="0"/>
        <v>5410</v>
      </c>
      <c r="N32" s="95">
        <f t="shared" si="1"/>
        <v>60847</v>
      </c>
      <c r="O32" s="76">
        <v>23</v>
      </c>
      <c r="P32" s="48"/>
      <c r="R32" s="41"/>
    </row>
    <row r="33" spans="1:18" ht="12.75" customHeight="1" x14ac:dyDescent="0.15">
      <c r="A33" s="79">
        <v>24</v>
      </c>
      <c r="B33" s="80">
        <v>35</v>
      </c>
      <c r="C33" s="81">
        <v>-35</v>
      </c>
      <c r="D33" s="55" t="s">
        <v>20</v>
      </c>
      <c r="E33" s="90">
        <v>36657</v>
      </c>
      <c r="F33" s="91"/>
      <c r="G33" s="92"/>
      <c r="H33" s="76">
        <v>24</v>
      </c>
      <c r="I33" s="96">
        <v>24</v>
      </c>
      <c r="J33" s="54">
        <v>35</v>
      </c>
      <c r="K33" s="90">
        <v>3167</v>
      </c>
      <c r="L33" s="93">
        <v>-2</v>
      </c>
      <c r="M33" s="94">
        <f t="shared" si="0"/>
        <v>3169</v>
      </c>
      <c r="N33" s="95">
        <f t="shared" si="1"/>
        <v>39826</v>
      </c>
      <c r="O33" s="76">
        <v>24</v>
      </c>
      <c r="P33" s="48"/>
      <c r="R33" s="41"/>
    </row>
    <row r="34" spans="1:18" ht="12.75" customHeight="1" x14ac:dyDescent="0.15">
      <c r="A34" s="79">
        <v>25</v>
      </c>
      <c r="B34" s="80">
        <v>37</v>
      </c>
      <c r="C34" s="81">
        <v>-37</v>
      </c>
      <c r="D34" s="55" t="s">
        <v>19</v>
      </c>
      <c r="E34" s="90">
        <v>732718</v>
      </c>
      <c r="F34" s="91"/>
      <c r="G34" s="92"/>
      <c r="H34" s="76">
        <v>25</v>
      </c>
      <c r="I34" s="96">
        <v>25</v>
      </c>
      <c r="J34" s="54">
        <v>37</v>
      </c>
      <c r="K34" s="90">
        <v>70948</v>
      </c>
      <c r="L34" s="93">
        <v>6099</v>
      </c>
      <c r="M34" s="94">
        <f t="shared" si="0"/>
        <v>64849</v>
      </c>
      <c r="N34" s="95">
        <f t="shared" si="1"/>
        <v>797567</v>
      </c>
      <c r="O34" s="76">
        <v>25</v>
      </c>
      <c r="P34" s="48"/>
      <c r="R34" s="41"/>
    </row>
    <row r="35" spans="1:18" ht="12.75" customHeight="1" x14ac:dyDescent="0.15">
      <c r="A35" s="79">
        <v>26</v>
      </c>
      <c r="B35" s="80">
        <v>39</v>
      </c>
      <c r="C35" s="81">
        <v>-39</v>
      </c>
      <c r="D35" s="55" t="s">
        <v>18</v>
      </c>
      <c r="E35" s="90">
        <v>688426</v>
      </c>
      <c r="F35" s="91"/>
      <c r="G35" s="92"/>
      <c r="H35" s="76">
        <v>26</v>
      </c>
      <c r="I35" s="96">
        <v>26</v>
      </c>
      <c r="J35" s="54">
        <v>39</v>
      </c>
      <c r="K35" s="90">
        <v>44256</v>
      </c>
      <c r="L35" s="93">
        <v>4307</v>
      </c>
      <c r="M35" s="94">
        <f t="shared" si="0"/>
        <v>39949</v>
      </c>
      <c r="N35" s="95">
        <f t="shared" si="1"/>
        <v>728375</v>
      </c>
      <c r="O35" s="76">
        <v>26</v>
      </c>
      <c r="P35" s="48"/>
      <c r="R35" s="41"/>
    </row>
    <row r="36" spans="1:18" ht="12.75" customHeight="1" x14ac:dyDescent="0.15">
      <c r="A36" s="79">
        <v>27</v>
      </c>
      <c r="B36" s="99">
        <v>44</v>
      </c>
      <c r="C36" s="81">
        <v>-44</v>
      </c>
      <c r="D36" s="55" t="s">
        <v>17</v>
      </c>
      <c r="E36" s="90">
        <v>227567</v>
      </c>
      <c r="F36" s="91"/>
      <c r="G36" s="92"/>
      <c r="H36" s="76">
        <v>27</v>
      </c>
      <c r="I36" s="96">
        <v>27</v>
      </c>
      <c r="J36" s="54">
        <v>44</v>
      </c>
      <c r="K36" s="90">
        <v>13876</v>
      </c>
      <c r="L36" s="93">
        <v>1742</v>
      </c>
      <c r="M36" s="94">
        <f t="shared" si="0"/>
        <v>12134</v>
      </c>
      <c r="N36" s="95">
        <f t="shared" si="1"/>
        <v>239701</v>
      </c>
      <c r="O36" s="76">
        <v>27</v>
      </c>
      <c r="P36" s="48"/>
      <c r="R36" s="41"/>
    </row>
    <row r="37" spans="1:18" ht="12.75" customHeight="1" x14ac:dyDescent="0.15">
      <c r="A37" s="79">
        <v>28</v>
      </c>
      <c r="B37" s="99">
        <v>45</v>
      </c>
      <c r="C37" s="81">
        <v>-45</v>
      </c>
      <c r="D37" s="55" t="s">
        <v>16</v>
      </c>
      <c r="E37" s="90">
        <v>3363</v>
      </c>
      <c r="F37" s="91"/>
      <c r="G37" s="92"/>
      <c r="H37" s="76">
        <v>28</v>
      </c>
      <c r="I37" s="96">
        <v>28</v>
      </c>
      <c r="J37" s="54">
        <v>45</v>
      </c>
      <c r="K37" s="90"/>
      <c r="L37" s="100"/>
      <c r="M37" s="94">
        <f t="shared" si="0"/>
        <v>0</v>
      </c>
      <c r="N37" s="95">
        <f t="shared" si="1"/>
        <v>3363</v>
      </c>
      <c r="O37" s="76">
        <v>28</v>
      </c>
      <c r="P37" s="48"/>
      <c r="R37" s="41"/>
    </row>
    <row r="38" spans="1:18" ht="12.75" customHeight="1" thickBot="1" x14ac:dyDescent="0.2">
      <c r="A38" s="79">
        <v>29</v>
      </c>
      <c r="B38" s="99"/>
      <c r="C38" s="81"/>
      <c r="D38" s="55" t="s">
        <v>15</v>
      </c>
      <c r="E38" s="90">
        <v>0</v>
      </c>
      <c r="F38" s="91"/>
      <c r="G38" s="101"/>
      <c r="H38" s="76">
        <v>29</v>
      </c>
      <c r="I38" s="96">
        <v>29</v>
      </c>
      <c r="J38" s="54">
        <v>0</v>
      </c>
      <c r="K38" s="102"/>
      <c r="L38" s="103">
        <v>0</v>
      </c>
      <c r="M38" s="104">
        <v>0</v>
      </c>
      <c r="N38" s="105">
        <v>0</v>
      </c>
      <c r="O38" s="76">
        <v>29</v>
      </c>
      <c r="P38" s="48"/>
      <c r="R38" s="41"/>
    </row>
    <row r="39" spans="1:18" ht="12.75" customHeight="1" x14ac:dyDescent="0.15">
      <c r="A39" s="79">
        <v>30</v>
      </c>
      <c r="B39" s="99"/>
      <c r="C39" s="106"/>
      <c r="D39" s="55" t="s">
        <v>14</v>
      </c>
      <c r="E39" s="107">
        <f>SUM(E10:E38)</f>
        <v>51506762</v>
      </c>
      <c r="F39" s="108">
        <v>0</v>
      </c>
      <c r="G39" s="109">
        <f>SUM(G10:G38)</f>
        <v>0</v>
      </c>
      <c r="H39" s="76">
        <v>30</v>
      </c>
      <c r="I39" s="96">
        <v>30</v>
      </c>
      <c r="J39" s="54">
        <v>0</v>
      </c>
      <c r="K39" s="110">
        <f>SUM(K10:K38)</f>
        <v>2829809</v>
      </c>
      <c r="L39" s="111">
        <f>SUM(L10:L38)</f>
        <v>502303</v>
      </c>
      <c r="M39" s="112">
        <f>-L39+K39+G39+F39</f>
        <v>2327506</v>
      </c>
      <c r="N39" s="95">
        <f>SUM(N10:N38)</f>
        <v>53834268</v>
      </c>
      <c r="O39" s="76">
        <v>30</v>
      </c>
      <c r="P39" s="48"/>
      <c r="R39" s="41"/>
    </row>
    <row r="40" spans="1:18" ht="12.75" customHeight="1" x14ac:dyDescent="0.15">
      <c r="A40" s="79">
        <v>31</v>
      </c>
      <c r="B40" s="99">
        <v>52</v>
      </c>
      <c r="C40" s="81">
        <v>-52</v>
      </c>
      <c r="D40" s="55" t="s">
        <v>13</v>
      </c>
      <c r="E40" s="90">
        <v>7794199</v>
      </c>
      <c r="F40" s="91"/>
      <c r="G40" s="92"/>
      <c r="H40" s="76">
        <v>31</v>
      </c>
      <c r="I40" s="96">
        <v>31</v>
      </c>
      <c r="J40" s="54">
        <v>52</v>
      </c>
      <c r="K40" s="90">
        <v>747703</v>
      </c>
      <c r="L40" s="113">
        <v>203728</v>
      </c>
      <c r="M40" s="94">
        <f>K40-L40</f>
        <v>543975</v>
      </c>
      <c r="N40" s="95">
        <f t="shared" ref="N40:N47" si="2">E40+M40</f>
        <v>8338174</v>
      </c>
      <c r="O40" s="76">
        <v>31</v>
      </c>
      <c r="P40" s="48"/>
      <c r="R40" s="41"/>
    </row>
    <row r="41" spans="1:18" ht="12.75" customHeight="1" x14ac:dyDescent="0.15">
      <c r="A41" s="79">
        <v>32</v>
      </c>
      <c r="B41" s="99">
        <v>53</v>
      </c>
      <c r="C41" s="81">
        <v>-53</v>
      </c>
      <c r="D41" s="55" t="s">
        <v>12</v>
      </c>
      <c r="E41" s="90">
        <v>1845598</v>
      </c>
      <c r="F41" s="91"/>
      <c r="G41" s="92"/>
      <c r="H41" s="76">
        <v>32</v>
      </c>
      <c r="I41" s="96">
        <v>32</v>
      </c>
      <c r="J41" s="54">
        <v>53</v>
      </c>
      <c r="K41" s="90">
        <v>37774</v>
      </c>
      <c r="L41" s="113">
        <v>30706</v>
      </c>
      <c r="M41" s="94">
        <f>K41-L41</f>
        <v>7068</v>
      </c>
      <c r="N41" s="95">
        <f t="shared" si="2"/>
        <v>1852666</v>
      </c>
      <c r="O41" s="76">
        <v>32</v>
      </c>
      <c r="P41" s="48"/>
      <c r="R41" s="41"/>
    </row>
    <row r="42" spans="1:18" ht="12.75" customHeight="1" x14ac:dyDescent="0.15">
      <c r="A42" s="79">
        <v>33</v>
      </c>
      <c r="B42" s="99">
        <v>54</v>
      </c>
      <c r="C42" s="81">
        <v>-54</v>
      </c>
      <c r="D42" s="55" t="s">
        <v>11</v>
      </c>
      <c r="E42" s="90">
        <v>0</v>
      </c>
      <c r="F42" s="91"/>
      <c r="G42" s="92">
        <v>0</v>
      </c>
      <c r="H42" s="76">
        <v>33</v>
      </c>
      <c r="I42" s="96">
        <v>33</v>
      </c>
      <c r="J42" s="54">
        <v>54</v>
      </c>
      <c r="K42" s="90">
        <v>0</v>
      </c>
      <c r="L42" s="113">
        <v>0</v>
      </c>
      <c r="M42" s="94">
        <f t="shared" ref="M42:M47" si="3">K42-L42</f>
        <v>0</v>
      </c>
      <c r="N42" s="95">
        <f t="shared" si="2"/>
        <v>0</v>
      </c>
      <c r="O42" s="76">
        <v>33</v>
      </c>
      <c r="P42" s="48"/>
      <c r="R42" s="41"/>
    </row>
    <row r="43" spans="1:18" ht="12.75" customHeight="1" x14ac:dyDescent="0.15">
      <c r="A43" s="79">
        <v>34</v>
      </c>
      <c r="B43" s="99">
        <v>55</v>
      </c>
      <c r="C43" s="81">
        <v>-55</v>
      </c>
      <c r="D43" s="55" t="s">
        <v>10</v>
      </c>
      <c r="E43" s="90">
        <v>7364</v>
      </c>
      <c r="F43" s="91"/>
      <c r="G43" s="92"/>
      <c r="H43" s="76">
        <v>34</v>
      </c>
      <c r="I43" s="96">
        <v>34</v>
      </c>
      <c r="J43" s="54">
        <v>55</v>
      </c>
      <c r="K43" s="90">
        <v>0</v>
      </c>
      <c r="L43" s="113">
        <v>0</v>
      </c>
      <c r="M43" s="94">
        <f t="shared" si="3"/>
        <v>0</v>
      </c>
      <c r="N43" s="95">
        <f t="shared" si="2"/>
        <v>7364</v>
      </c>
      <c r="O43" s="76">
        <v>34</v>
      </c>
      <c r="P43" s="48"/>
      <c r="R43" s="41"/>
    </row>
    <row r="44" spans="1:18" ht="12.75" customHeight="1" x14ac:dyDescent="0.15">
      <c r="A44" s="79">
        <v>35</v>
      </c>
      <c r="B44" s="99">
        <v>56</v>
      </c>
      <c r="C44" s="81">
        <v>-56</v>
      </c>
      <c r="D44" s="55" t="s">
        <v>9</v>
      </c>
      <c r="E44" s="90">
        <v>0</v>
      </c>
      <c r="F44" s="91"/>
      <c r="G44" s="92">
        <v>0</v>
      </c>
      <c r="H44" s="76">
        <v>35</v>
      </c>
      <c r="I44" s="96">
        <v>35</v>
      </c>
      <c r="J44" s="54">
        <v>56</v>
      </c>
      <c r="K44" s="90">
        <v>0</v>
      </c>
      <c r="L44" s="113">
        <v>0</v>
      </c>
      <c r="M44" s="94">
        <f t="shared" si="3"/>
        <v>0</v>
      </c>
      <c r="N44" s="95">
        <f t="shared" si="2"/>
        <v>0</v>
      </c>
      <c r="O44" s="76">
        <v>35</v>
      </c>
      <c r="P44" s="48"/>
      <c r="R44" s="41"/>
    </row>
    <row r="45" spans="1:18" ht="12.75" customHeight="1" x14ac:dyDescent="0.15">
      <c r="A45" s="79">
        <v>36</v>
      </c>
      <c r="B45" s="99">
        <v>57</v>
      </c>
      <c r="C45" s="81">
        <v>-57</v>
      </c>
      <c r="D45" s="55" t="s">
        <v>8</v>
      </c>
      <c r="E45" s="90">
        <v>464431</v>
      </c>
      <c r="F45" s="91"/>
      <c r="G45" s="92"/>
      <c r="H45" s="76">
        <v>36</v>
      </c>
      <c r="I45" s="96">
        <v>36</v>
      </c>
      <c r="J45" s="54">
        <v>57</v>
      </c>
      <c r="K45" s="90">
        <v>45865</v>
      </c>
      <c r="L45" s="113">
        <v>156</v>
      </c>
      <c r="M45" s="94">
        <f t="shared" si="3"/>
        <v>45709</v>
      </c>
      <c r="N45" s="95">
        <f t="shared" si="2"/>
        <v>510140</v>
      </c>
      <c r="O45" s="76">
        <v>36</v>
      </c>
      <c r="P45" s="48"/>
      <c r="R45" s="41"/>
    </row>
    <row r="46" spans="1:18" ht="12.75" customHeight="1" x14ac:dyDescent="0.15">
      <c r="A46" s="79">
        <v>37</v>
      </c>
      <c r="B46" s="99">
        <v>58</v>
      </c>
      <c r="C46" s="81">
        <v>-58</v>
      </c>
      <c r="D46" s="55" t="s">
        <v>7</v>
      </c>
      <c r="E46" s="90">
        <v>311844</v>
      </c>
      <c r="F46" s="91"/>
      <c r="G46" s="92"/>
      <c r="H46" s="76">
        <v>37</v>
      </c>
      <c r="I46" s="96">
        <v>37</v>
      </c>
      <c r="J46" s="54">
        <v>58</v>
      </c>
      <c r="K46" s="90">
        <v>67072</v>
      </c>
      <c r="L46" s="113">
        <v>-5794</v>
      </c>
      <c r="M46" s="94">
        <f t="shared" si="3"/>
        <v>72866</v>
      </c>
      <c r="N46" s="95">
        <f t="shared" si="2"/>
        <v>384710</v>
      </c>
      <c r="O46" s="76">
        <v>37</v>
      </c>
      <c r="P46" s="48"/>
      <c r="R46" s="41"/>
    </row>
    <row r="47" spans="1:18" ht="12.75" customHeight="1" x14ac:dyDescent="0.15">
      <c r="A47" s="79">
        <v>38</v>
      </c>
      <c r="B47" s="99">
        <v>59</v>
      </c>
      <c r="C47" s="81">
        <v>-59</v>
      </c>
      <c r="D47" s="55" t="s">
        <v>6</v>
      </c>
      <c r="E47" s="90">
        <v>861947</v>
      </c>
      <c r="F47" s="91"/>
      <c r="G47" s="92"/>
      <c r="H47" s="76">
        <v>38</v>
      </c>
      <c r="I47" s="96">
        <v>38</v>
      </c>
      <c r="J47" s="54">
        <v>59</v>
      </c>
      <c r="K47" s="90">
        <v>150947</v>
      </c>
      <c r="L47" s="113">
        <v>71997</v>
      </c>
      <c r="M47" s="94">
        <f t="shared" si="3"/>
        <v>78950</v>
      </c>
      <c r="N47" s="95">
        <f t="shared" si="2"/>
        <v>940897</v>
      </c>
      <c r="O47" s="76">
        <v>38</v>
      </c>
      <c r="P47" s="48"/>
      <c r="R47" s="41"/>
    </row>
    <row r="48" spans="1:18" ht="12.75" customHeight="1" x14ac:dyDescent="0.15">
      <c r="A48" s="79">
        <v>39</v>
      </c>
      <c r="B48" s="99"/>
      <c r="C48" s="81"/>
      <c r="D48" s="55" t="s">
        <v>5</v>
      </c>
      <c r="E48" s="114">
        <f>SUM(E40:E47)</f>
        <v>11285383</v>
      </c>
      <c r="F48" s="115"/>
      <c r="G48" s="92">
        <f>SUM(G40:G47)</f>
        <v>0</v>
      </c>
      <c r="H48" s="76">
        <v>39</v>
      </c>
      <c r="I48" s="96">
        <v>39</v>
      </c>
      <c r="J48" s="54">
        <v>0</v>
      </c>
      <c r="K48" s="116">
        <f>SUM(K40:K47)</f>
        <v>1049361</v>
      </c>
      <c r="L48" s="113">
        <f>SUM(L40:L47)</f>
        <v>300793</v>
      </c>
      <c r="M48" s="94">
        <f>-L48+K48+G48+F48</f>
        <v>748568</v>
      </c>
      <c r="N48" s="95">
        <f>SUM(N40:N47)</f>
        <v>12033951</v>
      </c>
      <c r="O48" s="76">
        <v>39</v>
      </c>
      <c r="P48" s="48"/>
      <c r="R48" s="41"/>
    </row>
    <row r="49" spans="1:18" ht="12.75" customHeight="1" x14ac:dyDescent="0.15">
      <c r="A49" s="79">
        <v>40</v>
      </c>
      <c r="B49" s="99">
        <v>76</v>
      </c>
      <c r="C49" s="81">
        <v>-76</v>
      </c>
      <c r="D49" s="55" t="s">
        <v>4</v>
      </c>
      <c r="E49" s="90">
        <v>0</v>
      </c>
      <c r="F49" s="91"/>
      <c r="G49" s="92"/>
      <c r="H49" s="76">
        <v>40</v>
      </c>
      <c r="I49" s="96">
        <v>40</v>
      </c>
      <c r="J49" s="54">
        <v>76</v>
      </c>
      <c r="K49" s="90">
        <v>0</v>
      </c>
      <c r="L49" s="113">
        <v>0</v>
      </c>
      <c r="M49" s="94">
        <f>K49-L49</f>
        <v>0</v>
      </c>
      <c r="N49" s="95">
        <f>E49+M49</f>
        <v>0</v>
      </c>
      <c r="O49" s="76">
        <v>40</v>
      </c>
      <c r="P49" s="48"/>
      <c r="R49" s="41"/>
    </row>
    <row r="50" spans="1:18" ht="12.75" customHeight="1" x14ac:dyDescent="0.15">
      <c r="A50" s="79">
        <v>41</v>
      </c>
      <c r="B50" s="99">
        <v>80</v>
      </c>
      <c r="C50" s="81">
        <v>-80</v>
      </c>
      <c r="D50" s="55" t="s">
        <v>3</v>
      </c>
      <c r="E50" s="90">
        <v>0</v>
      </c>
      <c r="F50" s="91"/>
      <c r="G50" s="92">
        <v>0</v>
      </c>
      <c r="H50" s="76">
        <v>41</v>
      </c>
      <c r="I50" s="96">
        <v>41</v>
      </c>
      <c r="J50" s="54">
        <v>80</v>
      </c>
      <c r="K50" s="90">
        <v>0</v>
      </c>
      <c r="L50" s="113">
        <v>0</v>
      </c>
      <c r="M50" s="94">
        <f>K50-L50</f>
        <v>0</v>
      </c>
      <c r="N50" s="95">
        <f>E50+M50</f>
        <v>0</v>
      </c>
      <c r="O50" s="76">
        <v>41</v>
      </c>
      <c r="P50" s="48"/>
      <c r="R50" s="41"/>
    </row>
    <row r="51" spans="1:18" ht="12.75" customHeight="1" x14ac:dyDescent="0.15">
      <c r="A51" s="79">
        <v>42</v>
      </c>
      <c r="B51" s="99">
        <v>90</v>
      </c>
      <c r="C51" s="81">
        <v>-90</v>
      </c>
      <c r="D51" s="55" t="s">
        <v>2</v>
      </c>
      <c r="E51" s="90">
        <v>1031035</v>
      </c>
      <c r="F51" s="91"/>
      <c r="G51" s="92"/>
      <c r="H51" s="76">
        <v>42</v>
      </c>
      <c r="I51" s="96">
        <v>42</v>
      </c>
      <c r="J51" s="54">
        <v>90</v>
      </c>
      <c r="K51" s="90">
        <v>-66129</v>
      </c>
      <c r="L51" s="113">
        <v>0</v>
      </c>
      <c r="M51" s="94">
        <f>K51-L51</f>
        <v>-66129</v>
      </c>
      <c r="N51" s="95">
        <f>E51+M51</f>
        <v>964906</v>
      </c>
      <c r="O51" s="76">
        <v>42</v>
      </c>
      <c r="P51" s="48"/>
      <c r="R51" s="41"/>
    </row>
    <row r="52" spans="1:18" ht="12.75" customHeight="1" thickBot="1" x14ac:dyDescent="0.2">
      <c r="A52" s="96">
        <v>43</v>
      </c>
      <c r="B52" s="75"/>
      <c r="C52" s="117"/>
      <c r="D52" s="55" t="s">
        <v>1</v>
      </c>
      <c r="E52" s="118">
        <f>SUM(E49:E51)+E48+E39</f>
        <v>63823180</v>
      </c>
      <c r="F52" s="119"/>
      <c r="G52" s="120">
        <f>SUM(G49:G51)+G48+G39</f>
        <v>0</v>
      </c>
      <c r="H52" s="76">
        <v>43</v>
      </c>
      <c r="I52" s="96">
        <v>43</v>
      </c>
      <c r="J52" s="54">
        <v>0</v>
      </c>
      <c r="K52" s="102">
        <f>SUM(K49:K51)+K48+K39</f>
        <v>3813041</v>
      </c>
      <c r="L52" s="120">
        <f>SUM(L49:L51)+L48+L39</f>
        <v>803096</v>
      </c>
      <c r="M52" s="121">
        <f>SUM(M49:M51)+M48+M39</f>
        <v>3009945</v>
      </c>
      <c r="N52" s="105">
        <f>SUM(N49:N51)+N48+N39</f>
        <v>66833125</v>
      </c>
      <c r="O52" s="76">
        <v>43</v>
      </c>
      <c r="P52" s="48"/>
      <c r="R52" s="41"/>
    </row>
    <row r="53" spans="1:18" ht="12.75" customHeight="1" x14ac:dyDescent="0.15">
      <c r="A53" s="60"/>
      <c r="B53" s="122"/>
      <c r="C53" s="123"/>
      <c r="D53" s="124"/>
      <c r="E53" s="124"/>
      <c r="F53" s="124"/>
      <c r="G53" s="124"/>
      <c r="H53" s="61"/>
      <c r="I53" s="60"/>
      <c r="J53" s="122"/>
      <c r="K53" s="125">
        <v>0</v>
      </c>
      <c r="L53" s="125">
        <v>0</v>
      </c>
      <c r="M53" s="125">
        <v>0</v>
      </c>
      <c r="N53" s="124">
        <v>0</v>
      </c>
      <c r="O53" s="126"/>
      <c r="P53" s="48"/>
      <c r="R53" s="41"/>
    </row>
    <row r="54" spans="1:18" ht="12.75" customHeight="1" x14ac:dyDescent="0.15">
      <c r="A54" s="68"/>
      <c r="B54" s="124"/>
      <c r="C54" s="125"/>
      <c r="D54" s="124"/>
      <c r="E54" s="124"/>
      <c r="F54" s="124"/>
      <c r="G54" s="124"/>
      <c r="H54" s="65"/>
      <c r="I54" s="68"/>
      <c r="J54" s="124"/>
      <c r="K54" s="124"/>
      <c r="L54" s="124"/>
      <c r="M54" s="124"/>
      <c r="N54" s="124"/>
      <c r="O54" s="72"/>
      <c r="P54" s="48"/>
      <c r="R54" s="41"/>
    </row>
    <row r="55" spans="1:18" ht="12.75" customHeight="1" x14ac:dyDescent="0.15">
      <c r="A55" s="68"/>
      <c r="B55" s="124"/>
      <c r="C55" s="125"/>
      <c r="D55" s="124"/>
      <c r="E55" s="124"/>
      <c r="F55" s="124"/>
      <c r="G55" s="124"/>
      <c r="H55" s="65"/>
      <c r="I55" s="68"/>
      <c r="J55" s="124"/>
      <c r="K55" s="124"/>
      <c r="L55" s="124"/>
      <c r="M55" s="124"/>
      <c r="N55" s="124"/>
      <c r="O55" s="72"/>
      <c r="P55" s="48"/>
      <c r="R55" s="41"/>
    </row>
    <row r="56" spans="1:18" ht="12.75" customHeight="1" x14ac:dyDescent="0.15">
      <c r="A56" s="68"/>
      <c r="B56" s="124"/>
      <c r="C56" s="125"/>
      <c r="D56" s="124"/>
      <c r="E56" s="124"/>
      <c r="F56" s="124"/>
      <c r="G56" s="124"/>
      <c r="H56" s="65"/>
      <c r="I56" s="68"/>
      <c r="J56" s="124"/>
      <c r="K56" s="124"/>
      <c r="L56" s="124"/>
      <c r="M56" s="124"/>
      <c r="N56" s="124"/>
      <c r="O56" s="72"/>
      <c r="P56" s="48"/>
      <c r="R56" s="41"/>
    </row>
    <row r="57" spans="1:18" ht="12.75" customHeight="1" x14ac:dyDescent="0.15">
      <c r="A57" s="54"/>
      <c r="B57" s="55"/>
      <c r="C57" s="127"/>
      <c r="D57" s="128"/>
      <c r="E57" s="129"/>
      <c r="F57" s="129"/>
      <c r="G57" s="129"/>
      <c r="H57" s="58"/>
      <c r="I57" s="54"/>
      <c r="J57" s="55"/>
      <c r="K57" s="55"/>
      <c r="L57" s="55"/>
      <c r="M57" s="55"/>
      <c r="N57" s="55"/>
      <c r="O57" s="58"/>
      <c r="P57" s="48"/>
    </row>
    <row r="58" spans="1:18" ht="12.75" customHeight="1" x14ac:dyDescent="0.15">
      <c r="A58" s="41"/>
      <c r="B58" s="41"/>
      <c r="C58" s="130"/>
      <c r="D58" s="41"/>
      <c r="E58" s="41"/>
      <c r="F58" s="41"/>
      <c r="G58" s="41"/>
      <c r="H58" s="43" t="s">
        <v>0</v>
      </c>
      <c r="I58" s="131" t="s">
        <v>0</v>
      </c>
      <c r="P58" s="48"/>
    </row>
    <row r="59" spans="1:18" x14ac:dyDescent="0.15">
      <c r="A59" s="41"/>
      <c r="B59" s="41"/>
      <c r="C59" s="130"/>
      <c r="D59" s="41"/>
      <c r="E59" s="41"/>
      <c r="F59" s="41"/>
      <c r="P59" s="48"/>
    </row>
    <row r="60" spans="1:18" x14ac:dyDescent="0.15">
      <c r="A60" s="41"/>
      <c r="B60" s="41"/>
      <c r="C60" s="130"/>
      <c r="D60" s="41"/>
      <c r="E60" s="41"/>
      <c r="F60" s="41"/>
      <c r="P60" s="48"/>
    </row>
    <row r="61" spans="1:18" x14ac:dyDescent="0.15">
      <c r="P61" s="48"/>
    </row>
    <row r="62" spans="1:18" x14ac:dyDescent="0.15">
      <c r="P62" s="48"/>
    </row>
    <row r="63" spans="1:18" x14ac:dyDescent="0.15">
      <c r="P63" s="48"/>
    </row>
    <row r="64" spans="1:18" x14ac:dyDescent="0.15">
      <c r="P64" s="48"/>
    </row>
    <row r="65" spans="16:16" x14ac:dyDescent="0.15">
      <c r="P65" s="48"/>
    </row>
    <row r="66" spans="16:16" x14ac:dyDescent="0.15">
      <c r="P66" s="48"/>
    </row>
    <row r="67" spans="16:16" x14ac:dyDescent="0.15"/>
    <row r="68" spans="16:16" x14ac:dyDescent="0.15"/>
    <row r="69" spans="16:16" x14ac:dyDescent="0.15"/>
    <row r="70" spans="16:16" x14ac:dyDescent="0.15"/>
    <row r="71" spans="16:16" x14ac:dyDescent="0.15"/>
    <row r="72" spans="16:16" x14ac:dyDescent="0.15"/>
    <row r="73" spans="16:16" x14ac:dyDescent="0.15"/>
    <row r="74" spans="16:16" x14ac:dyDescent="0.15"/>
    <row r="75" spans="16:16" x14ac:dyDescent="0.15"/>
    <row r="76" spans="16:16" x14ac:dyDescent="0.15"/>
    <row r="77" spans="16:16" x14ac:dyDescent="0.15"/>
    <row r="78" spans="16:16" x14ac:dyDescent="0.15"/>
    <row r="79" spans="16:16" x14ac:dyDescent="0.15"/>
    <row r="80" spans="16:16" x14ac:dyDescent="0.15"/>
  </sheetData>
  <phoneticPr fontId="5" type="noConversion"/>
  <printOptions horizontalCentered="1"/>
  <pageMargins left="1" right="1" top="0.5" bottom="0.5" header="0" footer="0"/>
  <pageSetup fitToWidth="0" fitToHeight="0" orientation="portrait" blackAndWhite="1" horizontalDpi="4294967292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 - 31</vt:lpstr>
      <vt:lpstr>P - 32 &amp; 33</vt:lpstr>
      <vt:lpstr>'P - 31'!Print_Area</vt:lpstr>
      <vt:lpstr>'P - 32 &amp; 33'!Print_Area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Thompson</dc:creator>
  <cp:lastModifiedBy>Grimsley, Julie A</cp:lastModifiedBy>
  <cp:lastPrinted>2016-09-06T19:18:37Z</cp:lastPrinted>
  <dcterms:created xsi:type="dcterms:W3CDTF">2010-09-23T13:29:13Z</dcterms:created>
  <dcterms:modified xsi:type="dcterms:W3CDTF">2017-03-30T15:08:20Z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330.xlsx</vt:lpwstr>
  </property>
  <property fmtid="{D5CDD505-2E9C-101B-9397-08002B2CF9AE}" pid="3" name="SV_QUERY_LIST_4F35BF76-6C0D-4D9B-82B2-816C12CF3733">
    <vt:lpwstr>empty_477D106A-C0D6-4607-AEBD-E2C9D60EA279</vt:lpwstr>
  </property>
</Properties>
</file>