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twntfilp005\apps\Finance\CorporateACCG\AAR &amp; STB Reporting\R-1\2016\Federal\"/>
    </mc:Choice>
  </mc:AlternateContent>
  <bookViews>
    <workbookView xWindow="8100" yWindow="195" windowWidth="11100" windowHeight="11190"/>
  </bookViews>
  <sheets>
    <sheet name="P - 65" sheetId="3" r:id="rId1"/>
    <sheet name="P - 66 THRU 67" sheetId="1" r:id="rId2"/>
    <sheet name="P - 68 THRU 71" sheetId="2" r:id="rId3"/>
  </sheets>
  <definedNames>
    <definedName name="_xlnm.Print_Area" localSheetId="0">'P - 65'!$A$1:$H$45</definedName>
    <definedName name="_xlnm.Print_Area" localSheetId="1">'P - 66 THRU 67'!$A$1:$R$93</definedName>
    <definedName name="_xlnm.Print_Area" localSheetId="2">'P - 68 THRU 71'!$A$1:$T$141</definedName>
  </definedNames>
  <calcPr calcId="152511"/>
</workbook>
</file>

<file path=xl/calcChain.xml><?xml version="1.0" encoding="utf-8"?>
<calcChain xmlns="http://schemas.openxmlformats.org/spreadsheetml/2006/main">
  <c r="J18" i="1" l="1"/>
  <c r="K18" i="1"/>
  <c r="N16" i="1"/>
  <c r="J20" i="1" l="1"/>
  <c r="J23" i="1" s="1"/>
  <c r="J25" i="1" s="1"/>
  <c r="N62" i="1"/>
  <c r="P37" i="1"/>
  <c r="P40" i="1" s="1"/>
  <c r="P43" i="1" s="1"/>
  <c r="F40" i="1"/>
  <c r="F43" i="1" s="1"/>
  <c r="R61" i="2"/>
  <c r="R63" i="2" s="1"/>
  <c r="M91" i="1"/>
  <c r="J91" i="1"/>
  <c r="Q62" i="2"/>
  <c r="Q63" i="2"/>
  <c r="F91" i="1"/>
  <c r="I107" i="2"/>
  <c r="F107" i="2"/>
  <c r="F71" i="1"/>
  <c r="F81" i="1" s="1"/>
  <c r="O20" i="1"/>
  <c r="O23" i="1" s="1"/>
  <c r="O25" i="1" s="1"/>
  <c r="Q95" i="2"/>
  <c r="M95" i="2"/>
  <c r="K22" i="1"/>
  <c r="O91" i="1"/>
  <c r="H20" i="1"/>
  <c r="H23" i="1" s="1"/>
  <c r="H25" i="1" s="1"/>
  <c r="E63" i="2"/>
  <c r="P27" i="2"/>
  <c r="M27" i="2" s="1"/>
  <c r="R107" i="2"/>
  <c r="O107" i="2"/>
  <c r="N107" i="2"/>
  <c r="Q94" i="2"/>
  <c r="G107" i="2"/>
  <c r="E107" i="2"/>
  <c r="O61" i="2"/>
  <c r="O63" i="2" s="1"/>
  <c r="N61" i="2"/>
  <c r="P60" i="2"/>
  <c r="M60" i="2"/>
  <c r="P58" i="2"/>
  <c r="M58" i="2" s="1"/>
  <c r="P56" i="2"/>
  <c r="M56" i="2" s="1"/>
  <c r="P53" i="2"/>
  <c r="M53" i="2" s="1"/>
  <c r="P50" i="2"/>
  <c r="M50" i="2" s="1"/>
  <c r="P48" i="2"/>
  <c r="M48" i="2" s="1"/>
  <c r="P46" i="2"/>
  <c r="M46" i="2" s="1"/>
  <c r="P44" i="2"/>
  <c r="M44" i="2" s="1"/>
  <c r="P42" i="2"/>
  <c r="M42" i="2"/>
  <c r="P40" i="2"/>
  <c r="M40" i="2" s="1"/>
  <c r="P38" i="2"/>
  <c r="M38" i="2" s="1"/>
  <c r="P36" i="2"/>
  <c r="M36" i="2" s="1"/>
  <c r="P34" i="2"/>
  <c r="M34" i="2"/>
  <c r="P32" i="2"/>
  <c r="M32" i="2" s="1"/>
  <c r="P29" i="2"/>
  <c r="M29" i="2" s="1"/>
  <c r="P24" i="2"/>
  <c r="M24" i="2" s="1"/>
  <c r="I61" i="2"/>
  <c r="I63" i="2" s="1"/>
  <c r="H61" i="2"/>
  <c r="H63" i="2" s="1"/>
  <c r="G61" i="2"/>
  <c r="G63" i="2" s="1"/>
  <c r="F61" i="2"/>
  <c r="F63" i="2" s="1"/>
  <c r="D61" i="2"/>
  <c r="D63" i="2"/>
  <c r="L91" i="1"/>
  <c r="K91" i="1"/>
  <c r="I91" i="1"/>
  <c r="H91" i="1"/>
  <c r="G91" i="1"/>
  <c r="N90" i="1"/>
  <c r="N88" i="1"/>
  <c r="N86" i="1"/>
  <c r="N84" i="1"/>
  <c r="N83" i="1"/>
  <c r="P71" i="1"/>
  <c r="P81" i="1"/>
  <c r="O71" i="1"/>
  <c r="O81" i="1" s="1"/>
  <c r="M71" i="1"/>
  <c r="M81" i="1"/>
  <c r="L71" i="1"/>
  <c r="L81" i="1" s="1"/>
  <c r="K71" i="1"/>
  <c r="K81" i="1"/>
  <c r="J71" i="1"/>
  <c r="J81" i="1" s="1"/>
  <c r="I71" i="1"/>
  <c r="I81" i="1" s="1"/>
  <c r="H71" i="1"/>
  <c r="H81" i="1" s="1"/>
  <c r="G71" i="1"/>
  <c r="G81" i="1" s="1"/>
  <c r="N71" i="1"/>
  <c r="N81" i="1" s="1"/>
  <c r="P41" i="1"/>
  <c r="O40" i="1"/>
  <c r="O43" i="1"/>
  <c r="N40" i="1"/>
  <c r="N43" i="1" s="1"/>
  <c r="M40" i="1"/>
  <c r="M43" i="1"/>
  <c r="L40" i="1"/>
  <c r="L43" i="1" s="1"/>
  <c r="K40" i="1"/>
  <c r="K43" i="1"/>
  <c r="I40" i="1"/>
  <c r="I43" i="1" s="1"/>
  <c r="H40" i="1"/>
  <c r="H43" i="1" s="1"/>
  <c r="G40" i="1"/>
  <c r="G43" i="1" s="1"/>
  <c r="P39" i="1"/>
  <c r="N24" i="1"/>
  <c r="M20" i="1"/>
  <c r="M23" i="1" s="1"/>
  <c r="M25" i="1" s="1"/>
  <c r="L20" i="1"/>
  <c r="L23" i="1" s="1"/>
  <c r="L25" i="1" s="1"/>
  <c r="I20" i="1"/>
  <c r="I23" i="1" s="1"/>
  <c r="I25" i="1" s="1"/>
  <c r="G20" i="1"/>
  <c r="G23" i="1" s="1"/>
  <c r="G25" i="1" s="1"/>
  <c r="F20" i="1"/>
  <c r="F23" i="1" s="1"/>
  <c r="F25" i="1" s="1"/>
  <c r="K20" i="1"/>
  <c r="K23" i="1" s="1"/>
  <c r="K25" i="1" s="1"/>
  <c r="N18" i="1"/>
  <c r="V37" i="1"/>
  <c r="V38" i="1"/>
  <c r="V39" i="1"/>
  <c r="V40" i="1"/>
  <c r="V41" i="1"/>
  <c r="V42" i="1"/>
  <c r="V43" i="1"/>
  <c r="Q107" i="2"/>
  <c r="M107" i="2"/>
  <c r="J40" i="1"/>
  <c r="J43" i="1" s="1"/>
  <c r="P61" i="2" l="1"/>
  <c r="M61" i="2" s="1"/>
  <c r="M63" i="2" s="1"/>
  <c r="N20" i="1"/>
  <c r="N23" i="1" s="1"/>
  <c r="N25" i="1" s="1"/>
  <c r="N91" i="1"/>
  <c r="N63" i="2"/>
  <c r="P63" i="2"/>
</calcChain>
</file>

<file path=xl/sharedStrings.xml><?xml version="1.0" encoding="utf-8"?>
<sst xmlns="http://schemas.openxmlformats.org/spreadsheetml/2006/main" count="701" uniqueCount="341">
  <si>
    <t>710. INVENTORY OF EQUIPMENT</t>
  </si>
  <si>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</si>
  <si>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</si>
  <si>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</si>
  <si>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</si>
  <si>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</si>
  <si>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</si>
  <si>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</si>
  <si>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</si>
  <si>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</si>
  <si>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</si>
  <si>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</si>
  <si>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</si>
  <si>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</si>
  <si>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</si>
  <si>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</si>
  <si>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</si>
  <si>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</si>
  <si>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</si>
  <si>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</si>
  <si>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</si>
  <si>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</si>
  <si>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</si>
  <si>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</si>
  <si>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</si>
  <si>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</si>
  <si>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</si>
  <si>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</si>
  <si>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</si>
  <si>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</si>
  <si>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</si>
  <si>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</si>
  <si>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</si>
  <si>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</si>
  <si>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</si>
  <si>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</si>
  <si>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</si>
  <si>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</si>
  <si>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</si>
  <si>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</si>
  <si>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</si>
  <si>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</si>
  <si>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</si>
  <si>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</si>
  <si>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</si>
  <si>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</si>
  <si>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</si>
  <si>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</si>
  <si>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</si>
  <si>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</si>
  <si>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</si>
  <si>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</si>
  <si>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</si>
  <si>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</si>
  <si>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</si>
  <si>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</si>
  <si>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</si>
  <si>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</si>
  <si>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</si>
  <si>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</si>
  <si>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</si>
  <si>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</si>
  <si>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</si>
  <si>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</si>
  <si>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</si>
  <si>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</si>
  <si>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</si>
  <si>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                         </t>
  </si>
  <si>
    <t>Diesel-passenger</t>
  </si>
  <si>
    <t xml:space="preserve">Diesel-multiple purpose        </t>
  </si>
  <si>
    <t>a</t>
  </si>
  <si>
    <t xml:space="preserve">Diesel-switching                   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</si>
  <si>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</si>
  <si>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</si>
  <si>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</si>
  <si>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</si>
  <si>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</si>
  <si>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</si>
  <si>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>TOTAL LOCOMOTIVE UNITS</t>
  </si>
  <si>
    <t xml:space="preserve">   (lines 8 and 9)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</si>
  <si>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</si>
  <si>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</si>
  <si>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</si>
  <si>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</si>
  <si>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</si>
  <si>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</si>
  <si>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</si>
  <si>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</si>
  <si>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</si>
  <si>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710. INVENTORY OF EQUIPMENT  (Continued)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</si>
  <si>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</si>
  <si>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</si>
  <si>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</si>
  <si>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</si>
  <si>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</si>
  <si>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</si>
  <si>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</si>
  <si>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</si>
  <si>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</si>
  <si>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</si>
  <si>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</si>
  <si>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</si>
  <si>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</si>
  <si>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</si>
  <si>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</si>
  <si>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</si>
  <si>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</si>
  <si>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</si>
  <si>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</si>
  <si>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</si>
  <si>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</si>
  <si>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</si>
  <si>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</si>
  <si>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</si>
  <si>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</si>
  <si>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</si>
  <si>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</si>
  <si>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</si>
  <si>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</si>
  <si>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</si>
  <si>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</si>
  <si>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</si>
  <si>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t>Instructions for reporting locomotive and passenger-train car data.</t>
  </si>
  <si>
    <t>1.</t>
  </si>
  <si>
    <t>Give particulars of each of the various classes of equipment which respondent owned or leased</t>
  </si>
  <si>
    <t>7.</t>
  </si>
  <si>
    <t>Column (k) should show aggregate capacity for all units reported in column (j), as follows:</t>
  </si>
  <si>
    <t xml:space="preserve">  during the year.</t>
  </si>
  <si>
    <t xml:space="preserve">  For locomotive units, report the manufacturer's rated horsepower (the maximum continuous</t>
  </si>
  <si>
    <t xml:space="preserve">  power output from the diesel engines or engines delivered to the main generator or generators</t>
  </si>
  <si>
    <t>2.</t>
  </si>
  <si>
    <t>In column (c), give the number of units purchased new or built in company shops.  In column (d),</t>
  </si>
  <si>
    <t xml:space="preserve">  for tractive purposes).  Exclude capacity data for steam locomotives.  For passenger-train cars,</t>
  </si>
  <si>
    <t xml:space="preserve">  give the number of new units leased from others.  The term "new" means a unit placed in service for</t>
  </si>
  <si>
    <t xml:space="preserve">  report the number of passenger seats available for revenue service, counting one passenger to</t>
  </si>
  <si>
    <t xml:space="preserve">  the first time on any railroad.</t>
  </si>
  <si>
    <t xml:space="preserve">  each berth in sleeping cars.</t>
  </si>
  <si>
    <t>3.</t>
  </si>
  <si>
    <t>Units leased to others for a period of one year or more are reportable in column (l).  Units</t>
  </si>
  <si>
    <t>8.</t>
  </si>
  <si>
    <t>Passenger-train car types and service equipment car types correspond to AAR Mechanical</t>
  </si>
  <si>
    <t xml:space="preserve">  temporarily out of respondent's service and rented to others for less than one year are to be</t>
  </si>
  <si>
    <t xml:space="preserve">  Division designations.  Descriptions of car codes and designations are published in The</t>
  </si>
  <si>
    <t xml:space="preserve">  included in column (h).  Units rented from others for a period less than one year should not be</t>
  </si>
  <si>
    <t xml:space="preserve">  Official Railway Equipment Register.</t>
  </si>
  <si>
    <t xml:space="preserve">  included in column (i).</t>
  </si>
  <si>
    <t>9.</t>
  </si>
  <si>
    <t>Cross-checks</t>
  </si>
  <si>
    <t>4.</t>
  </si>
  <si>
    <t>For reporting purposes, a "locomotive unit" is a self-propelled vehicle generating or converting</t>
  </si>
  <si>
    <t xml:space="preserve">  energy into motion, and designed solely for moving other equipment.  An "A" unit is the least</t>
  </si>
  <si>
    <t>Schedule 710</t>
  </si>
  <si>
    <t xml:space="preserve">      Schedule 710</t>
  </si>
  <si>
    <t xml:space="preserve">  number of wheel bases with superstructure designed for use singly or as a lead locomotive unit in</t>
  </si>
  <si>
    <t xml:space="preserve">  combination with other locomotive units.  A "B" unit is similar to an "A" unit but it is not equipped</t>
  </si>
  <si>
    <t>Line 5, column (j)</t>
  </si>
  <si>
    <t>=    Line 11, column (l)</t>
  </si>
  <si>
    <t xml:space="preserve">  for use singly or as a lead locomotive unit.  A "B" unit may be equipped with hostler controls for</t>
  </si>
  <si>
    <t>Line 6, column (j)</t>
  </si>
  <si>
    <t>=    Line 12, column (l)</t>
  </si>
  <si>
    <t xml:space="preserve">  independent operation at terminals.</t>
  </si>
  <si>
    <t>Line 7, column (j)</t>
  </si>
  <si>
    <t>=    Line 13, column (l)</t>
  </si>
  <si>
    <t>Line 8, column (j)</t>
  </si>
  <si>
    <t>=    Line 14, column (l)</t>
  </si>
  <si>
    <t>5.</t>
  </si>
  <si>
    <t xml:space="preserve">A "self-propelled" car is a rail motor car propelled by electric motors receiving power from a </t>
  </si>
  <si>
    <t>Line 9, column (j)</t>
  </si>
  <si>
    <t>=    Line 15, column (l)</t>
  </si>
  <si>
    <t xml:space="preserve">  third rail or overhead, or internal combustion engines located on the car itself.  Trailers equipped </t>
  </si>
  <si>
    <t>Line 10, column (j)</t>
  </si>
  <si>
    <t>=    Line 16, column (l)</t>
  </si>
  <si>
    <t xml:space="preserve">  for use only in trains of cars that are self-propelled are to be included as self-propelled equipment.</t>
  </si>
  <si>
    <t>When data appear in column (j), lines 1 through 8, column (k) should have data on the same lines.</t>
  </si>
  <si>
    <t>6.</t>
  </si>
  <si>
    <t>A "diesel" unit includes all units propelled by diesel internal combustion engines regardless of</t>
  </si>
  <si>
    <t xml:space="preserve">  final drive or whether power may at times be supplied from an external conductor.  Units other than</t>
  </si>
  <si>
    <t>When data appear in columns (k) or (l), lines 36 through 53, and 55, column (m) should have</t>
  </si>
  <si>
    <t xml:space="preserve">  diesel-electric, e.g., diesel-hydraulic, should be identified in a footnote, giving the number and a</t>
  </si>
  <si>
    <t xml:space="preserve">  data on the same lines.</t>
  </si>
  <si>
    <t xml:space="preserve">  brief description..  An "electric" unit includes all units which receive electric power from a third</t>
  </si>
  <si>
    <t xml:space="preserve">  rail or overhead contact wire, and use the power to drive one or more electric motors that propel</t>
  </si>
  <si>
    <t xml:space="preserve">  the vehicle.  An "other self-powered unit" includes all units other than diesel or electric, e.g., gas</t>
  </si>
  <si>
    <t xml:space="preserve">  turbine, steam.  Show the type of unit, service, and number, as appropriate, in a brief description</t>
  </si>
  <si>
    <t xml:space="preserve">  sufficient for positive identification.  An "Auxiliary unit" includes all units used in conjunction with</t>
  </si>
  <si>
    <t xml:space="preserve">  locomotives, but which draw their power from the "mother" unit, e.g., boosters, slugs, etc.  For</t>
  </si>
  <si>
    <t xml:space="preserve">  reporting purposes, indicate radio-controlled self-powered diesel units on lines 1 through 8, as</t>
  </si>
  <si>
    <t xml:space="preserve">  appropriate.  Radio-controlled units that are not self-propelled, i.e., those without a diesel, should</t>
  </si>
  <si>
    <t xml:space="preserve">  be reported on line 13 under "auxiliary units."</t>
  </si>
  <si>
    <t>710.  INVENTORY OF EQUIPMENT - Continued</t>
  </si>
  <si>
    <t>Instructions for reporting freight-train car data.</t>
  </si>
  <si>
    <t>Give particulars of each of the various classes of equipment which respondent owned or leased during the year.</t>
  </si>
  <si>
    <t>Column (m) should show aggregate capacity for all units reported in Columns (k) and (l), as follows.  For freight-train cars,</t>
  </si>
  <si>
    <t>In Column (d) give the number of units purchased or built in company shops.  In Column (e) give the number of new units leased from</t>
  </si>
  <si>
    <t>report the nominal capacity (in tons of 2,000 lbs) as provided for in Rule 86 of the AAR Code of Rules Governing Cars in</t>
  </si>
  <si>
    <t>others.  The term "new" means a unit placed in service for the first time on any railroad.</t>
  </si>
  <si>
    <t>Interchange.  Convert the capacity of tank cars to capacity in tons of the commodity which the car is intended to customarily carry.</t>
  </si>
  <si>
    <t>Units leased to others for a period of one year or more are reportable in Column (n).  Units temporarily out of respondent's service</t>
  </si>
  <si>
    <t>Time-mileage cars refers to freight cars, other than cabooses, owned or held under lease arrangement, whose interline rental</t>
  </si>
  <si>
    <t xml:space="preserve">and rented to others for less than one year are to be included in Column (i).  Units rented from others for a period less than one year should </t>
  </si>
  <si>
    <t>is settled on a per diem and line haul mileage basis under "Code of Car Hire Rules" or would be so settled if used by another railroad.</t>
  </si>
  <si>
    <t>not be included in Column (j).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</si>
  <si>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</si>
  <si>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</si>
  <si>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</si>
  <si>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</si>
  <si>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</si>
  <si>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</si>
  <si>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</si>
  <si>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 xml:space="preserve">Total in service of </t>
  </si>
  <si>
    <t>All other units,</t>
  </si>
  <si>
    <t xml:space="preserve">including </t>
  </si>
  <si>
    <t>(col. (i) &amp; (j))</t>
  </si>
  <si>
    <t>capacity</t>
  </si>
  <si>
    <t>New or</t>
  </si>
  <si>
    <t>of units</t>
  </si>
  <si>
    <t>Class of equipment</t>
  </si>
  <si>
    <t>Time-</t>
  </si>
  <si>
    <t>and second hand</t>
  </si>
  <si>
    <t>whether owned</t>
  </si>
  <si>
    <t>reported in</t>
  </si>
  <si>
    <t>mileage</t>
  </si>
  <si>
    <t>All</t>
  </si>
  <si>
    <t>or</t>
  </si>
  <si>
    <t>into</t>
  </si>
  <si>
    <t>units purchased</t>
  </si>
  <si>
    <t>or leased</t>
  </si>
  <si>
    <t>col (k) &amp; (l)</t>
  </si>
  <si>
    <t xml:space="preserve">to </t>
  </si>
  <si>
    <t>car designations</t>
  </si>
  <si>
    <t>cars</t>
  </si>
  <si>
    <t>Others</t>
  </si>
  <si>
    <t>built</t>
  </si>
  <si>
    <t>from others</t>
  </si>
  <si>
    <t>property</t>
  </si>
  <si>
    <t>(see ins. 4)</t>
  </si>
  <si>
    <t>(m)</t>
  </si>
  <si>
    <t>(n)</t>
  </si>
  <si>
    <t>FREIGHT TRAIN CARS</t>
  </si>
  <si>
    <t xml:space="preserve"> Plain box cars - 40' </t>
  </si>
  <si>
    <t xml:space="preserve">   (B1__,  B2__)</t>
  </si>
  <si>
    <t xml:space="preserve"> Plain box cars - 50' and longer</t>
  </si>
  <si>
    <t>37</t>
  </si>
  <si>
    <t xml:space="preserve">   (B3_0-7, B4_0-7, B5__, B6__</t>
  </si>
  <si>
    <t xml:space="preserve">     B7__, B8__)</t>
  </si>
  <si>
    <t xml:space="preserve"> Equipped box cars</t>
  </si>
  <si>
    <t>38</t>
  </si>
  <si>
    <t xml:space="preserve">   (All Code A, Except A_5_)</t>
  </si>
  <si>
    <t xml:space="preserve"> Plain gondola cars</t>
  </si>
  <si>
    <t>39</t>
  </si>
  <si>
    <t xml:space="preserve">   (All Codes G &amp; J,  J__1,  J__2,</t>
  </si>
  <si>
    <t xml:space="preserve">     J__3, J__4)</t>
  </si>
  <si>
    <t xml:space="preserve"> Equipped gondola cars</t>
  </si>
  <si>
    <t>40</t>
  </si>
  <si>
    <t xml:space="preserve">   (All Code E)</t>
  </si>
  <si>
    <t xml:space="preserve"> Covered hopper cars</t>
  </si>
  <si>
    <t>41</t>
  </si>
  <si>
    <t xml:space="preserve">   (C__1, C__2, C__3, C__4)</t>
  </si>
  <si>
    <t xml:space="preserve"> Open top hopper cars - general</t>
  </si>
  <si>
    <t>42</t>
  </si>
  <si>
    <t xml:space="preserve">   service (All Code H)</t>
  </si>
  <si>
    <t xml:space="preserve"> Open top hopper cars - special</t>
  </si>
  <si>
    <t>43</t>
  </si>
  <si>
    <t xml:space="preserve">   service (J__O), and All Code K)</t>
  </si>
  <si>
    <t xml:space="preserve"> Refrigerator cars - mechanical</t>
  </si>
  <si>
    <t>44</t>
  </si>
  <si>
    <t xml:space="preserve"> (R_5,_, R_6_, R_7_, R_8_, R_9_)</t>
  </si>
  <si>
    <t xml:space="preserve"> Refrigerator cars - nonmechanical</t>
  </si>
  <si>
    <t>45</t>
  </si>
  <si>
    <t xml:space="preserve">  (R_0_, R_1_, R_2_)</t>
  </si>
  <si>
    <t xml:space="preserve"> Flat cars - TOFC/COFC</t>
  </si>
  <si>
    <t>46</t>
  </si>
  <si>
    <t xml:space="preserve">  (All Code P, Q, &amp; S, Except Q8_)</t>
  </si>
  <si>
    <t xml:space="preserve"> Flat cars - multilevel</t>
  </si>
  <si>
    <t>47</t>
  </si>
  <si>
    <t xml:space="preserve">   (All Code V)</t>
  </si>
  <si>
    <t xml:space="preserve"> Flat cars - general service</t>
  </si>
  <si>
    <t>48</t>
  </si>
  <si>
    <t xml:space="preserve">  (F10_, F20_, F30_)</t>
  </si>
  <si>
    <t xml:space="preserve"> Flat cars - other</t>
  </si>
  <si>
    <t>49</t>
  </si>
  <si>
    <t xml:space="preserve">  (F_1_, F_2_, F_3_, F_4_, F_5_,</t>
  </si>
  <si>
    <t xml:space="preserve">    F_6_, F_8_, F40_)</t>
  </si>
  <si>
    <t xml:space="preserve"> Tank cars - under 22,000 gal.</t>
  </si>
  <si>
    <t>50</t>
  </si>
  <si>
    <t xml:space="preserve">  (T__0, T__1, T__2, T__3, T__4,</t>
  </si>
  <si>
    <t xml:space="preserve">    T__5)</t>
  </si>
  <si>
    <t xml:space="preserve"> Tank cars -  22,000 gal. and over</t>
  </si>
  <si>
    <t>51</t>
  </si>
  <si>
    <t xml:space="preserve">  (T__6, T__7, T__8, T__9)</t>
  </si>
  <si>
    <t xml:space="preserve"> All other freight cars</t>
  </si>
  <si>
    <t>52</t>
  </si>
  <si>
    <t xml:space="preserve">   (A_5_, F_7_, All Code L &amp; Q8__)</t>
  </si>
  <si>
    <t xml:space="preserve">       TOTAL (Lines 36 to 52)</t>
  </si>
  <si>
    <t xml:space="preserve"> Caboose (All Code M-930)</t>
  </si>
  <si>
    <t xml:space="preserve">        TOTAL (Lines 53 and 54)</t>
  </si>
  <si>
    <t>710.  INVENTORY OF EQUIPMENT - Concluded</t>
  </si>
  <si>
    <t>Per</t>
  </si>
  <si>
    <t>diem</t>
  </si>
  <si>
    <t>FLOATING EQUIPMENT</t>
  </si>
  <si>
    <t xml:space="preserve"> Self-propelled vessels</t>
  </si>
  <si>
    <t xml:space="preserve">   (tugboats, car ferries, etc.)</t>
  </si>
  <si>
    <t xml:space="preserve"> Non-self-propelled vessels</t>
  </si>
  <si>
    <t xml:space="preserve">   (car floats, lighters, etc.)</t>
  </si>
  <si>
    <t xml:space="preserve">       TOTAL (Lines 56 and 57)</t>
  </si>
  <si>
    <t>HIGHWAY REVENUE</t>
  </si>
  <si>
    <t>EQUIPMENT</t>
  </si>
  <si>
    <t xml:space="preserve"> Chassis (Z1_, Z67_, Z68_, Z_69_)</t>
  </si>
  <si>
    <t xml:space="preserve"> Dry van (U2_, Z_, Z6_, I-6)</t>
  </si>
  <si>
    <t xml:space="preserve"> Flat bed (U3__, Z3__)</t>
  </si>
  <si>
    <t xml:space="preserve"> Open bed (U4__, Z4__)</t>
  </si>
  <si>
    <t xml:space="preserve"> Mechanical refrigerator (U5_, Z5_)</t>
  </si>
  <si>
    <t xml:space="preserve"> Bulk hopper (U0__, Z0__)</t>
  </si>
  <si>
    <t xml:space="preserve"> Insulated (U7__, Z7__)</t>
  </si>
  <si>
    <t xml:space="preserve"> Tank (Z0__, U6__)  (See note)</t>
  </si>
  <si>
    <t xml:space="preserve"> Other trailer and container</t>
  </si>
  <si>
    <t xml:space="preserve"> (Special equipped dry van U9__,</t>
  </si>
  <si>
    <t xml:space="preserve">   Z8__, Z9__)</t>
  </si>
  <si>
    <t xml:space="preserve"> Tractor</t>
  </si>
  <si>
    <t xml:space="preserve"> Truck</t>
  </si>
  <si>
    <t xml:space="preserve">       TOTAL (Lines 59 to 69)</t>
  </si>
  <si>
    <t>NOTES AND REMARKS</t>
  </si>
  <si>
    <t xml:space="preserve">  </t>
  </si>
  <si>
    <t>Note:  Line 66 (Tank) must have fitting code "CN" to qualify as a tank, otherwise it is a bulk hopper.</t>
  </si>
  <si>
    <t>Railroad Annual Report R-1</t>
  </si>
  <si>
    <t xml:space="preserve">INSTRUCTIONS CONCERNING RETURNS TO BE MADE IN SCHEDULE 710  </t>
  </si>
  <si>
    <t xml:space="preserve">UNITS OWNED, INCLUDED IN INVESTMENT ACCOUNT, AND LEASED FROM OTHERS  </t>
  </si>
  <si>
    <t xml:space="preserve">DISTRIBUTION OF LOCOMOTIVE UNITS IN SERVICE OF RESPONDENT AT CLOSE OF YEAR BUILT, DISREGARDING YEAR OF REBUILDING  </t>
  </si>
  <si>
    <t>Jan 1, 1995</t>
  </si>
  <si>
    <t>Dec 31, 1999</t>
  </si>
  <si>
    <t xml:space="preserve"> </t>
  </si>
  <si>
    <t>Jan 1, 2000</t>
  </si>
  <si>
    <t>Dec 31, 2004</t>
  </si>
  <si>
    <t xml:space="preserve">Railroad Annual Report R-1    </t>
  </si>
  <si>
    <t xml:space="preserve">                Railroad Annual Report R-1</t>
  </si>
  <si>
    <t>Jan 1, 2005</t>
  </si>
  <si>
    <t>Dec 31, 2009</t>
  </si>
  <si>
    <t>N/A</t>
  </si>
  <si>
    <t>Jan 1, 2010</t>
  </si>
  <si>
    <t>Dec 31, 2014</t>
  </si>
  <si>
    <t>Road Initials:  BNSF      Year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</si>
</sst>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;;;"/>
    <numFmt numFmtId="165" formatCode="_(* #,##0_);_(* \(#,##0\);_(* &quot;-&quot;??_);_(@_)"/>
  </numFmts>
  <fonts count="8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7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0" borderId="0"/>
    <xf numFmtId="0" fontId="4" fillId="0" borderId="0"/>
  </cellStyleXfs>
  <cellXfs count="297">
    <xf numFmtId="0" fontId="0" fillId="0" borderId="0" xfId="0"/>
    <xf numFmtId="0" fontId="0" fillId="2" borderId="1" xfId="0" applyFill="1" applyBorder="1"/>
    <xf numFmtId="0" fontId="2" fillId="2" borderId="2" xfId="0" applyFont="1" applyFill="1" applyBorder="1" applyAlignment="1">
      <alignment horizontal="centerContinuous"/>
    </xf>
    <xf numFmtId="0" fontId="2" fillId="2" borderId="3" xfId="0" applyFont="1" applyFill="1" applyBorder="1" applyAlignment="1">
      <alignment horizontal="centerContinuous"/>
    </xf>
    <xf numFmtId="0" fontId="0" fillId="2" borderId="0" xfId="0" applyFill="1"/>
    <xf numFmtId="0" fontId="3" fillId="2" borderId="4" xfId="0" applyFont="1" applyFill="1" applyBorder="1"/>
    <xf numFmtId="0" fontId="3" fillId="2" borderId="0" xfId="0" applyFont="1" applyFill="1"/>
    <xf numFmtId="0" fontId="3" fillId="2" borderId="5" xfId="0" applyFont="1" applyFill="1" applyBorder="1"/>
    <xf numFmtId="0" fontId="3" fillId="2" borderId="4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5" xfId="0" applyFill="1" applyBorder="1"/>
    <xf numFmtId="164" fontId="3" fillId="2" borderId="6" xfId="0" applyNumberFormat="1" applyFont="1" applyFill="1" applyBorder="1" applyProtection="1"/>
    <xf numFmtId="0" fontId="3" fillId="2" borderId="7" xfId="0" applyFont="1" applyFill="1" applyBorder="1"/>
    <xf numFmtId="0" fontId="3" fillId="2" borderId="8" xfId="0" applyFont="1" applyFill="1" applyBorder="1"/>
    <xf numFmtId="0" fontId="5" fillId="2" borderId="0" xfId="0" applyFont="1" applyFill="1"/>
    <xf numFmtId="37" fontId="3" fillId="0" borderId="21" xfId="4" applyNumberFormat="1" applyFont="1" applyFill="1" applyBorder="1" applyAlignment="1">
      <alignment horizontal="right"/>
    </xf>
    <xf numFmtId="0" fontId="3" fillId="3" borderId="9" xfId="0" applyFont="1" applyFill="1" applyBorder="1" applyAlignment="1" applyProtection="1">
      <alignment horizontal="center"/>
    </xf>
    <xf numFmtId="37" fontId="3" fillId="3" borderId="50" xfId="0" applyNumberFormat="1" applyFont="1" applyFill="1" applyBorder="1" applyProtection="1"/>
    <xf numFmtId="37" fontId="3" fillId="3" borderId="12" xfId="0" applyNumberFormat="1" applyFont="1" applyFill="1" applyBorder="1" applyProtection="1"/>
    <xf numFmtId="37" fontId="3" fillId="2" borderId="9" xfId="0" applyNumberFormat="1" applyFont="1" applyFill="1" applyBorder="1" applyProtection="1"/>
    <xf numFmtId="37" fontId="3" fillId="2" borderId="12" xfId="0" applyNumberFormat="1" applyFont="1" applyFill="1" applyBorder="1" applyProtection="1"/>
    <xf numFmtId="0" fontId="4" fillId="2" borderId="0" xfId="0" applyFont="1" applyFill="1"/>
    <xf numFmtId="0" fontId="4" fillId="3" borderId="0" xfId="0" applyFont="1" applyFill="1"/>
    <xf numFmtId="0" fontId="4" fillId="0" borderId="0" xfId="0" applyFont="1" applyFill="1"/>
    <xf numFmtId="0" fontId="2" fillId="2" borderId="23" xfId="0" applyFont="1" applyFill="1" applyBorder="1" applyAlignment="1" applyProtection="1">
      <alignment horizontal="centerContinuous"/>
    </xf>
    <xf numFmtId="0" fontId="2" fillId="2" borderId="35" xfId="0" applyFont="1" applyFill="1" applyBorder="1" applyAlignment="1" applyProtection="1">
      <alignment horizontal="centerContinuous"/>
    </xf>
    <xf numFmtId="0" fontId="2" fillId="3" borderId="35" xfId="0" applyFont="1" applyFill="1" applyBorder="1" applyAlignment="1" applyProtection="1">
      <alignment horizontal="centerContinuous"/>
    </xf>
    <xf numFmtId="0" fontId="2" fillId="2" borderId="36" xfId="0" applyFont="1" applyFill="1" applyBorder="1" applyAlignment="1" applyProtection="1">
      <alignment horizontal="centerContinuous"/>
    </xf>
    <xf numFmtId="0" fontId="3" fillId="2" borderId="37" xfId="0" applyFont="1" applyFill="1" applyBorder="1" applyProtection="1"/>
    <xf numFmtId="0" fontId="3" fillId="2" borderId="0" xfId="0" applyFont="1" applyFill="1" applyBorder="1" applyProtection="1"/>
    <xf numFmtId="0" fontId="3" fillId="3" borderId="0" xfId="0" applyFont="1" applyFill="1" applyBorder="1" applyProtection="1"/>
    <xf numFmtId="0" fontId="3" fillId="2" borderId="38" xfId="0" applyFont="1" applyFill="1" applyBorder="1" applyProtection="1"/>
    <xf numFmtId="0" fontId="3" fillId="2" borderId="0" xfId="0" applyFont="1" applyFill="1" applyBorder="1" applyAlignment="1" applyProtection="1">
      <alignment horizontal="center"/>
    </xf>
    <xf numFmtId="0" fontId="3" fillId="2" borderId="39" xfId="0" applyFont="1" applyFill="1" applyBorder="1" applyProtection="1"/>
    <xf numFmtId="0" fontId="3" fillId="2" borderId="7" xfId="0" applyFont="1" applyFill="1" applyBorder="1" applyProtection="1"/>
    <xf numFmtId="0" fontId="3" fillId="3" borderId="7" xfId="0" applyFont="1" applyFill="1" applyBorder="1" applyProtection="1"/>
    <xf numFmtId="0" fontId="3" fillId="2" borderId="40" xfId="0" applyFont="1" applyFill="1" applyBorder="1" applyProtection="1"/>
    <xf numFmtId="0" fontId="3" fillId="2" borderId="41" xfId="0" applyFont="1" applyFill="1" applyBorder="1" applyAlignment="1" applyProtection="1">
      <alignment horizontal="centerContinuous"/>
    </xf>
    <xf numFmtId="0" fontId="3" fillId="2" borderId="11" xfId="0" applyFont="1" applyFill="1" applyBorder="1" applyAlignment="1" applyProtection="1">
      <alignment horizontal="centerContinuous"/>
    </xf>
    <xf numFmtId="0" fontId="3" fillId="3" borderId="11" xfId="0" applyFont="1" applyFill="1" applyBorder="1" applyAlignment="1" applyProtection="1">
      <alignment horizontal="centerContinuous"/>
    </xf>
    <xf numFmtId="0" fontId="3" fillId="2" borderId="42" xfId="0" applyFont="1" applyFill="1" applyBorder="1" applyAlignment="1" applyProtection="1">
      <alignment horizontal="centerContinuous"/>
    </xf>
    <xf numFmtId="0" fontId="3" fillId="2" borderId="43" xfId="0" applyFont="1" applyFill="1" applyBorder="1" applyProtection="1"/>
    <xf numFmtId="0" fontId="3" fillId="2" borderId="12" xfId="0" applyFont="1" applyFill="1" applyBorder="1" applyProtection="1"/>
    <xf numFmtId="0" fontId="3" fillId="2" borderId="1" xfId="0" applyFont="1" applyFill="1" applyBorder="1" applyAlignment="1" applyProtection="1">
      <alignment horizontal="centerContinuous"/>
    </xf>
    <xf numFmtId="0" fontId="3" fillId="2" borderId="3" xfId="0" applyFont="1" applyFill="1" applyBorder="1" applyAlignment="1" applyProtection="1">
      <alignment horizontal="centerContinuous"/>
    </xf>
    <xf numFmtId="0" fontId="3" fillId="2" borderId="44" xfId="0" applyFont="1" applyFill="1" applyBorder="1" applyAlignment="1" applyProtection="1">
      <alignment horizontal="centerContinuous"/>
    </xf>
    <xf numFmtId="0" fontId="3" fillId="2" borderId="45" xfId="0" applyFont="1" applyFill="1" applyBorder="1" applyProtection="1"/>
    <xf numFmtId="0" fontId="3" fillId="2" borderId="10" xfId="0" applyFont="1" applyFill="1" applyBorder="1" applyAlignment="1" applyProtection="1">
      <alignment horizontal="center"/>
    </xf>
    <xf numFmtId="0" fontId="3" fillId="2" borderId="42" xfId="0" applyFont="1" applyFill="1" applyBorder="1" applyProtection="1"/>
    <xf numFmtId="0" fontId="3" fillId="2" borderId="6" xfId="0" applyFont="1" applyFill="1" applyBorder="1" applyAlignment="1" applyProtection="1">
      <alignment horizontal="centerContinuous"/>
    </xf>
    <xf numFmtId="0" fontId="3" fillId="2" borderId="8" xfId="0" applyFont="1" applyFill="1" applyBorder="1" applyAlignment="1" applyProtection="1">
      <alignment horizontal="centerContinuous"/>
    </xf>
    <xf numFmtId="0" fontId="3" fillId="2" borderId="46" xfId="0" applyFont="1" applyFill="1" applyBorder="1" applyProtection="1"/>
    <xf numFmtId="0" fontId="3" fillId="2" borderId="9" xfId="0" applyFont="1" applyFill="1" applyBorder="1" applyAlignment="1" applyProtection="1">
      <alignment horizontal="center"/>
    </xf>
    <xf numFmtId="0" fontId="3" fillId="2" borderId="10" xfId="0" applyFont="1" applyFill="1" applyBorder="1" applyProtection="1"/>
    <xf numFmtId="0" fontId="3" fillId="3" borderId="10" xfId="0" applyFont="1" applyFill="1" applyBorder="1" applyProtection="1"/>
    <xf numFmtId="0" fontId="3" fillId="2" borderId="12" xfId="0" applyFont="1" applyFill="1" applyBorder="1" applyAlignment="1" applyProtection="1">
      <alignment horizontal="center"/>
    </xf>
    <xf numFmtId="0" fontId="3" fillId="3" borderId="12" xfId="0" applyFont="1" applyFill="1" applyBorder="1" applyAlignment="1" applyProtection="1">
      <alignment horizontal="center"/>
    </xf>
    <xf numFmtId="0" fontId="3" fillId="2" borderId="46" xfId="0" applyFont="1" applyFill="1" applyBorder="1" applyAlignment="1" applyProtection="1">
      <alignment horizontal="center"/>
    </xf>
    <xf numFmtId="0" fontId="3" fillId="2" borderId="4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Continuous"/>
    </xf>
    <xf numFmtId="0" fontId="3" fillId="2" borderId="5" xfId="0" applyFont="1" applyFill="1" applyBorder="1" applyAlignment="1" applyProtection="1">
      <alignment horizontal="centerContinuous"/>
    </xf>
    <xf numFmtId="0" fontId="3" fillId="0" borderId="0" xfId="0" applyFont="1" applyFill="1" applyBorder="1" applyAlignment="1">
      <alignment horizontal="center"/>
    </xf>
    <xf numFmtId="0" fontId="3" fillId="2" borderId="47" xfId="0" applyFont="1" applyFill="1" applyBorder="1" applyProtection="1"/>
    <xf numFmtId="0" fontId="3" fillId="2" borderId="9" xfId="0" applyFont="1" applyFill="1" applyBorder="1" applyProtection="1"/>
    <xf numFmtId="0" fontId="3" fillId="2" borderId="48" xfId="0" applyFont="1" applyFill="1" applyBorder="1" applyProtection="1"/>
    <xf numFmtId="0" fontId="3" fillId="2" borderId="48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37" fontId="7" fillId="2" borderId="29" xfId="0" quotePrefix="1" applyNumberFormat="1" applyFont="1" applyFill="1" applyBorder="1" applyAlignment="1" applyProtection="1">
      <alignment horizontal="left"/>
    </xf>
    <xf numFmtId="37" fontId="3" fillId="2" borderId="30" xfId="0" applyNumberFormat="1" applyFont="1" applyFill="1" applyBorder="1" applyProtection="1"/>
    <xf numFmtId="37" fontId="3" fillId="3" borderId="30" xfId="0" applyNumberFormat="1" applyFont="1" applyFill="1" applyBorder="1" applyProtection="1"/>
    <xf numFmtId="37" fontId="3" fillId="2" borderId="31" xfId="0" applyNumberFormat="1" applyFont="1" applyFill="1" applyBorder="1" applyProtection="1"/>
    <xf numFmtId="37" fontId="3" fillId="2" borderId="49" xfId="0" applyNumberFormat="1" applyFont="1" applyFill="1" applyBorder="1" applyProtection="1"/>
    <xf numFmtId="37" fontId="3" fillId="2" borderId="50" xfId="0" applyNumberFormat="1" applyFont="1" applyFill="1" applyBorder="1" applyProtection="1"/>
    <xf numFmtId="37" fontId="3" fillId="2" borderId="51" xfId="0" applyNumberFormat="1" applyFont="1" applyFill="1" applyBorder="1" applyProtection="1"/>
    <xf numFmtId="0" fontId="3" fillId="2" borderId="4" xfId="0" applyFont="1" applyFill="1" applyBorder="1" applyProtection="1"/>
    <xf numFmtId="37" fontId="3" fillId="2" borderId="28" xfId="0" applyNumberFormat="1" applyFont="1" applyFill="1" applyBorder="1" applyProtection="1"/>
    <xf numFmtId="37" fontId="3" fillId="2" borderId="32" xfId="0" applyNumberFormat="1" applyFont="1" applyFill="1" applyBorder="1" applyProtection="1"/>
    <xf numFmtId="0" fontId="3" fillId="2" borderId="38" xfId="0" applyFont="1" applyFill="1" applyBorder="1" applyAlignment="1" applyProtection="1">
      <alignment horizontal="center"/>
    </xf>
    <xf numFmtId="37" fontId="3" fillId="2" borderId="52" xfId="0" applyNumberFormat="1" applyFont="1" applyFill="1" applyBorder="1" applyProtection="1"/>
    <xf numFmtId="37" fontId="3" fillId="2" borderId="53" xfId="0" applyNumberFormat="1" applyFont="1" applyFill="1" applyBorder="1" applyProtection="1"/>
    <xf numFmtId="165" fontId="3" fillId="0" borderId="0" xfId="1" quotePrefix="1" applyNumberFormat="1" applyFont="1" applyFill="1"/>
    <xf numFmtId="0" fontId="3" fillId="2" borderId="6" xfId="0" applyFont="1" applyFill="1" applyBorder="1" applyProtection="1"/>
    <xf numFmtId="37" fontId="3" fillId="2" borderId="27" xfId="0" applyNumberFormat="1" applyFont="1" applyFill="1" applyBorder="1" applyProtection="1"/>
    <xf numFmtId="37" fontId="3" fillId="2" borderId="33" xfId="0" applyNumberFormat="1" applyFont="1" applyFill="1" applyBorder="1" applyProtection="1"/>
    <xf numFmtId="0" fontId="3" fillId="2" borderId="40" xfId="0" applyFont="1" applyFill="1" applyBorder="1" applyAlignment="1" applyProtection="1">
      <alignment horizontal="center"/>
    </xf>
    <xf numFmtId="0" fontId="3" fillId="2" borderId="47" xfId="0" applyFont="1" applyFill="1" applyBorder="1" applyAlignment="1" applyProtection="1">
      <alignment horizontal="center"/>
    </xf>
    <xf numFmtId="37" fontId="3" fillId="2" borderId="19" xfId="0" applyNumberFormat="1" applyFont="1" applyFill="1" applyBorder="1" applyProtection="1"/>
    <xf numFmtId="37" fontId="3" fillId="2" borderId="54" xfId="0" applyNumberFormat="1" applyFont="1" applyFill="1" applyBorder="1" applyProtection="1"/>
    <xf numFmtId="165" fontId="3" fillId="0" borderId="0" xfId="1" applyNumberFormat="1" applyFont="1" applyFill="1"/>
    <xf numFmtId="37" fontId="3" fillId="2" borderId="6" xfId="0" applyNumberFormat="1" applyFont="1" applyFill="1" applyBorder="1" applyProtection="1"/>
    <xf numFmtId="37" fontId="3" fillId="2" borderId="47" xfId="0" applyNumberFormat="1" applyFont="1" applyFill="1" applyBorder="1" applyProtection="1"/>
    <xf numFmtId="37" fontId="3" fillId="2" borderId="69" xfId="0" applyNumberFormat="1" applyFont="1" applyFill="1" applyBorder="1" applyProtection="1"/>
    <xf numFmtId="37" fontId="3" fillId="2" borderId="27" xfId="0" applyNumberFormat="1" applyFont="1" applyFill="1" applyBorder="1" applyAlignment="1" applyProtection="1">
      <alignment horizontal="right"/>
    </xf>
    <xf numFmtId="37" fontId="3" fillId="0" borderId="19" xfId="0" applyNumberFormat="1" applyFont="1" applyFill="1" applyBorder="1" applyProtection="1"/>
    <xf numFmtId="37" fontId="3" fillId="2" borderId="9" xfId="0" applyNumberFormat="1" applyFont="1" applyFill="1" applyBorder="1" applyAlignment="1" applyProtection="1">
      <alignment horizontal="right"/>
    </xf>
    <xf numFmtId="37" fontId="3" fillId="2" borderId="63" xfId="0" applyNumberFormat="1" applyFont="1" applyFill="1" applyBorder="1" applyProtection="1"/>
    <xf numFmtId="37" fontId="3" fillId="2" borderId="64" xfId="0" applyNumberFormat="1" applyFont="1" applyFill="1" applyBorder="1" applyProtection="1"/>
    <xf numFmtId="37" fontId="3" fillId="2" borderId="62" xfId="0" applyNumberFormat="1" applyFont="1" applyFill="1" applyBorder="1" applyProtection="1"/>
    <xf numFmtId="37" fontId="3" fillId="2" borderId="70" xfId="0" applyNumberFormat="1" applyFont="1" applyFill="1" applyBorder="1" applyProtection="1"/>
    <xf numFmtId="37" fontId="3" fillId="2" borderId="71" xfId="0" applyNumberFormat="1" applyFont="1" applyFill="1" applyBorder="1" applyProtection="1"/>
    <xf numFmtId="37" fontId="3" fillId="2" borderId="72" xfId="0" applyNumberFormat="1" applyFont="1" applyFill="1" applyBorder="1" applyProtection="1"/>
    <xf numFmtId="37" fontId="3" fillId="2" borderId="55" xfId="0" applyNumberFormat="1" applyFont="1" applyFill="1" applyBorder="1" applyProtection="1"/>
    <xf numFmtId="0" fontId="3" fillId="2" borderId="37" xfId="0" applyFont="1" applyFill="1" applyBorder="1" applyAlignment="1" applyProtection="1">
      <alignment horizontal="center"/>
    </xf>
    <xf numFmtId="37" fontId="3" fillId="2" borderId="0" xfId="0" applyNumberFormat="1" applyFont="1" applyFill="1" applyBorder="1" applyProtection="1"/>
    <xf numFmtId="0" fontId="3" fillId="2" borderId="20" xfId="0" applyFont="1" applyFill="1" applyBorder="1" applyProtection="1"/>
    <xf numFmtId="0" fontId="3" fillId="2" borderId="15" xfId="0" applyFont="1" applyFill="1" applyBorder="1" applyProtection="1"/>
    <xf numFmtId="0" fontId="3" fillId="2" borderId="56" xfId="0" applyFont="1" applyFill="1" applyBorder="1" applyProtection="1"/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Continuous"/>
    </xf>
    <xf numFmtId="0" fontId="2" fillId="2" borderId="2" xfId="0" applyFont="1" applyFill="1" applyBorder="1" applyAlignment="1" applyProtection="1">
      <alignment horizontal="centerContinuous"/>
    </xf>
    <xf numFmtId="0" fontId="2" fillId="2" borderId="3" xfId="0" applyFont="1" applyFill="1" applyBorder="1" applyAlignment="1" applyProtection="1">
      <alignment horizontal="centerContinuous"/>
    </xf>
    <xf numFmtId="0" fontId="3" fillId="2" borderId="5" xfId="0" applyFont="1" applyFill="1" applyBorder="1" applyProtection="1"/>
    <xf numFmtId="0" fontId="3" fillId="2" borderId="57" xfId="0" applyFont="1" applyFill="1" applyBorder="1" applyAlignment="1" applyProtection="1">
      <alignment horizontal="centerContinuous"/>
    </xf>
    <xf numFmtId="0" fontId="3" fillId="2" borderId="57" xfId="0" applyFont="1" applyFill="1" applyBorder="1" applyProtection="1"/>
    <xf numFmtId="37" fontId="3" fillId="2" borderId="29" xfId="0" applyNumberFormat="1" applyFont="1" applyFill="1" applyBorder="1" applyProtection="1"/>
    <xf numFmtId="37" fontId="3" fillId="2" borderId="49" xfId="0" applyNumberFormat="1" applyFont="1" applyFill="1" applyBorder="1" applyAlignment="1" applyProtection="1">
      <alignment horizontal="right"/>
    </xf>
    <xf numFmtId="37" fontId="3" fillId="2" borderId="50" xfId="0" applyNumberFormat="1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37" fontId="3" fillId="2" borderId="52" xfId="0" applyNumberFormat="1" applyFont="1" applyFill="1" applyBorder="1" applyAlignment="1" applyProtection="1">
      <alignment horizontal="right"/>
    </xf>
    <xf numFmtId="37" fontId="3" fillId="2" borderId="12" xfId="0" applyNumberFormat="1" applyFont="1" applyFill="1" applyBorder="1" applyAlignment="1" applyProtection="1">
      <alignment horizontal="right"/>
    </xf>
    <xf numFmtId="37" fontId="3" fillId="2" borderId="53" xfId="0" applyNumberFormat="1" applyFont="1" applyFill="1" applyBorder="1" applyAlignment="1" applyProtection="1">
      <alignment horizontal="right"/>
    </xf>
    <xf numFmtId="37" fontId="3" fillId="2" borderId="27" xfId="0" applyNumberFormat="1" applyFont="1" applyFill="1" applyBorder="1" applyAlignment="1">
      <alignment horizontal="center"/>
    </xf>
    <xf numFmtId="0" fontId="3" fillId="2" borderId="8" xfId="0" applyFont="1" applyFill="1" applyBorder="1" applyAlignment="1" applyProtection="1">
      <alignment horizontal="center"/>
    </xf>
    <xf numFmtId="37" fontId="3" fillId="2" borderId="19" xfId="0" applyNumberFormat="1" applyFont="1" applyFill="1" applyBorder="1" applyAlignment="1" applyProtection="1">
      <alignment horizontal="right"/>
    </xf>
    <xf numFmtId="37" fontId="3" fillId="2" borderId="9" xfId="0" applyNumberFormat="1" applyFont="1" applyFill="1" applyBorder="1" applyAlignment="1" applyProtection="1">
      <alignment horizontal="center"/>
    </xf>
    <xf numFmtId="37" fontId="3" fillId="2" borderId="54" xfId="0" applyNumberFormat="1" applyFont="1" applyFill="1" applyBorder="1" applyAlignment="1" applyProtection="1">
      <alignment horizontal="right"/>
    </xf>
    <xf numFmtId="37" fontId="3" fillId="2" borderId="63" xfId="0" applyNumberFormat="1" applyFont="1" applyFill="1" applyBorder="1" applyAlignment="1">
      <alignment horizontal="center"/>
    </xf>
    <xf numFmtId="37" fontId="3" fillId="2" borderId="70" xfId="0" applyNumberFormat="1" applyFont="1" applyFill="1" applyBorder="1" applyAlignment="1" applyProtection="1">
      <alignment horizontal="right"/>
    </xf>
    <xf numFmtId="37" fontId="3" fillId="2" borderId="71" xfId="0" applyNumberFormat="1" applyFont="1" applyFill="1" applyBorder="1" applyAlignment="1" applyProtection="1">
      <alignment horizontal="right"/>
    </xf>
    <xf numFmtId="37" fontId="3" fillId="2" borderId="71" xfId="0" applyNumberFormat="1" applyFont="1" applyFill="1" applyBorder="1" applyAlignment="1" applyProtection="1">
      <alignment horizontal="center"/>
    </xf>
    <xf numFmtId="37" fontId="3" fillId="2" borderId="55" xfId="0" applyNumberFormat="1" applyFont="1" applyFill="1" applyBorder="1" applyAlignment="1" applyProtection="1">
      <alignment horizontal="right"/>
    </xf>
    <xf numFmtId="0" fontId="3" fillId="0" borderId="12" xfId="0" applyFont="1" applyFill="1" applyBorder="1" applyProtection="1"/>
    <xf numFmtId="0" fontId="3" fillId="0" borderId="12" xfId="0" applyFont="1" applyFill="1" applyBorder="1" applyAlignment="1" applyProtection="1">
      <alignment horizontal="center"/>
    </xf>
    <xf numFmtId="37" fontId="3" fillId="2" borderId="0" xfId="0" applyNumberFormat="1" applyFont="1" applyFill="1" applyProtection="1"/>
    <xf numFmtId="37" fontId="3" fillId="2" borderId="0" xfId="0" applyNumberFormat="1" applyFont="1" applyFill="1" applyAlignment="1" applyProtection="1">
      <alignment horizontal="right"/>
    </xf>
    <xf numFmtId="37" fontId="3" fillId="0" borderId="12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 applyProtection="1">
      <alignment horizontal="center"/>
    </xf>
    <xf numFmtId="0" fontId="3" fillId="0" borderId="9" xfId="0" applyFont="1" applyFill="1" applyBorder="1" applyProtection="1"/>
    <xf numFmtId="37" fontId="3" fillId="2" borderId="9" xfId="3" applyNumberFormat="1" applyFont="1" applyFill="1" applyBorder="1" applyAlignment="1" applyProtection="1">
      <alignment horizontal="right"/>
    </xf>
    <xf numFmtId="37" fontId="3" fillId="0" borderId="9" xfId="3" applyNumberFormat="1" applyFont="1" applyFill="1" applyBorder="1" applyAlignment="1" applyProtection="1">
      <alignment horizontal="right"/>
    </xf>
    <xf numFmtId="37" fontId="3" fillId="0" borderId="9" xfId="0" applyNumberFormat="1" applyFont="1" applyFill="1" applyBorder="1" applyAlignment="1" applyProtection="1">
      <alignment horizontal="right"/>
    </xf>
    <xf numFmtId="37" fontId="3" fillId="2" borderId="0" xfId="3" applyNumberFormat="1" applyFont="1" applyFill="1" applyAlignment="1" applyProtection="1">
      <alignment horizontal="right"/>
    </xf>
    <xf numFmtId="37" fontId="3" fillId="2" borderId="12" xfId="3" applyNumberFormat="1" applyFont="1" applyFill="1" applyBorder="1" applyAlignment="1" applyProtection="1">
      <alignment horizontal="right"/>
    </xf>
    <xf numFmtId="37" fontId="3" fillId="2" borderId="9" xfId="3" applyNumberFormat="1" applyFont="1" applyFill="1" applyBorder="1" applyProtection="1"/>
    <xf numFmtId="37" fontId="3" fillId="0" borderId="9" xfId="0" applyNumberFormat="1" applyFont="1" applyFill="1" applyBorder="1" applyProtection="1"/>
    <xf numFmtId="0" fontId="3" fillId="2" borderId="1" xfId="0" applyFont="1" applyFill="1" applyBorder="1" applyAlignment="1" applyProtection="1">
      <alignment horizontal="center"/>
    </xf>
    <xf numFmtId="0" fontId="3" fillId="2" borderId="2" xfId="0" applyFont="1" applyFill="1" applyBorder="1" applyProtection="1"/>
    <xf numFmtId="37" fontId="3" fillId="2" borderId="2" xfId="0" applyNumberFormat="1" applyFont="1" applyFill="1" applyBorder="1" applyProtection="1"/>
    <xf numFmtId="0" fontId="3" fillId="2" borderId="3" xfId="0" applyFont="1" applyFill="1" applyBorder="1" applyProtection="1"/>
    <xf numFmtId="0" fontId="3" fillId="2" borderId="1" xfId="0" applyFont="1" applyFill="1" applyBorder="1" applyProtection="1"/>
    <xf numFmtId="0" fontId="3" fillId="2" borderId="0" xfId="0" applyFont="1" applyFill="1" applyAlignment="1" applyProtection="1">
      <alignment horizontal="centerContinuous"/>
    </xf>
    <xf numFmtId="0" fontId="3" fillId="3" borderId="0" xfId="0" applyFont="1" applyFill="1" applyProtection="1"/>
    <xf numFmtId="0" fontId="3" fillId="2" borderId="14" xfId="0" applyFont="1" applyFill="1" applyBorder="1" applyAlignment="1" applyProtection="1">
      <alignment horizontal="center"/>
    </xf>
    <xf numFmtId="0" fontId="3" fillId="3" borderId="15" xfId="0" applyFont="1" applyFill="1" applyBorder="1" applyProtection="1"/>
    <xf numFmtId="0" fontId="3" fillId="2" borderId="58" xfId="0" applyFont="1" applyFill="1" applyBorder="1" applyProtection="1"/>
    <xf numFmtId="0" fontId="3" fillId="2" borderId="14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3" fillId="2" borderId="0" xfId="0" quotePrefix="1" applyFont="1" applyFill="1" applyAlignment="1" applyProtection="1">
      <alignment horizontal="left"/>
    </xf>
    <xf numFmtId="0" fontId="3" fillId="3" borderId="0" xfId="0" applyFont="1" applyFill="1"/>
    <xf numFmtId="0" fontId="3" fillId="2" borderId="0" xfId="0" applyFont="1" applyFill="1" applyAlignment="1" applyProtection="1">
      <alignment horizontal="right"/>
    </xf>
    <xf numFmtId="0" fontId="3" fillId="2" borderId="0" xfId="0" quotePrefix="1" applyFont="1" applyFill="1" applyAlignment="1" applyProtection="1">
      <alignment horizontal="right"/>
    </xf>
    <xf numFmtId="0" fontId="3" fillId="0" borderId="0" xfId="0" applyFont="1" applyFill="1"/>
    <xf numFmtId="0" fontId="2" fillId="2" borderId="1" xfId="0" applyFont="1" applyFill="1" applyBorder="1" applyAlignment="1">
      <alignment horizontal="centerContinuous"/>
    </xf>
    <xf numFmtId="0" fontId="4" fillId="2" borderId="2" xfId="0" applyFont="1" applyFill="1" applyBorder="1" applyAlignment="1">
      <alignment horizontal="centerContinuous"/>
    </xf>
    <xf numFmtId="0" fontId="4" fillId="2" borderId="3" xfId="0" applyFont="1" applyFill="1" applyBorder="1" applyAlignment="1">
      <alignment horizontal="centerContinuous"/>
    </xf>
    <xf numFmtId="0" fontId="2" fillId="2" borderId="4" xfId="0" applyFont="1" applyFill="1" applyBorder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4" fillId="2" borderId="5" xfId="0" applyFont="1" applyFill="1" applyBorder="1" applyAlignment="1">
      <alignment horizontal="centerContinuous"/>
    </xf>
    <xf numFmtId="0" fontId="3" fillId="2" borderId="10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3" fillId="2" borderId="11" xfId="0" applyFont="1" applyFill="1" applyBorder="1" applyAlignment="1">
      <alignment horizontal="centerContinuous"/>
    </xf>
    <xf numFmtId="0" fontId="3" fillId="2" borderId="1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0" fontId="3" fillId="2" borderId="5" xfId="0" applyFont="1" applyFill="1" applyBorder="1" applyAlignment="1">
      <alignment horizontal="centerContinuous"/>
    </xf>
    <xf numFmtId="0" fontId="3" fillId="2" borderId="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Continuous"/>
    </xf>
    <xf numFmtId="0" fontId="3" fillId="2" borderId="8" xfId="0" applyFont="1" applyFill="1" applyBorder="1" applyAlignment="1">
      <alignment horizontal="centerContinuous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165" fontId="3" fillId="2" borderId="0" xfId="1" applyNumberFormat="1" applyFont="1" applyFill="1"/>
    <xf numFmtId="37" fontId="3" fillId="2" borderId="19" xfId="0" applyNumberFormat="1" applyFont="1" applyFill="1" applyBorder="1" applyAlignment="1"/>
    <xf numFmtId="37" fontId="3" fillId="2" borderId="9" xfId="0" applyNumberFormat="1" applyFont="1" applyFill="1" applyBorder="1" applyAlignment="1"/>
    <xf numFmtId="37" fontId="3" fillId="0" borderId="20" xfId="4" applyNumberFormat="1" applyFont="1" applyFill="1" applyBorder="1" applyAlignment="1">
      <alignment horizontal="right"/>
    </xf>
    <xf numFmtId="37" fontId="3" fillId="0" borderId="54" xfId="0" applyNumberFormat="1" applyFont="1" applyFill="1" applyBorder="1" applyAlignment="1">
      <alignment horizontal="center"/>
    </xf>
    <xf numFmtId="43" fontId="4" fillId="2" borderId="0" xfId="1" applyFont="1" applyFill="1" applyAlignment="1">
      <alignment textRotation="180"/>
    </xf>
    <xf numFmtId="37" fontId="3" fillId="0" borderId="22" xfId="4" applyNumberFormat="1" applyFont="1" applyFill="1" applyBorder="1" applyAlignment="1"/>
    <xf numFmtId="37" fontId="3" fillId="0" borderId="23" xfId="4" applyNumberFormat="1" applyFont="1" applyFill="1" applyBorder="1" applyAlignment="1">
      <alignment horizontal="center"/>
    </xf>
    <xf numFmtId="0" fontId="3" fillId="2" borderId="0" xfId="0" applyFont="1" applyFill="1" applyBorder="1"/>
    <xf numFmtId="0" fontId="3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Continuous"/>
    </xf>
    <xf numFmtId="0" fontId="3" fillId="2" borderId="12" xfId="0" applyFont="1" applyFill="1" applyBorder="1" applyAlignment="1">
      <alignment horizontal="left"/>
    </xf>
    <xf numFmtId="0" fontId="3" fillId="2" borderId="12" xfId="0" applyFont="1" applyFill="1" applyBorder="1"/>
    <xf numFmtId="0" fontId="3" fillId="2" borderId="12" xfId="0" quotePrefix="1" applyFont="1" applyFill="1" applyBorder="1" applyAlignment="1">
      <alignment horizontal="center"/>
    </xf>
    <xf numFmtId="15" fontId="3" fillId="2" borderId="12" xfId="0" quotePrefix="1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Continuous"/>
    </xf>
    <xf numFmtId="37" fontId="3" fillId="2" borderId="24" xfId="1" applyNumberFormat="1" applyFont="1" applyFill="1" applyBorder="1" applyAlignment="1">
      <alignment horizontal="right"/>
    </xf>
    <xf numFmtId="37" fontId="3" fillId="2" borderId="25" xfId="1" applyNumberFormat="1" applyFont="1" applyFill="1" applyBorder="1" applyAlignment="1">
      <alignment horizontal="right"/>
    </xf>
    <xf numFmtId="37" fontId="3" fillId="2" borderId="26" xfId="1" applyNumberFormat="1" applyFont="1" applyFill="1" applyBorder="1" applyAlignment="1">
      <alignment horizontal="right"/>
    </xf>
    <xf numFmtId="37" fontId="3" fillId="2" borderId="59" xfId="1" applyNumberFormat="1" applyFont="1" applyFill="1" applyBorder="1" applyAlignment="1">
      <alignment horizontal="right"/>
    </xf>
    <xf numFmtId="0" fontId="3" fillId="2" borderId="8" xfId="0" applyFont="1" applyFill="1" applyBorder="1" applyAlignment="1">
      <alignment horizontal="center"/>
    </xf>
    <xf numFmtId="37" fontId="3" fillId="2" borderId="27" xfId="1" applyNumberFormat="1" applyFont="1" applyFill="1" applyBorder="1" applyAlignment="1">
      <alignment horizontal="right"/>
    </xf>
    <xf numFmtId="37" fontId="3" fillId="2" borderId="9" xfId="1" applyNumberFormat="1" applyFont="1" applyFill="1" applyBorder="1" applyAlignment="1">
      <alignment horizontal="right"/>
    </xf>
    <xf numFmtId="37" fontId="3" fillId="2" borderId="60" xfId="1" applyNumberFormat="1" applyFont="1" applyFill="1" applyBorder="1" applyAlignment="1">
      <alignment horizontal="right"/>
    </xf>
    <xf numFmtId="37" fontId="3" fillId="2" borderId="32" xfId="1" applyNumberFormat="1" applyFont="1" applyFill="1" applyBorder="1" applyAlignment="1">
      <alignment horizontal="right"/>
    </xf>
    <xf numFmtId="37" fontId="3" fillId="2" borderId="6" xfId="1" applyNumberFormat="1" applyFont="1" applyFill="1" applyBorder="1" applyAlignment="1">
      <alignment horizontal="right"/>
    </xf>
    <xf numFmtId="37" fontId="3" fillId="2" borderId="61" xfId="1" applyNumberFormat="1" applyFont="1" applyFill="1" applyBorder="1" applyAlignment="1">
      <alignment horizontal="right"/>
    </xf>
    <xf numFmtId="37" fontId="3" fillId="0" borderId="27" xfId="1" applyNumberFormat="1" applyFont="1" applyFill="1" applyBorder="1" applyAlignment="1">
      <alignment horizontal="right"/>
    </xf>
    <xf numFmtId="37" fontId="3" fillId="0" borderId="9" xfId="1" applyNumberFormat="1" applyFont="1" applyFill="1" applyBorder="1" applyAlignment="1">
      <alignment horizontal="right"/>
    </xf>
    <xf numFmtId="37" fontId="3" fillId="2" borderId="28" xfId="1" applyNumberFormat="1" applyFont="1" applyFill="1" applyBorder="1" applyAlignment="1">
      <alignment horizontal="right"/>
    </xf>
    <xf numFmtId="37" fontId="3" fillId="2" borderId="12" xfId="1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37" fontId="3" fillId="2" borderId="63" xfId="1" applyNumberFormat="1" applyFont="1" applyFill="1" applyBorder="1" applyAlignment="1">
      <alignment horizontal="right"/>
    </xf>
    <xf numFmtId="37" fontId="3" fillId="2" borderId="64" xfId="1" applyNumberFormat="1" applyFont="1" applyFill="1" applyBorder="1" applyAlignment="1">
      <alignment horizontal="right"/>
    </xf>
    <xf numFmtId="37" fontId="3" fillId="2" borderId="62" xfId="1" applyNumberFormat="1" applyFont="1" applyFill="1" applyBorder="1" applyAlignment="1">
      <alignment horizontal="right"/>
    </xf>
    <xf numFmtId="0" fontId="4" fillId="2" borderId="4" xfId="0" applyFont="1" applyFill="1" applyBorder="1"/>
    <xf numFmtId="0" fontId="4" fillId="2" borderId="5" xfId="0" applyFont="1" applyFill="1" applyBorder="1"/>
    <xf numFmtId="164" fontId="4" fillId="2" borderId="6" xfId="0" applyNumberFormat="1" applyFont="1" applyFill="1" applyBorder="1" applyProtection="1"/>
    <xf numFmtId="0" fontId="4" fillId="2" borderId="7" xfId="0" applyFont="1" applyFill="1" applyBorder="1"/>
    <xf numFmtId="0" fontId="4" fillId="2" borderId="8" xfId="0" applyFont="1" applyFill="1" applyBorder="1"/>
    <xf numFmtId="0" fontId="3" fillId="2" borderId="29" xfId="0" applyFont="1" applyFill="1" applyBorder="1"/>
    <xf numFmtId="0" fontId="3" fillId="2" borderId="30" xfId="0" applyFont="1" applyFill="1" applyBorder="1"/>
    <xf numFmtId="0" fontId="3" fillId="2" borderId="31" xfId="0" applyFont="1" applyFill="1" applyBorder="1"/>
    <xf numFmtId="0" fontId="3" fillId="2" borderId="28" xfId="0" applyFont="1" applyFill="1" applyBorder="1"/>
    <xf numFmtId="0" fontId="3" fillId="2" borderId="32" xfId="0" applyFont="1" applyFill="1" applyBorder="1"/>
    <xf numFmtId="0" fontId="3" fillId="0" borderId="9" xfId="0" applyFont="1" applyFill="1" applyBorder="1" applyAlignment="1">
      <alignment horizontal="center"/>
    </xf>
    <xf numFmtId="0" fontId="3" fillId="0" borderId="7" xfId="0" applyFont="1" applyFill="1" applyBorder="1"/>
    <xf numFmtId="37" fontId="3" fillId="2" borderId="19" xfId="4" applyNumberFormat="1" applyFont="1" applyFill="1" applyBorder="1" applyAlignment="1">
      <alignment horizontal="right"/>
    </xf>
    <xf numFmtId="37" fontId="3" fillId="2" borderId="9" xfId="4" applyNumberFormat="1" applyFont="1" applyFill="1" applyBorder="1" applyAlignment="1">
      <alignment horizontal="right"/>
    </xf>
    <xf numFmtId="37" fontId="3" fillId="0" borderId="33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/>
    </xf>
    <xf numFmtId="37" fontId="3" fillId="2" borderId="28" xfId="0" applyNumberFormat="1" applyFont="1" applyFill="1" applyBorder="1" applyAlignment="1">
      <alignment horizontal="right"/>
    </xf>
    <xf numFmtId="37" fontId="3" fillId="2" borderId="12" xfId="0" applyNumberFormat="1" applyFont="1" applyFill="1" applyBorder="1" applyAlignment="1">
      <alignment horizontal="right"/>
    </xf>
    <xf numFmtId="37" fontId="3" fillId="2" borderId="32" xfId="0" applyNumberFormat="1" applyFont="1" applyFill="1" applyBorder="1" applyAlignment="1">
      <alignment horizontal="right"/>
    </xf>
    <xf numFmtId="37" fontId="3" fillId="2" borderId="27" xfId="0" applyNumberFormat="1" applyFont="1" applyFill="1" applyBorder="1" applyAlignment="1">
      <alignment horizontal="right"/>
    </xf>
    <xf numFmtId="37" fontId="3" fillId="2" borderId="9" xfId="0" applyNumberFormat="1" applyFont="1" applyFill="1" applyBorder="1" applyAlignment="1">
      <alignment horizontal="right"/>
    </xf>
    <xf numFmtId="37" fontId="3" fillId="2" borderId="33" xfId="0" applyNumberFormat="1" applyFont="1" applyFill="1" applyBorder="1" applyAlignment="1">
      <alignment horizontal="right"/>
    </xf>
    <xf numFmtId="37" fontId="3" fillId="2" borderId="9" xfId="0" applyNumberFormat="1" applyFont="1" applyFill="1" applyBorder="1" applyAlignment="1">
      <alignment horizontal="center"/>
    </xf>
    <xf numFmtId="37" fontId="3" fillId="2" borderId="12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Continuous"/>
    </xf>
    <xf numFmtId="37" fontId="3" fillId="0" borderId="27" xfId="0" applyNumberFormat="1" applyFont="1" applyFill="1" applyBorder="1" applyAlignment="1">
      <alignment horizontal="right"/>
    </xf>
    <xf numFmtId="37" fontId="3" fillId="0" borderId="9" xfId="0" applyNumberFormat="1" applyFont="1" applyFill="1" applyBorder="1" applyAlignment="1">
      <alignment horizontal="right"/>
    </xf>
    <xf numFmtId="0" fontId="3" fillId="2" borderId="9" xfId="0" applyFont="1" applyFill="1" applyBorder="1"/>
    <xf numFmtId="37" fontId="3" fillId="2" borderId="65" xfId="0" applyNumberFormat="1" applyFont="1" applyFill="1" applyBorder="1" applyAlignment="1">
      <alignment horizontal="right"/>
    </xf>
    <xf numFmtId="37" fontId="3" fillId="2" borderId="22" xfId="0" applyNumberFormat="1" applyFont="1" applyFill="1" applyBorder="1" applyAlignment="1">
      <alignment horizontal="right"/>
    </xf>
    <xf numFmtId="0" fontId="3" fillId="0" borderId="9" xfId="0" applyFont="1" applyFill="1" applyBorder="1"/>
    <xf numFmtId="37" fontId="3" fillId="2" borderId="66" xfId="0" applyNumberFormat="1" applyFont="1" applyFill="1" applyBorder="1" applyAlignment="1">
      <alignment horizontal="right"/>
    </xf>
    <xf numFmtId="37" fontId="3" fillId="2" borderId="67" xfId="0" applyNumberFormat="1" applyFont="1" applyFill="1" applyBorder="1" applyAlignment="1">
      <alignment horizontal="right"/>
    </xf>
    <xf numFmtId="37" fontId="3" fillId="2" borderId="68" xfId="0" applyNumberFormat="1" applyFont="1" applyFill="1" applyBorder="1" applyAlignment="1">
      <alignment horizontal="right"/>
    </xf>
    <xf numFmtId="37" fontId="3" fillId="2" borderId="64" xfId="0" applyNumberFormat="1" applyFont="1" applyFill="1" applyBorder="1" applyAlignment="1">
      <alignment horizontal="center"/>
    </xf>
    <xf numFmtId="37" fontId="3" fillId="2" borderId="34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vertical="top"/>
    </xf>
    <xf numFmtId="37" fontId="3" fillId="2" borderId="7" xfId="0" applyNumberFormat="1" applyFont="1" applyFill="1" applyBorder="1"/>
    <xf numFmtId="0" fontId="3" fillId="2" borderId="0" xfId="0" applyFont="1" applyFill="1" applyAlignment="1">
      <alignment textRotation="180"/>
    </xf>
    <xf numFmtId="0" fontId="3" fillId="0" borderId="0" xfId="0" applyFont="1" applyFill="1" applyAlignment="1">
      <alignment textRotation="180"/>
    </xf>
    <xf numFmtId="0" fontId="3" fillId="2" borderId="0" xfId="0" applyFont="1" applyFill="1" applyAlignment="1">
      <alignment vertical="top" textRotation="180"/>
    </xf>
    <xf numFmtId="0" fontId="3" fillId="2" borderId="0" xfId="0" applyFont="1" applyFill="1" applyAlignment="1">
      <alignment vertical="top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wrapText="1"/>
    </xf>
    <xf numFmtId="37" fontId="3" fillId="2" borderId="0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left"/>
    </xf>
    <xf numFmtId="0" fontId="3" fillId="2" borderId="15" xfId="0" applyFont="1" applyFill="1" applyBorder="1" applyAlignment="1">
      <alignment wrapText="1"/>
    </xf>
    <xf numFmtId="0" fontId="3" fillId="2" borderId="15" xfId="0" applyFont="1" applyFill="1" applyBorder="1"/>
    <xf numFmtId="37" fontId="3" fillId="2" borderId="15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56" xfId="0" applyFont="1" applyFill="1" applyBorder="1"/>
    <xf numFmtId="37" fontId="3" fillId="2" borderId="0" xfId="0" applyNumberFormat="1" applyFont="1" applyFill="1" applyBorder="1" applyAlignment="1">
      <alignment horizontal="right"/>
    </xf>
    <xf numFmtId="0" fontId="3" fillId="2" borderId="12" xfId="0" applyFont="1" applyFill="1" applyBorder="1" applyAlignment="1"/>
    <xf numFmtId="0" fontId="3" fillId="2" borderId="0" xfId="0" applyFont="1" applyFill="1" applyBorder="1" applyAlignment="1"/>
    <xf numFmtId="164" fontId="3" fillId="2" borderId="20" xfId="0" applyNumberFormat="1" applyFont="1" applyFill="1" applyBorder="1" applyAlignment="1" applyProtection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35" xfId="0" applyFont="1" applyFill="1" applyBorder="1" applyAlignment="1"/>
    <xf numFmtId="0" fontId="3" fillId="2" borderId="35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textRotation="180"/>
    </xf>
    <xf numFmtId="0" fontId="3" fillId="2" borderId="5" xfId="0" applyFont="1" applyFill="1" applyBorder="1" applyAlignment="1">
      <alignment horizontal="center" vertical="top" textRotation="180"/>
    </xf>
    <xf numFmtId="0" fontId="3" fillId="2" borderId="4" xfId="0" applyFont="1" applyFill="1" applyBorder="1" applyAlignment="1">
      <alignment horizontal="left" vertical="top" textRotation="180"/>
    </xf>
    <xf numFmtId="0" fontId="3" fillId="2" borderId="4" xfId="0" quotePrefix="1" applyFont="1" applyFill="1" applyBorder="1" applyAlignment="1">
      <alignment horizontal="center" vertical="top" textRotation="180"/>
    </xf>
    <xf numFmtId="0" fontId="3" fillId="2" borderId="0" xfId="0" applyFont="1" applyFill="1" applyBorder="1" applyAlignment="1">
      <alignment horizontal="center" textRotation="180"/>
    </xf>
    <xf numFmtId="0" fontId="3" fillId="0" borderId="0" xfId="0" applyFont="1" applyBorder="1" applyAlignment="1">
      <alignment textRotation="180"/>
    </xf>
    <xf numFmtId="0" fontId="3" fillId="2" borderId="4" xfId="0" applyFont="1" applyFill="1" applyBorder="1" applyAlignment="1">
      <alignment horizontal="center" vertical="top" textRotation="180"/>
    </xf>
    <xf numFmtId="37" fontId="3" fillId="0" borderId="73" xfId="0" applyNumberFormat="1" applyFont="1" applyFill="1" applyBorder="1" applyAlignment="1">
      <alignment horizontal="right"/>
    </xf>
    <xf numFmtId="37" fontId="3" fillId="0" borderId="55" xfId="0" applyNumberFormat="1" applyFont="1" applyFill="1" applyBorder="1" applyAlignment="1">
      <alignment horizontal="right"/>
    </xf>
    <xf numFmtId="37" fontId="3" fillId="2" borderId="74" xfId="0" applyNumberFormat="1" applyFont="1" applyFill="1" applyBorder="1" applyAlignment="1">
      <alignment horizontal="right"/>
    </xf>
    <xf numFmtId="0" fontId="4" fillId="0" borderId="70" xfId="0" applyFont="1" applyBorder="1"/>
    <xf numFmtId="0" fontId="3" fillId="2" borderId="5" xfId="0" applyFont="1" applyFill="1" applyBorder="1" applyAlignment="1">
      <alignment horizontal="center" textRotation="180"/>
    </xf>
    <xf numFmtId="0" fontId="3" fillId="2" borderId="4" xfId="0" quotePrefix="1" applyFont="1" applyFill="1" applyBorder="1" applyAlignment="1">
      <alignment horizontal="center" textRotation="180"/>
    </xf>
    <xf numFmtId="37" fontId="3" fillId="2" borderId="10" xfId="0" applyNumberFormat="1" applyFont="1" applyFill="1" applyBorder="1" applyAlignment="1">
      <alignment horizontal="right"/>
    </xf>
    <xf numFmtId="37" fontId="3" fillId="2" borderId="71" xfId="0" applyNumberFormat="1" applyFont="1" applyFill="1" applyBorder="1" applyAlignment="1">
      <alignment horizontal="right"/>
    </xf>
  </cellXfs>
  <cellStyles count="5">
    <cellStyle name="Comma" xfId="1" builtinId="3"/>
    <cellStyle name="Comma 5" xfId="2"/>
    <cellStyle name="Normal" xfId="0" builtinId="0"/>
    <cellStyle name="Normal 2 2" xfId="3"/>
    <cellStyle name="Normal_SCHED 710 - INV OF EQUIP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48"/>
  <sheetViews>
    <sheetView tabSelected="1" view="pageBreakPreview" zoomScaleNormal="100" zoomScaleSheetLayoutView="100" workbookViewId="0">
      <selection sqref="A1:A10"/>
    </sheetView>
  </sheetViews>
  <sheetFormatPr defaultColWidth="0" defaultRowHeight="11.25" zeroHeight="1" x14ac:dyDescent="0.2"/>
  <cols>
    <col min="1" max="1" width="3" style="264" customWidth="1"/>
    <col min="2" max="2" width="2.83203125" style="4" customWidth="1"/>
    <col min="3" max="3" width="69.6640625" style="4" customWidth="1"/>
    <col min="4" max="4" width="5" style="4" customWidth="1"/>
    <col min="5" max="5" width="3.33203125" style="4" customWidth="1"/>
    <col min="6" max="6" width="29.5" style="4" customWidth="1"/>
    <col min="7" max="7" width="45.1640625" style="4" customWidth="1"/>
    <col min="8" max="8" width="3" style="6" bestFit="1" customWidth="1"/>
    <col min="9" max="11" width="9.33203125" style="4" customWidth="1"/>
    <col min="12" max="16384" width="0" style="4" hidden="1"/>
  </cols>
  <sheetData>
    <row r="1" spans="1:8" ht="11.25" customHeight="1" x14ac:dyDescent="0.2">
      <c r="A1" s="283" t="s">
        <v>324</v>
      </c>
      <c r="B1" s="1"/>
      <c r="C1" s="2" t="s">
        <v>325</v>
      </c>
      <c r="D1" s="2"/>
      <c r="E1" s="2"/>
      <c r="F1" s="2"/>
      <c r="G1" s="3"/>
      <c r="H1" s="284" t="s">
        <v>340</v>
      </c>
    </row>
    <row r="2" spans="1:8" ht="11.25" customHeight="1" x14ac:dyDescent="0.2">
      <c r="A2" s="283"/>
      <c r="B2" s="5"/>
      <c r="C2" s="6"/>
      <c r="D2" s="6"/>
      <c r="E2" s="6"/>
      <c r="F2" s="6"/>
      <c r="G2" s="7"/>
      <c r="H2" s="284"/>
    </row>
    <row r="3" spans="1:8" ht="11.25" customHeight="1" x14ac:dyDescent="0.2">
      <c r="A3" s="283"/>
      <c r="B3" s="5"/>
      <c r="C3" s="6" t="s">
        <v>122</v>
      </c>
      <c r="D3" s="6"/>
      <c r="E3" s="6"/>
      <c r="F3" s="6"/>
      <c r="G3" s="7"/>
      <c r="H3" s="284"/>
    </row>
    <row r="4" spans="1:8" ht="11.25" customHeight="1" x14ac:dyDescent="0.2">
      <c r="A4" s="283"/>
      <c r="B4" s="5"/>
      <c r="C4" s="6"/>
      <c r="D4" s="6"/>
      <c r="E4" s="6"/>
      <c r="F4" s="6"/>
      <c r="G4" s="7"/>
      <c r="H4" s="284"/>
    </row>
    <row r="5" spans="1:8" ht="11.25" customHeight="1" x14ac:dyDescent="0.2">
      <c r="A5" s="283"/>
      <c r="B5" s="8" t="s">
        <v>123</v>
      </c>
      <c r="C5" s="14" t="s">
        <v>124</v>
      </c>
      <c r="D5" s="6"/>
      <c r="E5" s="9" t="s">
        <v>125</v>
      </c>
      <c r="F5" s="6" t="s">
        <v>126</v>
      </c>
      <c r="G5" s="7"/>
      <c r="H5" s="284"/>
    </row>
    <row r="6" spans="1:8" ht="11.25" customHeight="1" x14ac:dyDescent="0.2">
      <c r="A6" s="283"/>
      <c r="B6" s="5" t="s">
        <v>127</v>
      </c>
      <c r="C6" s="6"/>
      <c r="D6" s="6"/>
      <c r="E6" s="6" t="s">
        <v>128</v>
      </c>
      <c r="F6" s="6"/>
      <c r="G6" s="7"/>
      <c r="H6" s="284"/>
    </row>
    <row r="7" spans="1:8" ht="11.25" customHeight="1" x14ac:dyDescent="0.2">
      <c r="A7" s="283"/>
      <c r="B7" s="5"/>
      <c r="C7" s="6"/>
      <c r="D7" s="6"/>
      <c r="E7" s="6" t="s">
        <v>129</v>
      </c>
      <c r="F7" s="6"/>
      <c r="G7" s="7"/>
      <c r="H7" s="284"/>
    </row>
    <row r="8" spans="1:8" ht="11.25" customHeight="1" x14ac:dyDescent="0.2">
      <c r="A8" s="283"/>
      <c r="B8" s="8" t="s">
        <v>130</v>
      </c>
      <c r="C8" s="6" t="s">
        <v>131</v>
      </c>
      <c r="D8" s="6"/>
      <c r="E8" s="6" t="s">
        <v>132</v>
      </c>
      <c r="F8" s="6"/>
      <c r="G8" s="7"/>
      <c r="H8" s="284"/>
    </row>
    <row r="9" spans="1:8" ht="11.25" customHeight="1" x14ac:dyDescent="0.2">
      <c r="A9" s="283"/>
      <c r="B9" s="5" t="s">
        <v>133</v>
      </c>
      <c r="C9" s="6"/>
      <c r="D9" s="6"/>
      <c r="E9" s="6" t="s">
        <v>134</v>
      </c>
      <c r="F9" s="6"/>
      <c r="G9" s="7"/>
      <c r="H9" s="284"/>
    </row>
    <row r="10" spans="1:8" ht="11.25" customHeight="1" x14ac:dyDescent="0.2">
      <c r="A10" s="283"/>
      <c r="B10" s="5" t="s">
        <v>135</v>
      </c>
      <c r="C10" s="6"/>
      <c r="D10" s="6"/>
      <c r="E10" s="6" t="s">
        <v>136</v>
      </c>
      <c r="F10" s="6"/>
      <c r="G10" s="7"/>
      <c r="H10" s="284"/>
    </row>
    <row r="11" spans="1:8" ht="11.25" customHeight="1" x14ac:dyDescent="0.2">
      <c r="A11" s="263"/>
      <c r="B11" s="5"/>
      <c r="C11" s="6"/>
      <c r="D11" s="6"/>
      <c r="E11" s="6"/>
      <c r="F11" s="6"/>
      <c r="G11" s="7"/>
      <c r="H11" s="284"/>
    </row>
    <row r="12" spans="1:8" ht="11.25" customHeight="1" x14ac:dyDescent="0.2">
      <c r="A12" s="263"/>
      <c r="B12" s="8" t="s">
        <v>137</v>
      </c>
      <c r="C12" s="6" t="s">
        <v>138</v>
      </c>
      <c r="D12" s="6"/>
      <c r="E12" s="9" t="s">
        <v>139</v>
      </c>
      <c r="F12" s="6" t="s">
        <v>140</v>
      </c>
      <c r="G12" s="10"/>
      <c r="H12" s="284"/>
    </row>
    <row r="13" spans="1:8" ht="11.25" customHeight="1" x14ac:dyDescent="0.2">
      <c r="A13" s="263"/>
      <c r="B13" s="5" t="s">
        <v>141</v>
      </c>
      <c r="C13" s="6"/>
      <c r="D13" s="6"/>
      <c r="E13" s="6" t="s">
        <v>142</v>
      </c>
      <c r="F13" s="6"/>
      <c r="G13" s="7"/>
      <c r="H13" s="284"/>
    </row>
    <row r="14" spans="1:8" ht="11.25" customHeight="1" x14ac:dyDescent="0.2">
      <c r="A14" s="263"/>
      <c r="B14" s="5" t="s">
        <v>143</v>
      </c>
      <c r="C14" s="6"/>
      <c r="D14" s="6"/>
      <c r="E14" s="6" t="s">
        <v>144</v>
      </c>
      <c r="F14" s="6"/>
      <c r="G14" s="7"/>
      <c r="H14" s="261"/>
    </row>
    <row r="15" spans="1:8" ht="11.25" customHeight="1" x14ac:dyDescent="0.2">
      <c r="A15" s="263"/>
      <c r="B15" s="5" t="s">
        <v>145</v>
      </c>
      <c r="C15" s="6"/>
      <c r="D15" s="6"/>
      <c r="E15" s="6"/>
      <c r="F15" s="6"/>
      <c r="G15" s="7"/>
      <c r="H15" s="261"/>
    </row>
    <row r="16" spans="1:8" ht="11.25" customHeight="1" x14ac:dyDescent="0.2">
      <c r="A16" s="263"/>
      <c r="B16" s="5"/>
      <c r="C16" s="6"/>
      <c r="D16" s="6"/>
      <c r="E16" s="9" t="s">
        <v>146</v>
      </c>
      <c r="F16" s="6" t="s">
        <v>147</v>
      </c>
      <c r="G16" s="10"/>
      <c r="H16" s="261"/>
    </row>
    <row r="17" spans="1:8" ht="11.25" customHeight="1" x14ac:dyDescent="0.2">
      <c r="A17" s="263"/>
      <c r="B17" s="8" t="s">
        <v>148</v>
      </c>
      <c r="C17" s="6" t="s">
        <v>149</v>
      </c>
      <c r="D17" s="6"/>
      <c r="E17" s="6"/>
      <c r="F17" s="6"/>
      <c r="G17" s="7"/>
      <c r="H17" s="261"/>
    </row>
    <row r="18" spans="1:8" ht="11.25" customHeight="1" x14ac:dyDescent="0.2">
      <c r="A18" s="263"/>
      <c r="B18" s="5" t="s">
        <v>150</v>
      </c>
      <c r="C18" s="6"/>
      <c r="D18" s="6"/>
      <c r="E18" s="6"/>
      <c r="F18" s="6" t="s">
        <v>151</v>
      </c>
      <c r="G18" s="7" t="s">
        <v>152</v>
      </c>
      <c r="H18" s="261"/>
    </row>
    <row r="19" spans="1:8" ht="11.25" customHeight="1" x14ac:dyDescent="0.2">
      <c r="A19" s="263"/>
      <c r="B19" s="5" t="s">
        <v>153</v>
      </c>
      <c r="C19" s="6"/>
      <c r="D19" s="6"/>
      <c r="E19" s="6"/>
      <c r="F19" s="6"/>
      <c r="G19" s="7"/>
      <c r="H19" s="261"/>
    </row>
    <row r="20" spans="1:8" ht="11.25" customHeight="1" x14ac:dyDescent="0.2">
      <c r="A20" s="263"/>
      <c r="B20" s="5" t="s">
        <v>154</v>
      </c>
      <c r="C20" s="6"/>
      <c r="D20" s="6"/>
      <c r="E20" s="6"/>
      <c r="F20" s="6" t="s">
        <v>155</v>
      </c>
      <c r="G20" s="7" t="s">
        <v>156</v>
      </c>
    </row>
    <row r="21" spans="1:8" ht="11.25" customHeight="1" x14ac:dyDescent="0.2">
      <c r="A21" s="263"/>
      <c r="B21" s="5" t="s">
        <v>157</v>
      </c>
      <c r="C21" s="6"/>
      <c r="D21" s="6"/>
      <c r="E21" s="6"/>
      <c r="F21" s="6" t="s">
        <v>158</v>
      </c>
      <c r="G21" s="7" t="s">
        <v>159</v>
      </c>
      <c r="H21" s="261"/>
    </row>
    <row r="22" spans="1:8" ht="11.25" customHeight="1" x14ac:dyDescent="0.2">
      <c r="A22" s="263"/>
      <c r="B22" s="5" t="s">
        <v>160</v>
      </c>
      <c r="C22" s="6"/>
      <c r="D22" s="6"/>
      <c r="E22" s="6"/>
      <c r="F22" s="6" t="s">
        <v>161</v>
      </c>
      <c r="G22" s="7" t="s">
        <v>162</v>
      </c>
      <c r="H22" s="261"/>
    </row>
    <row r="23" spans="1:8" ht="11.25" customHeight="1" x14ac:dyDescent="0.2">
      <c r="A23" s="263"/>
      <c r="B23" s="5"/>
      <c r="C23" s="6"/>
      <c r="D23" s="6"/>
      <c r="E23" s="6"/>
      <c r="F23" s="6" t="s">
        <v>163</v>
      </c>
      <c r="G23" s="7" t="s">
        <v>164</v>
      </c>
      <c r="H23" s="261"/>
    </row>
    <row r="24" spans="1:8" ht="11.25" customHeight="1" x14ac:dyDescent="0.2">
      <c r="A24" s="263"/>
      <c r="B24" s="8" t="s">
        <v>165</v>
      </c>
      <c r="C24" s="6" t="s">
        <v>166</v>
      </c>
      <c r="D24" s="6"/>
      <c r="E24" s="6"/>
      <c r="F24" s="6" t="s">
        <v>167</v>
      </c>
      <c r="G24" s="7" t="s">
        <v>168</v>
      </c>
      <c r="H24" s="261"/>
    </row>
    <row r="25" spans="1:8" ht="11.25" customHeight="1" x14ac:dyDescent="0.2">
      <c r="A25" s="263"/>
      <c r="B25" s="5" t="s">
        <v>169</v>
      </c>
      <c r="C25" s="6"/>
      <c r="D25" s="6"/>
      <c r="E25" s="6"/>
      <c r="F25" s="6" t="s">
        <v>170</v>
      </c>
      <c r="G25" s="7" t="s">
        <v>171</v>
      </c>
    </row>
    <row r="26" spans="1:8" ht="11.25" customHeight="1" x14ac:dyDescent="0.2">
      <c r="A26" s="263"/>
      <c r="B26" s="5" t="s">
        <v>172</v>
      </c>
      <c r="C26" s="6"/>
      <c r="D26" s="6"/>
      <c r="E26" s="6"/>
      <c r="F26" s="6"/>
      <c r="G26" s="7"/>
      <c r="H26" s="261"/>
    </row>
    <row r="27" spans="1:8" ht="11.25" customHeight="1" x14ac:dyDescent="0.2">
      <c r="B27" s="5"/>
      <c r="C27" s="6"/>
      <c r="D27" s="6"/>
      <c r="E27" s="6"/>
      <c r="F27" s="6" t="s">
        <v>173</v>
      </c>
      <c r="G27" s="7"/>
      <c r="H27" s="261"/>
    </row>
    <row r="28" spans="1:8" ht="11.25" customHeight="1" x14ac:dyDescent="0.2">
      <c r="B28" s="8" t="s">
        <v>174</v>
      </c>
      <c r="C28" s="6" t="s">
        <v>175</v>
      </c>
      <c r="D28" s="6"/>
      <c r="E28" s="6"/>
      <c r="F28" s="6"/>
      <c r="G28" s="7"/>
      <c r="H28" s="261"/>
    </row>
    <row r="29" spans="1:8" ht="11.25" customHeight="1" x14ac:dyDescent="0.2">
      <c r="B29" s="5" t="s">
        <v>176</v>
      </c>
      <c r="C29" s="6"/>
      <c r="D29" s="6"/>
      <c r="E29" s="6"/>
      <c r="F29" s="6" t="s">
        <v>177</v>
      </c>
      <c r="G29" s="7"/>
      <c r="H29" s="261"/>
    </row>
    <row r="30" spans="1:8" ht="11.25" customHeight="1" x14ac:dyDescent="0.2">
      <c r="B30" s="5" t="s">
        <v>178</v>
      </c>
      <c r="C30" s="6"/>
      <c r="D30" s="6"/>
      <c r="E30" s="6" t="s">
        <v>179</v>
      </c>
      <c r="F30" s="6"/>
      <c r="G30" s="7"/>
    </row>
    <row r="31" spans="1:8" ht="11.25" customHeight="1" x14ac:dyDescent="0.2">
      <c r="B31" s="5" t="s">
        <v>180</v>
      </c>
      <c r="C31" s="6"/>
      <c r="D31" s="6"/>
      <c r="E31" s="6"/>
      <c r="F31" s="6"/>
      <c r="G31" s="7"/>
    </row>
    <row r="32" spans="1:8" ht="11.25" customHeight="1" x14ac:dyDescent="0.2">
      <c r="B32" s="5" t="s">
        <v>181</v>
      </c>
      <c r="C32" s="6"/>
      <c r="D32" s="6"/>
      <c r="E32" s="6"/>
      <c r="F32" s="6"/>
      <c r="G32" s="7"/>
    </row>
    <row r="33" spans="2:8" ht="11.25" customHeight="1" x14ac:dyDescent="0.2">
      <c r="B33" s="5" t="s">
        <v>182</v>
      </c>
      <c r="C33" s="6"/>
      <c r="D33" s="6"/>
      <c r="E33" s="6"/>
      <c r="F33" s="6"/>
      <c r="G33" s="7"/>
    </row>
    <row r="34" spans="2:8" ht="11.25" customHeight="1" x14ac:dyDescent="0.2">
      <c r="B34" s="5" t="s">
        <v>183</v>
      </c>
      <c r="C34" s="6"/>
      <c r="D34" s="6"/>
      <c r="E34" s="6"/>
      <c r="F34" s="6"/>
      <c r="G34" s="7"/>
    </row>
    <row r="35" spans="2:8" ht="11.25" customHeight="1" x14ac:dyDescent="0.2">
      <c r="B35" s="5" t="s">
        <v>184</v>
      </c>
      <c r="C35" s="6"/>
      <c r="D35" s="6"/>
      <c r="E35" s="6"/>
      <c r="F35" s="6"/>
      <c r="G35" s="7"/>
    </row>
    <row r="36" spans="2:8" ht="11.25" customHeight="1" x14ac:dyDescent="0.2">
      <c r="B36" s="5" t="s">
        <v>185</v>
      </c>
      <c r="C36" s="6"/>
      <c r="D36" s="6"/>
      <c r="E36" s="6"/>
      <c r="F36" s="6"/>
      <c r="G36" s="7"/>
    </row>
    <row r="37" spans="2:8" ht="11.25" customHeight="1" x14ac:dyDescent="0.2">
      <c r="B37" s="5" t="s">
        <v>186</v>
      </c>
      <c r="C37" s="6"/>
      <c r="D37" s="6"/>
      <c r="E37" s="6"/>
      <c r="F37" s="6"/>
      <c r="G37" s="7"/>
    </row>
    <row r="38" spans="2:8" ht="11.25" customHeight="1" x14ac:dyDescent="0.2">
      <c r="B38" s="5" t="s">
        <v>187</v>
      </c>
      <c r="C38" s="6"/>
      <c r="D38" s="6"/>
      <c r="E38" s="6"/>
      <c r="F38" s="6"/>
      <c r="G38" s="7"/>
    </row>
    <row r="39" spans="2:8" ht="11.25" customHeight="1" x14ac:dyDescent="0.2">
      <c r="B39" s="5" t="s">
        <v>188</v>
      </c>
      <c r="C39" s="6"/>
      <c r="D39" s="6"/>
      <c r="E39" s="6"/>
      <c r="F39" s="6"/>
      <c r="G39" s="7"/>
    </row>
    <row r="40" spans="2:8" ht="11.25" customHeight="1" x14ac:dyDescent="0.2">
      <c r="B40" s="5"/>
      <c r="C40" s="6"/>
      <c r="D40" s="6"/>
      <c r="E40" s="6"/>
      <c r="F40" s="6"/>
      <c r="G40" s="7"/>
    </row>
    <row r="41" spans="2:8" ht="11.25" customHeight="1" x14ac:dyDescent="0.2">
      <c r="B41" s="5"/>
      <c r="C41" s="6"/>
      <c r="D41" s="6"/>
      <c r="E41" s="6"/>
      <c r="F41" s="6"/>
      <c r="G41" s="7"/>
    </row>
    <row r="42" spans="2:8" ht="11.25" customHeight="1" x14ac:dyDescent="0.2">
      <c r="B42" s="5"/>
      <c r="C42" s="6"/>
      <c r="D42" s="6"/>
      <c r="E42" s="6"/>
      <c r="F42" s="6"/>
      <c r="G42" s="7"/>
    </row>
    <row r="43" spans="2:8" ht="11.25" customHeight="1" x14ac:dyDescent="0.2">
      <c r="B43" s="5"/>
      <c r="C43" s="6"/>
      <c r="D43" s="6"/>
      <c r="E43" s="6"/>
      <c r="F43" s="6"/>
      <c r="G43" s="7"/>
      <c r="H43" s="261"/>
    </row>
    <row r="44" spans="2:8" ht="11.25" customHeight="1" x14ac:dyDescent="0.2">
      <c r="B44" s="5"/>
      <c r="C44" s="6"/>
      <c r="D44" s="6"/>
      <c r="E44" s="6"/>
      <c r="F44" s="6"/>
      <c r="G44" s="7"/>
      <c r="H44" s="282">
        <v>65</v>
      </c>
    </row>
    <row r="45" spans="2:8" ht="11.25" customHeight="1" x14ac:dyDescent="0.2">
      <c r="B45" s="11" t="s">
        <v>70</v>
      </c>
      <c r="C45" s="12"/>
      <c r="D45" s="12"/>
      <c r="E45" s="12"/>
      <c r="F45" s="12"/>
      <c r="G45" s="13"/>
      <c r="H45" s="282"/>
    </row>
    <row r="46" spans="2:8" x14ac:dyDescent="0.2"/>
    <row r="47" spans="2:8" x14ac:dyDescent="0.2"/>
    <row r="48" spans="2:8" x14ac:dyDescent="0.2"/>
  </sheetData>
  <mergeCells count="3">
    <mergeCell ref="H44:H45"/>
    <mergeCell ref="A1:A10"/>
    <mergeCell ref="H1:H13"/>
  </mergeCells>
  <phoneticPr fontId="0" type="noConversion"/>
  <printOptions horizontalCentered="1" verticalCentered="1"/>
  <pageMargins left="0.5" right="0.5" top="1" bottom="1" header="0" footer="0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135"/>
  <sheetViews>
    <sheetView showZeros="0" view="pageBreakPreview" zoomScale="110" zoomScaleNormal="100" zoomScaleSheetLayoutView="110" workbookViewId="0"/>
  </sheetViews>
  <sheetFormatPr defaultRowHeight="11.25" x14ac:dyDescent="0.2"/>
  <cols>
    <col min="1" max="1" width="2.6640625" style="6" customWidth="1"/>
    <col min="2" max="2" width="4.5" style="21" customWidth="1"/>
    <col min="3" max="3" width="5.33203125" style="21" customWidth="1"/>
    <col min="4" max="4" width="29.33203125" style="21" customWidth="1"/>
    <col min="5" max="5" width="5.1640625" style="21" customWidth="1"/>
    <col min="6" max="6" width="9.6640625" style="21" customWidth="1"/>
    <col min="7" max="8" width="10.33203125" style="21" customWidth="1"/>
    <col min="9" max="9" width="10.33203125" style="21" bestFit="1" customWidth="1"/>
    <col min="10" max="10" width="11.33203125" style="21" customWidth="1"/>
    <col min="11" max="11" width="11.6640625" style="21" bestFit="1" customWidth="1"/>
    <col min="12" max="16" width="9.33203125" style="21" customWidth="1"/>
    <col min="17" max="17" width="4.6640625" style="21" customWidth="1"/>
    <col min="18" max="18" width="2.6640625" style="261" customWidth="1"/>
    <col min="19" max="19" width="9.33203125" style="21" customWidth="1"/>
    <col min="20" max="16384" width="9.33203125" style="21"/>
  </cols>
  <sheetData>
    <row r="1" spans="2:22" ht="11.25" customHeight="1" x14ac:dyDescent="0.2">
      <c r="B1" s="162" t="s">
        <v>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4"/>
      <c r="R1" s="288">
        <v>66</v>
      </c>
    </row>
    <row r="2" spans="2:22" ht="11.25" customHeight="1" x14ac:dyDescent="0.2">
      <c r="B2" s="165" t="s">
        <v>326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7"/>
      <c r="R2" s="288"/>
    </row>
    <row r="3" spans="2:22" ht="11.25" customHeight="1" x14ac:dyDescent="0.2">
      <c r="B3" s="165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7"/>
    </row>
    <row r="4" spans="2:22" ht="11.25" customHeight="1" x14ac:dyDescent="0.2">
      <c r="B4" s="168"/>
      <c r="C4" s="168"/>
      <c r="D4" s="169"/>
      <c r="E4" s="170"/>
      <c r="F4" s="171"/>
      <c r="G4" s="172" t="s">
        <v>2</v>
      </c>
      <c r="H4" s="173"/>
      <c r="I4" s="173"/>
      <c r="J4" s="173"/>
      <c r="K4" s="168"/>
      <c r="L4" s="174" t="s">
        <v>3</v>
      </c>
      <c r="M4" s="174"/>
      <c r="N4" s="174"/>
      <c r="O4" s="174"/>
      <c r="P4" s="174"/>
      <c r="Q4" s="168"/>
    </row>
    <row r="5" spans="2:22" ht="11.25" customHeight="1" x14ac:dyDescent="0.2">
      <c r="B5" s="175"/>
      <c r="C5" s="175"/>
      <c r="D5" s="6"/>
      <c r="E5" s="7"/>
      <c r="F5" s="175"/>
      <c r="G5" s="174" t="s">
        <v>4</v>
      </c>
      <c r="H5" s="174"/>
      <c r="I5" s="174"/>
      <c r="J5" s="174"/>
      <c r="K5" s="175"/>
      <c r="L5" s="175"/>
      <c r="M5" s="175"/>
      <c r="N5" s="175"/>
      <c r="O5" s="175"/>
      <c r="P5" s="175"/>
      <c r="Q5" s="175"/>
    </row>
    <row r="6" spans="2:22" ht="11.25" customHeight="1" x14ac:dyDescent="0.2">
      <c r="B6" s="175"/>
      <c r="C6" s="175"/>
      <c r="D6" s="6"/>
      <c r="E6" s="7"/>
      <c r="F6" s="175"/>
      <c r="G6" s="175"/>
      <c r="H6" s="175"/>
      <c r="I6" s="175"/>
      <c r="J6" s="175" t="s">
        <v>5</v>
      </c>
      <c r="K6" s="175" t="s">
        <v>6</v>
      </c>
      <c r="L6" s="175"/>
      <c r="M6" s="175"/>
      <c r="N6" s="175"/>
      <c r="O6" s="175"/>
      <c r="P6" s="175"/>
      <c r="Q6" s="175"/>
    </row>
    <row r="7" spans="2:22" ht="11.25" customHeight="1" x14ac:dyDescent="0.2">
      <c r="B7" s="175"/>
      <c r="C7" s="175"/>
      <c r="D7" s="6"/>
      <c r="E7" s="7"/>
      <c r="F7" s="175"/>
      <c r="G7" s="175"/>
      <c r="H7" s="175"/>
      <c r="I7" s="175"/>
      <c r="J7" s="175" t="s">
        <v>7</v>
      </c>
      <c r="K7" s="175" t="s">
        <v>8</v>
      </c>
      <c r="L7" s="175"/>
      <c r="M7" s="175"/>
      <c r="N7" s="175"/>
      <c r="O7" s="175"/>
      <c r="P7" s="175"/>
      <c r="Q7" s="175"/>
    </row>
    <row r="8" spans="2:22" ht="11.25" customHeight="1" x14ac:dyDescent="0.2">
      <c r="B8" s="175"/>
      <c r="C8" s="175"/>
      <c r="D8" s="6"/>
      <c r="E8" s="7"/>
      <c r="F8" s="175"/>
      <c r="G8" s="175"/>
      <c r="H8" s="175"/>
      <c r="I8" s="175" t="s">
        <v>9</v>
      </c>
      <c r="J8" s="175" t="s">
        <v>10</v>
      </c>
      <c r="K8" s="175" t="s">
        <v>11</v>
      </c>
      <c r="L8" s="175"/>
      <c r="M8" s="175"/>
      <c r="N8" s="175"/>
      <c r="O8" s="175" t="s">
        <v>12</v>
      </c>
      <c r="P8" s="175"/>
      <c r="Q8" s="175"/>
    </row>
    <row r="9" spans="2:22" ht="11.25" customHeight="1" x14ac:dyDescent="0.2">
      <c r="B9" s="175"/>
      <c r="C9" s="175"/>
      <c r="D9" s="6"/>
      <c r="E9" s="7"/>
      <c r="F9" s="175" t="s">
        <v>13</v>
      </c>
      <c r="G9" s="175"/>
      <c r="H9" s="175"/>
      <c r="I9" s="175" t="s">
        <v>14</v>
      </c>
      <c r="J9" s="175" t="s">
        <v>15</v>
      </c>
      <c r="K9" s="175" t="s">
        <v>16</v>
      </c>
      <c r="L9" s="175"/>
      <c r="M9" s="175"/>
      <c r="N9" s="175"/>
      <c r="O9" s="175" t="s">
        <v>17</v>
      </c>
      <c r="P9" s="175"/>
      <c r="Q9" s="175"/>
    </row>
    <row r="10" spans="2:22" ht="11.25" customHeight="1" x14ac:dyDescent="0.2">
      <c r="B10" s="175"/>
      <c r="C10" s="175"/>
      <c r="D10" s="6"/>
      <c r="E10" s="7"/>
      <c r="F10" s="175" t="s">
        <v>18</v>
      </c>
      <c r="G10" s="175"/>
      <c r="H10" s="175" t="s">
        <v>19</v>
      </c>
      <c r="I10" s="175" t="s">
        <v>20</v>
      </c>
      <c r="J10" s="175" t="s">
        <v>21</v>
      </c>
      <c r="K10" s="175" t="s">
        <v>22</v>
      </c>
      <c r="L10" s="175"/>
      <c r="M10" s="175"/>
      <c r="N10" s="175" t="s">
        <v>23</v>
      </c>
      <c r="O10" s="175" t="s">
        <v>24</v>
      </c>
      <c r="P10" s="175"/>
      <c r="Q10" s="175"/>
      <c r="S10" s="176"/>
      <c r="T10" s="176"/>
      <c r="U10" s="176"/>
    </row>
    <row r="11" spans="2:22" ht="11.25" customHeight="1" x14ac:dyDescent="0.2">
      <c r="B11" s="175"/>
      <c r="C11" s="175"/>
      <c r="D11" s="6"/>
      <c r="E11" s="7"/>
      <c r="F11" s="175" t="s">
        <v>25</v>
      </c>
      <c r="G11" s="175" t="s">
        <v>19</v>
      </c>
      <c r="H11" s="175" t="s">
        <v>26</v>
      </c>
      <c r="I11" s="175" t="s">
        <v>27</v>
      </c>
      <c r="J11" s="175" t="s">
        <v>28</v>
      </c>
      <c r="K11" s="175" t="s">
        <v>29</v>
      </c>
      <c r="L11" s="175" t="s">
        <v>30</v>
      </c>
      <c r="M11" s="175" t="s">
        <v>31</v>
      </c>
      <c r="N11" s="175" t="s">
        <v>18</v>
      </c>
      <c r="O11" s="175" t="s">
        <v>32</v>
      </c>
      <c r="P11" s="175"/>
      <c r="Q11" s="175"/>
      <c r="S11" s="176"/>
      <c r="T11" s="176"/>
      <c r="U11" s="176"/>
      <c r="V11" s="176"/>
    </row>
    <row r="12" spans="2:22" ht="11.25" customHeight="1" x14ac:dyDescent="0.2">
      <c r="B12" s="175" t="s">
        <v>33</v>
      </c>
      <c r="C12" s="175" t="s">
        <v>34</v>
      </c>
      <c r="D12" s="6"/>
      <c r="E12" s="7"/>
      <c r="F12" s="175" t="s">
        <v>35</v>
      </c>
      <c r="G12" s="175" t="s">
        <v>28</v>
      </c>
      <c r="H12" s="175" t="s">
        <v>36</v>
      </c>
      <c r="I12" s="175" t="s">
        <v>37</v>
      </c>
      <c r="J12" s="175" t="s">
        <v>38</v>
      </c>
      <c r="K12" s="175" t="s">
        <v>39</v>
      </c>
      <c r="L12" s="175" t="s">
        <v>40</v>
      </c>
      <c r="M12" s="175" t="s">
        <v>36</v>
      </c>
      <c r="N12" s="175" t="s">
        <v>25</v>
      </c>
      <c r="O12" s="175" t="s">
        <v>41</v>
      </c>
      <c r="P12" s="175" t="s">
        <v>31</v>
      </c>
      <c r="Q12" s="175" t="s">
        <v>33</v>
      </c>
      <c r="S12" s="176"/>
      <c r="T12" s="176"/>
      <c r="U12" s="176"/>
      <c r="V12" s="176"/>
    </row>
    <row r="13" spans="2:22" ht="11.25" customHeight="1" x14ac:dyDescent="0.2">
      <c r="B13" s="175" t="s">
        <v>42</v>
      </c>
      <c r="C13" s="175" t="s">
        <v>43</v>
      </c>
      <c r="D13" s="177" t="s">
        <v>44</v>
      </c>
      <c r="E13" s="178"/>
      <c r="F13" s="175" t="s">
        <v>45</v>
      </c>
      <c r="G13" s="175" t="s">
        <v>46</v>
      </c>
      <c r="H13" s="175" t="s">
        <v>47</v>
      </c>
      <c r="I13" s="175" t="s">
        <v>48</v>
      </c>
      <c r="J13" s="175" t="s">
        <v>47</v>
      </c>
      <c r="K13" s="175" t="s">
        <v>10</v>
      </c>
      <c r="L13" s="175" t="s">
        <v>49</v>
      </c>
      <c r="M13" s="175" t="s">
        <v>47</v>
      </c>
      <c r="N13" s="175" t="s">
        <v>50</v>
      </c>
      <c r="O13" s="175" t="s">
        <v>51</v>
      </c>
      <c r="P13" s="175" t="s">
        <v>52</v>
      </c>
      <c r="Q13" s="175" t="s">
        <v>42</v>
      </c>
      <c r="S13" s="176"/>
      <c r="T13" s="176"/>
      <c r="U13" s="176"/>
      <c r="V13" s="176"/>
    </row>
    <row r="14" spans="2:22" ht="11.25" customHeight="1" thickBot="1" x14ac:dyDescent="0.25">
      <c r="B14" s="179"/>
      <c r="C14" s="179"/>
      <c r="D14" s="180" t="s">
        <v>53</v>
      </c>
      <c r="E14" s="181"/>
      <c r="F14" s="179" t="s">
        <v>54</v>
      </c>
      <c r="G14" s="179" t="s">
        <v>55</v>
      </c>
      <c r="H14" s="179" t="s">
        <v>56</v>
      </c>
      <c r="I14" s="179" t="s">
        <v>57</v>
      </c>
      <c r="J14" s="179" t="s">
        <v>58</v>
      </c>
      <c r="K14" s="179" t="s">
        <v>59</v>
      </c>
      <c r="L14" s="179" t="s">
        <v>60</v>
      </c>
      <c r="M14" s="179" t="s">
        <v>61</v>
      </c>
      <c r="N14" s="179" t="s">
        <v>62</v>
      </c>
      <c r="O14" s="179" t="s">
        <v>63</v>
      </c>
      <c r="P14" s="179" t="s">
        <v>64</v>
      </c>
      <c r="Q14" s="179"/>
      <c r="S14" s="176"/>
      <c r="T14" s="176"/>
      <c r="U14" s="176"/>
      <c r="V14" s="176"/>
    </row>
    <row r="15" spans="2:22" ht="11.25" customHeight="1" x14ac:dyDescent="0.2">
      <c r="B15" s="182"/>
      <c r="C15" s="182"/>
      <c r="D15" s="183" t="s">
        <v>65</v>
      </c>
      <c r="E15" s="184"/>
      <c r="F15" s="185"/>
      <c r="G15" s="186"/>
      <c r="H15" s="186"/>
      <c r="I15" s="186"/>
      <c r="J15" s="186"/>
      <c r="K15" s="186"/>
      <c r="L15" s="186"/>
      <c r="M15" s="186"/>
      <c r="N15" s="186"/>
      <c r="O15" s="186" t="s">
        <v>66</v>
      </c>
      <c r="P15" s="187"/>
      <c r="Q15" s="175"/>
      <c r="S15" s="188"/>
      <c r="T15" s="188"/>
      <c r="U15" s="188"/>
      <c r="V15" s="188"/>
    </row>
    <row r="16" spans="2:22" ht="11.25" customHeight="1" x14ac:dyDescent="0.2">
      <c r="B16" s="179">
        <v>1</v>
      </c>
      <c r="C16" s="179"/>
      <c r="D16" s="12" t="s">
        <v>67</v>
      </c>
      <c r="E16" s="12" t="s">
        <v>24</v>
      </c>
      <c r="F16" s="189">
        <v>6290</v>
      </c>
      <c r="G16" s="190">
        <v>155</v>
      </c>
      <c r="H16" s="190">
        <v>0</v>
      </c>
      <c r="I16" s="190">
        <v>0</v>
      </c>
      <c r="J16" s="190">
        <v>35</v>
      </c>
      <c r="K16" s="190">
        <v>3</v>
      </c>
      <c r="L16" s="190">
        <v>4113</v>
      </c>
      <c r="M16" s="190">
        <v>2364</v>
      </c>
      <c r="N16" s="190">
        <f>SUM(L16:M16)</f>
        <v>6477</v>
      </c>
      <c r="O16" s="191">
        <v>28085316</v>
      </c>
      <c r="P16" s="192"/>
      <c r="Q16" s="179">
        <v>1</v>
      </c>
      <c r="S16" s="193"/>
      <c r="T16" s="188"/>
      <c r="U16" s="188"/>
      <c r="V16" s="188"/>
    </row>
    <row r="17" spans="1:22" ht="11.25" customHeight="1" x14ac:dyDescent="0.2">
      <c r="B17" s="179">
        <v>2</v>
      </c>
      <c r="C17" s="179"/>
      <c r="D17" s="12" t="s">
        <v>68</v>
      </c>
      <c r="E17" s="12" t="s">
        <v>24</v>
      </c>
      <c r="F17" s="189"/>
      <c r="G17" s="190"/>
      <c r="H17" s="190"/>
      <c r="I17" s="190"/>
      <c r="J17" s="190"/>
      <c r="K17" s="190"/>
      <c r="L17" s="190"/>
      <c r="M17" s="190"/>
      <c r="N17" s="190"/>
      <c r="O17" s="15"/>
      <c r="P17" s="192"/>
      <c r="Q17" s="179">
        <v>2</v>
      </c>
      <c r="S17" s="188"/>
      <c r="T17" s="188"/>
      <c r="U17" s="188"/>
      <c r="V17" s="188"/>
    </row>
    <row r="18" spans="1:22" ht="11.25" customHeight="1" x14ac:dyDescent="0.2">
      <c r="B18" s="179">
        <v>3</v>
      </c>
      <c r="C18" s="179"/>
      <c r="D18" s="12" t="s">
        <v>69</v>
      </c>
      <c r="E18" s="12" t="s">
        <v>24</v>
      </c>
      <c r="F18" s="189">
        <v>1807</v>
      </c>
      <c r="G18" s="190"/>
      <c r="H18" s="190"/>
      <c r="I18" s="190"/>
      <c r="J18" s="190">
        <f>29-35-6</f>
        <v>-12</v>
      </c>
      <c r="K18" s="190">
        <f>6+5</f>
        <v>11</v>
      </c>
      <c r="L18" s="190">
        <v>1784</v>
      </c>
      <c r="M18" s="190">
        <v>0</v>
      </c>
      <c r="N18" s="190">
        <f>SUM(L18:M18)</f>
        <v>1784</v>
      </c>
      <c r="O18" s="15">
        <v>4690599</v>
      </c>
      <c r="P18" s="192"/>
      <c r="Q18" s="179">
        <v>3</v>
      </c>
      <c r="S18" s="188"/>
      <c r="T18" s="188"/>
      <c r="U18" s="188"/>
      <c r="V18" s="188"/>
    </row>
    <row r="19" spans="1:22" ht="11.25" customHeight="1" x14ac:dyDescent="0.2">
      <c r="A19" s="261"/>
      <c r="B19" s="179">
        <v>4</v>
      </c>
      <c r="C19" s="179"/>
      <c r="D19" s="12" t="s">
        <v>71</v>
      </c>
      <c r="E19" s="12" t="s">
        <v>24</v>
      </c>
      <c r="F19" s="189"/>
      <c r="G19" s="190"/>
      <c r="H19" s="190"/>
      <c r="I19" s="190"/>
      <c r="J19" s="190"/>
      <c r="K19" s="190"/>
      <c r="L19" s="190"/>
      <c r="M19" s="190"/>
      <c r="N19" s="190"/>
      <c r="O19" s="15"/>
      <c r="P19" s="192"/>
      <c r="Q19" s="179">
        <v>4</v>
      </c>
      <c r="S19" s="188"/>
      <c r="T19" s="188"/>
      <c r="U19" s="188"/>
      <c r="V19" s="188"/>
    </row>
    <row r="20" spans="1:22" ht="11.25" customHeight="1" x14ac:dyDescent="0.2">
      <c r="A20" s="261"/>
      <c r="B20" s="179">
        <v>5</v>
      </c>
      <c r="C20" s="179" t="s">
        <v>72</v>
      </c>
      <c r="D20" s="12" t="s">
        <v>73</v>
      </c>
      <c r="E20" s="12" t="s">
        <v>24</v>
      </c>
      <c r="F20" s="189">
        <f t="shared" ref="F20:N20" si="0">SUM(F16:F19)</f>
        <v>8097</v>
      </c>
      <c r="G20" s="190">
        <f t="shared" si="0"/>
        <v>155</v>
      </c>
      <c r="H20" s="190">
        <f t="shared" si="0"/>
        <v>0</v>
      </c>
      <c r="I20" s="190">
        <f t="shared" si="0"/>
        <v>0</v>
      </c>
      <c r="J20" s="190">
        <f t="shared" si="0"/>
        <v>23</v>
      </c>
      <c r="K20" s="190">
        <f t="shared" si="0"/>
        <v>14</v>
      </c>
      <c r="L20" s="190">
        <f t="shared" si="0"/>
        <v>5897</v>
      </c>
      <c r="M20" s="194">
        <f t="shared" si="0"/>
        <v>2364</v>
      </c>
      <c r="N20" s="194">
        <f t="shared" si="0"/>
        <v>8261</v>
      </c>
      <c r="O20" s="15">
        <f>+O16+O18</f>
        <v>32775915</v>
      </c>
      <c r="P20" s="192"/>
      <c r="Q20" s="179">
        <v>5</v>
      </c>
      <c r="S20" s="188"/>
      <c r="T20" s="188"/>
      <c r="U20" s="188"/>
      <c r="V20" s="188"/>
    </row>
    <row r="21" spans="1:22" ht="11.25" customHeight="1" x14ac:dyDescent="0.2">
      <c r="A21" s="261"/>
      <c r="B21" s="179">
        <v>6</v>
      </c>
      <c r="C21" s="179" t="s">
        <v>72</v>
      </c>
      <c r="D21" s="12" t="s">
        <v>74</v>
      </c>
      <c r="E21" s="12"/>
      <c r="F21" s="189"/>
      <c r="G21" s="190"/>
      <c r="H21" s="190"/>
      <c r="I21" s="190"/>
      <c r="J21" s="190"/>
      <c r="K21" s="190"/>
      <c r="L21" s="190"/>
      <c r="M21" s="190"/>
      <c r="N21" s="190"/>
      <c r="O21" s="15"/>
      <c r="P21" s="192"/>
      <c r="Q21" s="179">
        <v>6</v>
      </c>
      <c r="S21" s="188"/>
      <c r="T21" s="188"/>
      <c r="U21" s="188"/>
      <c r="V21" s="188"/>
    </row>
    <row r="22" spans="1:22" ht="11.25" customHeight="1" x14ac:dyDescent="0.2">
      <c r="A22" s="261"/>
      <c r="B22" s="179">
        <v>7</v>
      </c>
      <c r="C22" s="179" t="s">
        <v>72</v>
      </c>
      <c r="D22" s="12" t="s">
        <v>75</v>
      </c>
      <c r="E22" s="12"/>
      <c r="F22" s="189"/>
      <c r="G22" s="190"/>
      <c r="H22" s="190"/>
      <c r="I22" s="190"/>
      <c r="J22" s="190"/>
      <c r="K22" s="190">
        <f>(F22+G22+H22+I22+J22-N22)</f>
        <v>0</v>
      </c>
      <c r="L22" s="190"/>
      <c r="M22" s="194"/>
      <c r="N22" s="194"/>
      <c r="O22" s="15"/>
      <c r="P22" s="192"/>
      <c r="Q22" s="179">
        <v>7</v>
      </c>
      <c r="S22" s="188"/>
      <c r="T22" s="188"/>
      <c r="U22" s="188"/>
      <c r="V22" s="188"/>
    </row>
    <row r="23" spans="1:22" ht="11.25" customHeight="1" x14ac:dyDescent="0.2">
      <c r="A23" s="261"/>
      <c r="B23" s="179">
        <v>8</v>
      </c>
      <c r="C23" s="179" t="s">
        <v>72</v>
      </c>
      <c r="D23" s="12" t="s">
        <v>76</v>
      </c>
      <c r="E23" s="12"/>
      <c r="F23" s="189">
        <f>F20+F21+F22</f>
        <v>8097</v>
      </c>
      <c r="G23" s="190">
        <f>G20+G21+G22</f>
        <v>155</v>
      </c>
      <c r="H23" s="190">
        <f>H20+H21+H22</f>
        <v>0</v>
      </c>
      <c r="I23" s="190">
        <f>I20+I21+I22</f>
        <v>0</v>
      </c>
      <c r="J23" s="190">
        <f t="shared" ref="J23:O23" si="1">J20+J21+J22</f>
        <v>23</v>
      </c>
      <c r="K23" s="190">
        <f t="shared" si="1"/>
        <v>14</v>
      </c>
      <c r="L23" s="190">
        <f t="shared" si="1"/>
        <v>5897</v>
      </c>
      <c r="M23" s="190">
        <f t="shared" si="1"/>
        <v>2364</v>
      </c>
      <c r="N23" s="190">
        <f t="shared" si="1"/>
        <v>8261</v>
      </c>
      <c r="O23" s="15">
        <f t="shared" si="1"/>
        <v>32775915</v>
      </c>
      <c r="P23" s="192"/>
      <c r="Q23" s="179">
        <v>8</v>
      </c>
      <c r="S23" s="188"/>
      <c r="T23" s="188"/>
      <c r="U23" s="188"/>
      <c r="V23" s="188"/>
    </row>
    <row r="24" spans="1:22" ht="11.25" customHeight="1" x14ac:dyDescent="0.2">
      <c r="A24" s="261"/>
      <c r="B24" s="179">
        <v>9</v>
      </c>
      <c r="C24" s="179" t="s">
        <v>72</v>
      </c>
      <c r="D24" s="12" t="s">
        <v>77</v>
      </c>
      <c r="E24" s="12"/>
      <c r="F24" s="189">
        <v>35</v>
      </c>
      <c r="G24" s="190"/>
      <c r="H24" s="190"/>
      <c r="I24" s="190"/>
      <c r="J24" s="190"/>
      <c r="K24" s="190">
        <v>0</v>
      </c>
      <c r="L24" s="190">
        <v>35</v>
      </c>
      <c r="M24" s="190"/>
      <c r="N24" s="190">
        <f>L24+M24</f>
        <v>35</v>
      </c>
      <c r="O24" s="195">
        <v>0</v>
      </c>
      <c r="P24" s="192"/>
      <c r="Q24" s="179">
        <v>9</v>
      </c>
      <c r="S24" s="188"/>
      <c r="T24" s="188"/>
      <c r="U24" s="188"/>
      <c r="V24" s="188"/>
    </row>
    <row r="25" spans="1:22" ht="11.25" customHeight="1" x14ac:dyDescent="0.2">
      <c r="A25" s="261"/>
      <c r="B25" s="175"/>
      <c r="C25" s="175"/>
      <c r="D25" s="6" t="s">
        <v>78</v>
      </c>
      <c r="E25" s="196"/>
      <c r="F25" s="291">
        <f t="shared" ref="F25:N25" si="2">F24+F23</f>
        <v>8132</v>
      </c>
      <c r="G25" s="295">
        <f t="shared" si="2"/>
        <v>155</v>
      </c>
      <c r="H25" s="295">
        <f t="shared" si="2"/>
        <v>0</v>
      </c>
      <c r="I25" s="295">
        <f t="shared" si="2"/>
        <v>0</v>
      </c>
      <c r="J25" s="295">
        <f t="shared" si="2"/>
        <v>23</v>
      </c>
      <c r="K25" s="295">
        <f t="shared" si="2"/>
        <v>14</v>
      </c>
      <c r="L25" s="295">
        <f t="shared" si="2"/>
        <v>5932</v>
      </c>
      <c r="M25" s="295">
        <f t="shared" si="2"/>
        <v>2364</v>
      </c>
      <c r="N25" s="295">
        <f t="shared" si="2"/>
        <v>8296</v>
      </c>
      <c r="O25" s="295">
        <f>O24+O23</f>
        <v>32775915</v>
      </c>
      <c r="P25" s="289"/>
      <c r="Q25" s="175"/>
      <c r="S25" s="188"/>
      <c r="T25" s="188"/>
      <c r="U25" s="188"/>
      <c r="V25" s="188"/>
    </row>
    <row r="26" spans="1:22" ht="11.25" customHeight="1" thickBot="1" x14ac:dyDescent="0.25">
      <c r="A26" s="261"/>
      <c r="B26" s="179">
        <v>10</v>
      </c>
      <c r="C26" s="179" t="s">
        <v>72</v>
      </c>
      <c r="D26" s="12" t="s">
        <v>79</v>
      </c>
      <c r="E26" s="12"/>
      <c r="F26" s="292"/>
      <c r="G26" s="296"/>
      <c r="H26" s="296"/>
      <c r="I26" s="296"/>
      <c r="J26" s="296"/>
      <c r="K26" s="296"/>
      <c r="L26" s="296"/>
      <c r="M26" s="296"/>
      <c r="N26" s="296"/>
      <c r="O26" s="296"/>
      <c r="P26" s="290"/>
      <c r="Q26" s="179">
        <v>10</v>
      </c>
      <c r="S26" s="188"/>
      <c r="T26" s="188"/>
      <c r="U26" s="188"/>
      <c r="V26" s="188"/>
    </row>
    <row r="27" spans="1:22" x14ac:dyDescent="0.2">
      <c r="A27" s="261"/>
      <c r="B27" s="8"/>
      <c r="C27" s="265"/>
      <c r="D27" s="266"/>
      <c r="E27" s="196"/>
      <c r="F27" s="176"/>
      <c r="G27" s="267" t="s">
        <v>330</v>
      </c>
      <c r="H27" s="176" t="s">
        <v>330</v>
      </c>
      <c r="I27" s="176" t="s">
        <v>330</v>
      </c>
      <c r="J27" s="176"/>
      <c r="K27" s="267" t="s">
        <v>330</v>
      </c>
      <c r="L27" s="267"/>
      <c r="M27" s="176"/>
      <c r="N27" s="267"/>
      <c r="O27" s="267"/>
      <c r="P27" s="176"/>
      <c r="Q27" s="7"/>
      <c r="S27" s="188"/>
      <c r="T27" s="188"/>
      <c r="U27" s="188"/>
      <c r="V27" s="188"/>
    </row>
    <row r="28" spans="1:22" x14ac:dyDescent="0.2">
      <c r="A28" s="261"/>
      <c r="B28" s="272"/>
      <c r="C28" s="268"/>
      <c r="D28" s="269"/>
      <c r="E28" s="270"/>
      <c r="F28" s="184"/>
      <c r="G28" s="271"/>
      <c r="H28" s="184"/>
      <c r="I28" s="184"/>
      <c r="J28" s="184"/>
      <c r="K28" s="271"/>
      <c r="L28" s="271"/>
      <c r="M28" s="184"/>
      <c r="N28" s="271"/>
      <c r="O28" s="271"/>
      <c r="P28" s="184"/>
      <c r="Q28" s="273"/>
      <c r="S28" s="188"/>
      <c r="T28" s="188"/>
      <c r="U28" s="188"/>
      <c r="V28" s="188"/>
    </row>
    <row r="29" spans="1:22" ht="11.25" customHeight="1" x14ac:dyDescent="0.2">
      <c r="A29" s="261"/>
      <c r="B29" s="165" t="s">
        <v>327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8"/>
      <c r="R29" s="294" t="s">
        <v>340</v>
      </c>
      <c r="S29" s="188"/>
      <c r="T29" s="188"/>
      <c r="U29" s="188"/>
      <c r="V29" s="188"/>
    </row>
    <row r="30" spans="1:22" ht="11.25" customHeight="1" x14ac:dyDescent="0.2">
      <c r="A30" s="261"/>
      <c r="B30" s="198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1"/>
      <c r="R30" s="294"/>
      <c r="S30" s="188"/>
      <c r="T30" s="188"/>
      <c r="U30" s="188"/>
      <c r="V30" s="188"/>
    </row>
    <row r="31" spans="1:22" ht="11.25" customHeight="1" x14ac:dyDescent="0.2">
      <c r="A31" s="261"/>
      <c r="B31" s="175"/>
      <c r="C31" s="199"/>
      <c r="D31" s="5"/>
      <c r="E31" s="7"/>
      <c r="F31" s="175"/>
      <c r="G31" s="175"/>
      <c r="H31" s="175"/>
      <c r="I31" s="175"/>
      <c r="J31" s="175"/>
      <c r="K31" s="180" t="s">
        <v>80</v>
      </c>
      <c r="L31" s="180"/>
      <c r="M31" s="180"/>
      <c r="N31" s="180"/>
      <c r="O31" s="180"/>
      <c r="P31" s="180"/>
      <c r="Q31" s="200"/>
      <c r="R31" s="294"/>
      <c r="S31" s="188"/>
      <c r="T31" s="188"/>
      <c r="U31" s="188"/>
      <c r="V31" s="188"/>
    </row>
    <row r="32" spans="1:22" ht="11.25" customHeight="1" x14ac:dyDescent="0.2">
      <c r="A32" s="261"/>
      <c r="B32" s="175"/>
      <c r="C32" s="199"/>
      <c r="D32" s="5"/>
      <c r="E32" s="7"/>
      <c r="F32" s="175"/>
      <c r="G32" s="175" t="s">
        <v>81</v>
      </c>
      <c r="H32" s="175" t="s">
        <v>81</v>
      </c>
      <c r="I32" s="175" t="s">
        <v>81</v>
      </c>
      <c r="J32" s="175" t="s">
        <v>81</v>
      </c>
      <c r="K32" s="175"/>
      <c r="L32" s="175"/>
      <c r="M32" s="175"/>
      <c r="N32" s="175"/>
      <c r="O32" s="175"/>
      <c r="P32" s="175"/>
      <c r="Q32" s="200"/>
      <c r="R32" s="294"/>
      <c r="S32" s="188"/>
      <c r="T32" s="188"/>
      <c r="U32" s="188"/>
      <c r="V32" s="188"/>
    </row>
    <row r="33" spans="1:22" ht="11.25" customHeight="1" x14ac:dyDescent="0.2">
      <c r="A33" s="261"/>
      <c r="B33" s="175"/>
      <c r="C33" s="199"/>
      <c r="D33" s="5"/>
      <c r="E33" s="7"/>
      <c r="F33" s="201"/>
      <c r="G33" s="202" t="s">
        <v>328</v>
      </c>
      <c r="H33" s="202" t="s">
        <v>331</v>
      </c>
      <c r="I33" s="202" t="s">
        <v>335</v>
      </c>
      <c r="J33" s="202" t="s">
        <v>338</v>
      </c>
      <c r="K33" s="175"/>
      <c r="L33" s="175"/>
      <c r="M33" s="175"/>
      <c r="N33" s="175"/>
      <c r="O33" s="175"/>
      <c r="P33" s="175"/>
      <c r="Q33" s="200"/>
      <c r="R33" s="294"/>
      <c r="S33" s="188"/>
      <c r="T33" s="188"/>
      <c r="U33" s="188"/>
      <c r="V33" s="188"/>
    </row>
    <row r="34" spans="1:22" ht="11.25" customHeight="1" x14ac:dyDescent="0.2">
      <c r="A34" s="261"/>
      <c r="B34" s="175" t="s">
        <v>82</v>
      </c>
      <c r="C34" s="175" t="s">
        <v>34</v>
      </c>
      <c r="D34" s="5"/>
      <c r="E34" s="7"/>
      <c r="F34" s="175" t="s">
        <v>83</v>
      </c>
      <c r="G34" s="175" t="s">
        <v>40</v>
      </c>
      <c r="H34" s="175" t="s">
        <v>40</v>
      </c>
      <c r="I34" s="175" t="s">
        <v>40</v>
      </c>
      <c r="J34" s="175" t="s">
        <v>40</v>
      </c>
      <c r="K34" s="175"/>
      <c r="L34" s="175"/>
      <c r="M34" s="175"/>
      <c r="N34" s="175"/>
      <c r="O34" s="175"/>
      <c r="P34" s="175"/>
      <c r="Q34" s="175" t="s">
        <v>33</v>
      </c>
      <c r="R34" s="294"/>
      <c r="S34" s="188"/>
      <c r="T34" s="188"/>
      <c r="U34" s="188"/>
      <c r="V34" s="188"/>
    </row>
    <row r="35" spans="1:22" ht="11.25" customHeight="1" x14ac:dyDescent="0.2">
      <c r="A35" s="261"/>
      <c r="B35" s="175" t="s">
        <v>42</v>
      </c>
      <c r="C35" s="175" t="s">
        <v>43</v>
      </c>
      <c r="D35" s="203" t="s">
        <v>44</v>
      </c>
      <c r="E35" s="178"/>
      <c r="F35" s="202" t="s">
        <v>328</v>
      </c>
      <c r="G35" s="202" t="s">
        <v>329</v>
      </c>
      <c r="H35" s="202" t="s">
        <v>332</v>
      </c>
      <c r="I35" s="202" t="s">
        <v>336</v>
      </c>
      <c r="J35" s="202" t="s">
        <v>339</v>
      </c>
      <c r="K35" s="175">
        <v>2015</v>
      </c>
      <c r="L35" s="175">
        <v>2016</v>
      </c>
      <c r="M35" s="175">
        <v>2017</v>
      </c>
      <c r="N35" s="175">
        <v>2018</v>
      </c>
      <c r="O35" s="175">
        <v>2019</v>
      </c>
      <c r="P35" s="175" t="s">
        <v>84</v>
      </c>
      <c r="Q35" s="175" t="s">
        <v>42</v>
      </c>
      <c r="R35" s="294"/>
      <c r="S35" s="188"/>
      <c r="T35" s="188"/>
      <c r="U35" s="188"/>
      <c r="V35" s="188"/>
    </row>
    <row r="36" spans="1:22" ht="11.25" customHeight="1" thickBot="1" x14ac:dyDescent="0.25">
      <c r="A36" s="293" t="s">
        <v>324</v>
      </c>
      <c r="B36" s="179"/>
      <c r="C36" s="179"/>
      <c r="D36" s="197" t="s">
        <v>53</v>
      </c>
      <c r="E36" s="13"/>
      <c r="F36" s="175" t="s">
        <v>54</v>
      </c>
      <c r="G36" s="175" t="s">
        <v>55</v>
      </c>
      <c r="H36" s="175" t="s">
        <v>56</v>
      </c>
      <c r="I36" s="175" t="s">
        <v>57</v>
      </c>
      <c r="J36" s="175" t="s">
        <v>58</v>
      </c>
      <c r="K36" s="175" t="s">
        <v>59</v>
      </c>
      <c r="L36" s="175" t="s">
        <v>60</v>
      </c>
      <c r="M36" s="175" t="s">
        <v>61</v>
      </c>
      <c r="N36" s="175" t="s">
        <v>62</v>
      </c>
      <c r="O36" s="175" t="s">
        <v>63</v>
      </c>
      <c r="P36" s="175" t="s">
        <v>64</v>
      </c>
      <c r="Q36" s="179"/>
      <c r="R36" s="294"/>
      <c r="S36" s="188"/>
      <c r="T36" s="188"/>
      <c r="U36" s="188"/>
      <c r="V36" s="188"/>
    </row>
    <row r="37" spans="1:22" ht="11.25" customHeight="1" x14ac:dyDescent="0.2">
      <c r="A37" s="293"/>
      <c r="B37" s="179">
        <v>11</v>
      </c>
      <c r="C37" s="179" t="s">
        <v>72</v>
      </c>
      <c r="D37" s="12" t="s">
        <v>85</v>
      </c>
      <c r="E37" s="12"/>
      <c r="F37" s="204">
        <v>1996</v>
      </c>
      <c r="G37" s="205">
        <v>1535</v>
      </c>
      <c r="H37" s="205">
        <v>1003</v>
      </c>
      <c r="I37" s="205">
        <v>1607</v>
      </c>
      <c r="J37" s="205">
        <v>1640</v>
      </c>
      <c r="K37" s="205">
        <v>325</v>
      </c>
      <c r="L37" s="205">
        <v>155</v>
      </c>
      <c r="M37" s="205"/>
      <c r="N37" s="206"/>
      <c r="O37" s="206"/>
      <c r="P37" s="207">
        <f>SUM(F37:O37)</f>
        <v>8261</v>
      </c>
      <c r="Q37" s="208">
        <v>11</v>
      </c>
      <c r="R37" s="294"/>
      <c r="S37" s="188"/>
      <c r="T37" s="188"/>
      <c r="U37" s="188"/>
      <c r="V37" s="188">
        <f t="shared" ref="V37:V43" si="3">T37-S37</f>
        <v>0</v>
      </c>
    </row>
    <row r="38" spans="1:22" ht="11.25" customHeight="1" x14ac:dyDescent="0.2">
      <c r="A38" s="293"/>
      <c r="B38" s="179">
        <v>12</v>
      </c>
      <c r="C38" s="179" t="s">
        <v>72</v>
      </c>
      <c r="D38" s="12" t="s">
        <v>86</v>
      </c>
      <c r="E38" s="12"/>
      <c r="F38" s="209"/>
      <c r="G38" s="210"/>
      <c r="H38" s="210"/>
      <c r="I38" s="210"/>
      <c r="J38" s="210"/>
      <c r="K38" s="210"/>
      <c r="L38" s="210"/>
      <c r="M38" s="210"/>
      <c r="N38" s="210"/>
      <c r="O38" s="210"/>
      <c r="P38" s="211"/>
      <c r="Q38" s="208">
        <v>12</v>
      </c>
      <c r="R38" s="294"/>
      <c r="S38" s="188"/>
      <c r="T38" s="188"/>
      <c r="U38" s="188"/>
      <c r="V38" s="188">
        <f t="shared" si="3"/>
        <v>0</v>
      </c>
    </row>
    <row r="39" spans="1:22" ht="11.25" customHeight="1" x14ac:dyDescent="0.2">
      <c r="A39" s="293"/>
      <c r="B39" s="179">
        <v>13</v>
      </c>
      <c r="C39" s="179" t="s">
        <v>72</v>
      </c>
      <c r="D39" s="12" t="s">
        <v>75</v>
      </c>
      <c r="E39" s="12"/>
      <c r="F39" s="209"/>
      <c r="G39" s="210"/>
      <c r="H39" s="210"/>
      <c r="I39" s="210"/>
      <c r="J39" s="210"/>
      <c r="K39" s="210"/>
      <c r="L39" s="210"/>
      <c r="M39" s="210"/>
      <c r="N39" s="210"/>
      <c r="O39" s="210"/>
      <c r="P39" s="212">
        <f>SUM(F39:O39)</f>
        <v>0</v>
      </c>
      <c r="Q39" s="208">
        <v>13</v>
      </c>
      <c r="R39" s="294"/>
      <c r="S39" s="188"/>
      <c r="T39" s="188"/>
      <c r="U39" s="188"/>
      <c r="V39" s="188">
        <f t="shared" si="3"/>
        <v>0</v>
      </c>
    </row>
    <row r="40" spans="1:22" ht="11.25" customHeight="1" x14ac:dyDescent="0.2">
      <c r="A40" s="293"/>
      <c r="B40" s="179">
        <v>14</v>
      </c>
      <c r="C40" s="179" t="s">
        <v>72</v>
      </c>
      <c r="D40" s="12" t="s">
        <v>87</v>
      </c>
      <c r="E40" s="12"/>
      <c r="F40" s="209">
        <f t="shared" ref="F40:P40" si="4">SUM(F37:F39)</f>
        <v>1996</v>
      </c>
      <c r="G40" s="210">
        <f t="shared" si="4"/>
        <v>1535</v>
      </c>
      <c r="H40" s="210">
        <f t="shared" si="4"/>
        <v>1003</v>
      </c>
      <c r="I40" s="210">
        <f t="shared" si="4"/>
        <v>1607</v>
      </c>
      <c r="J40" s="210">
        <f t="shared" si="4"/>
        <v>1640</v>
      </c>
      <c r="K40" s="210">
        <f t="shared" si="4"/>
        <v>325</v>
      </c>
      <c r="L40" s="210">
        <f t="shared" si="4"/>
        <v>155</v>
      </c>
      <c r="M40" s="210">
        <f t="shared" si="4"/>
        <v>0</v>
      </c>
      <c r="N40" s="210">
        <f t="shared" si="4"/>
        <v>0</v>
      </c>
      <c r="O40" s="213">
        <f t="shared" si="4"/>
        <v>0</v>
      </c>
      <c r="P40" s="214">
        <f t="shared" si="4"/>
        <v>8261</v>
      </c>
      <c r="Q40" s="208">
        <v>14</v>
      </c>
      <c r="R40" s="294"/>
      <c r="S40" s="188"/>
      <c r="T40" s="188"/>
      <c r="U40" s="188"/>
      <c r="V40" s="188">
        <f t="shared" si="3"/>
        <v>0</v>
      </c>
    </row>
    <row r="41" spans="1:22" ht="11.25" customHeight="1" x14ac:dyDescent="0.2">
      <c r="A41" s="293"/>
      <c r="B41" s="179">
        <v>15</v>
      </c>
      <c r="C41" s="179" t="s">
        <v>72</v>
      </c>
      <c r="D41" s="12" t="s">
        <v>77</v>
      </c>
      <c r="E41" s="12"/>
      <c r="F41" s="215">
        <v>35</v>
      </c>
      <c r="G41" s="216"/>
      <c r="H41" s="216"/>
      <c r="I41" s="210"/>
      <c r="J41" s="210"/>
      <c r="K41" s="210"/>
      <c r="L41" s="210"/>
      <c r="M41" s="210"/>
      <c r="N41" s="210"/>
      <c r="O41" s="210"/>
      <c r="P41" s="211">
        <f>SUM(F41:O41)</f>
        <v>35</v>
      </c>
      <c r="Q41" s="208">
        <v>15</v>
      </c>
      <c r="R41" s="294"/>
      <c r="S41" s="188"/>
      <c r="T41" s="188"/>
      <c r="U41" s="188"/>
      <c r="V41" s="188">
        <f t="shared" si="3"/>
        <v>0</v>
      </c>
    </row>
    <row r="42" spans="1:22" ht="11.25" customHeight="1" x14ac:dyDescent="0.2">
      <c r="A42" s="293"/>
      <c r="B42" s="175"/>
      <c r="C42" s="175"/>
      <c r="D42" s="6" t="s">
        <v>78</v>
      </c>
      <c r="E42" s="196"/>
      <c r="F42" s="217"/>
      <c r="G42" s="218"/>
      <c r="H42" s="218"/>
      <c r="I42" s="218"/>
      <c r="J42" s="218"/>
      <c r="K42" s="218"/>
      <c r="L42" s="218"/>
      <c r="M42" s="218"/>
      <c r="N42" s="218"/>
      <c r="O42" s="218"/>
      <c r="P42" s="212"/>
      <c r="Q42" s="219"/>
      <c r="R42" s="294"/>
      <c r="S42" s="188"/>
      <c r="T42" s="188"/>
      <c r="U42" s="188"/>
      <c r="V42" s="188">
        <f t="shared" si="3"/>
        <v>0</v>
      </c>
    </row>
    <row r="43" spans="1:22" ht="11.25" customHeight="1" thickBot="1" x14ac:dyDescent="0.25">
      <c r="A43" s="293"/>
      <c r="B43" s="179">
        <v>16</v>
      </c>
      <c r="C43" s="179" t="s">
        <v>72</v>
      </c>
      <c r="D43" s="12" t="s">
        <v>88</v>
      </c>
      <c r="E43" s="12"/>
      <c r="F43" s="220">
        <f>SUM(F40:F41)</f>
        <v>2031</v>
      </c>
      <c r="G43" s="221">
        <f t="shared" ref="G43:P43" si="5">SUM(G40:G41)</f>
        <v>1535</v>
      </c>
      <c r="H43" s="221">
        <f t="shared" si="5"/>
        <v>1003</v>
      </c>
      <c r="I43" s="221">
        <f t="shared" si="5"/>
        <v>1607</v>
      </c>
      <c r="J43" s="221">
        <f t="shared" si="5"/>
        <v>1640</v>
      </c>
      <c r="K43" s="221">
        <f t="shared" si="5"/>
        <v>325</v>
      </c>
      <c r="L43" s="221">
        <f t="shared" si="5"/>
        <v>155</v>
      </c>
      <c r="M43" s="221">
        <f t="shared" si="5"/>
        <v>0</v>
      </c>
      <c r="N43" s="221">
        <f t="shared" si="5"/>
        <v>0</v>
      </c>
      <c r="O43" s="221">
        <f t="shared" si="5"/>
        <v>0</v>
      </c>
      <c r="P43" s="222">
        <f t="shared" si="5"/>
        <v>8296</v>
      </c>
      <c r="Q43" s="208">
        <v>16</v>
      </c>
      <c r="R43" s="294"/>
      <c r="S43" s="188"/>
      <c r="T43" s="188"/>
      <c r="U43" s="188"/>
      <c r="V43" s="188">
        <f t="shared" si="3"/>
        <v>0</v>
      </c>
    </row>
    <row r="44" spans="1:22" x14ac:dyDescent="0.2">
      <c r="A44" s="293"/>
      <c r="B44" s="223"/>
      <c r="Q44" s="224"/>
      <c r="R44" s="294"/>
      <c r="S44" s="188"/>
      <c r="T44" s="188"/>
      <c r="U44" s="188"/>
      <c r="V44" s="188"/>
    </row>
    <row r="45" spans="1:22" x14ac:dyDescent="0.2">
      <c r="A45" s="293"/>
      <c r="B45" s="225" t="s">
        <v>70</v>
      </c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7"/>
      <c r="R45" s="294"/>
      <c r="S45" s="188"/>
      <c r="T45" s="188"/>
      <c r="U45" s="188"/>
      <c r="V45" s="188"/>
    </row>
    <row r="46" spans="1:22" ht="10.5" customHeight="1" x14ac:dyDescent="0.2">
      <c r="A46" s="283" t="s">
        <v>324</v>
      </c>
      <c r="B46" s="162" t="s">
        <v>89</v>
      </c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4"/>
      <c r="R46" s="285" t="s">
        <v>340</v>
      </c>
      <c r="S46" s="188"/>
      <c r="T46" s="188"/>
      <c r="U46" s="188"/>
      <c r="V46" s="188"/>
    </row>
    <row r="47" spans="1:22" ht="10.5" customHeight="1" x14ac:dyDescent="0.2">
      <c r="A47" s="283"/>
      <c r="B47" s="165" t="s">
        <v>326</v>
      </c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7"/>
      <c r="R47" s="285"/>
      <c r="S47" s="188"/>
      <c r="T47" s="188"/>
      <c r="U47" s="188"/>
      <c r="V47" s="188"/>
    </row>
    <row r="48" spans="1:22" ht="10.5" customHeight="1" x14ac:dyDescent="0.2">
      <c r="A48" s="283"/>
      <c r="B48" s="165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7"/>
      <c r="R48" s="285"/>
      <c r="S48" s="188"/>
      <c r="T48" s="188"/>
      <c r="U48" s="188"/>
      <c r="V48" s="188"/>
    </row>
    <row r="49" spans="1:22" ht="10.5" customHeight="1" x14ac:dyDescent="0.2">
      <c r="A49" s="283"/>
      <c r="B49" s="168"/>
      <c r="C49" s="168"/>
      <c r="D49" s="169"/>
      <c r="E49" s="170"/>
      <c r="F49" s="171"/>
      <c r="G49" s="172" t="s">
        <v>2</v>
      </c>
      <c r="H49" s="173"/>
      <c r="I49" s="173"/>
      <c r="J49" s="173"/>
      <c r="K49" s="168"/>
      <c r="L49" s="174" t="s">
        <v>3</v>
      </c>
      <c r="M49" s="174"/>
      <c r="N49" s="174"/>
      <c r="O49" s="174"/>
      <c r="P49" s="174"/>
      <c r="Q49" s="168"/>
      <c r="R49" s="285"/>
      <c r="S49" s="188"/>
      <c r="T49" s="188"/>
      <c r="U49" s="188"/>
      <c r="V49" s="188"/>
    </row>
    <row r="50" spans="1:22" ht="10.5" customHeight="1" x14ac:dyDescent="0.2">
      <c r="A50" s="283"/>
      <c r="B50" s="175"/>
      <c r="C50" s="175"/>
      <c r="D50" s="6"/>
      <c r="E50" s="7"/>
      <c r="F50" s="175"/>
      <c r="G50" s="174" t="s">
        <v>4</v>
      </c>
      <c r="H50" s="174"/>
      <c r="I50" s="174"/>
      <c r="J50" s="174"/>
      <c r="K50" s="175"/>
      <c r="L50" s="175"/>
      <c r="M50" s="175"/>
      <c r="N50" s="175"/>
      <c r="O50" s="175"/>
      <c r="P50" s="175"/>
      <c r="Q50" s="175"/>
      <c r="R50" s="285"/>
      <c r="S50" s="188"/>
      <c r="T50" s="188"/>
      <c r="U50" s="188"/>
      <c r="V50" s="188"/>
    </row>
    <row r="51" spans="1:22" ht="10.5" customHeight="1" x14ac:dyDescent="0.2">
      <c r="A51" s="283"/>
      <c r="B51" s="175"/>
      <c r="C51" s="175"/>
      <c r="D51" s="6"/>
      <c r="E51" s="7"/>
      <c r="F51" s="175"/>
      <c r="G51" s="175"/>
      <c r="H51" s="175"/>
      <c r="I51" s="175"/>
      <c r="J51" s="175" t="s">
        <v>5</v>
      </c>
      <c r="K51" s="175" t="s">
        <v>6</v>
      </c>
      <c r="L51" s="175"/>
      <c r="M51" s="175"/>
      <c r="N51" s="175"/>
      <c r="O51" s="175"/>
      <c r="P51" s="175"/>
      <c r="Q51" s="175"/>
      <c r="R51" s="285"/>
      <c r="S51" s="188"/>
      <c r="T51" s="188"/>
      <c r="U51" s="188"/>
      <c r="V51" s="188"/>
    </row>
    <row r="52" spans="1:22" ht="10.5" customHeight="1" x14ac:dyDescent="0.2">
      <c r="A52" s="283"/>
      <c r="B52" s="175"/>
      <c r="C52" s="175"/>
      <c r="D52" s="6"/>
      <c r="E52" s="7"/>
      <c r="F52" s="175"/>
      <c r="G52" s="175"/>
      <c r="H52" s="175"/>
      <c r="I52" s="175"/>
      <c r="J52" s="175" t="s">
        <v>7</v>
      </c>
      <c r="K52" s="175" t="s">
        <v>8</v>
      </c>
      <c r="L52" s="175"/>
      <c r="M52" s="175"/>
      <c r="N52" s="175"/>
      <c r="O52" s="175"/>
      <c r="P52" s="175"/>
      <c r="Q52" s="175"/>
      <c r="R52" s="285"/>
      <c r="S52" s="188"/>
      <c r="T52" s="188"/>
      <c r="U52" s="188"/>
      <c r="V52" s="188"/>
    </row>
    <row r="53" spans="1:22" ht="10.5" customHeight="1" x14ac:dyDescent="0.2">
      <c r="A53" s="283"/>
      <c r="B53" s="175"/>
      <c r="C53" s="175"/>
      <c r="D53" s="6"/>
      <c r="E53" s="7"/>
      <c r="F53" s="175"/>
      <c r="G53" s="175"/>
      <c r="H53" s="175"/>
      <c r="I53" s="175" t="s">
        <v>9</v>
      </c>
      <c r="J53" s="175" t="s">
        <v>10</v>
      </c>
      <c r="K53" s="175" t="s">
        <v>11</v>
      </c>
      <c r="L53" s="175"/>
      <c r="M53" s="175"/>
      <c r="N53" s="175"/>
      <c r="O53" s="175" t="s">
        <v>12</v>
      </c>
      <c r="P53" s="175"/>
      <c r="Q53" s="175"/>
      <c r="R53" s="285"/>
      <c r="S53" s="188"/>
      <c r="T53" s="188"/>
      <c r="U53" s="188"/>
      <c r="V53" s="188"/>
    </row>
    <row r="54" spans="1:22" ht="10.5" customHeight="1" x14ac:dyDescent="0.2">
      <c r="A54" s="283"/>
      <c r="B54" s="175"/>
      <c r="C54" s="175"/>
      <c r="D54" s="6"/>
      <c r="E54" s="7"/>
      <c r="F54" s="175" t="s">
        <v>13</v>
      </c>
      <c r="G54" s="175"/>
      <c r="H54" s="175"/>
      <c r="I54" s="175" t="s">
        <v>14</v>
      </c>
      <c r="J54" s="175" t="s">
        <v>15</v>
      </c>
      <c r="K54" s="175" t="s">
        <v>16</v>
      </c>
      <c r="L54" s="175"/>
      <c r="M54" s="175"/>
      <c r="N54" s="175"/>
      <c r="O54" s="175" t="s">
        <v>17</v>
      </c>
      <c r="P54" s="175"/>
      <c r="Q54" s="175"/>
      <c r="R54" s="285"/>
      <c r="S54" s="188"/>
      <c r="T54" s="188"/>
      <c r="U54" s="188"/>
      <c r="V54" s="188"/>
    </row>
    <row r="55" spans="1:22" ht="10.5" customHeight="1" x14ac:dyDescent="0.2">
      <c r="A55" s="283"/>
      <c r="B55" s="175"/>
      <c r="C55" s="175"/>
      <c r="D55" s="6"/>
      <c r="E55" s="7"/>
      <c r="F55" s="175" t="s">
        <v>18</v>
      </c>
      <c r="G55" s="175"/>
      <c r="H55" s="175" t="s">
        <v>19</v>
      </c>
      <c r="I55" s="175" t="s">
        <v>20</v>
      </c>
      <c r="J55" s="175" t="s">
        <v>21</v>
      </c>
      <c r="K55" s="175" t="s">
        <v>22</v>
      </c>
      <c r="L55" s="175"/>
      <c r="M55" s="175"/>
      <c r="N55" s="175" t="s">
        <v>23</v>
      </c>
      <c r="O55" s="175" t="s">
        <v>24</v>
      </c>
      <c r="P55" s="175"/>
      <c r="Q55" s="175"/>
      <c r="R55" s="285"/>
      <c r="S55" s="188"/>
      <c r="T55" s="188"/>
      <c r="U55" s="188"/>
      <c r="V55" s="188"/>
    </row>
    <row r="56" spans="1:22" ht="10.5" customHeight="1" x14ac:dyDescent="0.2">
      <c r="A56" s="283"/>
      <c r="B56" s="175"/>
      <c r="C56" s="175"/>
      <c r="D56" s="6"/>
      <c r="E56" s="7"/>
      <c r="F56" s="175" t="s">
        <v>25</v>
      </c>
      <c r="G56" s="175" t="s">
        <v>19</v>
      </c>
      <c r="H56" s="175" t="s">
        <v>26</v>
      </c>
      <c r="I56" s="175" t="s">
        <v>27</v>
      </c>
      <c r="J56" s="175" t="s">
        <v>28</v>
      </c>
      <c r="K56" s="175" t="s">
        <v>29</v>
      </c>
      <c r="L56" s="175" t="s">
        <v>30</v>
      </c>
      <c r="M56" s="175" t="s">
        <v>31</v>
      </c>
      <c r="N56" s="175" t="s">
        <v>18</v>
      </c>
      <c r="O56" s="175" t="s">
        <v>32</v>
      </c>
      <c r="P56" s="175"/>
      <c r="Q56" s="175"/>
      <c r="R56" s="285"/>
      <c r="S56" s="188"/>
      <c r="T56" s="188"/>
      <c r="U56" s="188"/>
      <c r="V56" s="188"/>
    </row>
    <row r="57" spans="1:22" ht="10.5" customHeight="1" x14ac:dyDescent="0.2">
      <c r="A57" s="283"/>
      <c r="B57" s="175" t="s">
        <v>33</v>
      </c>
      <c r="C57" s="175" t="s">
        <v>34</v>
      </c>
      <c r="D57" s="6"/>
      <c r="E57" s="7"/>
      <c r="F57" s="175" t="s">
        <v>35</v>
      </c>
      <c r="G57" s="175" t="s">
        <v>28</v>
      </c>
      <c r="H57" s="175" t="s">
        <v>36</v>
      </c>
      <c r="I57" s="175" t="s">
        <v>37</v>
      </c>
      <c r="J57" s="175" t="s">
        <v>38</v>
      </c>
      <c r="K57" s="175" t="s">
        <v>39</v>
      </c>
      <c r="L57" s="175" t="s">
        <v>40</v>
      </c>
      <c r="M57" s="175" t="s">
        <v>36</v>
      </c>
      <c r="N57" s="175" t="s">
        <v>25</v>
      </c>
      <c r="O57" s="175" t="s">
        <v>41</v>
      </c>
      <c r="P57" s="175" t="s">
        <v>31</v>
      </c>
      <c r="Q57" s="175" t="s">
        <v>33</v>
      </c>
      <c r="R57" s="285"/>
      <c r="S57" s="188"/>
      <c r="T57" s="188"/>
      <c r="U57" s="188"/>
      <c r="V57" s="188"/>
    </row>
    <row r="58" spans="1:22" ht="10.5" customHeight="1" x14ac:dyDescent="0.2">
      <c r="A58" s="283"/>
      <c r="B58" s="175" t="s">
        <v>42</v>
      </c>
      <c r="C58" s="175" t="s">
        <v>43</v>
      </c>
      <c r="D58" s="177" t="s">
        <v>44</v>
      </c>
      <c r="E58" s="178"/>
      <c r="F58" s="175" t="s">
        <v>45</v>
      </c>
      <c r="G58" s="175" t="s">
        <v>46</v>
      </c>
      <c r="H58" s="175" t="s">
        <v>47</v>
      </c>
      <c r="I58" s="175" t="s">
        <v>48</v>
      </c>
      <c r="J58" s="175" t="s">
        <v>47</v>
      </c>
      <c r="K58" s="175" t="s">
        <v>10</v>
      </c>
      <c r="L58" s="175" t="s">
        <v>49</v>
      </c>
      <c r="M58" s="175" t="s">
        <v>47</v>
      </c>
      <c r="N58" s="175" t="s">
        <v>50</v>
      </c>
      <c r="O58" s="175" t="s">
        <v>51</v>
      </c>
      <c r="P58" s="175" t="s">
        <v>52</v>
      </c>
      <c r="Q58" s="175" t="s">
        <v>42</v>
      </c>
      <c r="R58" s="285"/>
      <c r="S58" s="188"/>
      <c r="T58" s="188"/>
      <c r="U58" s="188"/>
      <c r="V58" s="188"/>
    </row>
    <row r="59" spans="1:22" ht="10.5" customHeight="1" thickBot="1" x14ac:dyDescent="0.25">
      <c r="A59" s="283"/>
      <c r="B59" s="179"/>
      <c r="C59" s="179"/>
      <c r="D59" s="180" t="s">
        <v>53</v>
      </c>
      <c r="E59" s="181"/>
      <c r="F59" s="175" t="s">
        <v>54</v>
      </c>
      <c r="G59" s="175" t="s">
        <v>55</v>
      </c>
      <c r="H59" s="175" t="s">
        <v>56</v>
      </c>
      <c r="I59" s="175" t="s">
        <v>57</v>
      </c>
      <c r="J59" s="175" t="s">
        <v>58</v>
      </c>
      <c r="K59" s="175" t="s">
        <v>59</v>
      </c>
      <c r="L59" s="175" t="s">
        <v>60</v>
      </c>
      <c r="M59" s="175" t="s">
        <v>61</v>
      </c>
      <c r="N59" s="175" t="s">
        <v>62</v>
      </c>
      <c r="O59" s="175" t="s">
        <v>63</v>
      </c>
      <c r="P59" s="175" t="s">
        <v>64</v>
      </c>
      <c r="Q59" s="179"/>
      <c r="R59" s="285"/>
      <c r="S59" s="188"/>
      <c r="T59" s="188"/>
      <c r="U59" s="188"/>
      <c r="V59" s="188"/>
    </row>
    <row r="60" spans="1:22" ht="10.5" customHeight="1" x14ac:dyDescent="0.2">
      <c r="A60" s="261"/>
      <c r="B60" s="200"/>
      <c r="C60" s="200"/>
      <c r="D60" s="177" t="s">
        <v>90</v>
      </c>
      <c r="E60" s="177"/>
      <c r="F60" s="228"/>
      <c r="G60" s="229"/>
      <c r="H60" s="229"/>
      <c r="I60" s="229"/>
      <c r="J60" s="229"/>
      <c r="K60" s="229"/>
      <c r="L60" s="229"/>
      <c r="M60" s="229"/>
      <c r="N60" s="229"/>
      <c r="O60" s="229"/>
      <c r="P60" s="230"/>
      <c r="Q60" s="7"/>
      <c r="R60" s="285"/>
      <c r="S60" s="188"/>
      <c r="T60" s="188"/>
      <c r="U60" s="188"/>
      <c r="V60" s="188"/>
    </row>
    <row r="61" spans="1:22" ht="10.5" customHeight="1" x14ac:dyDescent="0.2">
      <c r="A61" s="261"/>
      <c r="B61" s="200"/>
      <c r="C61" s="200"/>
      <c r="D61" s="177" t="s">
        <v>91</v>
      </c>
      <c r="E61" s="177"/>
      <c r="F61" s="231"/>
      <c r="G61" s="200"/>
      <c r="H61" s="200"/>
      <c r="I61" s="200"/>
      <c r="J61" s="200"/>
      <c r="K61" s="200"/>
      <c r="L61" s="200"/>
      <c r="M61" s="200"/>
      <c r="N61" s="200"/>
      <c r="O61" s="200"/>
      <c r="P61" s="232"/>
      <c r="Q61" s="7"/>
      <c r="R61" s="285"/>
      <c r="S61" s="188"/>
      <c r="T61" s="188"/>
      <c r="U61" s="188"/>
      <c r="V61" s="188"/>
    </row>
    <row r="62" spans="1:22" s="23" customFormat="1" ht="10.5" customHeight="1" x14ac:dyDescent="0.2">
      <c r="A62" s="262"/>
      <c r="B62" s="233">
        <v>17</v>
      </c>
      <c r="C62" s="233"/>
      <c r="D62" s="234" t="s">
        <v>92</v>
      </c>
      <c r="E62" s="234"/>
      <c r="F62" s="235"/>
      <c r="G62" s="236"/>
      <c r="H62" s="236"/>
      <c r="I62" s="236"/>
      <c r="J62" s="236"/>
      <c r="K62" s="236"/>
      <c r="L62" s="236"/>
      <c r="M62" s="236"/>
      <c r="N62" s="236">
        <f>SUM(L62:M62)</f>
        <v>0</v>
      </c>
      <c r="O62" s="236"/>
      <c r="P62" s="237"/>
      <c r="Q62" s="238">
        <v>17</v>
      </c>
      <c r="R62" s="285"/>
      <c r="S62" s="88"/>
      <c r="T62" s="88"/>
      <c r="U62" s="88"/>
      <c r="V62" s="88"/>
    </row>
    <row r="63" spans="1:22" ht="10.5" customHeight="1" x14ac:dyDescent="0.2">
      <c r="A63" s="261"/>
      <c r="B63" s="175">
        <v>18</v>
      </c>
      <c r="C63" s="175"/>
      <c r="D63" s="6" t="s">
        <v>93</v>
      </c>
      <c r="E63" s="6"/>
      <c r="F63" s="239"/>
      <c r="G63" s="240"/>
      <c r="H63" s="240"/>
      <c r="I63" s="240"/>
      <c r="J63" s="240"/>
      <c r="K63" s="240"/>
      <c r="L63" s="240"/>
      <c r="M63" s="240"/>
      <c r="N63" s="240"/>
      <c r="O63" s="240"/>
      <c r="P63" s="241"/>
      <c r="Q63" s="219">
        <v>18</v>
      </c>
      <c r="S63" s="188"/>
      <c r="T63" s="188"/>
      <c r="U63" s="188"/>
      <c r="V63" s="188"/>
    </row>
    <row r="64" spans="1:22" ht="10.5" customHeight="1" x14ac:dyDescent="0.2">
      <c r="A64" s="261"/>
      <c r="B64" s="179"/>
      <c r="C64" s="179"/>
      <c r="D64" s="12" t="s">
        <v>94</v>
      </c>
      <c r="E64" s="12"/>
      <c r="F64" s="242"/>
      <c r="G64" s="243"/>
      <c r="H64" s="243"/>
      <c r="I64" s="243"/>
      <c r="J64" s="243"/>
      <c r="K64" s="243"/>
      <c r="L64" s="243"/>
      <c r="M64" s="243"/>
      <c r="N64" s="243"/>
      <c r="O64" s="243"/>
      <c r="P64" s="244"/>
      <c r="Q64" s="208"/>
      <c r="S64" s="188"/>
      <c r="T64" s="188"/>
      <c r="U64" s="188"/>
      <c r="V64" s="188"/>
    </row>
    <row r="65" spans="1:22" ht="10.5" customHeight="1" x14ac:dyDescent="0.2">
      <c r="A65" s="261"/>
      <c r="B65" s="179">
        <v>19</v>
      </c>
      <c r="C65" s="179"/>
      <c r="D65" s="12" t="s">
        <v>95</v>
      </c>
      <c r="E65" s="12"/>
      <c r="F65" s="242"/>
      <c r="G65" s="243"/>
      <c r="H65" s="243"/>
      <c r="I65" s="243"/>
      <c r="J65" s="243"/>
      <c r="K65" s="243"/>
      <c r="L65" s="243"/>
      <c r="M65" s="243"/>
      <c r="N65" s="243"/>
      <c r="O65" s="243"/>
      <c r="P65" s="244"/>
      <c r="Q65" s="208">
        <v>19</v>
      </c>
      <c r="S65" s="188"/>
      <c r="T65" s="188"/>
      <c r="U65" s="188"/>
      <c r="V65" s="188"/>
    </row>
    <row r="66" spans="1:22" ht="10.5" customHeight="1" x14ac:dyDescent="0.2">
      <c r="A66" s="261"/>
      <c r="B66" s="179">
        <v>20</v>
      </c>
      <c r="C66" s="179"/>
      <c r="D66" s="12" t="s">
        <v>96</v>
      </c>
      <c r="E66" s="12"/>
      <c r="F66" s="242"/>
      <c r="G66" s="243"/>
      <c r="H66" s="243"/>
      <c r="I66" s="243"/>
      <c r="J66" s="243"/>
      <c r="K66" s="243"/>
      <c r="L66" s="243"/>
      <c r="M66" s="243"/>
      <c r="N66" s="243"/>
      <c r="O66" s="243"/>
      <c r="P66" s="244"/>
      <c r="Q66" s="208">
        <v>20</v>
      </c>
      <c r="S66" s="188"/>
      <c r="T66" s="188"/>
      <c r="U66" s="188"/>
      <c r="V66" s="188"/>
    </row>
    <row r="67" spans="1:22" ht="10.5" customHeight="1" x14ac:dyDescent="0.2">
      <c r="A67" s="261"/>
      <c r="B67" s="175">
        <v>21</v>
      </c>
      <c r="C67" s="175"/>
      <c r="D67" s="6" t="s">
        <v>97</v>
      </c>
      <c r="E67" s="6"/>
      <c r="F67" s="239"/>
      <c r="G67" s="240"/>
      <c r="H67" s="240"/>
      <c r="I67" s="240"/>
      <c r="J67" s="240"/>
      <c r="K67" s="240"/>
      <c r="L67" s="240"/>
      <c r="M67" s="240"/>
      <c r="N67" s="240"/>
      <c r="O67" s="240"/>
      <c r="P67" s="241"/>
      <c r="Q67" s="219">
        <v>21</v>
      </c>
      <c r="S67" s="188"/>
      <c r="T67" s="188"/>
      <c r="U67" s="188"/>
      <c r="V67" s="188"/>
    </row>
    <row r="68" spans="1:22" ht="10.5" customHeight="1" x14ac:dyDescent="0.2">
      <c r="A68" s="261"/>
      <c r="B68" s="179"/>
      <c r="C68" s="179"/>
      <c r="D68" s="12" t="s">
        <v>98</v>
      </c>
      <c r="E68" s="12"/>
      <c r="F68" s="242"/>
      <c r="G68" s="243"/>
      <c r="H68" s="243"/>
      <c r="I68" s="243"/>
      <c r="J68" s="243"/>
      <c r="K68" s="243"/>
      <c r="L68" s="243"/>
      <c r="M68" s="243"/>
      <c r="N68" s="243"/>
      <c r="O68" s="245"/>
      <c r="P68" s="244"/>
      <c r="Q68" s="208"/>
      <c r="S68" s="188"/>
      <c r="T68" s="188"/>
      <c r="U68" s="188"/>
      <c r="V68" s="188"/>
    </row>
    <row r="69" spans="1:22" ht="10.5" customHeight="1" x14ac:dyDescent="0.2">
      <c r="A69" s="261"/>
      <c r="B69" s="175">
        <v>22</v>
      </c>
      <c r="C69" s="175"/>
      <c r="D69" s="6" t="s">
        <v>99</v>
      </c>
      <c r="E69" s="6"/>
      <c r="F69" s="239"/>
      <c r="G69" s="240"/>
      <c r="H69" s="240"/>
      <c r="I69" s="240"/>
      <c r="J69" s="240"/>
      <c r="K69" s="240"/>
      <c r="L69" s="240"/>
      <c r="M69" s="240"/>
      <c r="N69" s="240"/>
      <c r="O69" s="246"/>
      <c r="P69" s="241"/>
      <c r="Q69" s="219">
        <v>22</v>
      </c>
      <c r="S69" s="188"/>
      <c r="T69" s="188"/>
      <c r="U69" s="188"/>
      <c r="V69" s="188"/>
    </row>
    <row r="70" spans="1:22" ht="10.5" customHeight="1" x14ac:dyDescent="0.2">
      <c r="A70" s="261"/>
      <c r="B70" s="179"/>
      <c r="C70" s="179"/>
      <c r="D70" s="12" t="s">
        <v>100</v>
      </c>
      <c r="E70" s="12"/>
      <c r="F70" s="242"/>
      <c r="G70" s="243"/>
      <c r="H70" s="243"/>
      <c r="I70" s="243"/>
      <c r="J70" s="243"/>
      <c r="K70" s="243"/>
      <c r="L70" s="243"/>
      <c r="M70" s="243"/>
      <c r="N70" s="243"/>
      <c r="O70" s="245"/>
      <c r="P70" s="244"/>
      <c r="Q70" s="208"/>
      <c r="S70" s="188"/>
      <c r="T70" s="188"/>
      <c r="U70" s="188"/>
      <c r="V70" s="188"/>
    </row>
    <row r="71" spans="1:22" s="23" customFormat="1" ht="10.5" customHeight="1" x14ac:dyDescent="0.2">
      <c r="A71" s="262"/>
      <c r="B71" s="233">
        <v>23</v>
      </c>
      <c r="C71" s="233"/>
      <c r="D71" s="247" t="s">
        <v>101</v>
      </c>
      <c r="E71" s="247"/>
      <c r="F71" s="248">
        <f>SUM(F61:F70)</f>
        <v>0</v>
      </c>
      <c r="G71" s="249">
        <f t="shared" ref="G71:P71" si="6">SUM(G62:G70)</f>
        <v>0</v>
      </c>
      <c r="H71" s="249">
        <f t="shared" si="6"/>
        <v>0</v>
      </c>
      <c r="I71" s="249">
        <f t="shared" si="6"/>
        <v>0</v>
      </c>
      <c r="J71" s="249">
        <f t="shared" si="6"/>
        <v>0</v>
      </c>
      <c r="K71" s="249">
        <f t="shared" si="6"/>
        <v>0</v>
      </c>
      <c r="L71" s="249">
        <f t="shared" si="6"/>
        <v>0</v>
      </c>
      <c r="M71" s="249">
        <f t="shared" si="6"/>
        <v>0</v>
      </c>
      <c r="N71" s="249">
        <f t="shared" si="6"/>
        <v>0</v>
      </c>
      <c r="O71" s="249">
        <f t="shared" si="6"/>
        <v>0</v>
      </c>
      <c r="P71" s="237">
        <f t="shared" si="6"/>
        <v>0</v>
      </c>
      <c r="Q71" s="238">
        <v>23</v>
      </c>
      <c r="R71" s="262"/>
      <c r="S71" s="88"/>
      <c r="T71" s="88"/>
      <c r="U71" s="88"/>
      <c r="V71" s="88"/>
    </row>
    <row r="72" spans="1:22" ht="10.5" customHeight="1" x14ac:dyDescent="0.2">
      <c r="B72" s="175"/>
      <c r="C72" s="200"/>
      <c r="D72" s="177" t="s">
        <v>102</v>
      </c>
      <c r="E72" s="177"/>
      <c r="F72" s="239"/>
      <c r="G72" s="240"/>
      <c r="H72" s="240"/>
      <c r="I72" s="240"/>
      <c r="J72" s="240"/>
      <c r="K72" s="240"/>
      <c r="L72" s="240"/>
      <c r="M72" s="240"/>
      <c r="N72" s="240"/>
      <c r="O72" s="240"/>
      <c r="P72" s="241"/>
      <c r="Q72" s="219"/>
      <c r="S72" s="188"/>
      <c r="T72" s="188"/>
      <c r="U72" s="188"/>
      <c r="V72" s="188"/>
    </row>
    <row r="73" spans="1:22" ht="10.5" customHeight="1" x14ac:dyDescent="0.2">
      <c r="B73" s="175">
        <v>24</v>
      </c>
      <c r="C73" s="200"/>
      <c r="D73" s="6" t="s">
        <v>103</v>
      </c>
      <c r="E73" s="6"/>
      <c r="F73" s="239"/>
      <c r="G73" s="240"/>
      <c r="H73" s="240"/>
      <c r="I73" s="240"/>
      <c r="J73" s="240"/>
      <c r="K73" s="240"/>
      <c r="L73" s="240"/>
      <c r="M73" s="240"/>
      <c r="N73" s="240"/>
      <c r="O73" s="240"/>
      <c r="P73" s="241"/>
      <c r="Q73" s="219">
        <v>24</v>
      </c>
      <c r="S73" s="188"/>
      <c r="T73" s="188"/>
      <c r="U73" s="188"/>
      <c r="V73" s="188"/>
    </row>
    <row r="74" spans="1:22" ht="10.5" customHeight="1" x14ac:dyDescent="0.2">
      <c r="B74" s="179"/>
      <c r="C74" s="250"/>
      <c r="D74" s="12" t="s">
        <v>104</v>
      </c>
      <c r="E74" s="12"/>
      <c r="F74" s="242"/>
      <c r="G74" s="243"/>
      <c r="H74" s="243"/>
      <c r="I74" s="243"/>
      <c r="J74" s="243"/>
      <c r="K74" s="243"/>
      <c r="L74" s="243"/>
      <c r="M74" s="243"/>
      <c r="N74" s="243"/>
      <c r="O74" s="243"/>
      <c r="P74" s="244"/>
      <c r="Q74" s="208"/>
      <c r="S74" s="188"/>
      <c r="T74" s="188"/>
      <c r="U74" s="188"/>
      <c r="V74" s="188"/>
    </row>
    <row r="75" spans="1:22" ht="10.5" customHeight="1" x14ac:dyDescent="0.2">
      <c r="B75" s="179">
        <v>25</v>
      </c>
      <c r="C75" s="250"/>
      <c r="D75" s="12" t="s">
        <v>105</v>
      </c>
      <c r="E75" s="12"/>
      <c r="F75" s="242"/>
      <c r="G75" s="243"/>
      <c r="H75" s="243"/>
      <c r="I75" s="243"/>
      <c r="J75" s="243"/>
      <c r="K75" s="243"/>
      <c r="L75" s="243"/>
      <c r="M75" s="243"/>
      <c r="N75" s="243"/>
      <c r="O75" s="243"/>
      <c r="P75" s="244"/>
      <c r="Q75" s="208">
        <v>25</v>
      </c>
      <c r="S75" s="188"/>
      <c r="T75" s="188"/>
      <c r="U75" s="188"/>
      <c r="V75" s="188"/>
    </row>
    <row r="76" spans="1:22" ht="10.5" customHeight="1" x14ac:dyDescent="0.2">
      <c r="B76" s="175">
        <v>26</v>
      </c>
      <c r="C76" s="200"/>
      <c r="D76" s="6" t="s">
        <v>106</v>
      </c>
      <c r="E76" s="6"/>
      <c r="F76" s="239"/>
      <c r="G76" s="240"/>
      <c r="H76" s="240"/>
      <c r="I76" s="240"/>
      <c r="J76" s="240"/>
      <c r="K76" s="240"/>
      <c r="L76" s="240"/>
      <c r="M76" s="240"/>
      <c r="N76" s="240"/>
      <c r="O76" s="240"/>
      <c r="P76" s="241"/>
      <c r="Q76" s="219">
        <v>26</v>
      </c>
      <c r="S76" s="188"/>
      <c r="T76" s="188"/>
      <c r="U76" s="188"/>
      <c r="V76" s="188"/>
    </row>
    <row r="77" spans="1:22" ht="10.5" customHeight="1" x14ac:dyDescent="0.2">
      <c r="B77" s="179"/>
      <c r="C77" s="250"/>
      <c r="D77" s="12" t="s">
        <v>107</v>
      </c>
      <c r="E77" s="12"/>
      <c r="F77" s="242"/>
      <c r="G77" s="243"/>
      <c r="H77" s="243"/>
      <c r="I77" s="243"/>
      <c r="J77" s="243"/>
      <c r="K77" s="243"/>
      <c r="L77" s="243"/>
      <c r="M77" s="243"/>
      <c r="N77" s="243"/>
      <c r="O77" s="243"/>
      <c r="P77" s="244"/>
      <c r="Q77" s="208"/>
      <c r="S77" s="188"/>
      <c r="T77" s="188"/>
      <c r="U77" s="188"/>
      <c r="V77" s="188"/>
    </row>
    <row r="78" spans="1:22" ht="10.5" customHeight="1" x14ac:dyDescent="0.2">
      <c r="B78" s="175">
        <v>27</v>
      </c>
      <c r="C78" s="200"/>
      <c r="D78" s="6" t="s">
        <v>108</v>
      </c>
      <c r="E78" s="6"/>
      <c r="F78" s="239"/>
      <c r="G78" s="240"/>
      <c r="H78" s="240"/>
      <c r="I78" s="240"/>
      <c r="J78" s="240"/>
      <c r="K78" s="240"/>
      <c r="L78" s="240"/>
      <c r="M78" s="240"/>
      <c r="N78" s="240"/>
      <c r="O78" s="240"/>
      <c r="P78" s="241"/>
      <c r="Q78" s="219">
        <v>27</v>
      </c>
      <c r="S78" s="188"/>
      <c r="T78" s="188"/>
      <c r="U78" s="188"/>
      <c r="V78" s="188"/>
    </row>
    <row r="79" spans="1:22" ht="10.5" customHeight="1" x14ac:dyDescent="0.2">
      <c r="B79" s="179"/>
      <c r="C79" s="250"/>
      <c r="D79" s="12" t="s">
        <v>109</v>
      </c>
      <c r="E79" s="12"/>
      <c r="F79" s="242"/>
      <c r="G79" s="240"/>
      <c r="H79" s="243"/>
      <c r="I79" s="243"/>
      <c r="J79" s="243"/>
      <c r="K79" s="243"/>
      <c r="L79" s="243"/>
      <c r="M79" s="243"/>
      <c r="N79" s="243"/>
      <c r="O79" s="243"/>
      <c r="P79" s="244"/>
      <c r="Q79" s="208"/>
      <c r="S79" s="188"/>
      <c r="T79" s="188"/>
      <c r="U79" s="188"/>
      <c r="V79" s="188"/>
    </row>
    <row r="80" spans="1:22" ht="10.5" customHeight="1" x14ac:dyDescent="0.2">
      <c r="B80" s="179">
        <v>28</v>
      </c>
      <c r="C80" s="250"/>
      <c r="D80" s="180" t="s">
        <v>110</v>
      </c>
      <c r="E80" s="180"/>
      <c r="F80" s="251"/>
      <c r="G80" s="252"/>
      <c r="H80" s="252"/>
      <c r="I80" s="252"/>
      <c r="J80" s="252"/>
      <c r="K80" s="252"/>
      <c r="L80" s="252"/>
      <c r="M80" s="252"/>
      <c r="N80" s="252"/>
      <c r="O80" s="252"/>
      <c r="P80" s="244"/>
      <c r="Q80" s="208">
        <v>28</v>
      </c>
      <c r="S80" s="188"/>
      <c r="T80" s="188"/>
      <c r="U80" s="188"/>
      <c r="V80" s="188"/>
    </row>
    <row r="81" spans="1:22" s="23" customFormat="1" ht="10.5" customHeight="1" x14ac:dyDescent="0.2">
      <c r="A81" s="161"/>
      <c r="B81" s="233">
        <v>29</v>
      </c>
      <c r="C81" s="253"/>
      <c r="D81" s="247" t="s">
        <v>111</v>
      </c>
      <c r="E81" s="247"/>
      <c r="F81" s="248">
        <f>F71+F80</f>
        <v>0</v>
      </c>
      <c r="G81" s="249">
        <f t="shared" ref="G81:O81" si="7">G71+G80</f>
        <v>0</v>
      </c>
      <c r="H81" s="249">
        <f t="shared" si="7"/>
        <v>0</v>
      </c>
      <c r="I81" s="249">
        <f t="shared" si="7"/>
        <v>0</v>
      </c>
      <c r="J81" s="249">
        <f t="shared" si="7"/>
        <v>0</v>
      </c>
      <c r="K81" s="249">
        <f t="shared" si="7"/>
        <v>0</v>
      </c>
      <c r="L81" s="249">
        <f t="shared" si="7"/>
        <v>0</v>
      </c>
      <c r="M81" s="249">
        <f t="shared" si="7"/>
        <v>0</v>
      </c>
      <c r="N81" s="249">
        <f t="shared" si="7"/>
        <v>0</v>
      </c>
      <c r="O81" s="249">
        <f t="shared" si="7"/>
        <v>0</v>
      </c>
      <c r="P81" s="237">
        <f>P71+P80</f>
        <v>0</v>
      </c>
      <c r="Q81" s="238">
        <v>29</v>
      </c>
      <c r="R81" s="262"/>
      <c r="S81" s="88"/>
      <c r="T81" s="88"/>
      <c r="U81" s="88"/>
      <c r="V81" s="88"/>
    </row>
    <row r="82" spans="1:22" ht="10.5" customHeight="1" x14ac:dyDescent="0.2">
      <c r="B82" s="175"/>
      <c r="C82" s="200"/>
      <c r="D82" s="177" t="s">
        <v>112</v>
      </c>
      <c r="E82" s="177"/>
      <c r="F82" s="239"/>
      <c r="G82" s="240"/>
      <c r="H82" s="240"/>
      <c r="I82" s="240"/>
      <c r="J82" s="240"/>
      <c r="K82" s="240"/>
      <c r="L82" s="240"/>
      <c r="M82" s="240"/>
      <c r="N82" s="240"/>
      <c r="O82" s="240"/>
      <c r="P82" s="241"/>
      <c r="Q82" s="219"/>
      <c r="S82" s="188"/>
      <c r="T82" s="188"/>
      <c r="U82" s="188"/>
      <c r="V82" s="188"/>
    </row>
    <row r="83" spans="1:22" ht="10.5" customHeight="1" x14ac:dyDescent="0.2">
      <c r="B83" s="179">
        <v>30</v>
      </c>
      <c r="C83" s="250"/>
      <c r="D83" s="12" t="s">
        <v>113</v>
      </c>
      <c r="E83" s="12"/>
      <c r="F83" s="242">
        <v>37</v>
      </c>
      <c r="G83" s="243"/>
      <c r="H83" s="243"/>
      <c r="I83" s="243"/>
      <c r="J83" s="243">
        <v>1</v>
      </c>
      <c r="K83" s="243">
        <v>-1</v>
      </c>
      <c r="L83" s="243">
        <v>39</v>
      </c>
      <c r="M83" s="243"/>
      <c r="N83" s="243">
        <f>SUM(L83:M83)</f>
        <v>39</v>
      </c>
      <c r="O83" s="245">
        <v>817</v>
      </c>
      <c r="P83" s="244"/>
      <c r="Q83" s="208">
        <v>30</v>
      </c>
      <c r="S83" s="188"/>
      <c r="T83" s="188"/>
      <c r="U83" s="188"/>
      <c r="V83" s="188"/>
    </row>
    <row r="84" spans="1:22" ht="10.5" customHeight="1" x14ac:dyDescent="0.2">
      <c r="B84" s="179">
        <v>31</v>
      </c>
      <c r="C84" s="250"/>
      <c r="D84" s="12" t="s">
        <v>114</v>
      </c>
      <c r="E84" s="12"/>
      <c r="F84" s="242"/>
      <c r="G84" s="243"/>
      <c r="H84" s="243"/>
      <c r="I84" s="243"/>
      <c r="J84" s="243"/>
      <c r="K84" s="243"/>
      <c r="L84" s="243"/>
      <c r="M84" s="243"/>
      <c r="N84" s="243">
        <f>SUM(L84:M84)</f>
        <v>0</v>
      </c>
      <c r="O84" s="245"/>
      <c r="P84" s="244"/>
      <c r="Q84" s="208">
        <v>31</v>
      </c>
      <c r="S84" s="188"/>
      <c r="T84" s="188"/>
      <c r="U84" s="188"/>
      <c r="V84" s="188"/>
    </row>
    <row r="85" spans="1:22" ht="10.5" customHeight="1" x14ac:dyDescent="0.2">
      <c r="B85" s="175">
        <v>32</v>
      </c>
      <c r="C85" s="200"/>
      <c r="D85" s="6" t="s">
        <v>115</v>
      </c>
      <c r="E85" s="6"/>
      <c r="F85" s="239"/>
      <c r="G85" s="240"/>
      <c r="H85" s="240"/>
      <c r="I85" s="240"/>
      <c r="J85" s="240"/>
      <c r="K85" s="240"/>
      <c r="L85" s="240"/>
      <c r="M85" s="240"/>
      <c r="N85" s="240"/>
      <c r="O85" s="246"/>
      <c r="P85" s="241"/>
      <c r="Q85" s="219">
        <v>32</v>
      </c>
      <c r="S85" s="188"/>
      <c r="T85" s="188"/>
      <c r="U85" s="188"/>
      <c r="V85" s="188"/>
    </row>
    <row r="86" spans="1:22" ht="10.5" customHeight="1" x14ac:dyDescent="0.2">
      <c r="B86" s="179"/>
      <c r="C86" s="250"/>
      <c r="D86" s="12" t="s">
        <v>116</v>
      </c>
      <c r="E86" s="12"/>
      <c r="F86" s="242">
        <v>57</v>
      </c>
      <c r="G86" s="243"/>
      <c r="H86" s="243"/>
      <c r="I86" s="243"/>
      <c r="J86" s="243"/>
      <c r="K86" s="243">
        <v>-1</v>
      </c>
      <c r="L86" s="243">
        <v>58</v>
      </c>
      <c r="M86" s="243"/>
      <c r="N86" s="243">
        <f>SUM(L86:M86)</f>
        <v>58</v>
      </c>
      <c r="O86" s="245">
        <v>1987</v>
      </c>
      <c r="P86" s="244"/>
      <c r="Q86" s="208"/>
      <c r="S86" s="188"/>
      <c r="T86" s="188"/>
      <c r="U86" s="188"/>
      <c r="V86" s="188"/>
    </row>
    <row r="87" spans="1:22" ht="10.5" customHeight="1" x14ac:dyDescent="0.2">
      <c r="B87" s="175">
        <v>33</v>
      </c>
      <c r="C87" s="200"/>
      <c r="D87" s="6" t="s">
        <v>117</v>
      </c>
      <c r="E87" s="6"/>
      <c r="F87" s="239"/>
      <c r="G87" s="240"/>
      <c r="H87" s="240"/>
      <c r="I87" s="240"/>
      <c r="J87" s="240"/>
      <c r="K87" s="240"/>
      <c r="L87" s="240"/>
      <c r="M87" s="240"/>
      <c r="N87" s="240"/>
      <c r="O87" s="246"/>
      <c r="P87" s="241"/>
      <c r="Q87" s="219">
        <v>33</v>
      </c>
      <c r="S87" s="188"/>
      <c r="T87" s="188"/>
      <c r="U87" s="188"/>
      <c r="V87" s="188"/>
    </row>
    <row r="88" spans="1:22" ht="10.5" customHeight="1" x14ac:dyDescent="0.2">
      <c r="B88" s="179"/>
      <c r="C88" s="250"/>
      <c r="D88" s="12" t="s">
        <v>118</v>
      </c>
      <c r="E88" s="12"/>
      <c r="F88" s="242">
        <v>1803</v>
      </c>
      <c r="G88" s="243">
        <v>10</v>
      </c>
      <c r="H88" s="243"/>
      <c r="I88" s="243"/>
      <c r="J88" s="243">
        <v>30</v>
      </c>
      <c r="K88" s="243">
        <v>-262</v>
      </c>
      <c r="L88" s="243">
        <v>1909</v>
      </c>
      <c r="M88" s="243">
        <v>196</v>
      </c>
      <c r="N88" s="243">
        <f>SUM(L88:M88)</f>
        <v>2105</v>
      </c>
      <c r="O88" s="245">
        <v>216485</v>
      </c>
      <c r="P88" s="244"/>
      <c r="Q88" s="208"/>
      <c r="S88" s="188"/>
      <c r="T88" s="188"/>
      <c r="U88" s="188"/>
      <c r="V88" s="188"/>
    </row>
    <row r="89" spans="1:22" ht="10.5" customHeight="1" x14ac:dyDescent="0.2">
      <c r="B89" s="175">
        <v>34</v>
      </c>
      <c r="C89" s="200"/>
      <c r="D89" s="6" t="s">
        <v>119</v>
      </c>
      <c r="E89" s="6"/>
      <c r="F89" s="239"/>
      <c r="G89" s="240"/>
      <c r="H89" s="240"/>
      <c r="I89" s="240"/>
      <c r="J89" s="240"/>
      <c r="K89" s="240"/>
      <c r="L89" s="240"/>
      <c r="M89" s="240"/>
      <c r="N89" s="240"/>
      <c r="O89" s="246"/>
      <c r="P89" s="241"/>
      <c r="Q89" s="219">
        <v>34</v>
      </c>
      <c r="S89" s="188"/>
      <c r="T89" s="188"/>
      <c r="U89" s="188"/>
      <c r="V89" s="188"/>
    </row>
    <row r="90" spans="1:22" ht="10.5" customHeight="1" x14ac:dyDescent="0.2">
      <c r="B90" s="179"/>
      <c r="C90" s="250"/>
      <c r="D90" s="12" t="s">
        <v>120</v>
      </c>
      <c r="E90" s="12"/>
      <c r="F90" s="239">
        <v>3793</v>
      </c>
      <c r="G90" s="240">
        <v>11</v>
      </c>
      <c r="H90" s="240"/>
      <c r="I90" s="240"/>
      <c r="J90" s="240">
        <v>47</v>
      </c>
      <c r="K90" s="243">
        <v>-1059</v>
      </c>
      <c r="L90" s="240">
        <v>4804</v>
      </c>
      <c r="M90" s="240">
        <v>106</v>
      </c>
      <c r="N90" s="243">
        <f>SUM(L90:M90)</f>
        <v>4910</v>
      </c>
      <c r="O90" s="245">
        <v>433243</v>
      </c>
      <c r="P90" s="241"/>
      <c r="Q90" s="208"/>
      <c r="R90" s="282">
        <v>67</v>
      </c>
      <c r="S90" s="188"/>
      <c r="T90" s="188"/>
      <c r="U90" s="188"/>
      <c r="V90" s="188"/>
    </row>
    <row r="91" spans="1:22" ht="11.25" customHeight="1" thickBot="1" x14ac:dyDescent="0.25">
      <c r="B91" s="175">
        <v>35</v>
      </c>
      <c r="C91" s="275"/>
      <c r="D91" s="176" t="s">
        <v>121</v>
      </c>
      <c r="E91" s="276"/>
      <c r="F91" s="254">
        <f>SUM(F83:F90)</f>
        <v>5690</v>
      </c>
      <c r="G91" s="255">
        <f t="shared" ref="G91:L91" si="8">SUM(G83:G90)</f>
        <v>21</v>
      </c>
      <c r="H91" s="256">
        <f t="shared" si="8"/>
        <v>0</v>
      </c>
      <c r="I91" s="256">
        <f t="shared" si="8"/>
        <v>0</v>
      </c>
      <c r="J91" s="256">
        <f t="shared" si="8"/>
        <v>78</v>
      </c>
      <c r="K91" s="256">
        <f t="shared" si="8"/>
        <v>-1323</v>
      </c>
      <c r="L91" s="256">
        <f t="shared" si="8"/>
        <v>6810</v>
      </c>
      <c r="M91" s="256">
        <f>SUM(M83:M90)</f>
        <v>302</v>
      </c>
      <c r="N91" s="256">
        <f>SUM(N83:N90)</f>
        <v>7112</v>
      </c>
      <c r="O91" s="257">
        <f>SUM(O83:O90)</f>
        <v>652532</v>
      </c>
      <c r="P91" s="258"/>
      <c r="Q91" s="219">
        <v>35</v>
      </c>
      <c r="R91" s="282"/>
      <c r="S91" s="188"/>
      <c r="T91" s="188"/>
      <c r="U91" s="188"/>
      <c r="V91" s="188"/>
    </row>
    <row r="92" spans="1:22" ht="11.25" customHeight="1" x14ac:dyDescent="0.2">
      <c r="B92" s="278"/>
      <c r="C92" s="279"/>
      <c r="D92" s="280"/>
      <c r="E92" s="279"/>
      <c r="F92" s="274"/>
      <c r="G92" s="274"/>
      <c r="H92" s="274"/>
      <c r="I92" s="274"/>
      <c r="J92" s="274"/>
      <c r="K92" s="274"/>
      <c r="L92" s="274"/>
      <c r="M92" s="274"/>
      <c r="N92" s="274"/>
      <c r="O92" s="267"/>
      <c r="P92" s="274"/>
      <c r="Q92" s="281"/>
      <c r="R92" s="286"/>
      <c r="S92" s="188"/>
      <c r="T92" s="188"/>
      <c r="U92" s="188"/>
      <c r="V92" s="188"/>
    </row>
    <row r="93" spans="1:22" x14ac:dyDescent="0.2">
      <c r="B93" s="277" t="s">
        <v>70</v>
      </c>
      <c r="C93" s="270"/>
      <c r="D93" s="270"/>
      <c r="E93" s="270"/>
      <c r="F93" s="12" t="s">
        <v>330</v>
      </c>
      <c r="G93" s="12"/>
      <c r="H93" s="12" t="s">
        <v>330</v>
      </c>
      <c r="I93" s="12"/>
      <c r="J93" s="259"/>
      <c r="K93" s="259"/>
      <c r="L93" s="12"/>
      <c r="M93" s="260"/>
      <c r="N93" s="12"/>
      <c r="O93" s="12"/>
      <c r="P93" s="12"/>
      <c r="Q93" s="273"/>
      <c r="R93" s="287"/>
      <c r="S93" s="188"/>
      <c r="T93" s="188"/>
      <c r="U93" s="188"/>
      <c r="V93" s="188"/>
    </row>
    <row r="94" spans="1:22" ht="10.5" customHeight="1" x14ac:dyDescent="0.2">
      <c r="S94" s="188"/>
      <c r="T94" s="188"/>
      <c r="U94" s="188"/>
      <c r="V94" s="188"/>
    </row>
    <row r="95" spans="1:22" ht="10.5" customHeight="1" x14ac:dyDescent="0.2">
      <c r="S95" s="188"/>
      <c r="T95" s="188"/>
      <c r="U95" s="188"/>
      <c r="V95" s="188"/>
    </row>
    <row r="96" spans="1:22" ht="10.5" customHeight="1" x14ac:dyDescent="0.2">
      <c r="S96" s="188"/>
      <c r="T96" s="188"/>
      <c r="U96" s="188"/>
      <c r="V96" s="188"/>
    </row>
    <row r="97" spans="19:22" ht="10.5" customHeight="1" x14ac:dyDescent="0.2">
      <c r="S97" s="188"/>
      <c r="T97" s="188"/>
      <c r="U97" s="188"/>
      <c r="V97" s="188"/>
    </row>
    <row r="98" spans="19:22" ht="10.5" customHeight="1" x14ac:dyDescent="0.2">
      <c r="S98" s="188"/>
      <c r="T98" s="188"/>
      <c r="U98" s="188"/>
      <c r="V98" s="188"/>
    </row>
    <row r="99" spans="19:22" ht="10.5" customHeight="1" x14ac:dyDescent="0.2">
      <c r="S99" s="188"/>
      <c r="T99" s="188"/>
      <c r="U99" s="188"/>
      <c r="V99" s="188"/>
    </row>
    <row r="100" spans="19:22" ht="10.5" customHeight="1" x14ac:dyDescent="0.2">
      <c r="S100" s="188"/>
      <c r="T100" s="188"/>
      <c r="U100" s="188"/>
      <c r="V100" s="188"/>
    </row>
    <row r="101" spans="19:22" ht="10.5" customHeight="1" x14ac:dyDescent="0.2">
      <c r="S101" s="188"/>
      <c r="T101" s="188"/>
      <c r="U101" s="188"/>
      <c r="V101" s="188"/>
    </row>
    <row r="102" spans="19:22" x14ac:dyDescent="0.2">
      <c r="S102" s="188"/>
      <c r="T102" s="188"/>
      <c r="U102" s="188"/>
      <c r="V102" s="188"/>
    </row>
    <row r="103" spans="19:22" x14ac:dyDescent="0.2">
      <c r="S103" s="188"/>
      <c r="T103" s="188"/>
      <c r="U103" s="188"/>
      <c r="V103" s="188"/>
    </row>
    <row r="104" spans="19:22" x14ac:dyDescent="0.2">
      <c r="S104" s="188"/>
      <c r="T104" s="188"/>
      <c r="U104" s="188"/>
      <c r="V104" s="188"/>
    </row>
    <row r="105" spans="19:22" x14ac:dyDescent="0.2">
      <c r="S105" s="188"/>
      <c r="T105" s="188"/>
      <c r="U105" s="188"/>
      <c r="V105" s="188"/>
    </row>
    <row r="106" spans="19:22" x14ac:dyDescent="0.2">
      <c r="S106" s="188"/>
      <c r="T106" s="188"/>
      <c r="U106" s="188"/>
      <c r="V106" s="188"/>
    </row>
    <row r="107" spans="19:22" x14ac:dyDescent="0.2">
      <c r="S107" s="188"/>
      <c r="T107" s="188"/>
      <c r="U107" s="188"/>
      <c r="V107" s="188"/>
    </row>
    <row r="108" spans="19:22" x14ac:dyDescent="0.2">
      <c r="S108" s="188"/>
      <c r="T108" s="188"/>
      <c r="U108" s="188"/>
      <c r="V108" s="188"/>
    </row>
    <row r="109" spans="19:22" x14ac:dyDescent="0.2">
      <c r="S109" s="188"/>
      <c r="T109" s="188"/>
      <c r="U109" s="188"/>
      <c r="V109" s="188"/>
    </row>
    <row r="110" spans="19:22" x14ac:dyDescent="0.2">
      <c r="S110" s="188"/>
      <c r="T110" s="188"/>
      <c r="U110" s="188"/>
      <c r="V110" s="188"/>
    </row>
    <row r="111" spans="19:22" x14ac:dyDescent="0.2">
      <c r="S111" s="188"/>
      <c r="T111" s="188"/>
      <c r="U111" s="188"/>
      <c r="V111" s="188"/>
    </row>
    <row r="112" spans="19:22" x14ac:dyDescent="0.2">
      <c r="S112" s="188"/>
      <c r="T112" s="188"/>
      <c r="U112" s="188"/>
      <c r="V112" s="188"/>
    </row>
    <row r="113" spans="19:22" x14ac:dyDescent="0.2">
      <c r="S113" s="188"/>
      <c r="T113" s="188"/>
      <c r="U113" s="188"/>
      <c r="V113" s="188"/>
    </row>
    <row r="114" spans="19:22" x14ac:dyDescent="0.2">
      <c r="S114" s="188"/>
      <c r="T114" s="188"/>
      <c r="U114" s="188"/>
      <c r="V114" s="188"/>
    </row>
    <row r="115" spans="19:22" x14ac:dyDescent="0.2">
      <c r="S115" s="188"/>
      <c r="T115" s="188"/>
      <c r="U115" s="188"/>
      <c r="V115" s="188"/>
    </row>
    <row r="116" spans="19:22" x14ac:dyDescent="0.2">
      <c r="S116" s="188"/>
      <c r="T116" s="188"/>
      <c r="U116" s="188"/>
      <c r="V116" s="188"/>
    </row>
    <row r="117" spans="19:22" x14ac:dyDescent="0.2">
      <c r="S117" s="188"/>
      <c r="T117" s="188"/>
      <c r="U117" s="188"/>
      <c r="V117" s="188"/>
    </row>
    <row r="118" spans="19:22" x14ac:dyDescent="0.2">
      <c r="S118" s="188"/>
      <c r="T118" s="188"/>
      <c r="U118" s="188"/>
      <c r="V118" s="188"/>
    </row>
    <row r="119" spans="19:22" x14ac:dyDescent="0.2">
      <c r="S119" s="188"/>
      <c r="T119" s="188"/>
      <c r="U119" s="188"/>
      <c r="V119" s="188"/>
    </row>
    <row r="120" spans="19:22" x14ac:dyDescent="0.2">
      <c r="S120" s="188"/>
      <c r="T120" s="188"/>
      <c r="U120" s="188"/>
      <c r="V120" s="188"/>
    </row>
    <row r="121" spans="19:22" x14ac:dyDescent="0.2">
      <c r="S121" s="188"/>
      <c r="T121" s="188"/>
      <c r="U121" s="188"/>
      <c r="V121" s="188"/>
    </row>
    <row r="122" spans="19:22" x14ac:dyDescent="0.2">
      <c r="S122" s="188"/>
      <c r="T122" s="188"/>
      <c r="U122" s="188"/>
      <c r="V122" s="188"/>
    </row>
    <row r="123" spans="19:22" x14ac:dyDescent="0.2">
      <c r="S123" s="188"/>
      <c r="T123" s="188"/>
      <c r="U123" s="188"/>
      <c r="V123" s="188"/>
    </row>
    <row r="124" spans="19:22" x14ac:dyDescent="0.2">
      <c r="S124" s="188"/>
      <c r="T124" s="188"/>
      <c r="U124" s="188"/>
      <c r="V124" s="188"/>
    </row>
    <row r="125" spans="19:22" x14ac:dyDescent="0.2">
      <c r="S125" s="188"/>
      <c r="T125" s="188"/>
      <c r="U125" s="188"/>
      <c r="V125" s="188"/>
    </row>
    <row r="126" spans="19:22" x14ac:dyDescent="0.2">
      <c r="S126" s="188"/>
      <c r="T126" s="188"/>
      <c r="U126" s="188"/>
      <c r="V126" s="188"/>
    </row>
    <row r="127" spans="19:22" x14ac:dyDescent="0.2">
      <c r="S127" s="188"/>
      <c r="T127" s="188"/>
      <c r="U127" s="188"/>
      <c r="V127" s="188"/>
    </row>
    <row r="128" spans="19:22" x14ac:dyDescent="0.2">
      <c r="S128" s="188"/>
      <c r="T128" s="188"/>
      <c r="U128" s="188"/>
      <c r="V128" s="188"/>
    </row>
    <row r="129" spans="19:22" x14ac:dyDescent="0.2">
      <c r="S129" s="188"/>
      <c r="T129" s="188"/>
      <c r="U129" s="188"/>
      <c r="V129" s="188"/>
    </row>
    <row r="130" spans="19:22" x14ac:dyDescent="0.2">
      <c r="S130" s="188"/>
      <c r="T130" s="188"/>
      <c r="U130" s="188"/>
      <c r="V130" s="188"/>
    </row>
    <row r="131" spans="19:22" x14ac:dyDescent="0.2">
      <c r="S131" s="188"/>
      <c r="T131" s="188"/>
      <c r="U131" s="188"/>
      <c r="V131" s="188"/>
    </row>
    <row r="132" spans="19:22" x14ac:dyDescent="0.2">
      <c r="S132" s="188"/>
      <c r="T132" s="188"/>
      <c r="U132" s="188"/>
      <c r="V132" s="188"/>
    </row>
    <row r="133" spans="19:22" x14ac:dyDescent="0.2">
      <c r="S133" s="188"/>
      <c r="T133" s="188"/>
      <c r="U133" s="188"/>
      <c r="V133" s="188"/>
    </row>
    <row r="134" spans="19:22" x14ac:dyDescent="0.2">
      <c r="S134" s="188"/>
      <c r="T134" s="188"/>
      <c r="U134" s="188"/>
      <c r="V134" s="188"/>
    </row>
    <row r="135" spans="19:22" x14ac:dyDescent="0.2">
      <c r="S135" s="188"/>
      <c r="T135" s="188"/>
      <c r="U135" s="188"/>
      <c r="V135" s="188"/>
    </row>
  </sheetData>
  <mergeCells count="17">
    <mergeCell ref="I25:I26"/>
    <mergeCell ref="A46:A59"/>
    <mergeCell ref="R46:R62"/>
    <mergeCell ref="R90:R93"/>
    <mergeCell ref="R1:R2"/>
    <mergeCell ref="P25:P26"/>
    <mergeCell ref="F25:F26"/>
    <mergeCell ref="A36:A45"/>
    <mergeCell ref="R29:R45"/>
    <mergeCell ref="N25:N26"/>
    <mergeCell ref="O25:O26"/>
    <mergeCell ref="J25:J26"/>
    <mergeCell ref="K25:K26"/>
    <mergeCell ref="L25:L26"/>
    <mergeCell ref="M25:M26"/>
    <mergeCell ref="G25:G26"/>
    <mergeCell ref="H25:H26"/>
  </mergeCells>
  <phoneticPr fontId="0" type="noConversion"/>
  <printOptions horizontalCentered="1" verticalCentered="1"/>
  <pageMargins left="0.5" right="0.5" top="1" bottom="1" header="0" footer="0"/>
  <pageSetup scale="98" orientation="landscape" r:id="rId1"/>
  <headerFooter alignWithMargins="0"/>
  <rowBreaks count="1" manualBreakCount="1">
    <brk id="45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141"/>
  <sheetViews>
    <sheetView showZeros="0" zoomScaleNormal="100" zoomScaleSheetLayoutView="100" workbookViewId="0">
      <selection activeCell="U39" sqref="U39"/>
    </sheetView>
  </sheetViews>
  <sheetFormatPr defaultColWidth="0" defaultRowHeight="11.25" x14ac:dyDescent="0.2"/>
  <cols>
    <col min="1" max="1" width="4.1640625" style="21" customWidth="1"/>
    <col min="2" max="2" width="5.83203125" style="21" customWidth="1"/>
    <col min="3" max="3" width="31.1640625" style="21" customWidth="1"/>
    <col min="4" max="4" width="9.5" style="21" customWidth="1"/>
    <col min="5" max="5" width="9" style="21" customWidth="1"/>
    <col min="6" max="7" width="8.33203125" style="21" customWidth="1"/>
    <col min="8" max="8" width="9.6640625" style="22" customWidth="1"/>
    <col min="9" max="9" width="12.83203125" style="21" customWidth="1"/>
    <col min="10" max="10" width="5.33203125" style="21" customWidth="1"/>
    <col min="11" max="11" width="6" style="21" customWidth="1"/>
    <col min="12" max="12" width="5.6640625" style="21" customWidth="1"/>
    <col min="13" max="13" width="15.5" style="21" customWidth="1"/>
    <col min="14" max="17" width="12" style="21" customWidth="1"/>
    <col min="18" max="18" width="12" style="22" customWidth="1"/>
    <col min="19" max="19" width="12" style="21" customWidth="1"/>
    <col min="20" max="20" width="5.33203125" style="21" customWidth="1"/>
    <col min="21" max="21" width="9.33203125" style="23" customWidth="1"/>
    <col min="22" max="16384" width="0" style="21" hidden="1"/>
  </cols>
  <sheetData>
    <row r="1" spans="1:21" s="6" customFormat="1" ht="9" x14ac:dyDescent="0.15">
      <c r="A1" s="156">
        <v>68</v>
      </c>
      <c r="B1" s="107"/>
      <c r="C1" s="107"/>
      <c r="D1" s="107"/>
      <c r="E1" s="107"/>
      <c r="G1" s="157"/>
      <c r="H1" s="158"/>
      <c r="J1" s="159" t="s">
        <v>340</v>
      </c>
      <c r="K1" s="156" t="s">
        <v>340</v>
      </c>
      <c r="L1" s="107"/>
      <c r="M1" s="107"/>
      <c r="N1" s="160"/>
      <c r="O1" s="107"/>
      <c r="P1" s="107"/>
      <c r="Q1" s="107"/>
      <c r="R1" s="151"/>
      <c r="S1" s="107"/>
      <c r="T1" s="107">
        <v>69</v>
      </c>
      <c r="U1" s="161"/>
    </row>
    <row r="2" spans="1:21" ht="10.5" customHeight="1" x14ac:dyDescent="0.2">
      <c r="A2" s="24" t="s">
        <v>189</v>
      </c>
      <c r="B2" s="25"/>
      <c r="C2" s="25"/>
      <c r="D2" s="25"/>
      <c r="E2" s="25"/>
      <c r="F2" s="25"/>
      <c r="G2" s="25"/>
      <c r="H2" s="26"/>
      <c r="I2" s="25"/>
      <c r="J2" s="27"/>
      <c r="K2" s="24" t="s">
        <v>189</v>
      </c>
      <c r="L2" s="25"/>
      <c r="M2" s="25"/>
      <c r="N2" s="25"/>
      <c r="O2" s="25"/>
      <c r="P2" s="25"/>
      <c r="Q2" s="25"/>
      <c r="R2" s="26"/>
      <c r="S2" s="25"/>
      <c r="T2" s="27"/>
    </row>
    <row r="3" spans="1:21" ht="10.5" customHeight="1" x14ac:dyDescent="0.2">
      <c r="A3" s="28"/>
      <c r="B3" s="29" t="s">
        <v>190</v>
      </c>
      <c r="C3" s="29"/>
      <c r="D3" s="29"/>
      <c r="E3" s="29"/>
      <c r="F3" s="29"/>
      <c r="G3" s="29"/>
      <c r="H3" s="30"/>
      <c r="I3" s="29"/>
      <c r="J3" s="31"/>
      <c r="K3" s="28"/>
      <c r="L3" s="29"/>
      <c r="M3" s="29"/>
      <c r="N3" s="29"/>
      <c r="O3" s="29"/>
      <c r="P3" s="29"/>
      <c r="Q3" s="29"/>
      <c r="R3" s="30"/>
      <c r="S3" s="29"/>
      <c r="T3" s="31"/>
    </row>
    <row r="4" spans="1:21" ht="10.5" customHeight="1" x14ac:dyDescent="0.2">
      <c r="A4" s="28"/>
      <c r="B4" s="32" t="s">
        <v>123</v>
      </c>
      <c r="C4" s="29" t="s">
        <v>191</v>
      </c>
      <c r="D4" s="29"/>
      <c r="E4" s="29"/>
      <c r="F4" s="29"/>
      <c r="G4" s="29"/>
      <c r="H4" s="30"/>
      <c r="I4" s="29"/>
      <c r="J4" s="31"/>
      <c r="K4" s="28"/>
      <c r="L4" s="32" t="s">
        <v>148</v>
      </c>
      <c r="M4" s="29" t="s">
        <v>192</v>
      </c>
      <c r="N4" s="29"/>
      <c r="O4" s="29"/>
      <c r="P4" s="29"/>
      <c r="Q4" s="29"/>
      <c r="R4" s="30"/>
      <c r="S4" s="29"/>
      <c r="T4" s="31"/>
    </row>
    <row r="5" spans="1:21" ht="10.5" customHeight="1" x14ac:dyDescent="0.2">
      <c r="A5" s="28"/>
      <c r="B5" s="32" t="s">
        <v>130</v>
      </c>
      <c r="C5" s="29" t="s">
        <v>193</v>
      </c>
      <c r="D5" s="29"/>
      <c r="E5" s="29"/>
      <c r="F5" s="29"/>
      <c r="G5" s="29"/>
      <c r="H5" s="30"/>
      <c r="I5" s="29"/>
      <c r="J5" s="31"/>
      <c r="K5" s="28"/>
      <c r="L5" s="29" t="s">
        <v>194</v>
      </c>
      <c r="M5" s="29"/>
      <c r="N5" s="29"/>
      <c r="O5" s="29"/>
      <c r="P5" s="29"/>
      <c r="Q5" s="29"/>
      <c r="R5" s="30"/>
      <c r="S5" s="29"/>
      <c r="T5" s="31"/>
    </row>
    <row r="6" spans="1:21" ht="10.5" customHeight="1" x14ac:dyDescent="0.2">
      <c r="A6" s="28"/>
      <c r="B6" s="29" t="s">
        <v>195</v>
      </c>
      <c r="C6" s="29"/>
      <c r="D6" s="29"/>
      <c r="E6" s="29"/>
      <c r="F6" s="29"/>
      <c r="G6" s="29"/>
      <c r="H6" s="30"/>
      <c r="I6" s="29"/>
      <c r="J6" s="31"/>
      <c r="K6" s="28"/>
      <c r="L6" s="29" t="s">
        <v>196</v>
      </c>
      <c r="M6" s="29"/>
      <c r="N6" s="29"/>
      <c r="O6" s="29"/>
      <c r="P6" s="29"/>
      <c r="Q6" s="29"/>
      <c r="R6" s="30"/>
      <c r="S6" s="29"/>
      <c r="T6" s="31"/>
    </row>
    <row r="7" spans="1:21" ht="10.5" customHeight="1" x14ac:dyDescent="0.2">
      <c r="A7" s="28"/>
      <c r="B7" s="32" t="s">
        <v>137</v>
      </c>
      <c r="C7" s="29" t="s">
        <v>197</v>
      </c>
      <c r="D7" s="29"/>
      <c r="E7" s="29"/>
      <c r="F7" s="29"/>
      <c r="G7" s="29"/>
      <c r="H7" s="30"/>
      <c r="I7" s="29"/>
      <c r="J7" s="31"/>
      <c r="K7" s="28"/>
      <c r="L7" s="32" t="s">
        <v>165</v>
      </c>
      <c r="M7" s="29" t="s">
        <v>198</v>
      </c>
      <c r="N7" s="29"/>
      <c r="O7" s="29"/>
      <c r="P7" s="29"/>
      <c r="Q7" s="29"/>
      <c r="R7" s="30"/>
      <c r="S7" s="29"/>
      <c r="T7" s="31"/>
    </row>
    <row r="8" spans="1:21" ht="10.5" customHeight="1" x14ac:dyDescent="0.2">
      <c r="A8" s="28"/>
      <c r="B8" s="29" t="s">
        <v>199</v>
      </c>
      <c r="C8" s="29"/>
      <c r="D8" s="29"/>
      <c r="E8" s="29"/>
      <c r="F8" s="29"/>
      <c r="G8" s="29"/>
      <c r="H8" s="30"/>
      <c r="I8" s="29"/>
      <c r="J8" s="31"/>
      <c r="K8" s="28"/>
      <c r="L8" s="29" t="s">
        <v>200</v>
      </c>
      <c r="M8" s="29"/>
      <c r="N8" s="29"/>
      <c r="O8" s="29"/>
      <c r="P8" s="29"/>
      <c r="Q8" s="29"/>
      <c r="R8" s="30"/>
      <c r="S8" s="29"/>
      <c r="T8" s="31"/>
    </row>
    <row r="9" spans="1:21" ht="10.5" customHeight="1" x14ac:dyDescent="0.2">
      <c r="A9" s="28"/>
      <c r="B9" s="29" t="s">
        <v>201</v>
      </c>
      <c r="C9" s="29"/>
      <c r="D9" s="29"/>
      <c r="E9" s="29"/>
      <c r="F9" s="29"/>
      <c r="G9" s="29"/>
      <c r="H9" s="30"/>
      <c r="I9" s="29"/>
      <c r="J9" s="31"/>
      <c r="K9" s="28"/>
      <c r="L9" s="29"/>
      <c r="M9" s="29"/>
      <c r="N9" s="29"/>
      <c r="O9" s="29"/>
      <c r="P9" s="29"/>
      <c r="Q9" s="29"/>
      <c r="R9" s="30"/>
      <c r="S9" s="29"/>
      <c r="T9" s="31"/>
    </row>
    <row r="10" spans="1:21" ht="10.5" customHeight="1" x14ac:dyDescent="0.2">
      <c r="A10" s="33"/>
      <c r="B10" s="34"/>
      <c r="C10" s="34"/>
      <c r="D10" s="34"/>
      <c r="E10" s="34"/>
      <c r="F10" s="34"/>
      <c r="G10" s="34"/>
      <c r="H10" s="35"/>
      <c r="I10" s="34"/>
      <c r="J10" s="36"/>
      <c r="K10" s="33"/>
      <c r="L10" s="34"/>
      <c r="M10" s="34"/>
      <c r="N10" s="34"/>
      <c r="O10" s="34"/>
      <c r="P10" s="34"/>
      <c r="Q10" s="34"/>
      <c r="R10" s="35"/>
      <c r="S10" s="34"/>
      <c r="T10" s="36"/>
    </row>
    <row r="11" spans="1:21" x14ac:dyDescent="0.2">
      <c r="A11" s="37" t="s">
        <v>1</v>
      </c>
      <c r="B11" s="38"/>
      <c r="C11" s="38"/>
      <c r="D11" s="38"/>
      <c r="E11" s="38"/>
      <c r="F11" s="38"/>
      <c r="G11" s="38"/>
      <c r="H11" s="39"/>
      <c r="I11" s="38"/>
      <c r="J11" s="40"/>
      <c r="K11" s="37" t="s">
        <v>1</v>
      </c>
      <c r="L11" s="38"/>
      <c r="M11" s="38"/>
      <c r="N11" s="38"/>
      <c r="O11" s="38"/>
      <c r="P11" s="38"/>
      <c r="Q11" s="38"/>
      <c r="R11" s="39"/>
      <c r="S11" s="38"/>
      <c r="T11" s="40"/>
    </row>
    <row r="12" spans="1:21" ht="11.25" customHeight="1" x14ac:dyDescent="0.2">
      <c r="A12" s="41"/>
      <c r="B12" s="42"/>
      <c r="C12" s="42"/>
      <c r="D12" s="43" t="s">
        <v>202</v>
      </c>
      <c r="E12" s="44"/>
      <c r="F12" s="45" t="s">
        <v>203</v>
      </c>
      <c r="G12" s="38"/>
      <c r="H12" s="39"/>
      <c r="I12" s="38"/>
      <c r="J12" s="46"/>
      <c r="K12" s="41"/>
      <c r="L12" s="42"/>
      <c r="M12" s="47" t="s">
        <v>204</v>
      </c>
      <c r="N12" s="45" t="s">
        <v>205</v>
      </c>
      <c r="O12" s="38"/>
      <c r="P12" s="38"/>
      <c r="Q12" s="38"/>
      <c r="R12" s="39"/>
      <c r="S12" s="38"/>
      <c r="T12" s="48"/>
    </row>
    <row r="13" spans="1:21" ht="11.25" customHeight="1" x14ac:dyDescent="0.2">
      <c r="A13" s="41"/>
      <c r="B13" s="42"/>
      <c r="C13" s="42"/>
      <c r="D13" s="49" t="s">
        <v>206</v>
      </c>
      <c r="E13" s="50"/>
      <c r="F13" s="45" t="s">
        <v>207</v>
      </c>
      <c r="G13" s="38"/>
      <c r="H13" s="39"/>
      <c r="I13" s="38"/>
      <c r="J13" s="51"/>
      <c r="K13" s="41"/>
      <c r="L13" s="42"/>
      <c r="M13" s="52" t="s">
        <v>208</v>
      </c>
      <c r="N13" s="53"/>
      <c r="O13" s="53"/>
      <c r="P13" s="43" t="s">
        <v>209</v>
      </c>
      <c r="Q13" s="44"/>
      <c r="R13" s="54"/>
      <c r="S13" s="53"/>
      <c r="T13" s="46"/>
    </row>
    <row r="14" spans="1:21" ht="11.25" customHeight="1" x14ac:dyDescent="0.2">
      <c r="A14" s="41"/>
      <c r="B14" s="42"/>
      <c r="C14" s="42"/>
      <c r="D14" s="55"/>
      <c r="E14" s="55"/>
      <c r="F14" s="55"/>
      <c r="G14" s="55"/>
      <c r="H14" s="56" t="s">
        <v>9</v>
      </c>
      <c r="I14" s="55" t="s">
        <v>210</v>
      </c>
      <c r="J14" s="57"/>
      <c r="K14" s="58"/>
      <c r="L14" s="55"/>
      <c r="M14" s="47" t="s">
        <v>6</v>
      </c>
      <c r="N14" s="55"/>
      <c r="O14" s="55"/>
      <c r="P14" s="59" t="s">
        <v>25</v>
      </c>
      <c r="Q14" s="60"/>
      <c r="R14" s="56" t="s">
        <v>12</v>
      </c>
      <c r="S14" s="55"/>
      <c r="T14" s="57"/>
    </row>
    <row r="15" spans="1:21" ht="11.25" customHeight="1" x14ac:dyDescent="0.2">
      <c r="A15" s="41"/>
      <c r="B15" s="42"/>
      <c r="C15" s="42"/>
      <c r="D15" s="55"/>
      <c r="E15" s="55"/>
      <c r="F15" s="55"/>
      <c r="G15" s="55"/>
      <c r="H15" s="56" t="s">
        <v>14</v>
      </c>
      <c r="I15" s="55" t="s">
        <v>211</v>
      </c>
      <c r="J15" s="57"/>
      <c r="K15" s="58"/>
      <c r="L15" s="55"/>
      <c r="M15" s="55" t="s">
        <v>8</v>
      </c>
      <c r="N15" s="55"/>
      <c r="O15" s="55"/>
      <c r="P15" s="49" t="s">
        <v>212</v>
      </c>
      <c r="Q15" s="50"/>
      <c r="R15" s="56" t="s">
        <v>213</v>
      </c>
      <c r="S15" s="55"/>
      <c r="T15" s="57"/>
    </row>
    <row r="16" spans="1:21" ht="11.25" customHeight="1" x14ac:dyDescent="0.2">
      <c r="A16" s="41"/>
      <c r="B16" s="42"/>
      <c r="C16" s="42"/>
      <c r="D16" s="55"/>
      <c r="E16" s="55"/>
      <c r="F16" s="55" t="s">
        <v>19</v>
      </c>
      <c r="G16" s="55" t="s">
        <v>214</v>
      </c>
      <c r="H16" s="56" t="s">
        <v>20</v>
      </c>
      <c r="I16" s="55" t="s">
        <v>10</v>
      </c>
      <c r="J16" s="57"/>
      <c r="K16" s="58"/>
      <c r="L16" s="55"/>
      <c r="M16" s="55" t="s">
        <v>11</v>
      </c>
      <c r="N16" s="55"/>
      <c r="O16" s="55"/>
      <c r="P16" s="53"/>
      <c r="Q16" s="53"/>
      <c r="R16" s="56" t="s">
        <v>215</v>
      </c>
      <c r="S16" s="55"/>
      <c r="T16" s="57"/>
    </row>
    <row r="17" spans="1:21" ht="11.25" customHeight="1" x14ac:dyDescent="0.2">
      <c r="A17" s="41"/>
      <c r="B17" s="42"/>
      <c r="C17" s="55" t="s">
        <v>216</v>
      </c>
      <c r="D17" s="55" t="s">
        <v>217</v>
      </c>
      <c r="E17" s="55"/>
      <c r="F17" s="55" t="s">
        <v>28</v>
      </c>
      <c r="G17" s="55" t="s">
        <v>20</v>
      </c>
      <c r="H17" s="56" t="s">
        <v>27</v>
      </c>
      <c r="I17" s="55" t="s">
        <v>218</v>
      </c>
      <c r="J17" s="57"/>
      <c r="K17" s="58"/>
      <c r="L17" s="55"/>
      <c r="M17" s="55" t="s">
        <v>219</v>
      </c>
      <c r="N17" s="55" t="s">
        <v>30</v>
      </c>
      <c r="O17" s="55" t="s">
        <v>31</v>
      </c>
      <c r="P17" s="55" t="s">
        <v>217</v>
      </c>
      <c r="Q17" s="55"/>
      <c r="R17" s="56" t="s">
        <v>220</v>
      </c>
      <c r="S17" s="55" t="s">
        <v>31</v>
      </c>
      <c r="T17" s="57"/>
    </row>
    <row r="18" spans="1:21" ht="11.25" customHeight="1" x14ac:dyDescent="0.2">
      <c r="A18" s="58" t="s">
        <v>82</v>
      </c>
      <c r="B18" s="55" t="s">
        <v>34</v>
      </c>
      <c r="C18" s="55" t="s">
        <v>40</v>
      </c>
      <c r="D18" s="55" t="s">
        <v>221</v>
      </c>
      <c r="E18" s="55" t="s">
        <v>222</v>
      </c>
      <c r="F18" s="55" t="s">
        <v>223</v>
      </c>
      <c r="G18" s="55" t="s">
        <v>26</v>
      </c>
      <c r="H18" s="56" t="s">
        <v>224</v>
      </c>
      <c r="I18" s="55" t="s">
        <v>225</v>
      </c>
      <c r="J18" s="57" t="s">
        <v>82</v>
      </c>
      <c r="K18" s="58" t="s">
        <v>82</v>
      </c>
      <c r="L18" s="55" t="s">
        <v>34</v>
      </c>
      <c r="M18" s="55" t="s">
        <v>226</v>
      </c>
      <c r="N18" s="55" t="s">
        <v>40</v>
      </c>
      <c r="O18" s="55" t="s">
        <v>36</v>
      </c>
      <c r="P18" s="55" t="s">
        <v>221</v>
      </c>
      <c r="Q18" s="55" t="s">
        <v>222</v>
      </c>
      <c r="R18" s="56" t="s">
        <v>227</v>
      </c>
      <c r="S18" s="55" t="s">
        <v>228</v>
      </c>
      <c r="T18" s="57" t="s">
        <v>82</v>
      </c>
      <c r="U18" s="61"/>
    </row>
    <row r="19" spans="1:21" ht="11.25" customHeight="1" x14ac:dyDescent="0.2">
      <c r="A19" s="58" t="s">
        <v>42</v>
      </c>
      <c r="B19" s="55" t="s">
        <v>43</v>
      </c>
      <c r="C19" s="55" t="s">
        <v>229</v>
      </c>
      <c r="D19" s="55" t="s">
        <v>230</v>
      </c>
      <c r="E19" s="55" t="s">
        <v>231</v>
      </c>
      <c r="F19" s="55" t="s">
        <v>232</v>
      </c>
      <c r="G19" s="55" t="s">
        <v>233</v>
      </c>
      <c r="H19" s="56" t="s">
        <v>234</v>
      </c>
      <c r="I19" s="55" t="s">
        <v>226</v>
      </c>
      <c r="J19" s="57" t="s">
        <v>42</v>
      </c>
      <c r="K19" s="58" t="s">
        <v>42</v>
      </c>
      <c r="L19" s="55" t="s">
        <v>43</v>
      </c>
      <c r="M19" s="55" t="s">
        <v>39</v>
      </c>
      <c r="N19" s="55" t="s">
        <v>49</v>
      </c>
      <c r="O19" s="55" t="s">
        <v>47</v>
      </c>
      <c r="P19" s="55" t="s">
        <v>230</v>
      </c>
      <c r="Q19" s="55" t="s">
        <v>231</v>
      </c>
      <c r="R19" s="56" t="s">
        <v>235</v>
      </c>
      <c r="S19" s="55" t="s">
        <v>231</v>
      </c>
      <c r="T19" s="57" t="s">
        <v>42</v>
      </c>
      <c r="U19" s="61"/>
    </row>
    <row r="20" spans="1:21" ht="11.25" customHeight="1" x14ac:dyDescent="0.2">
      <c r="A20" s="58"/>
      <c r="B20" s="55"/>
      <c r="C20" s="55"/>
      <c r="D20" s="55"/>
      <c r="E20" s="55"/>
      <c r="F20" s="55"/>
      <c r="G20" s="55"/>
      <c r="H20" s="56" t="s">
        <v>48</v>
      </c>
      <c r="I20" s="55" t="s">
        <v>233</v>
      </c>
      <c r="J20" s="57"/>
      <c r="K20" s="58"/>
      <c r="L20" s="55"/>
      <c r="M20" s="55" t="s">
        <v>10</v>
      </c>
      <c r="N20" s="55"/>
      <c r="O20" s="55"/>
      <c r="P20" s="42"/>
      <c r="Q20" s="42"/>
      <c r="R20" s="56"/>
      <c r="S20" s="55"/>
      <c r="T20" s="57"/>
      <c r="U20" s="61"/>
    </row>
    <row r="21" spans="1:21" ht="11.25" customHeight="1" thickBot="1" x14ac:dyDescent="0.25">
      <c r="A21" s="62"/>
      <c r="B21" s="63"/>
      <c r="C21" s="52" t="s">
        <v>53</v>
      </c>
      <c r="D21" s="55" t="s">
        <v>54</v>
      </c>
      <c r="E21" s="55" t="s">
        <v>55</v>
      </c>
      <c r="F21" s="55" t="s">
        <v>56</v>
      </c>
      <c r="G21" s="55" t="s">
        <v>57</v>
      </c>
      <c r="H21" s="56" t="s">
        <v>58</v>
      </c>
      <c r="I21" s="55" t="s">
        <v>59</v>
      </c>
      <c r="J21" s="64"/>
      <c r="K21" s="62"/>
      <c r="L21" s="63"/>
      <c r="M21" s="52" t="s">
        <v>60</v>
      </c>
      <c r="N21" s="52" t="s">
        <v>61</v>
      </c>
      <c r="O21" s="52" t="s">
        <v>62</v>
      </c>
      <c r="P21" s="52" t="s">
        <v>63</v>
      </c>
      <c r="Q21" s="52" t="s">
        <v>64</v>
      </c>
      <c r="R21" s="16" t="s">
        <v>236</v>
      </c>
      <c r="S21" s="52" t="s">
        <v>237</v>
      </c>
      <c r="T21" s="65"/>
      <c r="U21" s="61"/>
    </row>
    <row r="22" spans="1:21" ht="11.25" customHeight="1" x14ac:dyDescent="0.2">
      <c r="A22" s="41"/>
      <c r="B22" s="42"/>
      <c r="C22" s="66" t="s">
        <v>238</v>
      </c>
      <c r="D22" s="67"/>
      <c r="E22" s="68"/>
      <c r="F22" s="68" t="s">
        <v>322</v>
      </c>
      <c r="G22" s="68"/>
      <c r="H22" s="69"/>
      <c r="I22" s="70"/>
      <c r="J22" s="31"/>
      <c r="K22" s="41"/>
      <c r="L22" s="42"/>
      <c r="M22" s="71"/>
      <c r="N22" s="72"/>
      <c r="O22" s="72"/>
      <c r="P22" s="72"/>
      <c r="Q22" s="72"/>
      <c r="R22" s="17"/>
      <c r="S22" s="73"/>
      <c r="T22" s="51"/>
    </row>
    <row r="23" spans="1:21" ht="11.25" customHeight="1" x14ac:dyDescent="0.2">
      <c r="A23" s="58">
        <v>36</v>
      </c>
      <c r="B23" s="42"/>
      <c r="C23" s="74" t="s">
        <v>239</v>
      </c>
      <c r="D23" s="75"/>
      <c r="E23" s="20"/>
      <c r="F23" s="20"/>
      <c r="G23" s="20"/>
      <c r="H23" s="18"/>
      <c r="I23" s="76"/>
      <c r="J23" s="77"/>
      <c r="K23" s="58"/>
      <c r="L23" s="20"/>
      <c r="M23" s="78"/>
      <c r="N23" s="20"/>
      <c r="O23" s="20"/>
      <c r="P23" s="20"/>
      <c r="Q23" s="20"/>
      <c r="R23" s="18"/>
      <c r="S23" s="79"/>
      <c r="T23" s="57">
        <v>36</v>
      </c>
      <c r="U23" s="80"/>
    </row>
    <row r="24" spans="1:21" ht="11.25" customHeight="1" x14ac:dyDescent="0.2">
      <c r="A24" s="62"/>
      <c r="B24" s="63"/>
      <c r="C24" s="81" t="s">
        <v>240</v>
      </c>
      <c r="D24" s="82">
        <v>10</v>
      </c>
      <c r="E24" s="19"/>
      <c r="F24" s="19"/>
      <c r="G24" s="19"/>
      <c r="H24" s="19"/>
      <c r="I24" s="83"/>
      <c r="J24" s="84">
        <v>36</v>
      </c>
      <c r="K24" s="85">
        <v>36</v>
      </c>
      <c r="L24" s="63"/>
      <c r="M24" s="86">
        <f>SUM(D24:I24)-P24</f>
        <v>9</v>
      </c>
      <c r="N24" s="19">
        <v>1</v>
      </c>
      <c r="O24" s="19"/>
      <c r="P24" s="19">
        <f>N24+O24</f>
        <v>1</v>
      </c>
      <c r="Q24" s="19"/>
      <c r="R24" s="19">
        <v>78</v>
      </c>
      <c r="S24" s="87"/>
      <c r="T24" s="64"/>
      <c r="U24" s="88"/>
    </row>
    <row r="25" spans="1:21" ht="11.25" customHeight="1" x14ac:dyDescent="0.2">
      <c r="A25" s="41"/>
      <c r="B25" s="42"/>
      <c r="C25" s="74" t="s">
        <v>241</v>
      </c>
      <c r="D25" s="75"/>
      <c r="E25" s="20"/>
      <c r="F25" s="20"/>
      <c r="G25" s="20"/>
      <c r="H25" s="20"/>
      <c r="I25" s="76"/>
      <c r="J25" s="31"/>
      <c r="K25" s="41"/>
      <c r="L25" s="42"/>
      <c r="M25" s="78"/>
      <c r="N25" s="20"/>
      <c r="O25" s="20"/>
      <c r="P25" s="20"/>
      <c r="Q25" s="20"/>
      <c r="R25" s="20"/>
      <c r="S25" s="79"/>
      <c r="T25" s="51"/>
      <c r="U25" s="88"/>
    </row>
    <row r="26" spans="1:21" ht="11.25" customHeight="1" x14ac:dyDescent="0.2">
      <c r="A26" s="58" t="s">
        <v>242</v>
      </c>
      <c r="B26" s="42"/>
      <c r="C26" s="74" t="s">
        <v>243</v>
      </c>
      <c r="D26" s="75"/>
      <c r="E26" s="20"/>
      <c r="F26" s="20"/>
      <c r="G26" s="20"/>
      <c r="H26" s="20"/>
      <c r="I26" s="76"/>
      <c r="J26" s="77"/>
      <c r="K26" s="58"/>
      <c r="L26" s="42"/>
      <c r="M26" s="78"/>
      <c r="N26" s="20"/>
      <c r="O26" s="20"/>
      <c r="P26" s="20"/>
      <c r="Q26" s="20"/>
      <c r="R26" s="20"/>
      <c r="S26" s="79"/>
      <c r="T26" s="57"/>
      <c r="U26" s="80"/>
    </row>
    <row r="27" spans="1:21" ht="11.25" customHeight="1" x14ac:dyDescent="0.2">
      <c r="A27" s="62"/>
      <c r="B27" s="63"/>
      <c r="C27" s="81" t="s">
        <v>244</v>
      </c>
      <c r="D27" s="82">
        <v>4</v>
      </c>
      <c r="E27" s="19"/>
      <c r="F27" s="19"/>
      <c r="G27" s="19"/>
      <c r="H27" s="19"/>
      <c r="I27" s="83"/>
      <c r="J27" s="84" t="s">
        <v>242</v>
      </c>
      <c r="K27" s="85" t="s">
        <v>242</v>
      </c>
      <c r="L27" s="63"/>
      <c r="M27" s="86">
        <f>SUM(D27:I27)-P27</f>
        <v>4</v>
      </c>
      <c r="N27" s="19"/>
      <c r="O27" s="19"/>
      <c r="P27" s="19">
        <f>N27+O27</f>
        <v>0</v>
      </c>
      <c r="Q27" s="19"/>
      <c r="R27" s="19"/>
      <c r="S27" s="87"/>
      <c r="T27" s="65" t="s">
        <v>242</v>
      </c>
      <c r="U27" s="80"/>
    </row>
    <row r="28" spans="1:21" ht="11.25" customHeight="1" x14ac:dyDescent="0.2">
      <c r="A28" s="41"/>
      <c r="B28" s="42"/>
      <c r="C28" s="74" t="s">
        <v>245</v>
      </c>
      <c r="D28" s="75"/>
      <c r="E28" s="20"/>
      <c r="F28" s="20"/>
      <c r="G28" s="20"/>
      <c r="H28" s="20"/>
      <c r="I28" s="76"/>
      <c r="J28" s="31"/>
      <c r="K28" s="41"/>
      <c r="L28" s="42"/>
      <c r="M28" s="78"/>
      <c r="N28" s="20"/>
      <c r="O28" s="20"/>
      <c r="P28" s="20"/>
      <c r="Q28" s="20"/>
      <c r="R28" s="20"/>
      <c r="S28" s="79"/>
      <c r="T28" s="51"/>
      <c r="U28" s="88"/>
    </row>
    <row r="29" spans="1:21" ht="11.25" customHeight="1" x14ac:dyDescent="0.2">
      <c r="A29" s="85" t="s">
        <v>246</v>
      </c>
      <c r="B29" s="63"/>
      <c r="C29" s="81" t="s">
        <v>247</v>
      </c>
      <c r="D29" s="82">
        <v>4861</v>
      </c>
      <c r="E29" s="19"/>
      <c r="F29" s="19"/>
      <c r="G29" s="89"/>
      <c r="H29" s="90"/>
      <c r="I29" s="83"/>
      <c r="J29" s="84" t="s">
        <v>246</v>
      </c>
      <c r="K29" s="85" t="s">
        <v>246</v>
      </c>
      <c r="L29" s="63"/>
      <c r="M29" s="86">
        <f>SUM(D29:I29)-P29</f>
        <v>238</v>
      </c>
      <c r="N29" s="19">
        <v>2923</v>
      </c>
      <c r="O29" s="19">
        <v>1700</v>
      </c>
      <c r="P29" s="19">
        <f>N29+O29</f>
        <v>4623</v>
      </c>
      <c r="Q29" s="19"/>
      <c r="R29" s="19">
        <v>454773</v>
      </c>
      <c r="S29" s="87"/>
      <c r="T29" s="65" t="s">
        <v>246</v>
      </c>
      <c r="U29" s="80"/>
    </row>
    <row r="30" spans="1:21" ht="11.25" customHeight="1" x14ac:dyDescent="0.2">
      <c r="A30" s="41"/>
      <c r="B30" s="42"/>
      <c r="C30" s="74" t="s">
        <v>248</v>
      </c>
      <c r="D30" s="75"/>
      <c r="E30" s="20"/>
      <c r="F30" s="20"/>
      <c r="G30" s="20"/>
      <c r="H30" s="20"/>
      <c r="I30" s="76"/>
      <c r="J30" s="31"/>
      <c r="K30" s="41"/>
      <c r="L30" s="42"/>
      <c r="M30" s="78"/>
      <c r="N30" s="20"/>
      <c r="O30" s="20"/>
      <c r="P30" s="20"/>
      <c r="Q30" s="20"/>
      <c r="R30" s="20"/>
      <c r="S30" s="79"/>
      <c r="T30" s="51"/>
      <c r="U30" s="88"/>
    </row>
    <row r="31" spans="1:21" ht="11.25" customHeight="1" x14ac:dyDescent="0.2">
      <c r="A31" s="58" t="s">
        <v>249</v>
      </c>
      <c r="B31" s="42"/>
      <c r="C31" s="74" t="s">
        <v>250</v>
      </c>
      <c r="D31" s="75"/>
      <c r="E31" s="20"/>
      <c r="F31" s="20"/>
      <c r="G31" s="20"/>
      <c r="H31" s="20"/>
      <c r="I31" s="76"/>
      <c r="J31" s="77"/>
      <c r="K31" s="58"/>
      <c r="L31" s="42"/>
      <c r="M31" s="78"/>
      <c r="N31" s="20"/>
      <c r="O31" s="20"/>
      <c r="P31" s="20"/>
      <c r="Q31" s="20"/>
      <c r="R31" s="20"/>
      <c r="S31" s="79"/>
      <c r="T31" s="57"/>
      <c r="U31" s="80"/>
    </row>
    <row r="32" spans="1:21" ht="11.25" customHeight="1" x14ac:dyDescent="0.2">
      <c r="A32" s="62"/>
      <c r="B32" s="63"/>
      <c r="C32" s="81" t="s">
        <v>251</v>
      </c>
      <c r="D32" s="82">
        <v>9525</v>
      </c>
      <c r="E32" s="19"/>
      <c r="F32" s="19"/>
      <c r="G32" s="19"/>
      <c r="H32" s="19"/>
      <c r="I32" s="83"/>
      <c r="J32" s="84" t="s">
        <v>249</v>
      </c>
      <c r="K32" s="85" t="s">
        <v>249</v>
      </c>
      <c r="L32" s="63"/>
      <c r="M32" s="86">
        <f>SUM(D32:I32)-P32</f>
        <v>1163</v>
      </c>
      <c r="N32" s="19">
        <v>3020</v>
      </c>
      <c r="O32" s="19">
        <v>5342</v>
      </c>
      <c r="P32" s="19">
        <f>N32+O32</f>
        <v>8362</v>
      </c>
      <c r="Q32" s="19"/>
      <c r="R32" s="19">
        <v>986128</v>
      </c>
      <c r="S32" s="87"/>
      <c r="T32" s="65" t="s">
        <v>249</v>
      </c>
      <c r="U32" s="88"/>
    </row>
    <row r="33" spans="1:21" ht="11.25" customHeight="1" x14ac:dyDescent="0.2">
      <c r="A33" s="41"/>
      <c r="B33" s="42"/>
      <c r="C33" s="74" t="s">
        <v>252</v>
      </c>
      <c r="D33" s="75"/>
      <c r="E33" s="20"/>
      <c r="F33" s="20"/>
      <c r="G33" s="20"/>
      <c r="H33" s="20"/>
      <c r="I33" s="76"/>
      <c r="J33" s="31"/>
      <c r="K33" s="41"/>
      <c r="L33" s="42"/>
      <c r="M33" s="78"/>
      <c r="N33" s="20"/>
      <c r="O33" s="20"/>
      <c r="P33" s="20"/>
      <c r="Q33" s="20"/>
      <c r="R33" s="20"/>
      <c r="S33" s="79"/>
      <c r="T33" s="51"/>
      <c r="U33" s="88"/>
    </row>
    <row r="34" spans="1:21" ht="11.25" customHeight="1" x14ac:dyDescent="0.2">
      <c r="A34" s="85" t="s">
        <v>253</v>
      </c>
      <c r="B34" s="63"/>
      <c r="C34" s="81" t="s">
        <v>254</v>
      </c>
      <c r="D34" s="82">
        <v>4652</v>
      </c>
      <c r="E34" s="19"/>
      <c r="F34" s="19"/>
      <c r="G34" s="19"/>
      <c r="H34" s="19"/>
      <c r="I34" s="83"/>
      <c r="J34" s="84" t="s">
        <v>253</v>
      </c>
      <c r="K34" s="85" t="s">
        <v>253</v>
      </c>
      <c r="L34" s="63"/>
      <c r="M34" s="86">
        <f>SUM(D34:I34)-P34</f>
        <v>309</v>
      </c>
      <c r="N34" s="19">
        <v>3722</v>
      </c>
      <c r="O34" s="19">
        <v>621</v>
      </c>
      <c r="P34" s="19">
        <f>N34+O34</f>
        <v>4343</v>
      </c>
      <c r="Q34" s="19"/>
      <c r="R34" s="19">
        <v>454509</v>
      </c>
      <c r="S34" s="87"/>
      <c r="T34" s="65" t="s">
        <v>253</v>
      </c>
      <c r="U34" s="80"/>
    </row>
    <row r="35" spans="1:21" ht="11.25" customHeight="1" x14ac:dyDescent="0.2">
      <c r="A35" s="41"/>
      <c r="B35" s="42"/>
      <c r="C35" s="74" t="s">
        <v>255</v>
      </c>
      <c r="D35" s="75"/>
      <c r="E35" s="20"/>
      <c r="F35" s="20"/>
      <c r="G35" s="20"/>
      <c r="H35" s="20"/>
      <c r="I35" s="76"/>
      <c r="J35" s="31"/>
      <c r="K35" s="41"/>
      <c r="L35" s="42"/>
      <c r="M35" s="78"/>
      <c r="N35" s="20"/>
      <c r="O35" s="20"/>
      <c r="P35" s="20"/>
      <c r="Q35" s="20"/>
      <c r="R35" s="20"/>
      <c r="S35" s="79"/>
      <c r="T35" s="51"/>
      <c r="U35" s="88"/>
    </row>
    <row r="36" spans="1:21" ht="11.25" customHeight="1" x14ac:dyDescent="0.2">
      <c r="A36" s="85" t="s">
        <v>256</v>
      </c>
      <c r="B36" s="63"/>
      <c r="C36" s="81" t="s">
        <v>257</v>
      </c>
      <c r="D36" s="82">
        <v>33413</v>
      </c>
      <c r="E36" s="19"/>
      <c r="F36" s="19">
        <v>242</v>
      </c>
      <c r="G36" s="19"/>
      <c r="H36" s="19"/>
      <c r="I36" s="83">
        <v>480</v>
      </c>
      <c r="J36" s="84" t="s">
        <v>256</v>
      </c>
      <c r="K36" s="85" t="s">
        <v>256</v>
      </c>
      <c r="L36" s="63"/>
      <c r="M36" s="86">
        <f>SUM(D36:I36)-P36</f>
        <v>2154</v>
      </c>
      <c r="N36" s="19">
        <v>15955</v>
      </c>
      <c r="O36" s="19">
        <v>16026</v>
      </c>
      <c r="P36" s="19">
        <f>N36+O36</f>
        <v>31981</v>
      </c>
      <c r="Q36" s="19"/>
      <c r="R36" s="19">
        <v>3498523</v>
      </c>
      <c r="S36" s="87"/>
      <c r="T36" s="65" t="s">
        <v>256</v>
      </c>
      <c r="U36" s="80"/>
    </row>
    <row r="37" spans="1:21" ht="11.25" customHeight="1" x14ac:dyDescent="0.2">
      <c r="A37" s="41"/>
      <c r="B37" s="42"/>
      <c r="C37" s="74" t="s">
        <v>258</v>
      </c>
      <c r="D37" s="75"/>
      <c r="E37" s="20"/>
      <c r="F37" s="20"/>
      <c r="G37" s="20"/>
      <c r="H37" s="20"/>
      <c r="I37" s="76"/>
      <c r="J37" s="31"/>
      <c r="K37" s="41"/>
      <c r="L37" s="42"/>
      <c r="M37" s="78"/>
      <c r="N37" s="20"/>
      <c r="O37" s="20"/>
      <c r="P37" s="20"/>
      <c r="Q37" s="20"/>
      <c r="R37" s="20"/>
      <c r="S37" s="79"/>
      <c r="T37" s="51"/>
      <c r="U37" s="88"/>
    </row>
    <row r="38" spans="1:21" ht="11.25" customHeight="1" x14ac:dyDescent="0.2">
      <c r="A38" s="85" t="s">
        <v>259</v>
      </c>
      <c r="B38" s="63"/>
      <c r="C38" s="81" t="s">
        <v>260</v>
      </c>
      <c r="D38" s="82">
        <v>5371</v>
      </c>
      <c r="E38" s="19"/>
      <c r="F38" s="19"/>
      <c r="G38" s="19"/>
      <c r="H38" s="19"/>
      <c r="I38" s="83"/>
      <c r="J38" s="84" t="s">
        <v>259</v>
      </c>
      <c r="K38" s="85" t="s">
        <v>259</v>
      </c>
      <c r="L38" s="63"/>
      <c r="M38" s="86">
        <f>SUM(D38:I38)-P38</f>
        <v>540</v>
      </c>
      <c r="N38" s="19">
        <v>4482</v>
      </c>
      <c r="O38" s="19">
        <v>349</v>
      </c>
      <c r="P38" s="19">
        <f>N38+O38</f>
        <v>4831</v>
      </c>
      <c r="Q38" s="19"/>
      <c r="R38" s="19">
        <v>492516</v>
      </c>
      <c r="S38" s="87"/>
      <c r="T38" s="65" t="s">
        <v>259</v>
      </c>
      <c r="U38" s="80"/>
    </row>
    <row r="39" spans="1:21" ht="11.25" customHeight="1" x14ac:dyDescent="0.2">
      <c r="A39" s="41"/>
      <c r="B39" s="42"/>
      <c r="C39" s="74" t="s">
        <v>261</v>
      </c>
      <c r="D39" s="75"/>
      <c r="E39" s="20"/>
      <c r="F39" s="20"/>
      <c r="G39" s="20"/>
      <c r="H39" s="20"/>
      <c r="I39" s="76"/>
      <c r="J39" s="31"/>
      <c r="K39" s="41"/>
      <c r="L39" s="42"/>
      <c r="M39" s="78"/>
      <c r="N39" s="20"/>
      <c r="O39" s="20"/>
      <c r="P39" s="20"/>
      <c r="Q39" s="20"/>
      <c r="R39" s="20"/>
      <c r="S39" s="79"/>
      <c r="T39" s="51"/>
      <c r="U39" s="88"/>
    </row>
    <row r="40" spans="1:21" ht="11.25" customHeight="1" x14ac:dyDescent="0.2">
      <c r="A40" s="85" t="s">
        <v>262</v>
      </c>
      <c r="B40" s="63"/>
      <c r="C40" s="81" t="s">
        <v>263</v>
      </c>
      <c r="D40" s="82">
        <v>5487</v>
      </c>
      <c r="E40" s="19"/>
      <c r="F40" s="19"/>
      <c r="G40" s="19"/>
      <c r="H40" s="19"/>
      <c r="I40" s="83"/>
      <c r="J40" s="84" t="s">
        <v>262</v>
      </c>
      <c r="K40" s="85" t="s">
        <v>262</v>
      </c>
      <c r="L40" s="63"/>
      <c r="M40" s="86">
        <f>SUM(D40:I40)-P40</f>
        <v>88</v>
      </c>
      <c r="N40" s="19">
        <v>2004</v>
      </c>
      <c r="O40" s="19">
        <v>3395</v>
      </c>
      <c r="P40" s="19">
        <f>N40+O40</f>
        <v>5399</v>
      </c>
      <c r="Q40" s="19"/>
      <c r="R40" s="19">
        <v>613260</v>
      </c>
      <c r="S40" s="87"/>
      <c r="T40" s="65" t="s">
        <v>262</v>
      </c>
      <c r="U40" s="80"/>
    </row>
    <row r="41" spans="1:21" ht="11.25" customHeight="1" x14ac:dyDescent="0.2">
      <c r="A41" s="41"/>
      <c r="B41" s="42"/>
      <c r="C41" s="74" t="s">
        <v>264</v>
      </c>
      <c r="D41" s="75"/>
      <c r="E41" s="20"/>
      <c r="F41" s="20"/>
      <c r="G41" s="20"/>
      <c r="H41" s="20"/>
      <c r="I41" s="76"/>
      <c r="J41" s="31"/>
      <c r="K41" s="41"/>
      <c r="L41" s="42"/>
      <c r="M41" s="78"/>
      <c r="N41" s="20"/>
      <c r="O41" s="20"/>
      <c r="P41" s="20"/>
      <c r="Q41" s="20"/>
      <c r="R41" s="20"/>
      <c r="S41" s="79"/>
      <c r="T41" s="51"/>
      <c r="U41" s="88"/>
    </row>
    <row r="42" spans="1:21" ht="11.25" customHeight="1" x14ac:dyDescent="0.2">
      <c r="A42" s="85" t="s">
        <v>265</v>
      </c>
      <c r="B42" s="63"/>
      <c r="C42" s="81" t="s">
        <v>266</v>
      </c>
      <c r="D42" s="82">
        <v>976</v>
      </c>
      <c r="E42" s="19"/>
      <c r="F42" s="19"/>
      <c r="G42" s="19"/>
      <c r="H42" s="19"/>
      <c r="I42" s="83"/>
      <c r="J42" s="84" t="s">
        <v>265</v>
      </c>
      <c r="K42" s="85" t="s">
        <v>265</v>
      </c>
      <c r="L42" s="63"/>
      <c r="M42" s="86">
        <f>SUM(D42:I42)-P42</f>
        <v>0</v>
      </c>
      <c r="N42" s="19"/>
      <c r="O42" s="19">
        <v>976</v>
      </c>
      <c r="P42" s="19">
        <f>N42+O42</f>
        <v>976</v>
      </c>
      <c r="Q42" s="19"/>
      <c r="R42" s="19">
        <v>88156</v>
      </c>
      <c r="S42" s="87"/>
      <c r="T42" s="65" t="s">
        <v>265</v>
      </c>
      <c r="U42" s="80"/>
    </row>
    <row r="43" spans="1:21" ht="11.25" customHeight="1" x14ac:dyDescent="0.2">
      <c r="A43" s="41"/>
      <c r="B43" s="42"/>
      <c r="C43" s="74" t="s">
        <v>267</v>
      </c>
      <c r="D43" s="75"/>
      <c r="E43" s="20"/>
      <c r="F43" s="20"/>
      <c r="G43" s="20"/>
      <c r="H43" s="20"/>
      <c r="I43" s="76"/>
      <c r="J43" s="31"/>
      <c r="K43" s="41"/>
      <c r="L43" s="42"/>
      <c r="M43" s="78"/>
      <c r="N43" s="20"/>
      <c r="O43" s="20"/>
      <c r="P43" s="20"/>
      <c r="Q43" s="20"/>
      <c r="R43" s="20"/>
      <c r="S43" s="79"/>
      <c r="T43" s="51"/>
      <c r="U43" s="88"/>
    </row>
    <row r="44" spans="1:21" ht="11.25" customHeight="1" x14ac:dyDescent="0.2">
      <c r="A44" s="85" t="s">
        <v>268</v>
      </c>
      <c r="B44" s="63"/>
      <c r="C44" s="81" t="s">
        <v>269</v>
      </c>
      <c r="D44" s="82">
        <v>1822</v>
      </c>
      <c r="E44" s="19"/>
      <c r="F44" s="19"/>
      <c r="G44" s="19"/>
      <c r="H44" s="19"/>
      <c r="I44" s="83"/>
      <c r="J44" s="84" t="s">
        <v>268</v>
      </c>
      <c r="K44" s="85" t="s">
        <v>268</v>
      </c>
      <c r="L44" s="63"/>
      <c r="M44" s="86">
        <f>SUM(D44:I44)-P44</f>
        <v>67</v>
      </c>
      <c r="N44" s="19">
        <v>1755</v>
      </c>
      <c r="O44" s="19">
        <v>0</v>
      </c>
      <c r="P44" s="19">
        <f>N44+O44</f>
        <v>1755</v>
      </c>
      <c r="Q44" s="19"/>
      <c r="R44" s="19">
        <v>150309</v>
      </c>
      <c r="S44" s="87"/>
      <c r="T44" s="65" t="s">
        <v>268</v>
      </c>
      <c r="U44" s="80"/>
    </row>
    <row r="45" spans="1:21" ht="11.25" customHeight="1" x14ac:dyDescent="0.2">
      <c r="A45" s="41"/>
      <c r="B45" s="42"/>
      <c r="C45" s="74" t="s">
        <v>270</v>
      </c>
      <c r="D45" s="75"/>
      <c r="E45" s="20"/>
      <c r="F45" s="20"/>
      <c r="G45" s="20"/>
      <c r="H45" s="20"/>
      <c r="I45" s="76"/>
      <c r="J45" s="31"/>
      <c r="K45" s="41"/>
      <c r="L45" s="42"/>
      <c r="M45" s="78"/>
      <c r="N45" s="20"/>
      <c r="O45" s="20"/>
      <c r="P45" s="20"/>
      <c r="Q45" s="20"/>
      <c r="R45" s="20"/>
      <c r="S45" s="79"/>
      <c r="T45" s="51"/>
      <c r="U45" s="88"/>
    </row>
    <row r="46" spans="1:21" ht="11.25" customHeight="1" x14ac:dyDescent="0.2">
      <c r="A46" s="85" t="s">
        <v>271</v>
      </c>
      <c r="B46" s="63"/>
      <c r="C46" s="81" t="s">
        <v>272</v>
      </c>
      <c r="D46" s="82">
        <v>6504</v>
      </c>
      <c r="E46" s="19"/>
      <c r="F46" s="19">
        <v>93</v>
      </c>
      <c r="G46" s="19"/>
      <c r="H46" s="19"/>
      <c r="I46" s="83">
        <v>94</v>
      </c>
      <c r="J46" s="84" t="s">
        <v>271</v>
      </c>
      <c r="K46" s="85" t="s">
        <v>271</v>
      </c>
      <c r="L46" s="63"/>
      <c r="M46" s="86">
        <f>SUM(D46:I46)-P46</f>
        <v>340</v>
      </c>
      <c r="N46" s="19">
        <v>1791</v>
      </c>
      <c r="O46" s="19">
        <v>4560</v>
      </c>
      <c r="P46" s="19">
        <f>N46+O46</f>
        <v>6351</v>
      </c>
      <c r="Q46" s="19"/>
      <c r="R46" s="19">
        <v>1547121</v>
      </c>
      <c r="S46" s="87"/>
      <c r="T46" s="65" t="s">
        <v>271</v>
      </c>
      <c r="U46" s="80"/>
    </row>
    <row r="47" spans="1:21" ht="11.25" customHeight="1" x14ac:dyDescent="0.2">
      <c r="A47" s="41"/>
      <c r="B47" s="42"/>
      <c r="C47" s="74" t="s">
        <v>273</v>
      </c>
      <c r="D47" s="75"/>
      <c r="E47" s="20"/>
      <c r="F47" s="20"/>
      <c r="G47" s="20"/>
      <c r="H47" s="20"/>
      <c r="I47" s="76"/>
      <c r="J47" s="31"/>
      <c r="K47" s="41"/>
      <c r="L47" s="42"/>
      <c r="M47" s="78"/>
      <c r="N47" s="20"/>
      <c r="O47" s="20"/>
      <c r="P47" s="20"/>
      <c r="Q47" s="20"/>
      <c r="R47" s="20"/>
      <c r="S47" s="79"/>
      <c r="T47" s="51"/>
      <c r="U47" s="88"/>
    </row>
    <row r="48" spans="1:21" ht="11.25" customHeight="1" x14ac:dyDescent="0.2">
      <c r="A48" s="85" t="s">
        <v>274</v>
      </c>
      <c r="B48" s="63"/>
      <c r="C48" s="81" t="s">
        <v>275</v>
      </c>
      <c r="D48" s="82">
        <v>688</v>
      </c>
      <c r="E48" s="19"/>
      <c r="F48" s="19"/>
      <c r="G48" s="19"/>
      <c r="H48" s="19"/>
      <c r="I48" s="83"/>
      <c r="J48" s="84" t="s">
        <v>274</v>
      </c>
      <c r="K48" s="85" t="s">
        <v>274</v>
      </c>
      <c r="L48" s="63"/>
      <c r="M48" s="86">
        <f>SUM(D48:I48)-P48</f>
        <v>72</v>
      </c>
      <c r="N48" s="19">
        <v>429</v>
      </c>
      <c r="O48" s="19">
        <v>187</v>
      </c>
      <c r="P48" s="19">
        <f>N48+O48</f>
        <v>616</v>
      </c>
      <c r="Q48" s="19"/>
      <c r="R48" s="19">
        <v>33960</v>
      </c>
      <c r="S48" s="87"/>
      <c r="T48" s="65" t="s">
        <v>274</v>
      </c>
      <c r="U48" s="80"/>
    </row>
    <row r="49" spans="1:21" ht="11.25" customHeight="1" x14ac:dyDescent="0.2">
      <c r="A49" s="41"/>
      <c r="B49" s="42"/>
      <c r="C49" s="74" t="s">
        <v>276</v>
      </c>
      <c r="D49" s="75"/>
      <c r="E49" s="20"/>
      <c r="F49" s="20"/>
      <c r="G49" s="20"/>
      <c r="H49" s="20"/>
      <c r="I49" s="76"/>
      <c r="J49" s="31"/>
      <c r="K49" s="41"/>
      <c r="L49" s="42"/>
      <c r="M49" s="78"/>
      <c r="N49" s="20"/>
      <c r="O49" s="20"/>
      <c r="P49" s="20"/>
      <c r="Q49" s="20"/>
      <c r="R49" s="20"/>
      <c r="S49" s="79"/>
      <c r="T49" s="51"/>
      <c r="U49" s="88"/>
    </row>
    <row r="50" spans="1:21" ht="11.25" customHeight="1" x14ac:dyDescent="0.2">
      <c r="A50" s="85" t="s">
        <v>277</v>
      </c>
      <c r="B50" s="63"/>
      <c r="C50" s="81" t="s">
        <v>278</v>
      </c>
      <c r="D50" s="82">
        <v>101</v>
      </c>
      <c r="E50" s="19"/>
      <c r="F50" s="19"/>
      <c r="G50" s="19"/>
      <c r="H50" s="19"/>
      <c r="I50" s="83"/>
      <c r="J50" s="84" t="s">
        <v>277</v>
      </c>
      <c r="K50" s="85" t="s">
        <v>277</v>
      </c>
      <c r="L50" s="63"/>
      <c r="M50" s="86">
        <f>SUM(D50:I50)-P50</f>
        <v>24</v>
      </c>
      <c r="N50" s="19">
        <v>77</v>
      </c>
      <c r="O50" s="19"/>
      <c r="P50" s="19">
        <f>N50+O50</f>
        <v>77</v>
      </c>
      <c r="Q50" s="19"/>
      <c r="R50" s="19">
        <v>6030</v>
      </c>
      <c r="S50" s="87"/>
      <c r="T50" s="65" t="s">
        <v>277</v>
      </c>
      <c r="U50" s="80"/>
    </row>
    <row r="51" spans="1:21" ht="11.25" customHeight="1" x14ac:dyDescent="0.2">
      <c r="A51" s="41"/>
      <c r="B51" s="42"/>
      <c r="C51" s="74" t="s">
        <v>279</v>
      </c>
      <c r="D51" s="75"/>
      <c r="E51" s="20"/>
      <c r="F51" s="20"/>
      <c r="G51" s="20"/>
      <c r="H51" s="20"/>
      <c r="I51" s="76"/>
      <c r="J51" s="31"/>
      <c r="K51" s="41"/>
      <c r="L51" s="42"/>
      <c r="M51" s="78"/>
      <c r="N51" s="20"/>
      <c r="O51" s="20"/>
      <c r="P51" s="20"/>
      <c r="Q51" s="20"/>
      <c r="R51" s="20"/>
      <c r="S51" s="79"/>
      <c r="T51" s="51"/>
      <c r="U51" s="88"/>
    </row>
    <row r="52" spans="1:21" ht="11.25" customHeight="1" x14ac:dyDescent="0.2">
      <c r="A52" s="58" t="s">
        <v>280</v>
      </c>
      <c r="B52" s="42"/>
      <c r="C52" s="74" t="s">
        <v>281</v>
      </c>
      <c r="D52" s="75"/>
      <c r="E52" s="20"/>
      <c r="F52" s="20"/>
      <c r="G52" s="20"/>
      <c r="H52" s="20"/>
      <c r="I52" s="76"/>
      <c r="J52" s="77" t="s">
        <v>280</v>
      </c>
      <c r="K52" s="58" t="s">
        <v>280</v>
      </c>
      <c r="L52" s="42"/>
      <c r="M52" s="78"/>
      <c r="N52" s="20"/>
      <c r="O52" s="20"/>
      <c r="P52" s="20"/>
      <c r="Q52" s="20"/>
      <c r="R52" s="20"/>
      <c r="S52" s="79"/>
      <c r="T52" s="57" t="s">
        <v>280</v>
      </c>
      <c r="U52" s="80"/>
    </row>
    <row r="53" spans="1:21" ht="11.25" customHeight="1" x14ac:dyDescent="0.2">
      <c r="A53" s="62"/>
      <c r="B53" s="63"/>
      <c r="C53" s="81" t="s">
        <v>282</v>
      </c>
      <c r="D53" s="82">
        <v>3004</v>
      </c>
      <c r="E53" s="19"/>
      <c r="F53" s="19"/>
      <c r="G53" s="19"/>
      <c r="H53" s="19"/>
      <c r="I53" s="83"/>
      <c r="J53" s="36"/>
      <c r="K53" s="62"/>
      <c r="L53" s="63"/>
      <c r="M53" s="86">
        <f>SUM(D53:I53)-P53</f>
        <v>473</v>
      </c>
      <c r="N53" s="19">
        <v>1097</v>
      </c>
      <c r="O53" s="19">
        <v>1434</v>
      </c>
      <c r="P53" s="19">
        <f>N53+O53</f>
        <v>2531</v>
      </c>
      <c r="Q53" s="19"/>
      <c r="R53" s="19">
        <v>256376</v>
      </c>
      <c r="S53" s="87"/>
      <c r="T53" s="64"/>
      <c r="U53" s="88"/>
    </row>
    <row r="54" spans="1:21" ht="11.25" customHeight="1" x14ac:dyDescent="0.2">
      <c r="A54" s="41"/>
      <c r="B54" s="42"/>
      <c r="C54" s="74" t="s">
        <v>283</v>
      </c>
      <c r="D54" s="75"/>
      <c r="E54" s="20"/>
      <c r="F54" s="20"/>
      <c r="G54" s="20"/>
      <c r="H54" s="20"/>
      <c r="I54" s="76"/>
      <c r="J54" s="31"/>
      <c r="K54" s="41"/>
      <c r="L54" s="42"/>
      <c r="M54" s="78"/>
      <c r="N54" s="20"/>
      <c r="O54" s="20"/>
      <c r="P54" s="20"/>
      <c r="Q54" s="20"/>
      <c r="R54" s="20"/>
      <c r="S54" s="79"/>
      <c r="T54" s="51"/>
      <c r="U54" s="88"/>
    </row>
    <row r="55" spans="1:21" ht="11.25" customHeight="1" x14ac:dyDescent="0.2">
      <c r="A55" s="58" t="s">
        <v>284</v>
      </c>
      <c r="B55" s="42"/>
      <c r="C55" s="74" t="s">
        <v>285</v>
      </c>
      <c r="D55" s="75"/>
      <c r="E55" s="20"/>
      <c r="F55" s="20"/>
      <c r="G55" s="20"/>
      <c r="H55" s="20"/>
      <c r="I55" s="76"/>
      <c r="J55" s="77" t="s">
        <v>284</v>
      </c>
      <c r="K55" s="58" t="s">
        <v>284</v>
      </c>
      <c r="L55" s="42"/>
      <c r="M55" s="78"/>
      <c r="N55" s="20"/>
      <c r="O55" s="20"/>
      <c r="P55" s="20"/>
      <c r="Q55" s="20"/>
      <c r="R55" s="20"/>
      <c r="S55" s="79"/>
      <c r="T55" s="57" t="s">
        <v>284</v>
      </c>
      <c r="U55" s="80"/>
    </row>
    <row r="56" spans="1:21" ht="11.25" customHeight="1" x14ac:dyDescent="0.2">
      <c r="A56" s="62"/>
      <c r="B56" s="63"/>
      <c r="C56" s="81" t="s">
        <v>286</v>
      </c>
      <c r="D56" s="82">
        <v>101</v>
      </c>
      <c r="E56" s="19"/>
      <c r="F56" s="19"/>
      <c r="G56" s="19"/>
      <c r="H56" s="19"/>
      <c r="I56" s="83"/>
      <c r="J56" s="36"/>
      <c r="K56" s="62"/>
      <c r="L56" s="63"/>
      <c r="M56" s="86">
        <f>SUM(D56:I56)-P56</f>
        <v>12</v>
      </c>
      <c r="N56" s="19">
        <v>89</v>
      </c>
      <c r="O56" s="19">
        <v>0</v>
      </c>
      <c r="P56" s="19">
        <f>N56+O56</f>
        <v>89</v>
      </c>
      <c r="Q56" s="19"/>
      <c r="R56" s="19">
        <v>7222</v>
      </c>
      <c r="S56" s="87"/>
      <c r="T56" s="64"/>
      <c r="U56" s="88"/>
    </row>
    <row r="57" spans="1:21" ht="11.25" customHeight="1" x14ac:dyDescent="0.2">
      <c r="A57" s="41"/>
      <c r="B57" s="42"/>
      <c r="C57" s="74" t="s">
        <v>287</v>
      </c>
      <c r="D57" s="75"/>
      <c r="E57" s="20"/>
      <c r="F57" s="20"/>
      <c r="G57" s="20"/>
      <c r="H57" s="20"/>
      <c r="I57" s="76"/>
      <c r="J57" s="31"/>
      <c r="K57" s="41"/>
      <c r="L57" s="42"/>
      <c r="M57" s="78"/>
      <c r="N57" s="20"/>
      <c r="O57" s="20"/>
      <c r="P57" s="20"/>
      <c r="Q57" s="20"/>
      <c r="R57" s="20"/>
      <c r="S57" s="79"/>
      <c r="T57" s="51"/>
      <c r="U57" s="88"/>
    </row>
    <row r="58" spans="1:21" ht="11.25" customHeight="1" x14ac:dyDescent="0.2">
      <c r="A58" s="85" t="s">
        <v>288</v>
      </c>
      <c r="B58" s="63"/>
      <c r="C58" s="81" t="s">
        <v>289</v>
      </c>
      <c r="D58" s="82">
        <v>227</v>
      </c>
      <c r="E58" s="19"/>
      <c r="F58" s="19"/>
      <c r="G58" s="19"/>
      <c r="H58" s="19"/>
      <c r="I58" s="83"/>
      <c r="J58" s="84" t="s">
        <v>288</v>
      </c>
      <c r="K58" s="85" t="s">
        <v>288</v>
      </c>
      <c r="L58" s="63"/>
      <c r="M58" s="86">
        <f>SUM(D58:I58)-P58</f>
        <v>6</v>
      </c>
      <c r="N58" s="19">
        <v>221</v>
      </c>
      <c r="O58" s="19"/>
      <c r="P58" s="19">
        <f>N58+O58</f>
        <v>221</v>
      </c>
      <c r="Q58" s="19"/>
      <c r="R58" s="19">
        <v>21549</v>
      </c>
      <c r="S58" s="87"/>
      <c r="T58" s="65" t="s">
        <v>288</v>
      </c>
      <c r="U58" s="80"/>
    </row>
    <row r="59" spans="1:21" ht="11.25" customHeight="1" x14ac:dyDescent="0.2">
      <c r="A59" s="41"/>
      <c r="B59" s="42"/>
      <c r="C59" s="74" t="s">
        <v>290</v>
      </c>
      <c r="D59" s="75"/>
      <c r="E59" s="20"/>
      <c r="F59" s="20"/>
      <c r="G59" s="20"/>
      <c r="H59" s="20"/>
      <c r="I59" s="76"/>
      <c r="J59" s="31"/>
      <c r="K59" s="41"/>
      <c r="L59" s="42"/>
      <c r="M59" s="78"/>
      <c r="N59" s="20"/>
      <c r="O59" s="20"/>
      <c r="P59" s="20"/>
      <c r="Q59" s="20"/>
      <c r="R59" s="20"/>
      <c r="S59" s="79"/>
      <c r="T59" s="51"/>
      <c r="U59" s="88"/>
    </row>
    <row r="60" spans="1:21" ht="11.25" customHeight="1" x14ac:dyDescent="0.2">
      <c r="A60" s="85" t="s">
        <v>291</v>
      </c>
      <c r="B60" s="63"/>
      <c r="C60" s="81" t="s">
        <v>292</v>
      </c>
      <c r="D60" s="82">
        <v>57</v>
      </c>
      <c r="E60" s="19"/>
      <c r="F60" s="19"/>
      <c r="G60" s="19"/>
      <c r="H60" s="19"/>
      <c r="I60" s="83"/>
      <c r="J60" s="84" t="s">
        <v>291</v>
      </c>
      <c r="K60" s="85" t="s">
        <v>291</v>
      </c>
      <c r="L60" s="63"/>
      <c r="M60" s="86">
        <f>SUM(D60:I60)-P60</f>
        <v>26</v>
      </c>
      <c r="N60" s="19">
        <v>31</v>
      </c>
      <c r="O60" s="19"/>
      <c r="P60" s="19">
        <f>N60+O60</f>
        <v>31</v>
      </c>
      <c r="Q60" s="19"/>
      <c r="R60" s="19">
        <v>2415</v>
      </c>
      <c r="S60" s="87"/>
      <c r="T60" s="65" t="s">
        <v>291</v>
      </c>
      <c r="U60" s="88"/>
    </row>
    <row r="61" spans="1:21" ht="11.25" customHeight="1" x14ac:dyDescent="0.2">
      <c r="A61" s="85">
        <v>53</v>
      </c>
      <c r="B61" s="63"/>
      <c r="C61" s="81" t="s">
        <v>293</v>
      </c>
      <c r="D61" s="82">
        <f>SUM(D22:D60)</f>
        <v>76803</v>
      </c>
      <c r="E61" s="19"/>
      <c r="F61" s="19">
        <f>SUM(F22:F60)</f>
        <v>335</v>
      </c>
      <c r="G61" s="19">
        <f>SUM(G22:G60)</f>
        <v>0</v>
      </c>
      <c r="H61" s="19">
        <f>SUM(H22:H60)</f>
        <v>0</v>
      </c>
      <c r="I61" s="91">
        <f>SUM(I22:I60)</f>
        <v>574</v>
      </c>
      <c r="J61" s="84">
        <v>53</v>
      </c>
      <c r="K61" s="85">
        <v>53</v>
      </c>
      <c r="L61" s="63"/>
      <c r="M61" s="86">
        <f>SUM(D61:I61)-P61</f>
        <v>5525</v>
      </c>
      <c r="N61" s="19">
        <f>SUM(N24:N60)</f>
        <v>37597</v>
      </c>
      <c r="O61" s="19">
        <f>SUM(O24:O60)</f>
        <v>34590</v>
      </c>
      <c r="P61" s="19">
        <f>N61+O61</f>
        <v>72187</v>
      </c>
      <c r="Q61" s="19"/>
      <c r="R61" s="19">
        <f>SUM(R24:R60)</f>
        <v>8612925</v>
      </c>
      <c r="S61" s="87">
        <v>0</v>
      </c>
      <c r="T61" s="65">
        <v>53</v>
      </c>
      <c r="U61" s="88"/>
    </row>
    <row r="62" spans="1:21" ht="11.25" customHeight="1" x14ac:dyDescent="0.2">
      <c r="A62" s="85">
        <v>54</v>
      </c>
      <c r="B62" s="63"/>
      <c r="C62" s="81" t="s">
        <v>294</v>
      </c>
      <c r="D62" s="92" t="s">
        <v>337</v>
      </c>
      <c r="E62" s="19">
        <v>209</v>
      </c>
      <c r="F62" s="19"/>
      <c r="G62" s="19"/>
      <c r="H62" s="19"/>
      <c r="I62" s="83"/>
      <c r="J62" s="84">
        <v>54</v>
      </c>
      <c r="K62" s="85">
        <v>54</v>
      </c>
      <c r="L62" s="63"/>
      <c r="M62" s="93">
        <v>4</v>
      </c>
      <c r="N62" s="19">
        <v>205</v>
      </c>
      <c r="O62" s="19">
        <v>0</v>
      </c>
      <c r="P62" s="94" t="s">
        <v>337</v>
      </c>
      <c r="Q62" s="19">
        <f>+N62</f>
        <v>205</v>
      </c>
      <c r="R62" s="94" t="s">
        <v>337</v>
      </c>
      <c r="S62" s="87"/>
      <c r="T62" s="65">
        <v>54</v>
      </c>
      <c r="U62" s="80"/>
    </row>
    <row r="63" spans="1:21" ht="11.25" customHeight="1" thickBot="1" x14ac:dyDescent="0.25">
      <c r="A63" s="85">
        <v>55</v>
      </c>
      <c r="B63" s="63"/>
      <c r="C63" s="81" t="s">
        <v>295</v>
      </c>
      <c r="D63" s="95">
        <f>D61</f>
        <v>76803</v>
      </c>
      <c r="E63" s="96">
        <f>E61+E62</f>
        <v>209</v>
      </c>
      <c r="F63" s="96">
        <f>F61+F62</f>
        <v>335</v>
      </c>
      <c r="G63" s="96">
        <f>G61+G62</f>
        <v>0</v>
      </c>
      <c r="H63" s="96">
        <f>H61+H62</f>
        <v>0</v>
      </c>
      <c r="I63" s="97">
        <f>I61+I62</f>
        <v>574</v>
      </c>
      <c r="J63" s="84">
        <v>55</v>
      </c>
      <c r="K63" s="85">
        <v>55</v>
      </c>
      <c r="L63" s="63"/>
      <c r="M63" s="98">
        <f>M61+M62</f>
        <v>5529</v>
      </c>
      <c r="N63" s="99">
        <f>N61+N62</f>
        <v>37802</v>
      </c>
      <c r="O63" s="99">
        <f>O61+O62</f>
        <v>34590</v>
      </c>
      <c r="P63" s="100">
        <f>P61</f>
        <v>72187</v>
      </c>
      <c r="Q63" s="99">
        <f>Q61+Q62</f>
        <v>205</v>
      </c>
      <c r="R63" s="99">
        <f>R61</f>
        <v>8612925</v>
      </c>
      <c r="S63" s="101">
        <v>0</v>
      </c>
      <c r="T63" s="65">
        <v>55</v>
      </c>
      <c r="U63" s="88"/>
    </row>
    <row r="64" spans="1:21" ht="11.25" customHeight="1" x14ac:dyDescent="0.2">
      <c r="A64" s="102"/>
      <c r="B64" s="29"/>
      <c r="C64" s="29"/>
      <c r="D64" s="103"/>
      <c r="E64" s="103"/>
      <c r="F64" s="103"/>
      <c r="G64" s="103"/>
      <c r="H64" s="103"/>
      <c r="I64" s="103"/>
      <c r="J64" s="77"/>
      <c r="K64" s="102"/>
      <c r="L64" s="29"/>
      <c r="M64" s="103"/>
      <c r="N64" s="103"/>
      <c r="O64" s="103"/>
      <c r="P64" s="103"/>
      <c r="Q64" s="103"/>
      <c r="R64" s="103" t="s">
        <v>330</v>
      </c>
      <c r="S64" s="103"/>
      <c r="T64" s="77"/>
      <c r="U64" s="88"/>
    </row>
    <row r="65" spans="1:21" ht="11.25" customHeight="1" x14ac:dyDescent="0.2">
      <c r="A65" s="102"/>
      <c r="B65" s="29"/>
      <c r="C65" s="29"/>
      <c r="D65" s="103"/>
      <c r="E65" s="103"/>
      <c r="F65" s="103" t="s">
        <v>330</v>
      </c>
      <c r="G65" s="103"/>
      <c r="H65" s="103"/>
      <c r="I65" s="103"/>
      <c r="J65" s="77"/>
      <c r="K65" s="102"/>
      <c r="L65" s="29"/>
      <c r="M65" s="103"/>
      <c r="N65" s="103"/>
      <c r="O65" s="103"/>
      <c r="P65" s="103"/>
      <c r="Q65" s="103"/>
      <c r="R65" s="103"/>
      <c r="S65" s="103"/>
      <c r="T65" s="77"/>
      <c r="U65" s="88"/>
    </row>
    <row r="66" spans="1:21" ht="11.25" customHeight="1" x14ac:dyDescent="0.2">
      <c r="A66" s="102"/>
      <c r="B66" s="29"/>
      <c r="C66" s="29"/>
      <c r="D66" s="103"/>
      <c r="E66" s="103"/>
      <c r="F66" s="103"/>
      <c r="G66" s="103"/>
      <c r="H66" s="103"/>
      <c r="I66" s="103"/>
      <c r="J66" s="77"/>
      <c r="K66" s="102"/>
      <c r="L66" s="29"/>
      <c r="M66" s="103"/>
      <c r="N66" s="103"/>
      <c r="O66" s="103"/>
      <c r="P66" s="103"/>
      <c r="Q66" s="103"/>
      <c r="R66" s="103"/>
      <c r="S66" s="103"/>
      <c r="T66" s="77"/>
      <c r="U66" s="88"/>
    </row>
    <row r="67" spans="1:21" ht="11.25" customHeight="1" x14ac:dyDescent="0.2">
      <c r="A67" s="102"/>
      <c r="B67" s="29"/>
      <c r="C67" s="29"/>
      <c r="D67" s="103"/>
      <c r="E67" s="103"/>
      <c r="F67" s="103"/>
      <c r="G67" s="103"/>
      <c r="H67" s="103"/>
      <c r="I67" s="103"/>
      <c r="J67" s="77"/>
      <c r="K67" s="102"/>
      <c r="L67" s="29"/>
      <c r="M67" s="103"/>
      <c r="N67" s="103"/>
      <c r="O67" s="103"/>
      <c r="P67" s="103"/>
      <c r="Q67" s="103"/>
      <c r="R67" s="103"/>
      <c r="S67" s="103"/>
      <c r="T67" s="77"/>
      <c r="U67" s="88"/>
    </row>
    <row r="68" spans="1:21" ht="11.25" customHeight="1" x14ac:dyDescent="0.2">
      <c r="A68" s="102"/>
      <c r="B68" s="29"/>
      <c r="C68" s="29"/>
      <c r="D68" s="103"/>
      <c r="E68" s="103"/>
      <c r="F68" s="103"/>
      <c r="G68" s="103"/>
      <c r="H68" s="103"/>
      <c r="I68" s="103"/>
      <c r="J68" s="77"/>
      <c r="K68" s="102"/>
      <c r="L68" s="29"/>
      <c r="M68" s="103"/>
      <c r="N68" s="103"/>
      <c r="O68" s="103"/>
      <c r="P68" s="103"/>
      <c r="Q68" s="103"/>
      <c r="R68" s="103"/>
      <c r="S68" s="103"/>
      <c r="T68" s="77"/>
      <c r="U68" s="88"/>
    </row>
    <row r="69" spans="1:21" ht="11.25" customHeight="1" x14ac:dyDescent="0.2">
      <c r="A69" s="102"/>
      <c r="B69" s="29"/>
      <c r="C69" s="29"/>
      <c r="D69" s="103"/>
      <c r="E69" s="103"/>
      <c r="F69" s="103"/>
      <c r="G69" s="103"/>
      <c r="H69" s="103"/>
      <c r="I69" s="103"/>
      <c r="J69" s="77"/>
      <c r="K69" s="102"/>
      <c r="L69" s="29"/>
      <c r="M69" s="103"/>
      <c r="N69" s="103"/>
      <c r="O69" s="103"/>
      <c r="P69" s="103"/>
      <c r="Q69" s="103"/>
      <c r="R69" s="103"/>
      <c r="S69" s="103"/>
      <c r="T69" s="77"/>
      <c r="U69" s="88"/>
    </row>
    <row r="70" spans="1:21" ht="11.25" customHeight="1" x14ac:dyDescent="0.2">
      <c r="A70" s="104"/>
      <c r="B70" s="105"/>
      <c r="C70" s="105"/>
      <c r="D70" s="105"/>
      <c r="E70" s="105"/>
      <c r="F70" s="105"/>
      <c r="G70" s="105"/>
      <c r="H70" s="105"/>
      <c r="I70" s="105"/>
      <c r="J70" s="106"/>
      <c r="K70" s="104"/>
      <c r="L70" s="105"/>
      <c r="M70" s="105"/>
      <c r="N70" s="105"/>
      <c r="O70" s="105"/>
      <c r="P70" s="105"/>
      <c r="Q70" s="105"/>
      <c r="R70" s="105"/>
      <c r="S70" s="105"/>
      <c r="T70" s="106"/>
      <c r="U70" s="88"/>
    </row>
    <row r="71" spans="1:21" s="6" customFormat="1" ht="9" x14ac:dyDescent="0.15">
      <c r="A71" s="107"/>
      <c r="B71" s="107"/>
      <c r="C71" s="107"/>
      <c r="D71" s="107"/>
      <c r="E71" s="107"/>
      <c r="F71" s="107"/>
      <c r="G71" s="107"/>
      <c r="H71" s="107"/>
      <c r="I71" s="107"/>
      <c r="J71" s="159" t="s">
        <v>334</v>
      </c>
      <c r="K71" s="156" t="s">
        <v>333</v>
      </c>
      <c r="L71" s="107"/>
      <c r="M71" s="107"/>
      <c r="N71" s="107"/>
      <c r="O71" s="107"/>
      <c r="P71" s="107"/>
      <c r="Q71" s="107"/>
      <c r="R71" s="107"/>
      <c r="S71" s="107"/>
      <c r="T71" s="107"/>
      <c r="U71" s="88"/>
    </row>
    <row r="72" spans="1:21" s="6" customFormat="1" ht="9" x14ac:dyDescent="0.15">
      <c r="A72" s="156">
        <v>70</v>
      </c>
      <c r="B72" s="107"/>
      <c r="C72" s="107"/>
      <c r="D72" s="107"/>
      <c r="E72" s="107"/>
      <c r="G72" s="157"/>
      <c r="I72" s="160"/>
      <c r="J72" s="159" t="s">
        <v>340</v>
      </c>
      <c r="K72" s="156" t="s">
        <v>340</v>
      </c>
      <c r="L72" s="107"/>
      <c r="M72" s="107"/>
      <c r="N72" s="160"/>
      <c r="O72" s="107"/>
      <c r="P72" s="107"/>
      <c r="Q72" s="107"/>
      <c r="R72" s="107"/>
      <c r="S72" s="107"/>
      <c r="T72" s="107">
        <v>71</v>
      </c>
      <c r="U72" s="88"/>
    </row>
    <row r="73" spans="1:21" x14ac:dyDescent="0.2">
      <c r="A73" s="108" t="s">
        <v>189</v>
      </c>
      <c r="B73" s="109"/>
      <c r="C73" s="109"/>
      <c r="D73" s="109"/>
      <c r="E73" s="109"/>
      <c r="F73" s="109"/>
      <c r="G73" s="109"/>
      <c r="H73" s="109"/>
      <c r="I73" s="109"/>
      <c r="J73" s="110"/>
      <c r="K73" s="108" t="s">
        <v>296</v>
      </c>
      <c r="L73" s="109"/>
      <c r="M73" s="109"/>
      <c r="N73" s="109"/>
      <c r="O73" s="109"/>
      <c r="P73" s="109"/>
      <c r="Q73" s="109"/>
      <c r="R73" s="109"/>
      <c r="S73" s="109"/>
      <c r="T73" s="110"/>
      <c r="U73" s="88"/>
    </row>
    <row r="74" spans="1:21" x14ac:dyDescent="0.2">
      <c r="A74" s="74"/>
      <c r="B74" s="107"/>
      <c r="C74" s="107"/>
      <c r="D74" s="107"/>
      <c r="E74" s="107"/>
      <c r="F74" s="107"/>
      <c r="G74" s="107"/>
      <c r="H74" s="107"/>
      <c r="I74" s="107"/>
      <c r="J74" s="111"/>
      <c r="K74" s="74"/>
      <c r="L74" s="107"/>
      <c r="M74" s="107"/>
      <c r="N74" s="107"/>
      <c r="O74" s="107"/>
      <c r="P74" s="107"/>
      <c r="Q74" s="107"/>
      <c r="R74" s="107"/>
      <c r="S74" s="107"/>
      <c r="T74" s="111"/>
      <c r="U74" s="88"/>
    </row>
    <row r="75" spans="1:21" x14ac:dyDescent="0.2">
      <c r="A75" s="45" t="s">
        <v>1</v>
      </c>
      <c r="B75" s="38"/>
      <c r="C75" s="38"/>
      <c r="D75" s="38"/>
      <c r="E75" s="38"/>
      <c r="F75" s="38"/>
      <c r="G75" s="38"/>
      <c r="H75" s="38"/>
      <c r="I75" s="38"/>
      <c r="J75" s="112"/>
      <c r="K75" s="45" t="s">
        <v>1</v>
      </c>
      <c r="L75" s="38"/>
      <c r="M75" s="38"/>
      <c r="N75" s="38"/>
      <c r="O75" s="38"/>
      <c r="P75" s="38"/>
      <c r="Q75" s="38"/>
      <c r="R75" s="38"/>
      <c r="S75" s="38"/>
      <c r="T75" s="112"/>
      <c r="U75" s="88"/>
    </row>
    <row r="76" spans="1:21" x14ac:dyDescent="0.2">
      <c r="A76" s="42"/>
      <c r="B76" s="42"/>
      <c r="C76" s="42"/>
      <c r="D76" s="43" t="s">
        <v>202</v>
      </c>
      <c r="E76" s="44"/>
      <c r="F76" s="45" t="s">
        <v>203</v>
      </c>
      <c r="G76" s="38"/>
      <c r="H76" s="38"/>
      <c r="I76" s="38"/>
      <c r="J76" s="53"/>
      <c r="K76" s="42"/>
      <c r="L76" s="42"/>
      <c r="M76" s="47" t="s">
        <v>204</v>
      </c>
      <c r="N76" s="45" t="s">
        <v>205</v>
      </c>
      <c r="O76" s="38"/>
      <c r="P76" s="38"/>
      <c r="Q76" s="38"/>
      <c r="R76" s="38"/>
      <c r="S76" s="38"/>
      <c r="T76" s="113"/>
      <c r="U76" s="88"/>
    </row>
    <row r="77" spans="1:21" x14ac:dyDescent="0.2">
      <c r="A77" s="42"/>
      <c r="B77" s="42"/>
      <c r="C77" s="42"/>
      <c r="D77" s="49" t="s">
        <v>206</v>
      </c>
      <c r="E77" s="50"/>
      <c r="F77" s="45" t="s">
        <v>207</v>
      </c>
      <c r="G77" s="38"/>
      <c r="H77" s="38"/>
      <c r="I77" s="38"/>
      <c r="J77" s="42"/>
      <c r="K77" s="42"/>
      <c r="L77" s="42"/>
      <c r="M77" s="52" t="s">
        <v>208</v>
      </c>
      <c r="N77" s="53"/>
      <c r="O77" s="53"/>
      <c r="P77" s="43" t="s">
        <v>209</v>
      </c>
      <c r="Q77" s="44"/>
      <c r="R77" s="53"/>
      <c r="S77" s="53"/>
      <c r="T77" s="53"/>
      <c r="U77" s="88"/>
    </row>
    <row r="78" spans="1:21" x14ac:dyDescent="0.2">
      <c r="A78" s="42"/>
      <c r="B78" s="42"/>
      <c r="C78" s="42"/>
      <c r="D78" s="55"/>
      <c r="E78" s="55"/>
      <c r="F78" s="55"/>
      <c r="G78" s="55"/>
      <c r="H78" s="55" t="s">
        <v>9</v>
      </c>
      <c r="I78" s="55" t="s">
        <v>210</v>
      </c>
      <c r="J78" s="55"/>
      <c r="K78" s="55"/>
      <c r="L78" s="55"/>
      <c r="M78" s="47" t="s">
        <v>6</v>
      </c>
      <c r="N78" s="55"/>
      <c r="O78" s="55"/>
      <c r="P78" s="59" t="s">
        <v>25</v>
      </c>
      <c r="Q78" s="60"/>
      <c r="R78" s="55" t="s">
        <v>12</v>
      </c>
      <c r="S78" s="55"/>
      <c r="T78" s="55"/>
      <c r="U78" s="88"/>
    </row>
    <row r="79" spans="1:21" x14ac:dyDescent="0.2">
      <c r="A79" s="42"/>
      <c r="B79" s="42"/>
      <c r="C79" s="42"/>
      <c r="D79" s="55"/>
      <c r="E79" s="55"/>
      <c r="F79" s="55"/>
      <c r="G79" s="55"/>
      <c r="H79" s="55" t="s">
        <v>14</v>
      </c>
      <c r="I79" s="55" t="s">
        <v>211</v>
      </c>
      <c r="J79" s="55"/>
      <c r="K79" s="55"/>
      <c r="L79" s="55"/>
      <c r="M79" s="55" t="s">
        <v>8</v>
      </c>
      <c r="N79" s="55"/>
      <c r="O79" s="55"/>
      <c r="P79" s="49" t="s">
        <v>212</v>
      </c>
      <c r="Q79" s="50"/>
      <c r="R79" s="55" t="s">
        <v>213</v>
      </c>
      <c r="S79" s="55"/>
      <c r="T79" s="55"/>
      <c r="U79" s="88"/>
    </row>
    <row r="80" spans="1:21" x14ac:dyDescent="0.2">
      <c r="A80" s="42"/>
      <c r="B80" s="42"/>
      <c r="C80" s="42"/>
      <c r="D80" s="55"/>
      <c r="E80" s="55"/>
      <c r="F80" s="55" t="s">
        <v>19</v>
      </c>
      <c r="G80" s="55"/>
      <c r="H80" s="55" t="s">
        <v>20</v>
      </c>
      <c r="I80" s="55" t="s">
        <v>10</v>
      </c>
      <c r="J80" s="55"/>
      <c r="K80" s="55"/>
      <c r="L80" s="55"/>
      <c r="M80" s="55" t="s">
        <v>11</v>
      </c>
      <c r="N80" s="55"/>
      <c r="O80" s="55"/>
      <c r="P80" s="55"/>
      <c r="Q80" s="53"/>
      <c r="R80" s="55" t="s">
        <v>215</v>
      </c>
      <c r="S80" s="55"/>
      <c r="T80" s="55"/>
      <c r="U80" s="88"/>
    </row>
    <row r="81" spans="1:21" x14ac:dyDescent="0.2">
      <c r="A81" s="42"/>
      <c r="B81" s="42"/>
      <c r="C81" s="55" t="s">
        <v>216</v>
      </c>
      <c r="D81" s="55"/>
      <c r="E81" s="55"/>
      <c r="F81" s="55" t="s">
        <v>28</v>
      </c>
      <c r="G81" s="55" t="s">
        <v>19</v>
      </c>
      <c r="H81" s="55" t="s">
        <v>27</v>
      </c>
      <c r="I81" s="55" t="s">
        <v>218</v>
      </c>
      <c r="J81" s="55"/>
      <c r="K81" s="55"/>
      <c r="L81" s="55"/>
      <c r="M81" s="55" t="s">
        <v>219</v>
      </c>
      <c r="N81" s="55" t="s">
        <v>30</v>
      </c>
      <c r="O81" s="55" t="s">
        <v>31</v>
      </c>
      <c r="P81" s="55"/>
      <c r="Q81" s="55"/>
      <c r="R81" s="55" t="s">
        <v>220</v>
      </c>
      <c r="S81" s="55" t="s">
        <v>31</v>
      </c>
      <c r="T81" s="55"/>
      <c r="U81" s="88"/>
    </row>
    <row r="82" spans="1:21" x14ac:dyDescent="0.2">
      <c r="A82" s="55" t="s">
        <v>82</v>
      </c>
      <c r="B82" s="55" t="s">
        <v>34</v>
      </c>
      <c r="C82" s="55" t="s">
        <v>40</v>
      </c>
      <c r="D82" s="55" t="s">
        <v>297</v>
      </c>
      <c r="E82" s="55" t="s">
        <v>222</v>
      </c>
      <c r="F82" s="55" t="s">
        <v>223</v>
      </c>
      <c r="G82" s="55" t="s">
        <v>26</v>
      </c>
      <c r="H82" s="55" t="s">
        <v>224</v>
      </c>
      <c r="I82" s="55" t="s">
        <v>225</v>
      </c>
      <c r="J82" s="55" t="s">
        <v>82</v>
      </c>
      <c r="K82" s="55" t="s">
        <v>82</v>
      </c>
      <c r="L82" s="55" t="s">
        <v>34</v>
      </c>
      <c r="M82" s="55" t="s">
        <v>226</v>
      </c>
      <c r="N82" s="55" t="s">
        <v>40</v>
      </c>
      <c r="O82" s="55" t="s">
        <v>36</v>
      </c>
      <c r="P82" s="55" t="s">
        <v>297</v>
      </c>
      <c r="Q82" s="55" t="s">
        <v>222</v>
      </c>
      <c r="R82" s="55" t="s">
        <v>227</v>
      </c>
      <c r="S82" s="55" t="s">
        <v>228</v>
      </c>
      <c r="T82" s="55" t="s">
        <v>82</v>
      </c>
      <c r="U82" s="88"/>
    </row>
    <row r="83" spans="1:21" x14ac:dyDescent="0.2">
      <c r="A83" s="55" t="s">
        <v>42</v>
      </c>
      <c r="B83" s="55" t="s">
        <v>43</v>
      </c>
      <c r="C83" s="55" t="s">
        <v>229</v>
      </c>
      <c r="D83" s="55" t="s">
        <v>298</v>
      </c>
      <c r="E83" s="55" t="s">
        <v>231</v>
      </c>
      <c r="F83" s="55" t="s">
        <v>232</v>
      </c>
      <c r="G83" s="55" t="s">
        <v>233</v>
      </c>
      <c r="H83" s="55" t="s">
        <v>234</v>
      </c>
      <c r="I83" s="55" t="s">
        <v>226</v>
      </c>
      <c r="J83" s="55" t="s">
        <v>42</v>
      </c>
      <c r="K83" s="55" t="s">
        <v>42</v>
      </c>
      <c r="L83" s="55" t="s">
        <v>43</v>
      </c>
      <c r="M83" s="55" t="s">
        <v>39</v>
      </c>
      <c r="N83" s="55" t="s">
        <v>49</v>
      </c>
      <c r="O83" s="55" t="s">
        <v>47</v>
      </c>
      <c r="P83" s="55" t="s">
        <v>298</v>
      </c>
      <c r="Q83" s="55" t="s">
        <v>231</v>
      </c>
      <c r="R83" s="55" t="s">
        <v>235</v>
      </c>
      <c r="S83" s="55" t="s">
        <v>231</v>
      </c>
      <c r="T83" s="55" t="s">
        <v>42</v>
      </c>
      <c r="U83" s="88"/>
    </row>
    <row r="84" spans="1:21" x14ac:dyDescent="0.2">
      <c r="A84" s="55"/>
      <c r="B84" s="55"/>
      <c r="C84" s="55"/>
      <c r="D84" s="55"/>
      <c r="E84" s="55"/>
      <c r="F84" s="55"/>
      <c r="G84" s="55"/>
      <c r="H84" s="55" t="s">
        <v>48</v>
      </c>
      <c r="I84" s="55" t="s">
        <v>233</v>
      </c>
      <c r="J84" s="55"/>
      <c r="K84" s="55"/>
      <c r="L84" s="55"/>
      <c r="M84" s="55" t="s">
        <v>10</v>
      </c>
      <c r="N84" s="55"/>
      <c r="O84" s="55"/>
      <c r="P84" s="55"/>
      <c r="Q84" s="42"/>
      <c r="R84" s="55"/>
      <c r="S84" s="55"/>
      <c r="T84" s="55"/>
      <c r="U84" s="88"/>
    </row>
    <row r="85" spans="1:21" ht="12" thickBot="1" x14ac:dyDescent="0.25">
      <c r="A85" s="63"/>
      <c r="B85" s="63"/>
      <c r="C85" s="52" t="s">
        <v>53</v>
      </c>
      <c r="D85" s="55" t="s">
        <v>54</v>
      </c>
      <c r="E85" s="55" t="s">
        <v>55</v>
      </c>
      <c r="F85" s="55" t="s">
        <v>56</v>
      </c>
      <c r="G85" s="55" t="s">
        <v>57</v>
      </c>
      <c r="H85" s="55" t="s">
        <v>58</v>
      </c>
      <c r="I85" s="55" t="s">
        <v>59</v>
      </c>
      <c r="J85" s="63"/>
      <c r="K85" s="63"/>
      <c r="L85" s="63"/>
      <c r="M85" s="52" t="s">
        <v>60</v>
      </c>
      <c r="N85" s="52" t="s">
        <v>61</v>
      </c>
      <c r="O85" s="52" t="s">
        <v>62</v>
      </c>
      <c r="P85" s="52" t="s">
        <v>63</v>
      </c>
      <c r="Q85" s="52" t="s">
        <v>64</v>
      </c>
      <c r="R85" s="52" t="s">
        <v>236</v>
      </c>
      <c r="S85" s="52" t="s">
        <v>237</v>
      </c>
      <c r="T85" s="52"/>
      <c r="U85" s="88"/>
    </row>
    <row r="86" spans="1:21" x14ac:dyDescent="0.2">
      <c r="A86" s="42"/>
      <c r="B86" s="42"/>
      <c r="C86" s="66" t="s">
        <v>299</v>
      </c>
      <c r="D86" s="114"/>
      <c r="E86" s="68"/>
      <c r="F86" s="68"/>
      <c r="G86" s="68"/>
      <c r="H86" s="68"/>
      <c r="I86" s="70"/>
      <c r="J86" s="111"/>
      <c r="K86" s="42"/>
      <c r="L86" s="42"/>
      <c r="M86" s="115"/>
      <c r="N86" s="116"/>
      <c r="O86" s="116"/>
      <c r="P86" s="72"/>
      <c r="Q86" s="72"/>
      <c r="R86" s="72"/>
      <c r="S86" s="73"/>
      <c r="T86" s="42"/>
      <c r="U86" s="88"/>
    </row>
    <row r="87" spans="1:21" x14ac:dyDescent="0.2">
      <c r="A87" s="55"/>
      <c r="B87" s="42"/>
      <c r="C87" s="74" t="s">
        <v>300</v>
      </c>
      <c r="D87" s="75"/>
      <c r="E87" s="20"/>
      <c r="F87" s="20"/>
      <c r="G87" s="20"/>
      <c r="H87" s="20"/>
      <c r="I87" s="76"/>
      <c r="J87" s="117"/>
      <c r="K87" s="55"/>
      <c r="L87" s="42"/>
      <c r="M87" s="118"/>
      <c r="N87" s="119"/>
      <c r="O87" s="119"/>
      <c r="P87" s="20"/>
      <c r="Q87" s="119"/>
      <c r="R87" s="119"/>
      <c r="S87" s="120"/>
      <c r="T87" s="55"/>
      <c r="U87" s="88"/>
    </row>
    <row r="88" spans="1:21" x14ac:dyDescent="0.2">
      <c r="A88" s="52">
        <v>56</v>
      </c>
      <c r="B88" s="63"/>
      <c r="C88" s="81" t="s">
        <v>301</v>
      </c>
      <c r="D88" s="121"/>
      <c r="E88" s="19"/>
      <c r="F88" s="19"/>
      <c r="G88" s="19"/>
      <c r="H88" s="19"/>
      <c r="I88" s="83"/>
      <c r="J88" s="122">
        <v>56</v>
      </c>
      <c r="K88" s="52">
        <v>56</v>
      </c>
      <c r="L88" s="63"/>
      <c r="M88" s="123"/>
      <c r="N88" s="94"/>
      <c r="O88" s="94"/>
      <c r="P88" s="124"/>
      <c r="Q88" s="94"/>
      <c r="R88" s="94"/>
      <c r="S88" s="125"/>
      <c r="T88" s="52">
        <v>56</v>
      </c>
      <c r="U88" s="88"/>
    </row>
    <row r="89" spans="1:21" x14ac:dyDescent="0.2">
      <c r="A89" s="55"/>
      <c r="B89" s="42"/>
      <c r="C89" s="74" t="s">
        <v>302</v>
      </c>
      <c r="D89" s="75"/>
      <c r="E89" s="20"/>
      <c r="F89" s="20"/>
      <c r="G89" s="20"/>
      <c r="H89" s="20"/>
      <c r="I89" s="76"/>
      <c r="J89" s="117"/>
      <c r="K89" s="55"/>
      <c r="L89" s="42"/>
      <c r="M89" s="118"/>
      <c r="N89" s="119"/>
      <c r="O89" s="119"/>
      <c r="P89" s="20"/>
      <c r="Q89" s="119"/>
      <c r="R89" s="119"/>
      <c r="S89" s="120"/>
      <c r="T89" s="55"/>
      <c r="U89" s="88"/>
    </row>
    <row r="90" spans="1:21" x14ac:dyDescent="0.2">
      <c r="A90" s="52">
        <v>57</v>
      </c>
      <c r="B90" s="63"/>
      <c r="C90" s="81" t="s">
        <v>303</v>
      </c>
      <c r="D90" s="121"/>
      <c r="E90" s="19"/>
      <c r="F90" s="19"/>
      <c r="G90" s="19"/>
      <c r="H90" s="19"/>
      <c r="I90" s="83"/>
      <c r="J90" s="122">
        <v>57</v>
      </c>
      <c r="K90" s="52">
        <v>57</v>
      </c>
      <c r="L90" s="63"/>
      <c r="M90" s="123"/>
      <c r="N90" s="94"/>
      <c r="O90" s="94"/>
      <c r="P90" s="124"/>
      <c r="Q90" s="94"/>
      <c r="R90" s="94"/>
      <c r="S90" s="125"/>
      <c r="T90" s="52">
        <v>57</v>
      </c>
      <c r="U90" s="88"/>
    </row>
    <row r="91" spans="1:21" ht="12" thickBot="1" x14ac:dyDescent="0.25">
      <c r="A91" s="52">
        <v>58</v>
      </c>
      <c r="B91" s="63"/>
      <c r="C91" s="81" t="s">
        <v>304</v>
      </c>
      <c r="D91" s="126"/>
      <c r="E91" s="96"/>
      <c r="F91" s="96"/>
      <c r="G91" s="96"/>
      <c r="H91" s="96"/>
      <c r="I91" s="97"/>
      <c r="J91" s="122">
        <v>58</v>
      </c>
      <c r="K91" s="52">
        <v>58</v>
      </c>
      <c r="L91" s="63"/>
      <c r="M91" s="127"/>
      <c r="N91" s="128"/>
      <c r="O91" s="128"/>
      <c r="P91" s="129"/>
      <c r="Q91" s="128"/>
      <c r="R91" s="128"/>
      <c r="S91" s="130"/>
      <c r="T91" s="52">
        <v>58</v>
      </c>
      <c r="U91" s="88"/>
    </row>
    <row r="92" spans="1:21" s="23" customFormat="1" x14ac:dyDescent="0.2">
      <c r="A92" s="131"/>
      <c r="B92" s="131"/>
      <c r="C92" s="132" t="s">
        <v>305</v>
      </c>
      <c r="D92" s="133"/>
      <c r="E92" s="20"/>
      <c r="F92" s="133"/>
      <c r="G92" s="20"/>
      <c r="H92" s="20"/>
      <c r="I92" s="20"/>
      <c r="J92" s="42"/>
      <c r="K92" s="42"/>
      <c r="L92" s="42"/>
      <c r="M92" s="134"/>
      <c r="N92" s="119"/>
      <c r="O92" s="119"/>
      <c r="P92" s="119"/>
      <c r="Q92" s="119"/>
      <c r="R92" s="134"/>
      <c r="S92" s="135"/>
      <c r="T92" s="131"/>
      <c r="U92" s="88"/>
    </row>
    <row r="93" spans="1:21" s="23" customFormat="1" x14ac:dyDescent="0.2">
      <c r="A93" s="132"/>
      <c r="B93" s="131"/>
      <c r="C93" s="132" t="s">
        <v>306</v>
      </c>
      <c r="D93" s="20"/>
      <c r="E93" s="20"/>
      <c r="F93" s="20"/>
      <c r="G93" s="20"/>
      <c r="H93" s="20"/>
      <c r="I93" s="20"/>
      <c r="J93" s="55"/>
      <c r="K93" s="55"/>
      <c r="L93" s="42"/>
      <c r="M93" s="119"/>
      <c r="N93" s="119"/>
      <c r="O93" s="119"/>
      <c r="P93" s="119"/>
      <c r="Q93" s="119"/>
      <c r="R93" s="119"/>
      <c r="S93" s="135"/>
      <c r="T93" s="132"/>
      <c r="U93" s="88"/>
    </row>
    <row r="94" spans="1:21" s="23" customFormat="1" x14ac:dyDescent="0.2">
      <c r="A94" s="136">
        <v>59</v>
      </c>
      <c r="B94" s="137"/>
      <c r="C94" s="137" t="s">
        <v>307</v>
      </c>
      <c r="D94" s="19"/>
      <c r="E94" s="19">
        <v>384</v>
      </c>
      <c r="F94" s="19"/>
      <c r="G94" s="19"/>
      <c r="H94" s="19"/>
      <c r="I94" s="19"/>
      <c r="J94" s="52">
        <v>59</v>
      </c>
      <c r="K94" s="52">
        <v>59</v>
      </c>
      <c r="L94" s="63"/>
      <c r="M94" s="138"/>
      <c r="N94" s="139">
        <v>384</v>
      </c>
      <c r="O94" s="139"/>
      <c r="P94" s="139"/>
      <c r="Q94" s="139">
        <f>N94+O94</f>
        <v>384</v>
      </c>
      <c r="R94" s="139">
        <v>11136</v>
      </c>
      <c r="S94" s="140"/>
      <c r="T94" s="136">
        <v>59</v>
      </c>
      <c r="U94" s="88"/>
    </row>
    <row r="95" spans="1:21" s="23" customFormat="1" x14ac:dyDescent="0.2">
      <c r="A95" s="136">
        <v>60</v>
      </c>
      <c r="B95" s="137"/>
      <c r="C95" s="137" t="s">
        <v>308</v>
      </c>
      <c r="D95" s="19"/>
      <c r="E95" s="19"/>
      <c r="F95" s="19"/>
      <c r="G95" s="19"/>
      <c r="H95" s="19"/>
      <c r="I95" s="19"/>
      <c r="J95" s="52">
        <v>60</v>
      </c>
      <c r="K95" s="52">
        <v>60</v>
      </c>
      <c r="L95" s="63"/>
      <c r="M95" s="138">
        <f>E95-Q95+G95</f>
        <v>0</v>
      </c>
      <c r="N95" s="139"/>
      <c r="O95" s="139"/>
      <c r="P95" s="139"/>
      <c r="Q95" s="139">
        <f>SUM(N95:O95)</f>
        <v>0</v>
      </c>
      <c r="R95" s="139"/>
      <c r="S95" s="140"/>
      <c r="T95" s="136">
        <v>60</v>
      </c>
      <c r="U95" s="88"/>
    </row>
    <row r="96" spans="1:21" s="23" customFormat="1" x14ac:dyDescent="0.2">
      <c r="A96" s="136">
        <v>61</v>
      </c>
      <c r="B96" s="137"/>
      <c r="C96" s="137" t="s">
        <v>309</v>
      </c>
      <c r="D96" s="19"/>
      <c r="E96" s="19"/>
      <c r="F96" s="19"/>
      <c r="G96" s="19"/>
      <c r="H96" s="19"/>
      <c r="I96" s="19"/>
      <c r="J96" s="52">
        <v>61</v>
      </c>
      <c r="K96" s="52">
        <v>61</v>
      </c>
      <c r="L96" s="63"/>
      <c r="M96" s="138"/>
      <c r="N96" s="138"/>
      <c r="O96" s="138"/>
      <c r="P96" s="138"/>
      <c r="Q96" s="138"/>
      <c r="R96" s="138"/>
      <c r="S96" s="140"/>
      <c r="T96" s="136">
        <v>61</v>
      </c>
      <c r="U96" s="88"/>
    </row>
    <row r="97" spans="1:21" s="23" customFormat="1" x14ac:dyDescent="0.2">
      <c r="A97" s="136">
        <v>62</v>
      </c>
      <c r="B97" s="137"/>
      <c r="C97" s="137" t="s">
        <v>310</v>
      </c>
      <c r="D97" s="19"/>
      <c r="E97" s="19"/>
      <c r="F97" s="19"/>
      <c r="G97" s="19"/>
      <c r="H97" s="19"/>
      <c r="I97" s="19"/>
      <c r="J97" s="52">
        <v>62</v>
      </c>
      <c r="K97" s="52">
        <v>62</v>
      </c>
      <c r="L97" s="63"/>
      <c r="M97" s="138"/>
      <c r="N97" s="138"/>
      <c r="O97" s="138"/>
      <c r="P97" s="138"/>
      <c r="Q97" s="138"/>
      <c r="R97" s="138"/>
      <c r="S97" s="140"/>
      <c r="T97" s="136">
        <v>62</v>
      </c>
      <c r="U97" s="88"/>
    </row>
    <row r="98" spans="1:21" s="23" customFormat="1" x14ac:dyDescent="0.2">
      <c r="A98" s="136">
        <v>63</v>
      </c>
      <c r="B98" s="137"/>
      <c r="C98" s="137" t="s">
        <v>311</v>
      </c>
      <c r="D98" s="19"/>
      <c r="E98" s="19"/>
      <c r="F98" s="19"/>
      <c r="G98" s="19"/>
      <c r="H98" s="19"/>
      <c r="I98" s="19"/>
      <c r="J98" s="52">
        <v>63</v>
      </c>
      <c r="K98" s="52">
        <v>63</v>
      </c>
      <c r="L98" s="63"/>
      <c r="M98" s="138"/>
      <c r="N98" s="138"/>
      <c r="O98" s="138"/>
      <c r="P98" s="138"/>
      <c r="Q98" s="138"/>
      <c r="R98" s="138"/>
      <c r="S98" s="140"/>
      <c r="T98" s="136">
        <v>63</v>
      </c>
      <c r="U98" s="88"/>
    </row>
    <row r="99" spans="1:21" s="23" customFormat="1" x14ac:dyDescent="0.2">
      <c r="A99" s="136">
        <v>64</v>
      </c>
      <c r="B99" s="137"/>
      <c r="C99" s="137" t="s">
        <v>312</v>
      </c>
      <c r="D99" s="19"/>
      <c r="E99" s="19"/>
      <c r="F99" s="19"/>
      <c r="G99" s="19"/>
      <c r="H99" s="19"/>
      <c r="I99" s="19"/>
      <c r="J99" s="52">
        <v>64</v>
      </c>
      <c r="K99" s="52">
        <v>64</v>
      </c>
      <c r="L99" s="63"/>
      <c r="M99" s="138"/>
      <c r="N99" s="138"/>
      <c r="O99" s="138"/>
      <c r="P99" s="138"/>
      <c r="Q99" s="138"/>
      <c r="R99" s="138"/>
      <c r="S99" s="140"/>
      <c r="T99" s="136">
        <v>64</v>
      </c>
      <c r="U99" s="88"/>
    </row>
    <row r="100" spans="1:21" s="23" customFormat="1" x14ac:dyDescent="0.2">
      <c r="A100" s="136">
        <v>65</v>
      </c>
      <c r="B100" s="137"/>
      <c r="C100" s="137" t="s">
        <v>313</v>
      </c>
      <c r="D100" s="19"/>
      <c r="E100" s="19"/>
      <c r="F100" s="19"/>
      <c r="G100" s="19"/>
      <c r="H100" s="19"/>
      <c r="I100" s="19"/>
      <c r="J100" s="52">
        <v>65</v>
      </c>
      <c r="K100" s="52">
        <v>65</v>
      </c>
      <c r="L100" s="63"/>
      <c r="M100" s="138"/>
      <c r="N100" s="138"/>
      <c r="O100" s="138"/>
      <c r="P100" s="138"/>
      <c r="Q100" s="138"/>
      <c r="R100" s="138"/>
      <c r="S100" s="140"/>
      <c r="T100" s="136">
        <v>65</v>
      </c>
      <c r="U100" s="88"/>
    </row>
    <row r="101" spans="1:21" s="23" customFormat="1" x14ac:dyDescent="0.2">
      <c r="A101" s="136">
        <v>66</v>
      </c>
      <c r="B101" s="137"/>
      <c r="C101" s="137" t="s">
        <v>314</v>
      </c>
      <c r="D101" s="19"/>
      <c r="E101" s="19"/>
      <c r="F101" s="19"/>
      <c r="G101" s="19"/>
      <c r="H101" s="19"/>
      <c r="I101" s="19"/>
      <c r="J101" s="52">
        <v>66</v>
      </c>
      <c r="K101" s="52">
        <v>66</v>
      </c>
      <c r="L101" s="63"/>
      <c r="M101" s="138"/>
      <c r="N101" s="138"/>
      <c r="O101" s="138"/>
      <c r="P101" s="138"/>
      <c r="Q101" s="138"/>
      <c r="R101" s="138"/>
      <c r="S101" s="140"/>
      <c r="T101" s="136">
        <v>66</v>
      </c>
      <c r="U101" s="88"/>
    </row>
    <row r="102" spans="1:21" s="23" customFormat="1" x14ac:dyDescent="0.2">
      <c r="A102" s="131"/>
      <c r="B102" s="131"/>
      <c r="C102" s="131" t="s">
        <v>315</v>
      </c>
      <c r="D102" s="133"/>
      <c r="E102" s="20"/>
      <c r="F102" s="133"/>
      <c r="G102" s="20"/>
      <c r="H102" s="20"/>
      <c r="I102" s="20"/>
      <c r="J102" s="42"/>
      <c r="K102" s="42"/>
      <c r="L102" s="42"/>
      <c r="M102" s="141"/>
      <c r="N102" s="142"/>
      <c r="O102" s="142"/>
      <c r="P102" s="142"/>
      <c r="Q102" s="142"/>
      <c r="R102" s="141"/>
      <c r="S102" s="135"/>
      <c r="T102" s="131"/>
      <c r="U102" s="88"/>
    </row>
    <row r="103" spans="1:21" s="23" customFormat="1" x14ac:dyDescent="0.2">
      <c r="A103" s="132">
        <v>67</v>
      </c>
      <c r="B103" s="131"/>
      <c r="C103" s="131" t="s">
        <v>316</v>
      </c>
      <c r="D103" s="20"/>
      <c r="E103" s="20"/>
      <c r="F103" s="20"/>
      <c r="G103" s="20"/>
      <c r="H103" s="20"/>
      <c r="I103" s="20"/>
      <c r="J103" s="55">
        <v>67</v>
      </c>
      <c r="K103" s="55">
        <v>67</v>
      </c>
      <c r="L103" s="42"/>
      <c r="M103" s="142"/>
      <c r="N103" s="142"/>
      <c r="O103" s="142"/>
      <c r="P103" s="142"/>
      <c r="Q103" s="142"/>
      <c r="R103" s="142"/>
      <c r="S103" s="135"/>
      <c r="T103" s="132">
        <v>67</v>
      </c>
      <c r="U103" s="88"/>
    </row>
    <row r="104" spans="1:21" s="23" customFormat="1" x14ac:dyDescent="0.2">
      <c r="A104" s="136"/>
      <c r="B104" s="137"/>
      <c r="C104" s="137" t="s">
        <v>317</v>
      </c>
      <c r="D104" s="19"/>
      <c r="E104" s="19"/>
      <c r="F104" s="19"/>
      <c r="G104" s="19"/>
      <c r="H104" s="19"/>
      <c r="I104" s="19"/>
      <c r="J104" s="52"/>
      <c r="K104" s="52"/>
      <c r="L104" s="63"/>
      <c r="M104" s="138"/>
      <c r="N104" s="138"/>
      <c r="O104" s="138"/>
      <c r="P104" s="138"/>
      <c r="Q104" s="138"/>
      <c r="R104" s="138"/>
      <c r="S104" s="140"/>
      <c r="T104" s="136"/>
      <c r="U104" s="88"/>
    </row>
    <row r="105" spans="1:21" s="23" customFormat="1" x14ac:dyDescent="0.2">
      <c r="A105" s="136">
        <v>68</v>
      </c>
      <c r="B105" s="137"/>
      <c r="C105" s="137" t="s">
        <v>318</v>
      </c>
      <c r="D105" s="19"/>
      <c r="E105" s="19"/>
      <c r="F105" s="19"/>
      <c r="G105" s="19"/>
      <c r="H105" s="19"/>
      <c r="I105" s="19"/>
      <c r="J105" s="52">
        <v>68</v>
      </c>
      <c r="K105" s="52">
        <v>68</v>
      </c>
      <c r="L105" s="63"/>
      <c r="M105" s="138"/>
      <c r="N105" s="138"/>
      <c r="O105" s="138"/>
      <c r="P105" s="138"/>
      <c r="Q105" s="138"/>
      <c r="R105" s="138"/>
      <c r="S105" s="140"/>
      <c r="T105" s="136">
        <v>68</v>
      </c>
      <c r="U105" s="88"/>
    </row>
    <row r="106" spans="1:21" s="23" customFormat="1" x14ac:dyDescent="0.2">
      <c r="A106" s="136">
        <v>69</v>
      </c>
      <c r="B106" s="137"/>
      <c r="C106" s="137" t="s">
        <v>319</v>
      </c>
      <c r="D106" s="19"/>
      <c r="E106" s="19"/>
      <c r="F106" s="19"/>
      <c r="G106" s="19"/>
      <c r="H106" s="19"/>
      <c r="I106" s="19"/>
      <c r="J106" s="52">
        <v>69</v>
      </c>
      <c r="K106" s="52">
        <v>69</v>
      </c>
      <c r="L106" s="63"/>
      <c r="M106" s="138"/>
      <c r="N106" s="138"/>
      <c r="O106" s="138"/>
      <c r="P106" s="138"/>
      <c r="Q106" s="138"/>
      <c r="R106" s="138"/>
      <c r="S106" s="140"/>
      <c r="T106" s="136">
        <v>69</v>
      </c>
      <c r="U106" s="88"/>
    </row>
    <row r="107" spans="1:21" s="23" customFormat="1" x14ac:dyDescent="0.2">
      <c r="A107" s="136">
        <v>70</v>
      </c>
      <c r="B107" s="137"/>
      <c r="C107" s="137" t="s">
        <v>320</v>
      </c>
      <c r="D107" s="19"/>
      <c r="E107" s="143">
        <f>SUM(E93:E106)</f>
        <v>384</v>
      </c>
      <c r="F107" s="143">
        <f>SUM(F94:F106)</f>
        <v>0</v>
      </c>
      <c r="G107" s="143">
        <f>SUM(G94:G106)</f>
        <v>0</v>
      </c>
      <c r="H107" s="19">
        <v>0</v>
      </c>
      <c r="I107" s="19">
        <f>SUM(I94:I106)</f>
        <v>0</v>
      </c>
      <c r="J107" s="52">
        <v>70</v>
      </c>
      <c r="K107" s="52">
        <v>70</v>
      </c>
      <c r="L107" s="63"/>
      <c r="M107" s="143">
        <f>SUM(M94:M106)</f>
        <v>0</v>
      </c>
      <c r="N107" s="143">
        <f>SUM(N94:N106)</f>
        <v>384</v>
      </c>
      <c r="O107" s="143">
        <f>SUM(O94:O106)</f>
        <v>0</v>
      </c>
      <c r="P107" s="143">
        <v>0</v>
      </c>
      <c r="Q107" s="143">
        <f>SUM(Q94:Q106)</f>
        <v>384</v>
      </c>
      <c r="R107" s="143">
        <f>SUM(R94:R106)</f>
        <v>11136</v>
      </c>
      <c r="S107" s="144"/>
      <c r="T107" s="136">
        <v>70</v>
      </c>
      <c r="U107" s="88"/>
    </row>
    <row r="108" spans="1:21" x14ac:dyDescent="0.2">
      <c r="A108" s="145"/>
      <c r="B108" s="146"/>
      <c r="C108" s="146"/>
      <c r="D108" s="146"/>
      <c r="E108" s="147"/>
      <c r="F108" s="146"/>
      <c r="G108" s="146"/>
      <c r="H108" s="146"/>
      <c r="I108" s="146"/>
      <c r="J108" s="148"/>
      <c r="K108" s="149"/>
      <c r="L108" s="146"/>
      <c r="M108" s="146"/>
      <c r="N108" s="146"/>
      <c r="O108" s="147"/>
      <c r="P108" s="146"/>
      <c r="Q108" s="146"/>
      <c r="R108" s="146"/>
      <c r="S108" s="146"/>
      <c r="T108" s="148"/>
    </row>
    <row r="109" spans="1:21" x14ac:dyDescent="0.2">
      <c r="A109" s="59" t="s">
        <v>321</v>
      </c>
      <c r="B109" s="150"/>
      <c r="C109" s="150"/>
      <c r="D109" s="150"/>
      <c r="E109" s="150"/>
      <c r="F109" s="150"/>
      <c r="G109" s="150"/>
      <c r="H109" s="150"/>
      <c r="I109" s="150"/>
      <c r="J109" s="60"/>
      <c r="K109" s="59" t="s">
        <v>321</v>
      </c>
      <c r="L109" s="150"/>
      <c r="M109" s="150"/>
      <c r="N109" s="150"/>
      <c r="O109" s="150"/>
      <c r="P109" s="150"/>
      <c r="Q109" s="150"/>
      <c r="R109" s="150"/>
      <c r="S109" s="150"/>
      <c r="T109" s="60"/>
    </row>
    <row r="110" spans="1:21" x14ac:dyDescent="0.2">
      <c r="A110" s="66"/>
      <c r="B110" s="107"/>
      <c r="C110" s="107"/>
      <c r="D110" s="107"/>
      <c r="E110" s="107"/>
      <c r="F110" s="107"/>
      <c r="G110" s="107"/>
      <c r="H110" s="107"/>
      <c r="I110" s="107"/>
      <c r="J110" s="111"/>
      <c r="K110" s="74"/>
      <c r="L110" s="107"/>
      <c r="M110" s="107"/>
      <c r="N110" s="107"/>
      <c r="O110" s="107"/>
      <c r="P110" s="107"/>
      <c r="Q110" s="107"/>
      <c r="R110" s="107"/>
      <c r="S110" s="107"/>
      <c r="T110" s="111"/>
    </row>
    <row r="111" spans="1:21" x14ac:dyDescent="0.2">
      <c r="A111" s="66" t="s">
        <v>322</v>
      </c>
      <c r="B111" s="107" t="s">
        <v>323</v>
      </c>
      <c r="C111" s="107"/>
      <c r="D111" s="107"/>
      <c r="E111" s="107"/>
      <c r="F111" s="107"/>
      <c r="G111" s="107"/>
      <c r="H111" s="107"/>
      <c r="I111" s="107"/>
      <c r="J111" s="111"/>
      <c r="K111" s="74"/>
      <c r="L111" s="107"/>
      <c r="M111" s="107"/>
      <c r="N111" s="107"/>
      <c r="O111" s="107"/>
      <c r="P111" s="107"/>
      <c r="Q111" s="107"/>
      <c r="R111" s="107"/>
      <c r="S111" s="107"/>
      <c r="T111" s="111"/>
    </row>
    <row r="112" spans="1:21" x14ac:dyDescent="0.2">
      <c r="A112" s="66"/>
      <c r="B112" s="107"/>
      <c r="C112" s="107"/>
      <c r="D112" s="107"/>
      <c r="E112" s="107"/>
      <c r="F112" s="107"/>
      <c r="G112" s="107"/>
      <c r="H112" s="107"/>
      <c r="I112" s="107"/>
      <c r="J112" s="111"/>
      <c r="K112" s="74"/>
      <c r="L112" s="107"/>
      <c r="M112" s="107"/>
      <c r="N112" s="107"/>
      <c r="O112" s="107"/>
      <c r="P112" s="107"/>
      <c r="Q112" s="107"/>
      <c r="R112" s="107"/>
      <c r="S112" s="107"/>
      <c r="T112" s="111"/>
    </row>
    <row r="113" spans="1:20" x14ac:dyDescent="0.2">
      <c r="A113" s="66"/>
      <c r="B113" s="107"/>
      <c r="C113" s="107"/>
      <c r="D113" s="107"/>
      <c r="E113" s="107"/>
      <c r="F113" s="107"/>
      <c r="G113" s="107"/>
      <c r="H113" s="107"/>
      <c r="I113" s="107"/>
      <c r="J113" s="111"/>
      <c r="K113" s="74"/>
      <c r="L113" s="107"/>
      <c r="M113" s="107"/>
      <c r="N113" s="107"/>
      <c r="O113" s="133" t="s">
        <v>330</v>
      </c>
      <c r="P113" s="107"/>
      <c r="Q113" s="107"/>
      <c r="R113" s="107"/>
      <c r="S113" s="107"/>
      <c r="T113" s="111"/>
    </row>
    <row r="114" spans="1:20" x14ac:dyDescent="0.2">
      <c r="A114" s="66"/>
      <c r="B114" s="107"/>
      <c r="C114" s="107"/>
      <c r="D114" s="133" t="s">
        <v>330</v>
      </c>
      <c r="E114" s="107"/>
      <c r="F114" s="107"/>
      <c r="G114" s="107"/>
      <c r="H114" s="107"/>
      <c r="I114" s="107"/>
      <c r="J114" s="111"/>
      <c r="K114" s="74"/>
      <c r="L114" s="107"/>
      <c r="M114" s="107"/>
      <c r="N114" s="107"/>
      <c r="O114" s="133" t="s">
        <v>330</v>
      </c>
      <c r="P114" s="107"/>
      <c r="Q114" s="107"/>
      <c r="R114" s="107"/>
      <c r="S114" s="107"/>
      <c r="T114" s="111"/>
    </row>
    <row r="115" spans="1:20" x14ac:dyDescent="0.2">
      <c r="A115" s="66"/>
      <c r="B115" s="107"/>
      <c r="C115" s="107"/>
      <c r="D115" s="107"/>
      <c r="E115" s="107"/>
      <c r="F115" s="107"/>
      <c r="G115" s="107"/>
      <c r="H115" s="107"/>
      <c r="I115" s="107"/>
      <c r="J115" s="111"/>
      <c r="K115" s="74"/>
      <c r="L115" s="107"/>
      <c r="M115" s="107"/>
      <c r="N115" s="107"/>
      <c r="O115" s="107"/>
      <c r="P115" s="107"/>
      <c r="Q115" s="107"/>
      <c r="R115" s="107"/>
      <c r="S115" s="107"/>
      <c r="T115" s="111"/>
    </row>
    <row r="116" spans="1:20" x14ac:dyDescent="0.2">
      <c r="A116" s="66"/>
      <c r="B116" s="107"/>
      <c r="C116" s="107"/>
      <c r="D116" s="107"/>
      <c r="E116" s="107"/>
      <c r="F116" s="107"/>
      <c r="G116" s="107"/>
      <c r="H116" s="107"/>
      <c r="I116" s="107"/>
      <c r="J116" s="111"/>
      <c r="K116" s="74"/>
      <c r="L116" s="107"/>
      <c r="M116" s="107"/>
      <c r="N116" s="107"/>
      <c r="O116" s="107"/>
      <c r="P116" s="107"/>
      <c r="Q116" s="107"/>
      <c r="R116" s="107"/>
      <c r="S116" s="107"/>
      <c r="T116" s="111"/>
    </row>
    <row r="117" spans="1:20" x14ac:dyDescent="0.2">
      <c r="A117" s="66"/>
      <c r="B117" s="107"/>
      <c r="C117" s="107"/>
      <c r="D117" s="107"/>
      <c r="E117" s="107"/>
      <c r="F117" s="107"/>
      <c r="G117" s="107"/>
      <c r="H117" s="107"/>
      <c r="I117" s="107"/>
      <c r="J117" s="111"/>
      <c r="K117" s="74"/>
      <c r="L117" s="107"/>
      <c r="M117" s="107"/>
      <c r="N117" s="107"/>
      <c r="O117" s="107"/>
      <c r="P117" s="107"/>
      <c r="Q117" s="107"/>
      <c r="R117" s="107"/>
      <c r="S117" s="107"/>
      <c r="T117" s="111"/>
    </row>
    <row r="118" spans="1:20" x14ac:dyDescent="0.2">
      <c r="A118" s="66"/>
      <c r="B118" s="107"/>
      <c r="C118" s="107"/>
      <c r="D118" s="107"/>
      <c r="E118" s="107"/>
      <c r="F118" s="107"/>
      <c r="G118" s="107"/>
      <c r="H118" s="107"/>
      <c r="I118" s="107"/>
      <c r="J118" s="111"/>
      <c r="K118" s="74"/>
      <c r="L118" s="107"/>
      <c r="M118" s="107"/>
      <c r="N118" s="107"/>
      <c r="O118" s="107"/>
      <c r="P118" s="107"/>
      <c r="Q118" s="107"/>
      <c r="R118" s="107"/>
      <c r="S118" s="107"/>
      <c r="T118" s="111"/>
    </row>
    <row r="119" spans="1:20" x14ac:dyDescent="0.2">
      <c r="A119" s="66"/>
      <c r="B119" s="107"/>
      <c r="C119" s="107"/>
      <c r="D119" s="107"/>
      <c r="E119" s="107"/>
      <c r="F119" s="107"/>
      <c r="G119" s="107"/>
      <c r="H119" s="107"/>
      <c r="I119" s="107"/>
      <c r="J119" s="111"/>
      <c r="K119" s="74"/>
      <c r="L119" s="107"/>
      <c r="M119" s="107"/>
      <c r="N119" s="107"/>
      <c r="O119" s="107"/>
      <c r="P119" s="107"/>
      <c r="Q119" s="107"/>
      <c r="R119" s="107"/>
      <c r="S119" s="107"/>
      <c r="T119" s="111"/>
    </row>
    <row r="120" spans="1:20" x14ac:dyDescent="0.2">
      <c r="A120" s="66"/>
      <c r="B120" s="107"/>
      <c r="C120" s="107"/>
      <c r="D120" s="107"/>
      <c r="E120" s="107"/>
      <c r="F120" s="107"/>
      <c r="G120" s="107"/>
      <c r="H120" s="107"/>
      <c r="I120" s="107"/>
      <c r="J120" s="111"/>
      <c r="K120" s="74"/>
      <c r="L120" s="107"/>
      <c r="M120" s="107"/>
      <c r="N120" s="107"/>
      <c r="O120" s="107"/>
      <c r="P120" s="107"/>
      <c r="Q120" s="107"/>
      <c r="R120" s="107"/>
      <c r="S120" s="107"/>
      <c r="T120" s="111"/>
    </row>
    <row r="121" spans="1:20" x14ac:dyDescent="0.2">
      <c r="A121" s="66"/>
      <c r="B121" s="107"/>
      <c r="C121" s="107"/>
      <c r="D121" s="107"/>
      <c r="E121" s="107"/>
      <c r="F121" s="107"/>
      <c r="G121" s="107"/>
      <c r="H121" s="107"/>
      <c r="I121" s="107"/>
      <c r="J121" s="111"/>
      <c r="K121" s="74"/>
      <c r="L121" s="107"/>
      <c r="M121" s="107"/>
      <c r="N121" s="107"/>
      <c r="O121" s="107"/>
      <c r="P121" s="107"/>
      <c r="Q121" s="107"/>
      <c r="R121" s="107"/>
      <c r="S121" s="107"/>
      <c r="T121" s="111"/>
    </row>
    <row r="122" spans="1:20" x14ac:dyDescent="0.2">
      <c r="A122" s="66"/>
      <c r="B122" s="107"/>
      <c r="C122" s="107"/>
      <c r="D122" s="107"/>
      <c r="E122" s="107"/>
      <c r="F122" s="107"/>
      <c r="G122" s="107"/>
      <c r="H122" s="107"/>
      <c r="I122" s="107"/>
      <c r="J122" s="111"/>
      <c r="K122" s="74"/>
      <c r="L122" s="107"/>
      <c r="M122" s="107"/>
      <c r="N122" s="107"/>
      <c r="O122" s="107"/>
      <c r="P122" s="107"/>
      <c r="Q122" s="107"/>
      <c r="R122" s="107"/>
      <c r="S122" s="107"/>
      <c r="T122" s="111"/>
    </row>
    <row r="123" spans="1:20" x14ac:dyDescent="0.2">
      <c r="A123" s="66"/>
      <c r="B123" s="107"/>
      <c r="C123" s="107"/>
      <c r="D123" s="107"/>
      <c r="E123" s="107"/>
      <c r="F123" s="107"/>
      <c r="G123" s="107"/>
      <c r="H123" s="107"/>
      <c r="I123" s="107"/>
      <c r="J123" s="111"/>
      <c r="K123" s="74"/>
      <c r="L123" s="107"/>
      <c r="M123" s="107"/>
      <c r="N123" s="107"/>
      <c r="O123" s="107"/>
      <c r="P123" s="107"/>
      <c r="Q123" s="107"/>
      <c r="R123" s="107"/>
      <c r="S123" s="107"/>
      <c r="T123" s="111"/>
    </row>
    <row r="124" spans="1:20" x14ac:dyDescent="0.2">
      <c r="A124" s="66"/>
      <c r="B124" s="107"/>
      <c r="C124" s="107"/>
      <c r="D124" s="107"/>
      <c r="E124" s="107"/>
      <c r="F124" s="107"/>
      <c r="G124" s="107"/>
      <c r="H124" s="107"/>
      <c r="I124" s="107"/>
      <c r="J124" s="111"/>
      <c r="K124" s="74"/>
      <c r="L124" s="107"/>
      <c r="M124" s="107"/>
      <c r="N124" s="107"/>
      <c r="O124" s="107"/>
      <c r="P124" s="107"/>
      <c r="Q124" s="107"/>
      <c r="R124" s="107"/>
      <c r="S124" s="107"/>
      <c r="T124" s="111"/>
    </row>
    <row r="125" spans="1:20" x14ac:dyDescent="0.2">
      <c r="A125" s="66"/>
      <c r="B125" s="107"/>
      <c r="C125" s="107"/>
      <c r="D125" s="107"/>
      <c r="E125" s="107"/>
      <c r="F125" s="107"/>
      <c r="G125" s="107"/>
      <c r="H125" s="107"/>
      <c r="I125" s="107"/>
      <c r="J125" s="111"/>
      <c r="K125" s="74"/>
      <c r="L125" s="107"/>
      <c r="M125" s="107"/>
      <c r="N125" s="107"/>
      <c r="O125" s="107"/>
      <c r="P125" s="107"/>
      <c r="Q125" s="107"/>
      <c r="R125" s="107"/>
      <c r="S125" s="107"/>
      <c r="T125" s="111"/>
    </row>
    <row r="126" spans="1:20" x14ac:dyDescent="0.2">
      <c r="A126" s="66"/>
      <c r="B126" s="107"/>
      <c r="C126" s="107"/>
      <c r="D126" s="107"/>
      <c r="E126" s="107"/>
      <c r="F126" s="107"/>
      <c r="G126" s="107"/>
      <c r="H126" s="107"/>
      <c r="I126" s="107"/>
      <c r="J126" s="111"/>
      <c r="K126" s="74"/>
      <c r="L126" s="107"/>
      <c r="M126" s="107"/>
      <c r="N126" s="107"/>
      <c r="O126" s="107"/>
      <c r="P126" s="107"/>
      <c r="Q126" s="107"/>
      <c r="R126" s="107"/>
      <c r="S126" s="107"/>
      <c r="T126" s="111"/>
    </row>
    <row r="127" spans="1:20" x14ac:dyDescent="0.2">
      <c r="A127" s="66"/>
      <c r="B127" s="107"/>
      <c r="C127" s="107"/>
      <c r="D127" s="107"/>
      <c r="E127" s="107"/>
      <c r="F127" s="107"/>
      <c r="G127" s="107"/>
      <c r="H127" s="107"/>
      <c r="I127" s="107"/>
      <c r="J127" s="111"/>
      <c r="K127" s="74"/>
      <c r="L127" s="107"/>
      <c r="M127" s="107"/>
      <c r="N127" s="107"/>
      <c r="O127" s="107"/>
      <c r="P127" s="107"/>
      <c r="Q127" s="107"/>
      <c r="R127" s="107"/>
      <c r="S127" s="107"/>
      <c r="T127" s="111"/>
    </row>
    <row r="128" spans="1:20" x14ac:dyDescent="0.2">
      <c r="A128" s="66"/>
      <c r="B128" s="107"/>
      <c r="C128" s="107"/>
      <c r="D128" s="107"/>
      <c r="E128" s="107"/>
      <c r="F128" s="107"/>
      <c r="G128" s="107"/>
      <c r="H128" s="107"/>
      <c r="I128" s="107"/>
      <c r="J128" s="111"/>
      <c r="K128" s="74"/>
      <c r="L128" s="107"/>
      <c r="M128" s="107"/>
      <c r="N128" s="107"/>
      <c r="O128" s="107"/>
      <c r="P128" s="107"/>
      <c r="Q128" s="107"/>
      <c r="R128" s="107"/>
      <c r="S128" s="107"/>
      <c r="T128" s="111"/>
    </row>
    <row r="129" spans="1:21" x14ac:dyDescent="0.2">
      <c r="A129" s="66"/>
      <c r="B129" s="107"/>
      <c r="C129" s="107"/>
      <c r="D129" s="107"/>
      <c r="E129" s="107"/>
      <c r="F129" s="107"/>
      <c r="G129" s="107"/>
      <c r="H129" s="107"/>
      <c r="I129" s="107"/>
      <c r="J129" s="111"/>
      <c r="K129" s="74"/>
      <c r="L129" s="107"/>
      <c r="M129" s="107"/>
      <c r="N129" s="107"/>
      <c r="O129" s="107"/>
      <c r="P129" s="107"/>
      <c r="Q129" s="107"/>
      <c r="R129" s="107"/>
      <c r="S129" s="107"/>
      <c r="T129" s="111"/>
    </row>
    <row r="130" spans="1:21" x14ac:dyDescent="0.2">
      <c r="A130" s="66"/>
      <c r="B130" s="107"/>
      <c r="C130" s="107"/>
      <c r="D130" s="107"/>
      <c r="E130" s="107"/>
      <c r="F130" s="107"/>
      <c r="G130" s="107"/>
      <c r="H130" s="107"/>
      <c r="I130" s="107"/>
      <c r="J130" s="111"/>
      <c r="K130" s="74"/>
      <c r="L130" s="107"/>
      <c r="M130" s="107"/>
      <c r="N130" s="107"/>
      <c r="O130" s="107"/>
      <c r="P130" s="107"/>
      <c r="Q130" s="107"/>
      <c r="R130" s="107"/>
      <c r="S130" s="107"/>
      <c r="T130" s="111"/>
    </row>
    <row r="131" spans="1:21" x14ac:dyDescent="0.2">
      <c r="A131" s="66"/>
      <c r="B131" s="107"/>
      <c r="C131" s="107"/>
      <c r="D131" s="107"/>
      <c r="E131" s="107"/>
      <c r="F131" s="107"/>
      <c r="G131" s="107"/>
      <c r="H131" s="107"/>
      <c r="I131" s="107"/>
      <c r="J131" s="111"/>
      <c r="K131" s="74"/>
      <c r="L131" s="107"/>
      <c r="M131" s="107"/>
      <c r="N131" s="107"/>
      <c r="O131" s="107"/>
      <c r="P131" s="107"/>
      <c r="Q131" s="107"/>
      <c r="R131" s="107"/>
      <c r="S131" s="107"/>
      <c r="T131" s="111"/>
    </row>
    <row r="132" spans="1:21" x14ac:dyDescent="0.2">
      <c r="A132" s="66"/>
      <c r="B132" s="107"/>
      <c r="C132" s="107"/>
      <c r="D132" s="107"/>
      <c r="E132" s="107"/>
      <c r="F132" s="107"/>
      <c r="G132" s="107"/>
      <c r="H132" s="107"/>
      <c r="I132" s="107"/>
      <c r="J132" s="111"/>
      <c r="K132" s="74"/>
      <c r="L132" s="107"/>
      <c r="M132" s="107"/>
      <c r="N132" s="107"/>
      <c r="O132" s="107"/>
      <c r="P132" s="107"/>
      <c r="Q132" s="107"/>
      <c r="R132" s="107"/>
      <c r="S132" s="107"/>
      <c r="T132" s="111"/>
    </row>
    <row r="133" spans="1:21" x14ac:dyDescent="0.2">
      <c r="A133" s="66"/>
      <c r="B133" s="107"/>
      <c r="C133" s="107"/>
      <c r="D133" s="107"/>
      <c r="E133" s="107"/>
      <c r="F133" s="107"/>
      <c r="G133" s="107"/>
      <c r="H133" s="107"/>
      <c r="I133" s="107"/>
      <c r="J133" s="111"/>
      <c r="K133" s="74"/>
      <c r="L133" s="107"/>
      <c r="M133" s="107"/>
      <c r="N133" s="107"/>
      <c r="O133" s="107"/>
      <c r="P133" s="107"/>
      <c r="Q133" s="107"/>
      <c r="R133" s="107"/>
      <c r="S133" s="107"/>
      <c r="T133" s="111"/>
    </row>
    <row r="134" spans="1:21" x14ac:dyDescent="0.2">
      <c r="A134" s="66"/>
      <c r="B134" s="107"/>
      <c r="C134" s="107"/>
      <c r="D134" s="107"/>
      <c r="E134" s="107"/>
      <c r="F134" s="107"/>
      <c r="G134" s="107"/>
      <c r="H134" s="151"/>
      <c r="I134" s="107"/>
      <c r="J134" s="111"/>
      <c r="K134" s="74"/>
      <c r="L134" s="107"/>
      <c r="M134" s="107"/>
      <c r="N134" s="107"/>
      <c r="O134" s="107"/>
      <c r="P134" s="107"/>
      <c r="Q134" s="107"/>
      <c r="R134" s="151"/>
      <c r="S134" s="107"/>
      <c r="T134" s="111"/>
    </row>
    <row r="135" spans="1:21" x14ac:dyDescent="0.2">
      <c r="A135" s="66"/>
      <c r="B135" s="107"/>
      <c r="C135" s="107"/>
      <c r="D135" s="107"/>
      <c r="E135" s="107"/>
      <c r="F135" s="107"/>
      <c r="G135" s="107"/>
      <c r="H135" s="151"/>
      <c r="I135" s="107"/>
      <c r="J135" s="111"/>
      <c r="K135" s="74"/>
      <c r="L135" s="107"/>
      <c r="M135" s="107"/>
      <c r="N135" s="107"/>
      <c r="O135" s="107"/>
      <c r="P135" s="107"/>
      <c r="Q135" s="107"/>
      <c r="R135" s="151"/>
      <c r="S135" s="107"/>
      <c r="T135" s="111"/>
    </row>
    <row r="136" spans="1:21" x14ac:dyDescent="0.2">
      <c r="A136" s="66"/>
      <c r="B136" s="107"/>
      <c r="C136" s="107"/>
      <c r="D136" s="107"/>
      <c r="E136" s="107"/>
      <c r="F136" s="107"/>
      <c r="G136" s="107"/>
      <c r="H136" s="151"/>
      <c r="I136" s="107"/>
      <c r="J136" s="111"/>
      <c r="K136" s="74"/>
      <c r="L136" s="107"/>
      <c r="M136" s="107"/>
      <c r="N136" s="107"/>
      <c r="O136" s="107"/>
      <c r="P136" s="107"/>
      <c r="Q136" s="107"/>
      <c r="R136" s="151"/>
      <c r="S136" s="107"/>
      <c r="T136" s="111"/>
    </row>
    <row r="137" spans="1:21" x14ac:dyDescent="0.2">
      <c r="A137" s="66"/>
      <c r="B137" s="107"/>
      <c r="C137" s="107"/>
      <c r="D137" s="107"/>
      <c r="E137" s="107"/>
      <c r="F137" s="107"/>
      <c r="G137" s="107"/>
      <c r="H137" s="151"/>
      <c r="I137" s="107"/>
      <c r="J137" s="111"/>
      <c r="K137" s="74"/>
      <c r="L137" s="107"/>
      <c r="M137" s="107"/>
      <c r="N137" s="107"/>
      <c r="O137" s="107"/>
      <c r="P137" s="107"/>
      <c r="Q137" s="107"/>
      <c r="R137" s="151"/>
      <c r="S137" s="107"/>
      <c r="T137" s="111"/>
    </row>
    <row r="138" spans="1:21" x14ac:dyDescent="0.2">
      <c r="A138" s="66"/>
      <c r="B138" s="107"/>
      <c r="C138" s="107"/>
      <c r="D138" s="107"/>
      <c r="E138" s="107"/>
      <c r="F138" s="107"/>
      <c r="G138" s="107"/>
      <c r="H138" s="151"/>
      <c r="I138" s="107"/>
      <c r="J138" s="111"/>
      <c r="K138" s="74"/>
      <c r="L138" s="107"/>
      <c r="M138" s="107"/>
      <c r="N138" s="107"/>
      <c r="O138" s="107"/>
      <c r="P138" s="107"/>
      <c r="Q138" s="107"/>
      <c r="R138" s="151"/>
      <c r="S138" s="107"/>
      <c r="T138" s="111"/>
    </row>
    <row r="139" spans="1:21" x14ac:dyDescent="0.2">
      <c r="A139" s="66"/>
      <c r="B139" s="107"/>
      <c r="C139" s="107"/>
      <c r="D139" s="107"/>
      <c r="E139" s="107"/>
      <c r="F139" s="107"/>
      <c r="G139" s="107"/>
      <c r="H139" s="151"/>
      <c r="I139" s="107"/>
      <c r="J139" s="111"/>
      <c r="K139" s="74"/>
      <c r="L139" s="107"/>
      <c r="M139" s="107"/>
      <c r="N139" s="107"/>
      <c r="O139" s="107"/>
      <c r="P139" s="107"/>
      <c r="Q139" s="107"/>
      <c r="R139" s="151"/>
      <c r="S139" s="107"/>
      <c r="T139" s="111"/>
    </row>
    <row r="140" spans="1:21" x14ac:dyDescent="0.2">
      <c r="A140" s="152"/>
      <c r="B140" s="105"/>
      <c r="C140" s="105"/>
      <c r="D140" s="105"/>
      <c r="E140" s="105"/>
      <c r="F140" s="105"/>
      <c r="G140" s="105"/>
      <c r="H140" s="153"/>
      <c r="I140" s="105"/>
      <c r="J140" s="154"/>
      <c r="K140" s="155"/>
      <c r="L140" s="105"/>
      <c r="M140" s="105"/>
      <c r="N140" s="105"/>
      <c r="O140" s="105"/>
      <c r="P140" s="105"/>
      <c r="Q140" s="105"/>
      <c r="R140" s="153"/>
      <c r="S140" s="105"/>
      <c r="T140" s="154"/>
    </row>
    <row r="141" spans="1:21" s="6" customFormat="1" ht="9" x14ac:dyDescent="0.15">
      <c r="A141" s="107"/>
      <c r="B141" s="107"/>
      <c r="C141" s="107"/>
      <c r="D141" s="107"/>
      <c r="E141" s="107"/>
      <c r="F141" s="107"/>
      <c r="G141" s="107"/>
      <c r="H141" s="151"/>
      <c r="I141" s="107"/>
      <c r="J141" s="159" t="s">
        <v>324</v>
      </c>
      <c r="K141" s="156" t="s">
        <v>333</v>
      </c>
      <c r="L141" s="107"/>
      <c r="M141" s="107"/>
      <c r="N141" s="107"/>
      <c r="O141" s="107"/>
      <c r="P141" s="107"/>
      <c r="Q141" s="107"/>
      <c r="R141" s="151"/>
      <c r="S141" s="107"/>
      <c r="T141" s="107"/>
      <c r="U141" s="161"/>
    </row>
  </sheetData>
  <phoneticPr fontId="0" type="noConversion"/>
  <printOptions horizontalCentered="1"/>
  <pageMargins left="1" right="1" top="0.5" bottom="0.5" header="0" footer="0"/>
  <pageSetup fitToWidth="0" fitToHeight="0" pageOrder="overThenDown" orientation="portrait" r:id="rId1"/>
  <headerFooter alignWithMargins="0"/>
  <rowBreaks count="1" manualBreakCount="1">
    <brk id="71" max="1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 - 65</vt:lpstr>
      <vt:lpstr>P - 66 THRU 67</vt:lpstr>
      <vt:lpstr>P - 68 THRU 71</vt:lpstr>
      <vt:lpstr>'P - 65'!Print_Area</vt:lpstr>
      <vt:lpstr>'P - 66 THRU 67'!Print_Area</vt:lpstr>
      <vt:lpstr>'P - 68 THRU 71'!Print_Area</vt:lpstr>
    </vt:vector>
  </TitlesOfParts>
  <Company>BNSF 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BNSF RR</dc:creator>
  <cp:lastModifiedBy>Grimsley, Julie A</cp:lastModifiedBy>
  <cp:lastPrinted>2017-02-23T21:54:41Z</cp:lastPrinted>
  <dcterms:created xsi:type="dcterms:W3CDTF">1999-04-06T18:38:27Z</dcterms:created>
  <dcterms:modified xsi:type="dcterms:W3CDTF">2017-03-30T15:43:32Z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