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00" yWindow="510" windowWidth="14700" windowHeight="8445"/>
  </bookViews>
  <sheets>
    <sheet name="352A" sheetId="3" r:id="rId1"/>
    <sheet name="352B" sheetId="4" r:id="rId2"/>
  </sheets>
  <definedNames>
    <definedName name="_xlnm.Print_Area" localSheetId="1">'352B'!$A$1:$I$70</definedName>
  </definedNames>
  <calcPr calcId="152511"/>
</workbook>
</file>

<file path=xl/calcChain.xml><?xml version="1.0" encoding="utf-8"?>
<calcChain xmlns="http://schemas.openxmlformats.org/spreadsheetml/2006/main">
  <c r="E63" i="4" l="1"/>
  <c r="H63" i="4"/>
  <c r="E54" i="4"/>
  <c r="H54" i="4"/>
  <c r="E70" i="3"/>
  <c r="F70" i="3"/>
  <c r="D70" i="3"/>
  <c r="D71" i="3" s="1"/>
  <c r="D38" i="3" s="1"/>
  <c r="F43" i="3"/>
  <c r="E43" i="3"/>
  <c r="D43" i="3"/>
  <c r="A39" i="3"/>
  <c r="A40" i="3" s="1"/>
  <c r="A41" i="3" s="1"/>
  <c r="A42" i="3" s="1"/>
  <c r="G38" i="3"/>
  <c r="H67" i="4" l="1"/>
  <c r="E67" i="4"/>
  <c r="E38" i="3" s="1"/>
  <c r="G39" i="3"/>
  <c r="G42" i="3"/>
  <c r="A43" i="3"/>
  <c r="F71" i="3"/>
  <c r="F72" i="3" s="1"/>
  <c r="E71" i="3"/>
  <c r="G41" i="3"/>
  <c r="G40" i="3"/>
  <c r="E72" i="3" l="1"/>
  <c r="A44" i="3"/>
  <c r="G43" i="3"/>
  <c r="G44" i="3" l="1"/>
  <c r="A45" i="3"/>
  <c r="A46" i="3" l="1"/>
  <c r="G45" i="3"/>
  <c r="A47" i="3" l="1"/>
  <c r="G46" i="3"/>
  <c r="G47" i="3" l="1"/>
  <c r="A48" i="3"/>
  <c r="G48" i="3" l="1"/>
  <c r="A49" i="3"/>
  <c r="A50" i="3" l="1"/>
  <c r="G49" i="3"/>
  <c r="A51" i="3" l="1"/>
  <c r="G50" i="3"/>
  <c r="G51" i="3" l="1"/>
  <c r="A52" i="3"/>
  <c r="G52" i="3" l="1"/>
  <c r="A53" i="3"/>
  <c r="A54" i="3" l="1"/>
  <c r="G53" i="3"/>
  <c r="A55" i="3" l="1"/>
  <c r="G54" i="3"/>
  <c r="G55" i="3" l="1"/>
  <c r="A56" i="3"/>
  <c r="A57" i="3" l="1"/>
  <c r="G56" i="3"/>
  <c r="A58" i="3" l="1"/>
  <c r="G57" i="3"/>
  <c r="A59" i="3" l="1"/>
  <c r="A60" i="3" s="1"/>
  <c r="G58" i="3"/>
  <c r="G59" i="3" l="1"/>
  <c r="G60" i="3" l="1"/>
  <c r="A61" i="3"/>
  <c r="G61" i="3" l="1"/>
  <c r="A62" i="3"/>
  <c r="A63" i="3" l="1"/>
  <c r="G62" i="3"/>
  <c r="A64" i="3" l="1"/>
  <c r="G63" i="3"/>
  <c r="G64" i="3" l="1"/>
  <c r="A65" i="3"/>
  <c r="A66" i="3" l="1"/>
  <c r="G65" i="3"/>
  <c r="G66" i="3" l="1"/>
  <c r="A67" i="3"/>
  <c r="A68" i="3" s="1"/>
  <c r="A69" i="3" s="1"/>
  <c r="G67" i="3" l="1"/>
  <c r="G69" i="3" l="1"/>
  <c r="A70" i="3"/>
  <c r="A71" i="3" s="1"/>
  <c r="G70" i="3" l="1"/>
  <c r="G71" i="3" l="1"/>
  <c r="A72" i="3"/>
  <c r="G72" i="3" l="1"/>
</calcChain>
</file>

<file path=xl/sharedStrings.xml><?xml version="1.0" encoding="utf-8"?>
<sst xmlns="http://schemas.openxmlformats.org/spreadsheetml/2006/main" count="217" uniqueCount="169">
  <si>
    <t>(Dollars in Thousands)</t>
  </si>
  <si>
    <t>1.</t>
  </si>
  <si>
    <t>2.</t>
  </si>
  <si>
    <t>3.</t>
  </si>
  <si>
    <t>4.</t>
  </si>
  <si>
    <t>Line</t>
  </si>
  <si>
    <t>No.</t>
  </si>
  <si>
    <t>Account</t>
  </si>
  <si>
    <t>(a)</t>
  </si>
  <si>
    <t>(b)</t>
  </si>
  <si>
    <t>(c)</t>
  </si>
  <si>
    <t>(d)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</si>
  <si>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</si>
  <si>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</si>
  <si>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</si>
  <si>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</si>
  <si>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</si>
  <si>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</si>
  <si>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</si>
  <si>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</si>
  <si>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</si>
  <si>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</si>
  <si>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</si>
  <si>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</si>
  <si>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</si>
  <si>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</si>
  <si>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</si>
  <si>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</si>
  <si>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</si>
  <si>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</si>
  <si>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</si>
  <si>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</si>
  <si>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</si>
  <si>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</si>
  <si>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</si>
  <si>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</si>
  <si>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Power plant machinery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</si>
  <si>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</si>
  <si>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</si>
  <si>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</si>
  <si>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</si>
  <si>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</si>
  <si>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</si>
  <si>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</si>
  <si>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</si>
  <si>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TOTAL EQUIPMENT</t>
  </si>
  <si>
    <t>GRAND TOTAL</t>
  </si>
  <si>
    <t>Railroad Annual Report R-1</t>
  </si>
  <si>
    <t>5.</t>
  </si>
  <si>
    <t>Road Initials:  BNSF               Year 2016</t>
  </si>
  <si>
    <t>Cross</t>
  </si>
  <si>
    <t>Check</t>
  </si>
  <si>
    <t>(e)</t>
  </si>
  <si>
    <t xml:space="preserve">352A.  INVESTMENT IN RAILROAD PROPERTY USED IN TRANSPORTATION SERVICE (By Company) </t>
  </si>
  <si>
    <t>Disclose the investment in railway property used in transportation service at the close of the year.  This investment represents the aggregate of property owned</t>
  </si>
  <si>
    <t>or leased by respondent and used in respondent's transportation service.  Such property includes (a) investment reported in Accounts 731, "Road and Equipment</t>
  </si>
  <si>
    <t xml:space="preserve">Property" and 732, "improvements on Leased Property" of respondent, less any 731 or 732 property leased to others for their exclusive use of road, track, or bridges </t>
  </si>
  <si>
    <t>(including equipment or other railway property covered by the contract).  Equipment leased to others under separate distinct contracts shall not be deducted from</t>
  </si>
  <si>
    <t>respondent's 731 or 732 property, and (b) the investment of other companies' 731 or 732 property (including operating and lessor railroads) used by respondent when</t>
  </si>
  <si>
    <t>the lease is for exclusive use or control of roads, tracks, or bridges (including equipment or other railway property covered by the contract).  This excludes lease</t>
  </si>
  <si>
    <t xml:space="preserve">equipment from operating railroads under separate distinct contracts and the investment of other carriers in property jointly used by respondent.  </t>
  </si>
  <si>
    <t>In column (a), classify each company in this schedule as:  "R" for respondent, "L" for lessor railroad, "P" for inactive or proprietary company or "O" for other</t>
  </si>
  <si>
    <t>leased properties.</t>
  </si>
  <si>
    <t>In columns (a) to (e), inclusive, first show the data requested for respondent (R); next show data for companies whose entire properties are used in transportation</t>
  </si>
  <si>
    <t>service of the respondent, divided between lessor (L) and proprietary (P) companies; followed by data for carriers and others (O), portions of whose property are used</t>
  </si>
  <si>
    <t>in transportation service of respondent.  Show a total for each class of company in columns (d) and (e).  Then show, as deductions. data for transportation</t>
  </si>
  <si>
    <t xml:space="preserve">property leased to carriers and others.  </t>
  </si>
  <si>
    <t xml:space="preserve">In column (c), line-haul carriers report the miles of road used in line-haul service.  Report miles in whole numbers.  </t>
  </si>
  <si>
    <t>In column (d), show the amount applicable to Accounts 731 and 732 on the books of companies whose names appear in column (b).  Values of property</t>
  </si>
  <si>
    <t>of other carriers segregated by estimate or otherwise should correspond in amount to deductions made by the owners in their reports.  If separate value is not</t>
  </si>
  <si>
    <t>available, an explanation should be provided.  Differences between amounts shown in column (d) of this schedule and column (c), line 24, on the asset side of</t>
  </si>
  <si>
    <t>the general balance sheet of each individual railway should be explained in a footnote.  Book values included in Accounts 731 and 732 of the owner should be</t>
  </si>
  <si>
    <t>reported in column (d) in reference to the investment of respondent in securities of the owner unless a good reason can be given for the contrary.  Methods of</t>
  </si>
  <si>
    <t xml:space="preserve">estimating (by capitalizing rentals at 6% or otherwise) value of property of private owners, or portions of property of other carriers, should be explained.  </t>
  </si>
  <si>
    <t/>
  </si>
  <si>
    <t>6.</t>
  </si>
  <si>
    <t>In column (e), show the amount of depreciation and amortization accrued as of the close of the year in Accounts 733, 734, 735, 736, and 772, that is applicable</t>
  </si>
  <si>
    <t xml:space="preserve">to the property of the carriers whose names are listed in column (b), regardless of where reserves therefor are recorded.  </t>
  </si>
  <si>
    <t>Depreciation</t>
  </si>
  <si>
    <t>Class</t>
  </si>
  <si>
    <t>Miles of road</t>
  </si>
  <si>
    <t>Investments</t>
  </si>
  <si>
    <t>&amp; amortization of</t>
  </si>
  <si>
    <t>(See</t>
  </si>
  <si>
    <t>Name of company</t>
  </si>
  <si>
    <t>used (See Ins. 4)</t>
  </si>
  <si>
    <t>in property</t>
  </si>
  <si>
    <t>defense projects</t>
  </si>
  <si>
    <t>(Ins. 2)</t>
  </si>
  <si>
    <t>(whole number)</t>
  </si>
  <si>
    <t>(See Ins. 5)</t>
  </si>
  <si>
    <t>(See Ins. 6)</t>
  </si>
  <si>
    <t>R</t>
  </si>
  <si>
    <t xml:space="preserve">     Add Leased from Others:</t>
  </si>
  <si>
    <t>L</t>
  </si>
  <si>
    <t>***</t>
  </si>
  <si>
    <t>****</t>
  </si>
  <si>
    <t xml:space="preserve">     Total Leased from Others</t>
  </si>
  <si>
    <t xml:space="preserve">     Deduct Leased to or Operated by Others:</t>
  </si>
  <si>
    <t>O</t>
  </si>
  <si>
    <t>R.J. Corman Railroad Group</t>
  </si>
  <si>
    <t>**</t>
  </si>
  <si>
    <t xml:space="preserve">     Total Leased to or Operated by Others</t>
  </si>
  <si>
    <t>Net Deductions</t>
  </si>
  <si>
    <t xml:space="preserve">TOTAL     </t>
  </si>
  <si>
    <t>Miles of road used not available to respondent.</t>
  </si>
  <si>
    <t>Investment not available to respondent.</t>
  </si>
  <si>
    <t>Depreciation not available to respondent.</t>
  </si>
  <si>
    <t xml:space="preserve">352B.  INVESTMENT IN RAILROAD PROPERTY USED IN TRANSPORTATION SERVICE (By Property Account)  </t>
  </si>
  <si>
    <t>In columns (b) through (e) give, by primary accounts, the amount of investment at the close of the year in property of respondent and each</t>
  </si>
  <si>
    <t>group or class of companies and properties.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</si>
  <si>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</si>
  <si>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</si>
  <si>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</si>
  <si>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</si>
  <si>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</si>
  <si>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39 the methods of estimating value of property on noncarriers or property of other carriers.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</si>
  <si>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</si>
  <si>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</si>
  <si>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</si>
  <si>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</si>
  <si>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Respondent</t>
  </si>
  <si>
    <t>Lessor</t>
  </si>
  <si>
    <t>Inactive (proprie-</t>
  </si>
  <si>
    <t>Other leased</t>
  </si>
  <si>
    <t>Railroads</t>
  </si>
  <si>
    <t>tary companies)</t>
  </si>
  <si>
    <t>properties</t>
  </si>
  <si>
    <t>(e)*</t>
  </si>
  <si>
    <t>(2)</t>
  </si>
  <si>
    <t>Land for transportation purposes</t>
  </si>
  <si>
    <t>Public improvements - construction</t>
  </si>
  <si>
    <t>(44)</t>
  </si>
  <si>
    <t>Shop machinery</t>
  </si>
  <si>
    <t>Leased property (capitalized rentals)</t>
  </si>
  <si>
    <t>Other (specify and explain)</t>
  </si>
  <si>
    <t>Computer systems &amp; WP equipment</t>
  </si>
  <si>
    <t>Interest during construction</t>
  </si>
  <si>
    <t>Other elements of investment</t>
  </si>
  <si>
    <t>Construction work in progress</t>
  </si>
  <si>
    <t>* Includes property leased to and operated by others.</t>
  </si>
  <si>
    <t>Dayton, TX</t>
  </si>
  <si>
    <t>*</t>
  </si>
  <si>
    <t>Lease lines were consolidated to present one line per lessor.</t>
  </si>
  <si>
    <t>Central Washington Railroad *</t>
  </si>
  <si>
    <t>BNSF Railway Company</t>
  </si>
  <si>
    <t>Alabama &amp; Gulf Coast Railway (AGR)*</t>
  </si>
  <si>
    <t>Blue Mountain Railroad (BLMR)</t>
  </si>
  <si>
    <t>Burlington Junction Railway (BJRY)</t>
  </si>
  <si>
    <t>Dakota Northern Railroad (DNR)</t>
  </si>
  <si>
    <t>Industry (INDY)*</t>
  </si>
  <si>
    <t>Kaw River Railroad (KAW)</t>
  </si>
  <si>
    <t>Kettle Falls International Railway (KFR)</t>
  </si>
  <si>
    <t>Minnesota Commercial Railway (MNNR)</t>
  </si>
  <si>
    <t>Minnesota National Guard (MNG)</t>
  </si>
  <si>
    <t>Mission Mountain Railroad (MMT)</t>
  </si>
  <si>
    <t>Nebraska, Kansas &amp; Colorado Railway (NKCR)</t>
  </si>
  <si>
    <t>Northern Lines Railway (NLR)</t>
  </si>
  <si>
    <t>Portland &amp; Western Railroad (PNWR) *</t>
  </si>
  <si>
    <t>Red River Valley &amp; Western Railway (RRVW)</t>
  </si>
  <si>
    <t>Richmond Pacific Railroad (RPRC)</t>
  </si>
  <si>
    <t>San Joaquin Valley Railway (SJVR)</t>
  </si>
  <si>
    <t>South Kansas &amp; Oklahoma Railroad (SKOL)</t>
  </si>
  <si>
    <t>Stillwater Central Railroad (SLWC)</t>
  </si>
  <si>
    <t>Tacoma Rail (TRMW) *</t>
  </si>
  <si>
    <t>Union Pacific Railroad (UPRR)</t>
  </si>
  <si>
    <t>Norfolk Southern Railroad (NS)</t>
  </si>
  <si>
    <t xml:space="preserve"> </t>
  </si>
  <si>
    <t>Southwestern Railroad (SW)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</si>
</sst>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4" fillId="0" borderId="0" applyFont="0" applyFill="0" applyBorder="0" applyAlignment="0" applyProtection="0"/>
  </cellStyleXfs>
  <cellXfs count="129">
    <xf numFmtId="0" fontId="0" fillId="0" borderId="0" xfId="0"/>
    <xf numFmtId="0" fontId="3" fillId="0" borderId="10" xfId="3" applyFont="1" applyFill="1" applyBorder="1" applyAlignment="1" applyProtection="1">
      <alignment horizontal="center"/>
    </xf>
    <xf numFmtId="0" fontId="3" fillId="0" borderId="10" xfId="3" quotePrefix="1" applyFont="1" applyFill="1" applyBorder="1" applyAlignment="1" applyProtection="1">
      <alignment horizontal="left"/>
    </xf>
    <xf numFmtId="0" fontId="3" fillId="0" borderId="10" xfId="3" applyFont="1" applyFill="1" applyBorder="1" applyProtection="1"/>
    <xf numFmtId="0" fontId="3" fillId="0" borderId="10" xfId="3" quotePrefix="1" applyFont="1" applyFill="1" applyBorder="1" applyAlignment="1" applyProtection="1">
      <alignment horizontal="right"/>
    </xf>
    <xf numFmtId="0" fontId="1" fillId="0" borderId="11" xfId="3" applyFont="1" applyFill="1" applyBorder="1" applyAlignment="1" applyProtection="1">
      <alignment horizontal="centerContinuous"/>
    </xf>
    <xf numFmtId="0" fontId="1" fillId="0" borderId="0" xfId="3" applyFont="1" applyFill="1" applyBorder="1" applyAlignment="1" applyProtection="1">
      <alignment horizontal="centerContinuous"/>
    </xf>
    <xf numFmtId="0" fontId="1" fillId="0" borderId="12" xfId="3" applyFont="1" applyFill="1" applyBorder="1" applyAlignment="1" applyProtection="1">
      <alignment horizontal="centerContinuous"/>
    </xf>
    <xf numFmtId="0" fontId="5" fillId="0" borderId="11" xfId="3" applyFont="1" applyFill="1" applyBorder="1" applyAlignment="1" applyProtection="1">
      <alignment horizontal="centerContinuous"/>
    </xf>
    <xf numFmtId="0" fontId="5" fillId="0" borderId="0" xfId="3" applyFont="1" applyFill="1" applyBorder="1" applyAlignment="1" applyProtection="1">
      <alignment horizontal="centerContinuous"/>
    </xf>
    <xf numFmtId="0" fontId="5" fillId="0" borderId="12" xfId="3" applyFont="1" applyFill="1" applyBorder="1" applyAlignment="1" applyProtection="1">
      <alignment horizontal="centerContinuous"/>
    </xf>
    <xf numFmtId="0" fontId="5" fillId="0" borderId="11" xfId="3" applyFont="1" applyFill="1" applyBorder="1" applyProtection="1"/>
    <xf numFmtId="0" fontId="5" fillId="0" borderId="0" xfId="3" applyFont="1" applyFill="1" applyBorder="1" applyProtection="1"/>
    <xf numFmtId="0" fontId="5" fillId="0" borderId="12" xfId="3" applyFont="1" applyFill="1" applyBorder="1" applyProtection="1"/>
    <xf numFmtId="0" fontId="2" fillId="0" borderId="11" xfId="3" applyFont="1" applyFill="1" applyBorder="1" applyAlignment="1" applyProtection="1">
      <alignment horizontal="center"/>
    </xf>
    <xf numFmtId="0" fontId="2" fillId="0" borderId="0" xfId="3" quotePrefix="1" applyFont="1" applyFill="1" applyBorder="1" applyAlignment="1" applyProtection="1">
      <alignment horizontal="left"/>
    </xf>
    <xf numFmtId="0" fontId="2" fillId="0" borderId="0" xfId="3" applyFont="1" applyFill="1" applyBorder="1" applyProtection="1"/>
    <xf numFmtId="0" fontId="2" fillId="0" borderId="12" xfId="3" applyFont="1" applyFill="1" applyBorder="1" applyProtection="1"/>
    <xf numFmtId="0" fontId="3" fillId="0" borderId="0" xfId="3" applyFont="1" applyFill="1"/>
    <xf numFmtId="0" fontId="2" fillId="0" borderId="11" xfId="3" applyFont="1" applyFill="1" applyBorder="1" applyAlignment="1" applyProtection="1">
      <alignment horizontal="left"/>
    </xf>
    <xf numFmtId="0" fontId="2" fillId="0" borderId="11" xfId="3" quotePrefix="1" applyFont="1" applyFill="1" applyBorder="1" applyAlignment="1" applyProtection="1">
      <alignment horizontal="left"/>
    </xf>
    <xf numFmtId="0" fontId="2" fillId="0" borderId="11" xfId="3" applyFont="1" applyFill="1" applyBorder="1" applyProtection="1"/>
    <xf numFmtId="0" fontId="5" fillId="0" borderId="13" xfId="3" applyFont="1" applyFill="1" applyBorder="1" applyProtection="1"/>
    <xf numFmtId="0" fontId="5" fillId="0" borderId="2" xfId="3" applyFont="1" applyFill="1" applyBorder="1" applyProtection="1"/>
    <xf numFmtId="0" fontId="5" fillId="0" borderId="2" xfId="3" applyFont="1" applyFill="1" applyBorder="1" applyAlignment="1" applyProtection="1">
      <alignment horizontal="center"/>
    </xf>
    <xf numFmtId="0" fontId="5" fillId="0" borderId="14" xfId="3" applyFont="1" applyFill="1" applyBorder="1" applyProtection="1"/>
    <xf numFmtId="0" fontId="2" fillId="0" borderId="15" xfId="3" applyFont="1" applyFill="1" applyBorder="1" applyProtection="1"/>
    <xf numFmtId="0" fontId="2" fillId="0" borderId="6" xfId="3" applyFont="1" applyFill="1" applyBorder="1" applyProtection="1"/>
    <xf numFmtId="0" fontId="2" fillId="0" borderId="6" xfId="3" applyFont="1" applyFill="1" applyBorder="1" applyAlignment="1" applyProtection="1">
      <alignment horizontal="center"/>
    </xf>
    <xf numFmtId="0" fontId="2" fillId="0" borderId="16" xfId="3" applyFont="1" applyFill="1" applyBorder="1" applyProtection="1"/>
    <xf numFmtId="0" fontId="2" fillId="0" borderId="17" xfId="3" applyFont="1" applyFill="1" applyBorder="1" applyProtection="1"/>
    <xf numFmtId="0" fontId="2" fillId="0" borderId="8" xfId="3" applyFont="1" applyFill="1" applyBorder="1" applyAlignment="1" applyProtection="1">
      <alignment horizontal="center"/>
    </xf>
    <xf numFmtId="0" fontId="2" fillId="0" borderId="8" xfId="3" applyFont="1" applyFill="1" applyBorder="1" applyProtection="1"/>
    <xf numFmtId="0" fontId="2" fillId="0" borderId="18" xfId="3" applyFont="1" applyFill="1" applyBorder="1" applyAlignment="1" applyProtection="1">
      <alignment horizontal="center"/>
    </xf>
    <xf numFmtId="0" fontId="2" fillId="0" borderId="17" xfId="3" applyFont="1" applyFill="1" applyBorder="1" applyAlignment="1" applyProtection="1">
      <alignment horizontal="center"/>
    </xf>
    <xf numFmtId="0" fontId="2" fillId="0" borderId="19" xfId="3" applyFont="1" applyFill="1" applyBorder="1" applyProtection="1"/>
    <xf numFmtId="0" fontId="2" fillId="0" borderId="9" xfId="3" applyFont="1" applyFill="1" applyBorder="1" applyAlignment="1" applyProtection="1">
      <alignment horizontal="center"/>
    </xf>
    <xf numFmtId="0" fontId="2" fillId="0" borderId="20" xfId="3" applyFont="1" applyFill="1" applyBorder="1" applyProtection="1"/>
    <xf numFmtId="0" fontId="2" fillId="0" borderId="19" xfId="3" applyFont="1" applyFill="1" applyBorder="1" applyAlignment="1" applyProtection="1">
      <alignment horizontal="center"/>
    </xf>
    <xf numFmtId="0" fontId="2" fillId="0" borderId="9" xfId="3" quotePrefix="1" applyFont="1" applyFill="1" applyBorder="1" applyAlignment="1" applyProtection="1">
      <alignment horizontal="left"/>
    </xf>
    <xf numFmtId="0" fontId="2" fillId="0" borderId="9" xfId="3" applyFont="1" applyFill="1" applyBorder="1" applyProtection="1"/>
    <xf numFmtId="37" fontId="2" fillId="0" borderId="9" xfId="3" applyNumberFormat="1" applyFont="1" applyFill="1" applyBorder="1" applyProtection="1"/>
    <xf numFmtId="0" fontId="2" fillId="0" borderId="9" xfId="4" applyFont="1" applyFill="1" applyBorder="1" applyAlignment="1" applyProtection="1">
      <alignment vertical="top"/>
    </xf>
    <xf numFmtId="37" fontId="2" fillId="0" borderId="9" xfId="3" applyNumberFormat="1" applyFont="1" applyFill="1" applyBorder="1" applyAlignment="1" applyProtection="1">
      <alignment horizontal="right"/>
    </xf>
    <xf numFmtId="0" fontId="2" fillId="0" borderId="9" xfId="4" applyFont="1" applyFill="1" applyBorder="1" applyAlignment="1" applyProtection="1">
      <alignment vertical="top" wrapText="1"/>
    </xf>
    <xf numFmtId="0" fontId="2" fillId="0" borderId="1" xfId="4" applyFont="1" applyFill="1" applyBorder="1" applyAlignment="1">
      <alignment vertical="top"/>
    </xf>
    <xf numFmtId="0" fontId="2" fillId="0" borderId="9" xfId="3" applyFont="1" applyFill="1" applyBorder="1" applyAlignment="1" applyProtection="1">
      <alignment horizontal="center" vertical="top"/>
    </xf>
    <xf numFmtId="0" fontId="2" fillId="0" borderId="7" xfId="4" applyFont="1" applyFill="1" applyBorder="1" applyAlignment="1">
      <alignment vertical="top"/>
    </xf>
    <xf numFmtId="0" fontId="2" fillId="0" borderId="1" xfId="4" applyFont="1" applyFill="1" applyBorder="1" applyAlignment="1" applyProtection="1">
      <alignment vertical="top"/>
    </xf>
    <xf numFmtId="0" fontId="2" fillId="0" borderId="0" xfId="3" applyFont="1" applyFill="1" applyBorder="1" applyAlignment="1">
      <alignment horizontal="right"/>
    </xf>
    <xf numFmtId="0" fontId="2" fillId="0" borderId="0" xfId="3" applyFont="1" applyFill="1" applyBorder="1"/>
    <xf numFmtId="37" fontId="2" fillId="0" borderId="0" xfId="3" applyNumberFormat="1" applyFont="1" applyFill="1" applyBorder="1" applyProtection="1"/>
    <xf numFmtId="0" fontId="2" fillId="0" borderId="12" xfId="3" applyFont="1" applyFill="1" applyBorder="1" applyAlignment="1" applyProtection="1">
      <alignment horizontal="center"/>
    </xf>
    <xf numFmtId="0" fontId="3" fillId="0" borderId="22" xfId="3" applyFont="1" applyFill="1" applyBorder="1" applyProtection="1"/>
    <xf numFmtId="0" fontId="3" fillId="0" borderId="23" xfId="3" applyFont="1" applyFill="1" applyBorder="1" applyProtection="1"/>
    <xf numFmtId="0" fontId="3" fillId="0" borderId="0" xfId="3" applyFont="1" applyFill="1" applyProtection="1"/>
    <xf numFmtId="0" fontId="3" fillId="0" borderId="24" xfId="3" applyFont="1" applyFill="1" applyBorder="1" applyProtection="1"/>
    <xf numFmtId="0" fontId="3" fillId="0" borderId="0" xfId="3" applyFont="1" applyFill="1" applyAlignment="1" applyProtection="1">
      <alignment horizontal="right"/>
    </xf>
    <xf numFmtId="0" fontId="2" fillId="2" borderId="0" xfId="4" applyFont="1" applyFill="1" applyProtection="1"/>
    <xf numFmtId="0" fontId="2" fillId="2" borderId="4" xfId="4" applyFont="1" applyFill="1" applyBorder="1" applyAlignment="1" applyProtection="1">
      <alignment horizontal="center"/>
    </xf>
    <xf numFmtId="0" fontId="2" fillId="2" borderId="1" xfId="4" applyFont="1" applyFill="1" applyBorder="1" applyProtection="1"/>
    <xf numFmtId="0" fontId="2" fillId="2" borderId="2" xfId="4" applyFont="1" applyFill="1" applyBorder="1" applyProtection="1"/>
    <xf numFmtId="41" fontId="2" fillId="2" borderId="2" xfId="5" applyNumberFormat="1" applyFont="1" applyFill="1" applyBorder="1" applyProtection="1"/>
    <xf numFmtId="0" fontId="2" fillId="2" borderId="8" xfId="4" applyFont="1" applyFill="1" applyBorder="1" applyAlignment="1" applyProtection="1">
      <alignment horizontal="center"/>
    </xf>
    <xf numFmtId="0" fontId="2" fillId="2" borderId="5" xfId="4" applyFont="1" applyFill="1" applyBorder="1" applyAlignment="1" applyProtection="1">
      <alignment horizontal="center"/>
    </xf>
    <xf numFmtId="41" fontId="2" fillId="2" borderId="8" xfId="5" applyNumberFormat="1" applyFont="1" applyFill="1" applyBorder="1" applyAlignment="1" applyProtection="1">
      <alignment horizontal="center"/>
    </xf>
    <xf numFmtId="0" fontId="2" fillId="2" borderId="0" xfId="4" applyFont="1" applyFill="1" applyAlignment="1" applyProtection="1">
      <alignment horizontal="center"/>
    </xf>
    <xf numFmtId="0" fontId="2" fillId="2" borderId="9" xfId="4" applyFont="1" applyFill="1" applyBorder="1" applyProtection="1"/>
    <xf numFmtId="0" fontId="2" fillId="2" borderId="3" xfId="4" applyFont="1" applyFill="1" applyBorder="1" applyAlignment="1" applyProtection="1">
      <alignment horizontal="center"/>
    </xf>
    <xf numFmtId="41" fontId="2" fillId="2" borderId="8" xfId="5" quotePrefix="1" applyNumberFormat="1" applyFont="1" applyFill="1" applyBorder="1" applyAlignment="1" applyProtection="1">
      <alignment horizontal="center"/>
    </xf>
    <xf numFmtId="37" fontId="2" fillId="2" borderId="1" xfId="4" applyNumberFormat="1" applyFont="1" applyFill="1" applyBorder="1" applyAlignment="1" applyProtection="1">
      <alignment horizontal="center"/>
    </xf>
    <xf numFmtId="164" fontId="2" fillId="2" borderId="0" xfId="4" applyNumberFormat="1" applyFont="1" applyFill="1" applyProtection="1"/>
    <xf numFmtId="37" fontId="2" fillId="0" borderId="3" xfId="4" applyNumberFormat="1" applyFont="1" applyFill="1" applyBorder="1" applyProtection="1"/>
    <xf numFmtId="37" fontId="2" fillId="0" borderId="1" xfId="4" applyNumberFormat="1" applyFont="1" applyFill="1" applyBorder="1" applyProtection="1"/>
    <xf numFmtId="0" fontId="2" fillId="2" borderId="1" xfId="4" applyFont="1" applyFill="1" applyBorder="1" applyAlignment="1" applyProtection="1">
      <alignment horizontal="center"/>
    </xf>
    <xf numFmtId="37" fontId="2" fillId="2" borderId="1" xfId="4" applyNumberFormat="1" applyFont="1" applyFill="1" applyBorder="1" applyProtection="1"/>
    <xf numFmtId="0" fontId="2" fillId="2" borderId="26" xfId="4" applyFont="1" applyFill="1" applyBorder="1" applyAlignment="1" applyProtection="1">
      <alignment horizontal="center"/>
    </xf>
    <xf numFmtId="0" fontId="2" fillId="2" borderId="0" xfId="4" applyFont="1" applyFill="1" applyBorder="1" applyProtection="1"/>
    <xf numFmtId="37" fontId="2" fillId="2" borderId="0" xfId="4" applyNumberFormat="1" applyFont="1" applyFill="1" applyBorder="1" applyProtection="1"/>
    <xf numFmtId="41" fontId="2" fillId="2" borderId="0" xfId="5" applyNumberFormat="1" applyFont="1" applyFill="1" applyBorder="1" applyProtection="1"/>
    <xf numFmtId="0" fontId="2" fillId="2" borderId="11" xfId="4" applyFont="1" applyFill="1" applyBorder="1" applyAlignment="1" applyProtection="1">
      <alignment horizontal="center"/>
    </xf>
    <xf numFmtId="0" fontId="2" fillId="2" borderId="12" xfId="4" applyFont="1" applyFill="1" applyBorder="1" applyAlignment="1" applyProtection="1">
      <alignment horizontal="center"/>
    </xf>
    <xf numFmtId="0" fontId="3" fillId="2" borderId="0" xfId="4" applyFont="1" applyFill="1" applyAlignment="1" applyProtection="1">
      <alignment horizontal="left"/>
    </xf>
    <xf numFmtId="0" fontId="2" fillId="2" borderId="28" xfId="4" applyFont="1" applyFill="1" applyBorder="1" applyProtection="1"/>
    <xf numFmtId="164" fontId="2" fillId="0" borderId="27" xfId="5" applyNumberFormat="1" applyFont="1" applyFill="1" applyBorder="1" applyProtection="1"/>
    <xf numFmtId="37" fontId="2" fillId="0" borderId="29" xfId="4" applyNumberFormat="1" applyFont="1" applyFill="1" applyBorder="1" applyProtection="1"/>
    <xf numFmtId="37" fontId="2" fillId="0" borderId="30" xfId="4" applyNumberFormat="1" applyFont="1" applyFill="1" applyBorder="1" applyProtection="1"/>
    <xf numFmtId="41" fontId="2" fillId="0" borderId="27" xfId="5" applyNumberFormat="1" applyFont="1" applyFill="1" applyBorder="1" applyProtection="1"/>
    <xf numFmtId="0" fontId="5" fillId="2" borderId="11" xfId="4" applyFont="1" applyFill="1" applyBorder="1" applyAlignment="1" applyProtection="1">
      <alignment horizontal="centerContinuous"/>
    </xf>
    <xf numFmtId="0" fontId="2" fillId="2" borderId="0" xfId="4" applyFont="1" applyFill="1" applyBorder="1" applyAlignment="1" applyProtection="1">
      <alignment horizontal="centerContinuous"/>
    </xf>
    <xf numFmtId="41" fontId="2" fillId="2" borderId="0" xfId="5" applyNumberFormat="1" applyFont="1" applyFill="1" applyBorder="1" applyAlignment="1" applyProtection="1">
      <alignment horizontal="centerContinuous"/>
    </xf>
    <xf numFmtId="0" fontId="2" fillId="2" borderId="12" xfId="4" applyFont="1" applyFill="1" applyBorder="1" applyAlignment="1" applyProtection="1">
      <alignment horizontal="centerContinuous"/>
    </xf>
    <xf numFmtId="0" fontId="2" fillId="2" borderId="11" xfId="4" applyFont="1" applyFill="1" applyBorder="1" applyProtection="1"/>
    <xf numFmtId="0" fontId="2" fillId="2" borderId="12" xfId="4" applyFont="1" applyFill="1" applyBorder="1" applyProtection="1"/>
    <xf numFmtId="0" fontId="2" fillId="2" borderId="13" xfId="4" applyFont="1" applyFill="1" applyBorder="1" applyProtection="1"/>
    <xf numFmtId="0" fontId="2" fillId="2" borderId="14" xfId="4" applyFont="1" applyFill="1" applyBorder="1" applyProtection="1"/>
    <xf numFmtId="0" fontId="2" fillId="2" borderId="17" xfId="4" applyFont="1" applyFill="1" applyBorder="1" applyAlignment="1" applyProtection="1">
      <alignment horizontal="center"/>
    </xf>
    <xf numFmtId="0" fontId="2" fillId="2" borderId="18" xfId="4" applyFont="1" applyFill="1" applyBorder="1" applyAlignment="1" applyProtection="1">
      <alignment horizontal="center"/>
    </xf>
    <xf numFmtId="0" fontId="2" fillId="2" borderId="19" xfId="4" applyFont="1" applyFill="1" applyBorder="1" applyProtection="1"/>
    <xf numFmtId="0" fontId="2" fillId="2" borderId="20" xfId="4" applyFont="1" applyFill="1" applyBorder="1" applyProtection="1"/>
    <xf numFmtId="0" fontId="2" fillId="2" borderId="19" xfId="4" applyFont="1" applyFill="1" applyBorder="1" applyAlignment="1" applyProtection="1">
      <alignment horizontal="center"/>
    </xf>
    <xf numFmtId="0" fontId="2" fillId="2" borderId="14" xfId="4" applyFont="1" applyFill="1" applyBorder="1" applyAlignment="1" applyProtection="1">
      <alignment horizontal="center"/>
    </xf>
    <xf numFmtId="0" fontId="1" fillId="2" borderId="11" xfId="4" applyFont="1" applyFill="1" applyBorder="1" applyAlignment="1" applyProtection="1">
      <alignment horizontal="centerContinuous"/>
    </xf>
    <xf numFmtId="0" fontId="3" fillId="2" borderId="10" xfId="4" quotePrefix="1" applyFont="1" applyFill="1" applyBorder="1" applyAlignment="1" applyProtection="1">
      <alignment horizontal="left"/>
    </xf>
    <xf numFmtId="0" fontId="3" fillId="2" borderId="10" xfId="4" applyFont="1" applyFill="1" applyBorder="1" applyProtection="1"/>
    <xf numFmtId="41" fontId="3" fillId="2" borderId="10" xfId="5" applyNumberFormat="1" applyFont="1" applyFill="1" applyBorder="1" applyProtection="1"/>
    <xf numFmtId="37" fontId="3" fillId="2" borderId="10" xfId="4" applyNumberFormat="1" applyFont="1" applyFill="1" applyBorder="1" applyAlignment="1" applyProtection="1">
      <alignment horizontal="center"/>
    </xf>
    <xf numFmtId="0" fontId="2" fillId="0" borderId="27" xfId="3" applyFont="1" applyFill="1" applyBorder="1" applyAlignment="1" applyProtection="1">
      <alignment horizontal="center"/>
    </xf>
    <xf numFmtId="0" fontId="3" fillId="0" borderId="27" xfId="3" applyFont="1" applyFill="1" applyBorder="1" applyProtection="1"/>
    <xf numFmtId="0" fontId="2" fillId="0" borderId="27" xfId="3" applyFont="1" applyFill="1" applyBorder="1" applyAlignment="1" applyProtection="1">
      <alignment horizontal="right"/>
    </xf>
    <xf numFmtId="0" fontId="2" fillId="2" borderId="22" xfId="4" applyFont="1" applyFill="1" applyBorder="1" applyAlignment="1" applyProtection="1">
      <alignment horizontal="center"/>
    </xf>
    <xf numFmtId="0" fontId="2" fillId="2" borderId="10" xfId="4" applyFont="1" applyFill="1" applyBorder="1" applyProtection="1"/>
    <xf numFmtId="37" fontId="2" fillId="2" borderId="10" xfId="4" applyNumberFormat="1" applyFont="1" applyFill="1" applyBorder="1" applyProtection="1"/>
    <xf numFmtId="41" fontId="2" fillId="2" borderId="10" xfId="5" applyNumberFormat="1" applyFont="1" applyFill="1" applyBorder="1" applyProtection="1"/>
    <xf numFmtId="0" fontId="2" fillId="2" borderId="23" xfId="4" applyFont="1" applyFill="1" applyBorder="1" applyAlignment="1" applyProtection="1">
      <alignment horizontal="center"/>
    </xf>
    <xf numFmtId="37" fontId="2" fillId="0" borderId="9" xfId="3" applyNumberFormat="1" applyFont="1" applyFill="1" applyBorder="1" applyAlignment="1" applyProtection="1"/>
    <xf numFmtId="164" fontId="2" fillId="0" borderId="9" xfId="2" applyNumberFormat="1" applyFont="1" applyFill="1" applyBorder="1" applyProtection="1"/>
    <xf numFmtId="37" fontId="2" fillId="0" borderId="8" xfId="3" applyNumberFormat="1" applyFont="1" applyFill="1" applyBorder="1" applyProtection="1"/>
    <xf numFmtId="37" fontId="2" fillId="0" borderId="27" xfId="3" applyNumberFormat="1" applyFont="1" applyFill="1" applyBorder="1" applyProtection="1"/>
    <xf numFmtId="0" fontId="3" fillId="0" borderId="10" xfId="3" applyFont="1" applyFill="1" applyBorder="1"/>
    <xf numFmtId="0" fontId="3" fillId="2" borderId="0" xfId="4" applyFont="1" applyFill="1"/>
    <xf numFmtId="0" fontId="3" fillId="2" borderId="0" xfId="4" applyFont="1" applyFill="1" applyBorder="1" applyAlignment="1" applyProtection="1">
      <alignment horizontal="centerContinuous"/>
    </xf>
    <xf numFmtId="41" fontId="3" fillId="2" borderId="0" xfId="5" applyNumberFormat="1" applyFont="1" applyFill="1" applyBorder="1" applyAlignment="1" applyProtection="1">
      <alignment horizontal="centerContinuous"/>
    </xf>
    <xf numFmtId="0" fontId="3" fillId="2" borderId="12" xfId="4" applyFont="1" applyFill="1" applyBorder="1" applyAlignment="1" applyProtection="1">
      <alignment horizontal="centerContinuous"/>
    </xf>
    <xf numFmtId="37" fontId="2" fillId="0" borderId="25" xfId="4" applyNumberFormat="1" applyFont="1" applyFill="1" applyBorder="1" applyProtection="1"/>
    <xf numFmtId="37" fontId="2" fillId="0" borderId="31" xfId="4" applyNumberFormat="1" applyFont="1" applyFill="1" applyBorder="1" applyProtection="1"/>
    <xf numFmtId="37" fontId="2" fillId="0" borderId="21" xfId="4" applyNumberFormat="1" applyFont="1" applyFill="1" applyBorder="1" applyProtection="1"/>
    <xf numFmtId="37" fontId="2" fillId="0" borderId="32" xfId="4" applyNumberFormat="1" applyFont="1" applyFill="1" applyBorder="1" applyProtection="1"/>
    <xf numFmtId="41" fontId="3" fillId="2" borderId="0" xfId="5" applyNumberFormat="1" applyFont="1" applyFill="1"/>
  </cellXfs>
  <cellStyles count="6">
    <cellStyle name="Comma 2" xfId="2"/>
    <cellStyle name="Comma 5" xfId="5"/>
    <cellStyle name="Normal" xfId="0" builtinId="0"/>
    <cellStyle name="Normal 2" xfId="1"/>
    <cellStyle name="Normal 3 2" xfId="3"/>
    <cellStyle name="Normal 5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6"/>
  <sheetViews>
    <sheetView tabSelected="1" zoomScaleNormal="100" workbookViewId="0"/>
  </sheetViews>
  <sheetFormatPr defaultColWidth="9.5" defaultRowHeight="11.25" customHeight="1" zeroHeight="1" x14ac:dyDescent="0.2"/>
  <cols>
    <col min="1" max="1" width="4.6640625" style="18" customWidth="1"/>
    <col min="2" max="2" width="9" style="18" customWidth="1"/>
    <col min="3" max="3" width="54.33203125" style="18" customWidth="1"/>
    <col min="4" max="6" width="15.33203125" style="18" customWidth="1"/>
    <col min="7" max="7" width="5.6640625" style="18" customWidth="1"/>
    <col min="8" max="8" width="4.33203125" style="18" customWidth="1"/>
    <col min="9" max="16384" width="9.5" style="18"/>
  </cols>
  <sheetData>
    <row r="1" spans="1:7" ht="10.5" customHeight="1" x14ac:dyDescent="0.2">
      <c r="A1" s="1">
        <v>38</v>
      </c>
      <c r="B1" s="1"/>
      <c r="C1" s="1"/>
      <c r="D1" s="2"/>
      <c r="E1" s="3"/>
      <c r="F1" s="2"/>
      <c r="G1" s="4" t="s">
        <v>49</v>
      </c>
    </row>
    <row r="2" spans="1:7" ht="10.5" customHeight="1" x14ac:dyDescent="0.2">
      <c r="A2" s="5" t="s">
        <v>53</v>
      </c>
      <c r="B2" s="6"/>
      <c r="C2" s="6"/>
      <c r="D2" s="6"/>
      <c r="E2" s="6"/>
      <c r="F2" s="6"/>
      <c r="G2" s="7"/>
    </row>
    <row r="3" spans="1:7" ht="10.5" customHeight="1" x14ac:dyDescent="0.2">
      <c r="A3" s="8" t="s">
        <v>0</v>
      </c>
      <c r="B3" s="9"/>
      <c r="C3" s="9"/>
      <c r="D3" s="9"/>
      <c r="E3" s="9"/>
      <c r="F3" s="9"/>
      <c r="G3" s="10"/>
    </row>
    <row r="4" spans="1:7" ht="5.25" customHeight="1" x14ac:dyDescent="0.2">
      <c r="A4" s="11"/>
      <c r="B4" s="12"/>
      <c r="C4" s="12"/>
      <c r="D4" s="12"/>
      <c r="E4" s="12"/>
      <c r="F4" s="12"/>
      <c r="G4" s="13"/>
    </row>
    <row r="5" spans="1:7" ht="10.5" customHeight="1" x14ac:dyDescent="0.2">
      <c r="A5" s="14" t="s">
        <v>1</v>
      </c>
      <c r="B5" s="15" t="s">
        <v>54</v>
      </c>
      <c r="C5" s="16"/>
      <c r="D5" s="16"/>
      <c r="E5" s="16"/>
      <c r="F5" s="16"/>
      <c r="G5" s="17"/>
    </row>
    <row r="6" spans="1:7" ht="10.5" customHeight="1" x14ac:dyDescent="0.2">
      <c r="A6" s="19" t="s">
        <v>55</v>
      </c>
      <c r="B6" s="12"/>
      <c r="C6" s="12"/>
      <c r="D6" s="12"/>
      <c r="E6" s="12"/>
      <c r="F6" s="12"/>
      <c r="G6" s="13"/>
    </row>
    <row r="7" spans="1:7" ht="10.5" customHeight="1" x14ac:dyDescent="0.2">
      <c r="A7" s="19" t="s">
        <v>56</v>
      </c>
      <c r="B7" s="12"/>
      <c r="C7" s="12"/>
      <c r="D7" s="12"/>
      <c r="E7" s="12"/>
      <c r="F7" s="12"/>
      <c r="G7" s="13"/>
    </row>
    <row r="8" spans="1:7" ht="10.5" customHeight="1" x14ac:dyDescent="0.2">
      <c r="A8" s="20" t="s">
        <v>57</v>
      </c>
      <c r="B8" s="12"/>
      <c r="C8" s="12"/>
      <c r="D8" s="12"/>
      <c r="E8" s="12"/>
      <c r="F8" s="12"/>
      <c r="G8" s="13"/>
    </row>
    <row r="9" spans="1:7" ht="10.5" customHeight="1" x14ac:dyDescent="0.2">
      <c r="A9" s="19" t="s">
        <v>58</v>
      </c>
      <c r="B9" s="12"/>
      <c r="C9" s="12"/>
      <c r="D9" s="12"/>
      <c r="E9" s="12"/>
      <c r="F9" s="12"/>
      <c r="G9" s="13"/>
    </row>
    <row r="10" spans="1:7" ht="10.5" customHeight="1" x14ac:dyDescent="0.2">
      <c r="A10" s="19" t="s">
        <v>59</v>
      </c>
      <c r="B10" s="12"/>
      <c r="C10" s="12"/>
      <c r="D10" s="12"/>
      <c r="E10" s="12"/>
      <c r="F10" s="12"/>
      <c r="G10" s="13"/>
    </row>
    <row r="11" spans="1:7" ht="10.5" customHeight="1" x14ac:dyDescent="0.2">
      <c r="A11" s="19" t="s">
        <v>60</v>
      </c>
      <c r="B11" s="12"/>
      <c r="C11" s="12"/>
      <c r="D11" s="12"/>
      <c r="E11" s="12"/>
      <c r="F11" s="12"/>
      <c r="G11" s="13"/>
    </row>
    <row r="12" spans="1:7" ht="6" customHeight="1" x14ac:dyDescent="0.2">
      <c r="A12" s="20"/>
      <c r="B12" s="12"/>
      <c r="C12" s="12"/>
      <c r="D12" s="12"/>
      <c r="E12" s="12"/>
      <c r="F12" s="12"/>
      <c r="G12" s="13"/>
    </row>
    <row r="13" spans="1:7" ht="10.5" customHeight="1" x14ac:dyDescent="0.2">
      <c r="A13" s="14" t="s">
        <v>2</v>
      </c>
      <c r="B13" s="15" t="s">
        <v>61</v>
      </c>
      <c r="C13" s="16"/>
      <c r="D13" s="16"/>
      <c r="E13" s="16"/>
      <c r="F13" s="16"/>
      <c r="G13" s="17"/>
    </row>
    <row r="14" spans="1:7" ht="10.5" customHeight="1" x14ac:dyDescent="0.2">
      <c r="A14" s="21" t="s">
        <v>62</v>
      </c>
      <c r="B14" s="12"/>
      <c r="C14" s="12"/>
      <c r="D14" s="12"/>
      <c r="E14" s="12"/>
      <c r="F14" s="12"/>
      <c r="G14" s="13"/>
    </row>
    <row r="15" spans="1:7" ht="3.75" customHeight="1" x14ac:dyDescent="0.2">
      <c r="A15" s="21"/>
      <c r="B15" s="12"/>
      <c r="C15" s="12"/>
      <c r="D15" s="12"/>
      <c r="E15" s="12"/>
      <c r="F15" s="12"/>
      <c r="G15" s="13"/>
    </row>
    <row r="16" spans="1:7" ht="10.5" customHeight="1" x14ac:dyDescent="0.2">
      <c r="A16" s="14" t="s">
        <v>3</v>
      </c>
      <c r="B16" s="15" t="s">
        <v>63</v>
      </c>
      <c r="C16" s="16"/>
      <c r="D16" s="16"/>
      <c r="E16" s="16"/>
      <c r="F16" s="16"/>
      <c r="G16" s="17"/>
    </row>
    <row r="17" spans="1:7" ht="10.5" customHeight="1" x14ac:dyDescent="0.2">
      <c r="A17" s="19" t="s">
        <v>64</v>
      </c>
      <c r="B17" s="12"/>
      <c r="C17" s="12"/>
      <c r="D17" s="12"/>
      <c r="E17" s="12"/>
      <c r="F17" s="12"/>
      <c r="G17" s="13"/>
    </row>
    <row r="18" spans="1:7" ht="10.5" customHeight="1" x14ac:dyDescent="0.2">
      <c r="A18" s="19" t="s">
        <v>65</v>
      </c>
      <c r="B18" s="12"/>
      <c r="C18" s="12"/>
      <c r="D18" s="12"/>
      <c r="E18" s="12"/>
      <c r="F18" s="12"/>
      <c r="G18" s="13"/>
    </row>
    <row r="19" spans="1:7" ht="10.5" customHeight="1" x14ac:dyDescent="0.2">
      <c r="A19" s="19" t="s">
        <v>66</v>
      </c>
      <c r="B19" s="12"/>
      <c r="C19" s="12"/>
      <c r="D19" s="12"/>
      <c r="E19" s="12"/>
      <c r="F19" s="12"/>
      <c r="G19" s="13"/>
    </row>
    <row r="20" spans="1:7" ht="5.25" customHeight="1" x14ac:dyDescent="0.2">
      <c r="A20" s="21"/>
      <c r="B20" s="12"/>
      <c r="C20" s="12"/>
      <c r="D20" s="12"/>
      <c r="E20" s="12"/>
      <c r="F20" s="12"/>
      <c r="G20" s="13"/>
    </row>
    <row r="21" spans="1:7" ht="10.5" customHeight="1" x14ac:dyDescent="0.2">
      <c r="A21" s="14" t="s">
        <v>4</v>
      </c>
      <c r="B21" s="15" t="s">
        <v>67</v>
      </c>
      <c r="C21" s="16"/>
      <c r="D21" s="16"/>
      <c r="E21" s="16"/>
      <c r="F21" s="16"/>
      <c r="G21" s="17"/>
    </row>
    <row r="22" spans="1:7" ht="6" customHeight="1" x14ac:dyDescent="0.2">
      <c r="A22" s="21"/>
      <c r="B22" s="12"/>
      <c r="C22" s="12"/>
      <c r="D22" s="12"/>
      <c r="E22" s="12"/>
      <c r="F22" s="12"/>
      <c r="G22" s="13"/>
    </row>
    <row r="23" spans="1:7" ht="10.5" customHeight="1" x14ac:dyDescent="0.2">
      <c r="A23" s="14" t="s">
        <v>48</v>
      </c>
      <c r="B23" s="15" t="s">
        <v>68</v>
      </c>
      <c r="C23" s="16"/>
      <c r="D23" s="16"/>
      <c r="E23" s="16"/>
      <c r="F23" s="16"/>
      <c r="G23" s="17"/>
    </row>
    <row r="24" spans="1:7" ht="10.5" customHeight="1" x14ac:dyDescent="0.2">
      <c r="A24" s="19" t="s">
        <v>69</v>
      </c>
      <c r="B24" s="12"/>
      <c r="C24" s="12"/>
      <c r="D24" s="12"/>
      <c r="E24" s="12"/>
      <c r="F24" s="12"/>
      <c r="G24" s="13"/>
    </row>
    <row r="25" spans="1:7" ht="10.5" customHeight="1" x14ac:dyDescent="0.2">
      <c r="A25" s="19" t="s">
        <v>70</v>
      </c>
      <c r="B25" s="12"/>
      <c r="C25" s="12"/>
      <c r="D25" s="12"/>
      <c r="E25" s="12"/>
      <c r="F25" s="12"/>
      <c r="G25" s="13"/>
    </row>
    <row r="26" spans="1:7" ht="10.5" customHeight="1" x14ac:dyDescent="0.2">
      <c r="A26" s="19" t="s">
        <v>71</v>
      </c>
      <c r="B26" s="12"/>
      <c r="C26" s="12"/>
      <c r="D26" s="12"/>
      <c r="E26" s="12"/>
      <c r="F26" s="12"/>
      <c r="G26" s="13"/>
    </row>
    <row r="27" spans="1:7" ht="10.5" customHeight="1" x14ac:dyDescent="0.2">
      <c r="A27" s="19" t="s">
        <v>72</v>
      </c>
      <c r="B27" s="12"/>
      <c r="C27" s="12"/>
      <c r="D27" s="12"/>
      <c r="E27" s="12"/>
      <c r="F27" s="12"/>
      <c r="G27" s="13"/>
    </row>
    <row r="28" spans="1:7" ht="10.5" customHeight="1" x14ac:dyDescent="0.2">
      <c r="A28" s="19" t="s">
        <v>73</v>
      </c>
      <c r="B28" s="12"/>
      <c r="C28" s="12"/>
      <c r="D28" s="12"/>
      <c r="E28" s="12"/>
      <c r="F28" s="12"/>
      <c r="G28" s="13"/>
    </row>
    <row r="29" spans="1:7" ht="6" customHeight="1" x14ac:dyDescent="0.2">
      <c r="A29" s="20" t="s">
        <v>74</v>
      </c>
      <c r="B29" s="12"/>
      <c r="C29" s="12"/>
      <c r="D29" s="12"/>
      <c r="E29" s="12"/>
      <c r="F29" s="12"/>
      <c r="G29" s="13"/>
    </row>
    <row r="30" spans="1:7" ht="10.5" customHeight="1" x14ac:dyDescent="0.2">
      <c r="A30" s="14" t="s">
        <v>75</v>
      </c>
      <c r="B30" s="15" t="s">
        <v>76</v>
      </c>
      <c r="C30" s="16"/>
      <c r="D30" s="16"/>
      <c r="E30" s="16"/>
      <c r="F30" s="16"/>
      <c r="G30" s="17"/>
    </row>
    <row r="31" spans="1:7" ht="10.5" customHeight="1" x14ac:dyDescent="0.2">
      <c r="A31" s="19" t="s">
        <v>77</v>
      </c>
      <c r="B31" s="12"/>
      <c r="C31" s="12"/>
      <c r="D31" s="12"/>
      <c r="E31" s="12"/>
      <c r="F31" s="12"/>
      <c r="G31" s="13"/>
    </row>
    <row r="32" spans="1:7" ht="5.25" customHeight="1" x14ac:dyDescent="0.2">
      <c r="A32" s="22"/>
      <c r="B32" s="23"/>
      <c r="C32" s="23"/>
      <c r="D32" s="24"/>
      <c r="E32" s="24"/>
      <c r="F32" s="24"/>
      <c r="G32" s="25"/>
    </row>
    <row r="33" spans="1:7" ht="10.5" customHeight="1" x14ac:dyDescent="0.2">
      <c r="A33" s="26"/>
      <c r="B33" s="27"/>
      <c r="C33" s="27"/>
      <c r="D33" s="27"/>
      <c r="E33" s="27"/>
      <c r="F33" s="28" t="s">
        <v>78</v>
      </c>
      <c r="G33" s="29"/>
    </row>
    <row r="34" spans="1:7" ht="10.5" customHeight="1" x14ac:dyDescent="0.2">
      <c r="A34" s="30"/>
      <c r="B34" s="31" t="s">
        <v>79</v>
      </c>
      <c r="C34" s="32"/>
      <c r="D34" s="31" t="s">
        <v>80</v>
      </c>
      <c r="E34" s="31" t="s">
        <v>81</v>
      </c>
      <c r="F34" s="31" t="s">
        <v>82</v>
      </c>
      <c r="G34" s="33"/>
    </row>
    <row r="35" spans="1:7" ht="10.5" customHeight="1" x14ac:dyDescent="0.2">
      <c r="A35" s="34" t="s">
        <v>5</v>
      </c>
      <c r="B35" s="31" t="s">
        <v>83</v>
      </c>
      <c r="C35" s="31" t="s">
        <v>84</v>
      </c>
      <c r="D35" s="31" t="s">
        <v>85</v>
      </c>
      <c r="E35" s="31" t="s">
        <v>86</v>
      </c>
      <c r="F35" s="31" t="s">
        <v>87</v>
      </c>
      <c r="G35" s="33" t="s">
        <v>5</v>
      </c>
    </row>
    <row r="36" spans="1:7" ht="10.5" customHeight="1" x14ac:dyDescent="0.2">
      <c r="A36" s="34" t="s">
        <v>6</v>
      </c>
      <c r="B36" s="31" t="s">
        <v>88</v>
      </c>
      <c r="C36" s="32"/>
      <c r="D36" s="31" t="s">
        <v>89</v>
      </c>
      <c r="E36" s="31" t="s">
        <v>90</v>
      </c>
      <c r="F36" s="31" t="s">
        <v>91</v>
      </c>
      <c r="G36" s="33" t="s">
        <v>6</v>
      </c>
    </row>
    <row r="37" spans="1:7" ht="10.5" customHeight="1" x14ac:dyDescent="0.2">
      <c r="A37" s="35"/>
      <c r="B37" s="36" t="s">
        <v>8</v>
      </c>
      <c r="C37" s="36" t="s">
        <v>9</v>
      </c>
      <c r="D37" s="36" t="s">
        <v>10</v>
      </c>
      <c r="E37" s="36" t="s">
        <v>11</v>
      </c>
      <c r="F37" s="36" t="s">
        <v>52</v>
      </c>
      <c r="G37" s="37"/>
    </row>
    <row r="38" spans="1:7" ht="10.5" customHeight="1" x14ac:dyDescent="0.2">
      <c r="A38" s="38">
        <v>1</v>
      </c>
      <c r="B38" s="36" t="s">
        <v>92</v>
      </c>
      <c r="C38" s="39" t="s">
        <v>145</v>
      </c>
      <c r="D38" s="115">
        <f>D72-D71</f>
        <v>24014</v>
      </c>
      <c r="E38" s="115">
        <f>'352B'!E67</f>
        <v>66833125</v>
      </c>
      <c r="F38" s="115">
        <v>6396433</v>
      </c>
      <c r="G38" s="38">
        <f t="shared" ref="G38:G72" si="0">A38</f>
        <v>1</v>
      </c>
    </row>
    <row r="39" spans="1:7" ht="10.5" customHeight="1" x14ac:dyDescent="0.2">
      <c r="A39" s="38">
        <f t="shared" ref="A39:A72" si="1">A38+1</f>
        <v>2</v>
      </c>
      <c r="B39" s="36"/>
      <c r="C39" s="40"/>
      <c r="D39" s="40"/>
      <c r="E39" s="40"/>
      <c r="F39" s="40"/>
      <c r="G39" s="38">
        <f t="shared" si="0"/>
        <v>2</v>
      </c>
    </row>
    <row r="40" spans="1:7" ht="10.5" customHeight="1" x14ac:dyDescent="0.2">
      <c r="A40" s="38">
        <f t="shared" si="1"/>
        <v>3</v>
      </c>
      <c r="B40" s="36"/>
      <c r="C40" s="40" t="s">
        <v>93</v>
      </c>
      <c r="D40" s="41"/>
      <c r="E40" s="41"/>
      <c r="F40" s="41"/>
      <c r="G40" s="38">
        <f t="shared" si="0"/>
        <v>3</v>
      </c>
    </row>
    <row r="41" spans="1:7" ht="10.5" customHeight="1" x14ac:dyDescent="0.2">
      <c r="A41" s="38">
        <f t="shared" si="1"/>
        <v>4</v>
      </c>
      <c r="B41" s="36" t="s">
        <v>94</v>
      </c>
      <c r="C41" s="42" t="s">
        <v>166</v>
      </c>
      <c r="D41" s="41">
        <v>26</v>
      </c>
      <c r="E41" s="43" t="s">
        <v>95</v>
      </c>
      <c r="F41" s="43" t="s">
        <v>96</v>
      </c>
      <c r="G41" s="38">
        <f t="shared" si="0"/>
        <v>4</v>
      </c>
    </row>
    <row r="42" spans="1:7" ht="10.5" customHeight="1" x14ac:dyDescent="0.2">
      <c r="A42" s="38">
        <f t="shared" si="1"/>
        <v>5</v>
      </c>
      <c r="B42" s="36" t="s">
        <v>94</v>
      </c>
      <c r="C42" s="42" t="s">
        <v>141</v>
      </c>
      <c r="D42" s="43" t="s">
        <v>101</v>
      </c>
      <c r="E42" s="43" t="s">
        <v>95</v>
      </c>
      <c r="F42" s="43" t="s">
        <v>96</v>
      </c>
      <c r="G42" s="38">
        <f t="shared" si="0"/>
        <v>5</v>
      </c>
    </row>
    <row r="43" spans="1:7" ht="10.5" customHeight="1" x14ac:dyDescent="0.2">
      <c r="A43" s="38">
        <f>A42+1</f>
        <v>6</v>
      </c>
      <c r="B43" s="36"/>
      <c r="C43" s="40" t="s">
        <v>97</v>
      </c>
      <c r="D43" s="41">
        <f>SUM(D41:D41)</f>
        <v>26</v>
      </c>
      <c r="E43" s="116">
        <f>SUM(E41:E41)</f>
        <v>0</v>
      </c>
      <c r="F43" s="116">
        <f>SUM(F41:F41)</f>
        <v>0</v>
      </c>
      <c r="G43" s="38">
        <f t="shared" si="0"/>
        <v>6</v>
      </c>
    </row>
    <row r="44" spans="1:7" ht="10.5" customHeight="1" x14ac:dyDescent="0.2">
      <c r="A44" s="38">
        <f t="shared" si="1"/>
        <v>7</v>
      </c>
      <c r="B44" s="36"/>
      <c r="C44" s="40"/>
      <c r="D44" s="41"/>
      <c r="E44" s="41"/>
      <c r="F44" s="41"/>
      <c r="G44" s="38">
        <f t="shared" si="0"/>
        <v>7</v>
      </c>
    </row>
    <row r="45" spans="1:7" ht="10.5" customHeight="1" x14ac:dyDescent="0.2">
      <c r="A45" s="38">
        <f t="shared" si="1"/>
        <v>8</v>
      </c>
      <c r="B45" s="36"/>
      <c r="C45" s="40" t="s">
        <v>98</v>
      </c>
      <c r="D45" s="41"/>
      <c r="E45" s="41"/>
      <c r="F45" s="41"/>
      <c r="G45" s="38">
        <f t="shared" si="0"/>
        <v>8</v>
      </c>
    </row>
    <row r="46" spans="1:7" ht="10.5" customHeight="1" x14ac:dyDescent="0.2">
      <c r="A46" s="38">
        <f t="shared" si="1"/>
        <v>9</v>
      </c>
      <c r="B46" s="36" t="s">
        <v>99</v>
      </c>
      <c r="C46" s="44" t="s">
        <v>146</v>
      </c>
      <c r="D46" s="43">
        <v>27</v>
      </c>
      <c r="E46" s="41">
        <v>1275</v>
      </c>
      <c r="F46" s="41">
        <v>384</v>
      </c>
      <c r="G46" s="38">
        <f t="shared" si="0"/>
        <v>9</v>
      </c>
    </row>
    <row r="47" spans="1:7" ht="10.5" customHeight="1" x14ac:dyDescent="0.2">
      <c r="A47" s="38">
        <f t="shared" si="1"/>
        <v>10</v>
      </c>
      <c r="B47" s="36" t="s">
        <v>99</v>
      </c>
      <c r="C47" s="45" t="s">
        <v>147</v>
      </c>
      <c r="D47" s="43">
        <v>4</v>
      </c>
      <c r="E47" s="41">
        <v>405</v>
      </c>
      <c r="F47" s="41">
        <v>41</v>
      </c>
      <c r="G47" s="38">
        <f t="shared" si="0"/>
        <v>10</v>
      </c>
    </row>
    <row r="48" spans="1:7" ht="10.5" customHeight="1" x14ac:dyDescent="0.2">
      <c r="A48" s="38">
        <f t="shared" si="1"/>
        <v>11</v>
      </c>
      <c r="B48" s="36" t="s">
        <v>99</v>
      </c>
      <c r="C48" s="42" t="s">
        <v>148</v>
      </c>
      <c r="D48" s="43">
        <v>7</v>
      </c>
      <c r="E48" s="41">
        <v>4045</v>
      </c>
      <c r="F48" s="41">
        <v>2226</v>
      </c>
      <c r="G48" s="38">
        <f t="shared" si="0"/>
        <v>11</v>
      </c>
    </row>
    <row r="49" spans="1:7" ht="10.5" customHeight="1" x14ac:dyDescent="0.2">
      <c r="A49" s="38">
        <f t="shared" si="1"/>
        <v>12</v>
      </c>
      <c r="B49" s="36" t="s">
        <v>99</v>
      </c>
      <c r="C49" s="45" t="s">
        <v>167</v>
      </c>
      <c r="D49" s="43">
        <v>15</v>
      </c>
      <c r="E49" s="41">
        <v>43363</v>
      </c>
      <c r="F49" s="41">
        <v>4545</v>
      </c>
      <c r="G49" s="38">
        <f t="shared" si="0"/>
        <v>12</v>
      </c>
    </row>
    <row r="50" spans="1:7" ht="10.5" customHeight="1" x14ac:dyDescent="0.2">
      <c r="A50" s="38">
        <f t="shared" si="1"/>
        <v>13</v>
      </c>
      <c r="B50" s="36" t="s">
        <v>99</v>
      </c>
      <c r="C50" s="45" t="s">
        <v>144</v>
      </c>
      <c r="D50" s="43">
        <v>40</v>
      </c>
      <c r="E50" s="41">
        <v>17247</v>
      </c>
      <c r="F50" s="41">
        <v>1563</v>
      </c>
      <c r="G50" s="38">
        <f t="shared" si="0"/>
        <v>13</v>
      </c>
    </row>
    <row r="51" spans="1:7" x14ac:dyDescent="0.2">
      <c r="A51" s="38">
        <f t="shared" si="1"/>
        <v>14</v>
      </c>
      <c r="B51" s="36" t="s">
        <v>99</v>
      </c>
      <c r="C51" s="45" t="s">
        <v>149</v>
      </c>
      <c r="D51" s="43">
        <v>62</v>
      </c>
      <c r="E51" s="41">
        <v>1614</v>
      </c>
      <c r="F51" s="41">
        <v>586</v>
      </c>
      <c r="G51" s="38">
        <f t="shared" si="0"/>
        <v>14</v>
      </c>
    </row>
    <row r="52" spans="1:7" x14ac:dyDescent="0.2">
      <c r="A52" s="38">
        <f t="shared" si="1"/>
        <v>15</v>
      </c>
      <c r="B52" s="46" t="s">
        <v>99</v>
      </c>
      <c r="C52" s="47" t="s">
        <v>150</v>
      </c>
      <c r="D52" s="43">
        <v>10</v>
      </c>
      <c r="E52" s="41">
        <v>2587</v>
      </c>
      <c r="F52" s="41">
        <v>1119</v>
      </c>
      <c r="G52" s="38">
        <f t="shared" si="0"/>
        <v>15</v>
      </c>
    </row>
    <row r="53" spans="1:7" ht="10.5" customHeight="1" x14ac:dyDescent="0.2">
      <c r="A53" s="38">
        <f t="shared" si="1"/>
        <v>16</v>
      </c>
      <c r="B53" s="36" t="s">
        <v>99</v>
      </c>
      <c r="C53" s="44" t="s">
        <v>151</v>
      </c>
      <c r="D53" s="43">
        <v>16</v>
      </c>
      <c r="E53" s="41">
        <v>4265</v>
      </c>
      <c r="F53" s="41">
        <v>242</v>
      </c>
      <c r="G53" s="38">
        <f t="shared" si="0"/>
        <v>16</v>
      </c>
    </row>
    <row r="54" spans="1:7" ht="10.5" customHeight="1" x14ac:dyDescent="0.2">
      <c r="A54" s="38">
        <f t="shared" si="1"/>
        <v>17</v>
      </c>
      <c r="B54" s="36" t="s">
        <v>99</v>
      </c>
      <c r="C54" s="42" t="s">
        <v>152</v>
      </c>
      <c r="D54" s="43">
        <v>87</v>
      </c>
      <c r="E54" s="41">
        <v>30047</v>
      </c>
      <c r="F54" s="41">
        <v>2752</v>
      </c>
      <c r="G54" s="38">
        <f t="shared" si="0"/>
        <v>17</v>
      </c>
    </row>
    <row r="55" spans="1:7" ht="10.5" customHeight="1" x14ac:dyDescent="0.2">
      <c r="A55" s="38">
        <f t="shared" si="1"/>
        <v>18</v>
      </c>
      <c r="B55" s="36" t="s">
        <v>99</v>
      </c>
      <c r="C55" s="42" t="s">
        <v>153</v>
      </c>
      <c r="D55" s="43">
        <v>13</v>
      </c>
      <c r="E55" s="41">
        <v>27</v>
      </c>
      <c r="F55" s="41">
        <v>683</v>
      </c>
      <c r="G55" s="38">
        <f t="shared" si="0"/>
        <v>18</v>
      </c>
    </row>
    <row r="56" spans="1:7" ht="10.5" customHeight="1" x14ac:dyDescent="0.2">
      <c r="A56" s="38">
        <f t="shared" si="1"/>
        <v>19</v>
      </c>
      <c r="B56" s="36" t="s">
        <v>99</v>
      </c>
      <c r="C56" s="45" t="s">
        <v>154</v>
      </c>
      <c r="D56" s="43">
        <v>8</v>
      </c>
      <c r="E56" s="41">
        <v>92</v>
      </c>
      <c r="F56" s="41">
        <v>105</v>
      </c>
      <c r="G56" s="38">
        <f t="shared" si="0"/>
        <v>19</v>
      </c>
    </row>
    <row r="57" spans="1:7" ht="10.5" customHeight="1" x14ac:dyDescent="0.2">
      <c r="A57" s="38">
        <f t="shared" si="1"/>
        <v>20</v>
      </c>
      <c r="B57" s="36" t="s">
        <v>99</v>
      </c>
      <c r="C57" s="45" t="s">
        <v>155</v>
      </c>
      <c r="D57" s="43">
        <v>16</v>
      </c>
      <c r="E57" s="41">
        <v>603</v>
      </c>
      <c r="F57" s="41">
        <v>556</v>
      </c>
      <c r="G57" s="38">
        <f t="shared" si="0"/>
        <v>20</v>
      </c>
    </row>
    <row r="58" spans="1:7" ht="10.5" customHeight="1" x14ac:dyDescent="0.2">
      <c r="A58" s="38">
        <f t="shared" si="1"/>
        <v>21</v>
      </c>
      <c r="B58" s="36" t="s">
        <v>99</v>
      </c>
      <c r="C58" s="45" t="s">
        <v>156</v>
      </c>
      <c r="D58" s="43">
        <v>48</v>
      </c>
      <c r="E58" s="41">
        <v>144</v>
      </c>
      <c r="F58" s="41">
        <v>1401</v>
      </c>
      <c r="G58" s="38">
        <f t="shared" si="0"/>
        <v>21</v>
      </c>
    </row>
    <row r="59" spans="1:7" ht="10.5" customHeight="1" x14ac:dyDescent="0.2">
      <c r="A59" s="38">
        <f t="shared" si="1"/>
        <v>22</v>
      </c>
      <c r="B59" s="36" t="s">
        <v>99</v>
      </c>
      <c r="C59" s="48" t="s">
        <v>157</v>
      </c>
      <c r="D59" s="43">
        <v>18</v>
      </c>
      <c r="E59" s="41">
        <v>2355</v>
      </c>
      <c r="F59" s="41">
        <v>700</v>
      </c>
      <c r="G59" s="38">
        <f t="shared" si="0"/>
        <v>22</v>
      </c>
    </row>
    <row r="60" spans="1:7" ht="10.5" customHeight="1" x14ac:dyDescent="0.2">
      <c r="A60" s="38">
        <f t="shared" si="1"/>
        <v>23</v>
      </c>
      <c r="B60" s="36" t="s">
        <v>99</v>
      </c>
      <c r="C60" s="47" t="s">
        <v>158</v>
      </c>
      <c r="D60" s="43">
        <v>77</v>
      </c>
      <c r="E60" s="41">
        <v>13730</v>
      </c>
      <c r="F60" s="41">
        <v>3264</v>
      </c>
      <c r="G60" s="38">
        <f t="shared" si="0"/>
        <v>23</v>
      </c>
    </row>
    <row r="61" spans="1:7" ht="10.5" customHeight="1" x14ac:dyDescent="0.2">
      <c r="A61" s="38">
        <f t="shared" si="1"/>
        <v>24</v>
      </c>
      <c r="B61" s="36" t="s">
        <v>99</v>
      </c>
      <c r="C61" s="45" t="s">
        <v>100</v>
      </c>
      <c r="D61" s="43" t="s">
        <v>101</v>
      </c>
      <c r="E61" s="41">
        <v>6728</v>
      </c>
      <c r="F61" s="41">
        <v>418</v>
      </c>
      <c r="G61" s="38">
        <f t="shared" si="0"/>
        <v>24</v>
      </c>
    </row>
    <row r="62" spans="1:7" ht="10.5" customHeight="1" x14ac:dyDescent="0.2">
      <c r="A62" s="38">
        <f t="shared" si="1"/>
        <v>25</v>
      </c>
      <c r="B62" s="36" t="s">
        <v>99</v>
      </c>
      <c r="C62" s="40" t="s">
        <v>159</v>
      </c>
      <c r="D62" s="43">
        <v>443</v>
      </c>
      <c r="E62" s="41">
        <v>1312</v>
      </c>
      <c r="F62" s="41">
        <v>6077</v>
      </c>
      <c r="G62" s="38">
        <f t="shared" si="0"/>
        <v>25</v>
      </c>
    </row>
    <row r="63" spans="1:7" ht="10.5" customHeight="1" x14ac:dyDescent="0.2">
      <c r="A63" s="38">
        <f t="shared" si="1"/>
        <v>26</v>
      </c>
      <c r="B63" s="36" t="s">
        <v>99</v>
      </c>
      <c r="C63" s="42" t="s">
        <v>160</v>
      </c>
      <c r="D63" s="43" t="s">
        <v>101</v>
      </c>
      <c r="E63" s="41">
        <v>988</v>
      </c>
      <c r="F63" s="41">
        <v>161</v>
      </c>
      <c r="G63" s="38">
        <f t="shared" si="0"/>
        <v>26</v>
      </c>
    </row>
    <row r="64" spans="1:7" ht="10.5" customHeight="1" x14ac:dyDescent="0.2">
      <c r="A64" s="38">
        <f t="shared" si="1"/>
        <v>27</v>
      </c>
      <c r="B64" s="36" t="s">
        <v>99</v>
      </c>
      <c r="C64" s="42" t="s">
        <v>161</v>
      </c>
      <c r="D64" s="43">
        <v>2</v>
      </c>
      <c r="E64" s="41">
        <v>47</v>
      </c>
      <c r="F64" s="41"/>
      <c r="G64" s="38">
        <f t="shared" si="0"/>
        <v>27</v>
      </c>
    </row>
    <row r="65" spans="1:7" ht="10.5" customHeight="1" x14ac:dyDescent="0.2">
      <c r="A65" s="38">
        <f t="shared" si="1"/>
        <v>28</v>
      </c>
      <c r="B65" s="36" t="s">
        <v>99</v>
      </c>
      <c r="C65" s="45" t="s">
        <v>162</v>
      </c>
      <c r="D65" s="43">
        <v>6</v>
      </c>
      <c r="E65" s="41">
        <v>776</v>
      </c>
      <c r="F65" s="41">
        <v>15</v>
      </c>
      <c r="G65" s="38">
        <f t="shared" si="0"/>
        <v>28</v>
      </c>
    </row>
    <row r="66" spans="1:7" ht="10.5" customHeight="1" x14ac:dyDescent="0.2">
      <c r="A66" s="38">
        <f t="shared" si="1"/>
        <v>29</v>
      </c>
      <c r="B66" s="36" t="s">
        <v>99</v>
      </c>
      <c r="C66" s="44" t="s">
        <v>168</v>
      </c>
      <c r="D66" s="43">
        <v>53</v>
      </c>
      <c r="E66" s="41">
        <v>4203</v>
      </c>
      <c r="F66" s="41">
        <v>1144</v>
      </c>
      <c r="G66" s="38">
        <f t="shared" si="0"/>
        <v>29</v>
      </c>
    </row>
    <row r="67" spans="1:7" ht="10.5" customHeight="1" x14ac:dyDescent="0.2">
      <c r="A67" s="38">
        <f t="shared" si="1"/>
        <v>30</v>
      </c>
      <c r="B67" s="36" t="s">
        <v>99</v>
      </c>
      <c r="C67" s="42" t="s">
        <v>163</v>
      </c>
      <c r="D67" s="43">
        <v>12</v>
      </c>
      <c r="E67" s="41">
        <v>644</v>
      </c>
      <c r="F67" s="41">
        <v>247</v>
      </c>
      <c r="G67" s="38">
        <f t="shared" si="0"/>
        <v>30</v>
      </c>
    </row>
    <row r="68" spans="1:7" ht="10.5" customHeight="1" x14ac:dyDescent="0.2">
      <c r="A68" s="38">
        <f t="shared" si="1"/>
        <v>31</v>
      </c>
      <c r="B68" s="36" t="s">
        <v>99</v>
      </c>
      <c r="C68" s="42" t="s">
        <v>164</v>
      </c>
      <c r="D68" s="43">
        <v>6</v>
      </c>
      <c r="E68" s="41">
        <v>235</v>
      </c>
      <c r="F68" s="41">
        <v>46</v>
      </c>
      <c r="G68" s="38"/>
    </row>
    <row r="69" spans="1:7" ht="10.5" customHeight="1" x14ac:dyDescent="0.2">
      <c r="A69" s="38">
        <f t="shared" si="1"/>
        <v>32</v>
      </c>
      <c r="B69" s="36" t="s">
        <v>99</v>
      </c>
      <c r="C69" s="45" t="s">
        <v>165</v>
      </c>
      <c r="D69" s="43">
        <v>5</v>
      </c>
      <c r="E69" s="41">
        <v>233</v>
      </c>
      <c r="F69" s="41">
        <v>101</v>
      </c>
      <c r="G69" s="38">
        <f t="shared" si="0"/>
        <v>32</v>
      </c>
    </row>
    <row r="70" spans="1:7" ht="10.5" customHeight="1" x14ac:dyDescent="0.2">
      <c r="A70" s="38">
        <f t="shared" si="1"/>
        <v>33</v>
      </c>
      <c r="B70" s="36"/>
      <c r="C70" s="40" t="s">
        <v>102</v>
      </c>
      <c r="D70" s="43">
        <f>SUM(D46:D69)</f>
        <v>975</v>
      </c>
      <c r="E70" s="41">
        <f>SUM(E46:E69)</f>
        <v>136965</v>
      </c>
      <c r="F70" s="41">
        <f>SUM(F46:F69)</f>
        <v>28376</v>
      </c>
      <c r="G70" s="38">
        <f t="shared" si="0"/>
        <v>33</v>
      </c>
    </row>
    <row r="71" spans="1:7" x14ac:dyDescent="0.2">
      <c r="A71" s="34">
        <f t="shared" si="1"/>
        <v>34</v>
      </c>
      <c r="B71" s="32"/>
      <c r="C71" s="32" t="s">
        <v>103</v>
      </c>
      <c r="D71" s="117">
        <f>-D70+D43</f>
        <v>-949</v>
      </c>
      <c r="E71" s="117">
        <f>-E70+E43</f>
        <v>-136965</v>
      </c>
      <c r="F71" s="117">
        <f>-F70+F43</f>
        <v>-28376</v>
      </c>
      <c r="G71" s="34">
        <f t="shared" si="0"/>
        <v>34</v>
      </c>
    </row>
    <row r="72" spans="1:7" x14ac:dyDescent="0.2">
      <c r="A72" s="107">
        <f t="shared" si="1"/>
        <v>35</v>
      </c>
      <c r="B72" s="108"/>
      <c r="C72" s="109" t="s">
        <v>104</v>
      </c>
      <c r="D72" s="118">
        <v>23065</v>
      </c>
      <c r="E72" s="118">
        <f>E71+E38</f>
        <v>66696160</v>
      </c>
      <c r="F72" s="118">
        <f>F71+F38</f>
        <v>6368057</v>
      </c>
      <c r="G72" s="107">
        <f t="shared" si="0"/>
        <v>35</v>
      </c>
    </row>
    <row r="73" spans="1:7" x14ac:dyDescent="0.2">
      <c r="A73" s="14"/>
      <c r="B73" s="49" t="s">
        <v>142</v>
      </c>
      <c r="C73" s="50" t="s">
        <v>143</v>
      </c>
      <c r="D73" s="51"/>
      <c r="E73" s="51"/>
      <c r="F73" s="51"/>
      <c r="G73" s="52"/>
    </row>
    <row r="74" spans="1:7" x14ac:dyDescent="0.2">
      <c r="A74" s="14"/>
      <c r="B74" s="49" t="s">
        <v>101</v>
      </c>
      <c r="C74" s="50" t="s">
        <v>105</v>
      </c>
      <c r="D74" s="51"/>
      <c r="E74" s="51"/>
      <c r="F74" s="51"/>
      <c r="G74" s="52"/>
    </row>
    <row r="75" spans="1:7" x14ac:dyDescent="0.2">
      <c r="A75" s="14"/>
      <c r="B75" s="49" t="s">
        <v>95</v>
      </c>
      <c r="C75" s="50" t="s">
        <v>106</v>
      </c>
      <c r="D75" s="51"/>
      <c r="E75" s="51"/>
      <c r="F75" s="51"/>
      <c r="G75" s="52"/>
    </row>
    <row r="76" spans="1:7" x14ac:dyDescent="0.2">
      <c r="A76" s="14"/>
      <c r="B76" s="49" t="s">
        <v>96</v>
      </c>
      <c r="C76" s="50" t="s">
        <v>107</v>
      </c>
      <c r="D76" s="51"/>
      <c r="E76" s="51"/>
      <c r="F76" s="51"/>
      <c r="G76" s="52"/>
    </row>
    <row r="77" spans="1:7" ht="6" customHeight="1" x14ac:dyDescent="0.2">
      <c r="A77" s="53"/>
      <c r="B77" s="119"/>
      <c r="D77" s="3"/>
      <c r="E77" s="3"/>
      <c r="F77" s="3"/>
      <c r="G77" s="54"/>
    </row>
    <row r="78" spans="1:7" x14ac:dyDescent="0.2">
      <c r="A78" s="55"/>
      <c r="B78" s="55"/>
      <c r="C78" s="56"/>
      <c r="D78" s="55"/>
      <c r="E78" s="55"/>
      <c r="F78" s="55"/>
      <c r="G78" s="57" t="s">
        <v>47</v>
      </c>
    </row>
    <row r="79" spans="1:7" x14ac:dyDescent="0.2"/>
    <row r="80" spans="1:7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</sheetData>
  <pageMargins left="0.7" right="0.7" top="0.75" bottom="0.75" header="0.3" footer="0.3"/>
  <pageSetup scale="96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showZeros="0" zoomScale="115" zoomScaleNormal="115" workbookViewId="0"/>
  </sheetViews>
  <sheetFormatPr defaultColWidth="0" defaultRowHeight="12.75" customHeight="1" zeroHeight="1" x14ac:dyDescent="0.2"/>
  <cols>
    <col min="1" max="2" width="5" style="120" customWidth="1"/>
    <col min="3" max="3" width="4" style="120" customWidth="1"/>
    <col min="4" max="4" width="38.5" style="120" customWidth="1"/>
    <col min="5" max="5" width="12.5" style="120" customWidth="1"/>
    <col min="6" max="6" width="13.5" style="120" customWidth="1"/>
    <col min="7" max="7" width="14.33203125" style="120" customWidth="1"/>
    <col min="8" max="8" width="13.6640625" style="128" customWidth="1"/>
    <col min="9" max="9" width="5.1640625" style="120" customWidth="1"/>
    <col min="10" max="10" width="8.5" style="120" customWidth="1"/>
    <col min="11" max="16384" width="0" style="120" hidden="1"/>
  </cols>
  <sheetData>
    <row r="1" spans="1:10" ht="11.1" customHeight="1" x14ac:dyDescent="0.2">
      <c r="A1" s="103" t="s">
        <v>49</v>
      </c>
      <c r="B1" s="104"/>
      <c r="C1" s="104"/>
      <c r="D1" s="104"/>
      <c r="E1" s="104"/>
      <c r="F1" s="104"/>
      <c r="G1" s="104"/>
      <c r="H1" s="105"/>
      <c r="I1" s="106">
        <v>39</v>
      </c>
    </row>
    <row r="2" spans="1:10" ht="11.1" customHeight="1" x14ac:dyDescent="0.2">
      <c r="A2" s="102" t="s">
        <v>108</v>
      </c>
      <c r="B2" s="121"/>
      <c r="C2" s="121"/>
      <c r="D2" s="121"/>
      <c r="E2" s="121"/>
      <c r="F2" s="121"/>
      <c r="G2" s="121"/>
      <c r="H2" s="122"/>
      <c r="I2" s="123"/>
    </row>
    <row r="3" spans="1:10" ht="11.1" customHeight="1" x14ac:dyDescent="0.2">
      <c r="A3" s="88" t="s">
        <v>0</v>
      </c>
      <c r="B3" s="89"/>
      <c r="C3" s="89"/>
      <c r="D3" s="89"/>
      <c r="E3" s="89"/>
      <c r="F3" s="89"/>
      <c r="G3" s="89"/>
      <c r="H3" s="90"/>
      <c r="I3" s="91"/>
      <c r="J3" s="58"/>
    </row>
    <row r="4" spans="1:10" ht="7.5" customHeight="1" x14ac:dyDescent="0.2">
      <c r="A4" s="92"/>
      <c r="B4" s="77"/>
      <c r="C4" s="77"/>
      <c r="D4" s="77"/>
      <c r="E4" s="77"/>
      <c r="F4" s="77"/>
      <c r="G4" s="77"/>
      <c r="H4" s="79"/>
      <c r="I4" s="93"/>
      <c r="J4" s="58"/>
    </row>
    <row r="5" spans="1:10" ht="11.25" x14ac:dyDescent="0.2">
      <c r="A5" s="80" t="s">
        <v>1</v>
      </c>
      <c r="B5" s="77" t="s">
        <v>109</v>
      </c>
      <c r="C5" s="77"/>
      <c r="D5" s="77"/>
      <c r="E5" s="77"/>
      <c r="F5" s="77"/>
      <c r="G5" s="77"/>
      <c r="H5" s="79"/>
      <c r="I5" s="93"/>
      <c r="J5" s="58"/>
    </row>
    <row r="6" spans="1:10" ht="11.25" x14ac:dyDescent="0.2">
      <c r="A6" s="92" t="s">
        <v>110</v>
      </c>
      <c r="B6" s="77"/>
      <c r="C6" s="77"/>
      <c r="D6" s="77"/>
      <c r="E6" s="77"/>
      <c r="F6" s="77"/>
      <c r="G6" s="77"/>
      <c r="H6" s="79"/>
      <c r="I6" s="93"/>
      <c r="J6" s="58"/>
    </row>
    <row r="7" spans="1:10" ht="12" customHeight="1" x14ac:dyDescent="0.2">
      <c r="A7" s="92"/>
      <c r="B7" s="77"/>
      <c r="C7" s="77"/>
      <c r="D7" s="77"/>
      <c r="E7" s="77"/>
      <c r="F7" s="77"/>
      <c r="G7" s="77"/>
      <c r="H7" s="79"/>
      <c r="I7" s="93"/>
      <c r="J7" s="58"/>
    </row>
    <row r="8" spans="1:10" ht="11.25" x14ac:dyDescent="0.2">
      <c r="A8" s="80" t="s">
        <v>2</v>
      </c>
      <c r="B8" s="77" t="s">
        <v>111</v>
      </c>
      <c r="C8" s="77"/>
      <c r="D8" s="77"/>
      <c r="E8" s="77"/>
      <c r="F8" s="77"/>
      <c r="G8" s="77"/>
      <c r="H8" s="79"/>
      <c r="I8" s="93"/>
      <c r="J8" s="58"/>
    </row>
    <row r="9" spans="1:10" ht="11.25" x14ac:dyDescent="0.2">
      <c r="A9" s="92" t="s">
        <v>112</v>
      </c>
      <c r="B9" s="77"/>
      <c r="C9" s="77"/>
      <c r="D9" s="77"/>
      <c r="E9" s="77"/>
      <c r="F9" s="77"/>
      <c r="G9" s="77"/>
      <c r="H9" s="79"/>
      <c r="I9" s="93"/>
      <c r="J9" s="58"/>
    </row>
    <row r="10" spans="1:10" ht="11.25" x14ac:dyDescent="0.2">
      <c r="A10" s="92" t="s">
        <v>113</v>
      </c>
      <c r="B10" s="77"/>
      <c r="C10" s="77"/>
      <c r="D10" s="77"/>
      <c r="E10" s="77"/>
      <c r="F10" s="77"/>
      <c r="G10" s="77"/>
      <c r="H10" s="79"/>
      <c r="I10" s="93"/>
      <c r="J10" s="58"/>
    </row>
    <row r="11" spans="1:10" ht="12" customHeight="1" x14ac:dyDescent="0.2">
      <c r="A11" s="92"/>
      <c r="B11" s="77"/>
      <c r="C11" s="77"/>
      <c r="D11" s="77"/>
      <c r="E11" s="77"/>
      <c r="F11" s="77"/>
      <c r="G11" s="77"/>
      <c r="H11" s="79"/>
      <c r="I11" s="93"/>
      <c r="J11" s="58"/>
    </row>
    <row r="12" spans="1:10" ht="11.25" x14ac:dyDescent="0.2">
      <c r="A12" s="80" t="s">
        <v>3</v>
      </c>
      <c r="B12" s="77" t="s">
        <v>114</v>
      </c>
      <c r="C12" s="77"/>
      <c r="D12" s="77"/>
      <c r="E12" s="77"/>
      <c r="F12" s="77"/>
      <c r="G12" s="77"/>
      <c r="H12" s="79"/>
      <c r="I12" s="93"/>
      <c r="J12" s="58"/>
    </row>
    <row r="13" spans="1:10" ht="11.25" x14ac:dyDescent="0.2">
      <c r="A13" s="92" t="s">
        <v>115</v>
      </c>
      <c r="B13" s="77"/>
      <c r="C13" s="77"/>
      <c r="D13" s="77"/>
      <c r="E13" s="77"/>
      <c r="F13" s="77"/>
      <c r="G13" s="77"/>
      <c r="H13" s="79"/>
      <c r="I13" s="93"/>
      <c r="J13" s="58"/>
    </row>
    <row r="14" spans="1:10" ht="11.25" x14ac:dyDescent="0.2">
      <c r="A14" s="92" t="s">
        <v>116</v>
      </c>
      <c r="B14" s="77"/>
      <c r="C14" s="77"/>
      <c r="D14" s="77"/>
      <c r="E14" s="77"/>
      <c r="F14" s="77"/>
      <c r="G14" s="77"/>
      <c r="H14" s="79"/>
      <c r="I14" s="93"/>
      <c r="J14" s="58"/>
    </row>
    <row r="15" spans="1:10" ht="13.5" customHeight="1" x14ac:dyDescent="0.2">
      <c r="A15" s="92"/>
      <c r="B15" s="77"/>
      <c r="C15" s="77"/>
      <c r="D15" s="77"/>
      <c r="E15" s="77"/>
      <c r="F15" s="77"/>
      <c r="G15" s="77"/>
      <c r="H15" s="79"/>
      <c r="I15" s="93"/>
      <c r="J15" s="58"/>
    </row>
    <row r="16" spans="1:10" ht="11.25" x14ac:dyDescent="0.2">
      <c r="A16" s="80" t="s">
        <v>4</v>
      </c>
      <c r="B16" s="77" t="s">
        <v>117</v>
      </c>
      <c r="C16" s="77"/>
      <c r="D16" s="77"/>
      <c r="E16" s="77"/>
      <c r="F16" s="77"/>
      <c r="G16" s="77"/>
      <c r="H16" s="79"/>
      <c r="I16" s="93"/>
      <c r="J16" s="58"/>
    </row>
    <row r="17" spans="1:10" ht="11.25" x14ac:dyDescent="0.2">
      <c r="A17" s="92" t="s">
        <v>118</v>
      </c>
      <c r="B17" s="77"/>
      <c r="C17" s="77"/>
      <c r="D17" s="77"/>
      <c r="E17" s="77"/>
      <c r="F17" s="77"/>
      <c r="G17" s="77"/>
      <c r="H17" s="79"/>
      <c r="I17" s="93"/>
      <c r="J17" s="58"/>
    </row>
    <row r="18" spans="1:10" ht="11.25" x14ac:dyDescent="0.2">
      <c r="A18" s="92" t="s">
        <v>119</v>
      </c>
      <c r="B18" s="77"/>
      <c r="C18" s="77"/>
      <c r="D18" s="77"/>
      <c r="E18" s="77"/>
      <c r="F18" s="77"/>
      <c r="G18" s="77"/>
      <c r="H18" s="79"/>
      <c r="I18" s="93"/>
      <c r="J18" s="58"/>
    </row>
    <row r="19" spans="1:10" ht="11.25" x14ac:dyDescent="0.2">
      <c r="A19" s="92" t="s">
        <v>120</v>
      </c>
      <c r="B19" s="77"/>
      <c r="C19" s="77"/>
      <c r="D19" s="77"/>
      <c r="E19" s="77"/>
      <c r="F19" s="77"/>
      <c r="G19" s="77"/>
      <c r="H19" s="79"/>
      <c r="I19" s="93"/>
      <c r="J19" s="58"/>
    </row>
    <row r="20" spans="1:10" ht="12" customHeight="1" x14ac:dyDescent="0.2">
      <c r="A20" s="94"/>
      <c r="B20" s="61"/>
      <c r="C20" s="61"/>
      <c r="D20" s="61"/>
      <c r="E20" s="61"/>
      <c r="F20" s="61"/>
      <c r="G20" s="61"/>
      <c r="H20" s="62"/>
      <c r="I20" s="95"/>
      <c r="J20" s="58"/>
    </row>
    <row r="21" spans="1:10" ht="10.35" customHeight="1" x14ac:dyDescent="0.2">
      <c r="A21" s="96" t="s">
        <v>5</v>
      </c>
      <c r="B21" s="63" t="s">
        <v>50</v>
      </c>
      <c r="C21" s="59"/>
      <c r="D21" s="64" t="s">
        <v>7</v>
      </c>
      <c r="E21" s="63" t="s">
        <v>121</v>
      </c>
      <c r="F21" s="63" t="s">
        <v>122</v>
      </c>
      <c r="G21" s="63" t="s">
        <v>123</v>
      </c>
      <c r="H21" s="65" t="s">
        <v>124</v>
      </c>
      <c r="I21" s="97" t="s">
        <v>5</v>
      </c>
      <c r="J21" s="66"/>
    </row>
    <row r="22" spans="1:10" ht="10.35" customHeight="1" x14ac:dyDescent="0.2">
      <c r="A22" s="96" t="s">
        <v>6</v>
      </c>
      <c r="B22" s="63" t="s">
        <v>51</v>
      </c>
      <c r="C22" s="59"/>
      <c r="D22" s="64"/>
      <c r="E22" s="63"/>
      <c r="F22" s="63" t="s">
        <v>125</v>
      </c>
      <c r="G22" s="63" t="s">
        <v>126</v>
      </c>
      <c r="H22" s="65" t="s">
        <v>127</v>
      </c>
      <c r="I22" s="97" t="s">
        <v>6</v>
      </c>
      <c r="J22" s="66"/>
    </row>
    <row r="23" spans="1:10" ht="10.35" customHeight="1" x14ac:dyDescent="0.2">
      <c r="A23" s="98"/>
      <c r="B23" s="67"/>
      <c r="C23" s="60"/>
      <c r="D23" s="68" t="s">
        <v>8</v>
      </c>
      <c r="E23" s="63" t="s">
        <v>9</v>
      </c>
      <c r="F23" s="63" t="s">
        <v>10</v>
      </c>
      <c r="G23" s="63" t="s">
        <v>11</v>
      </c>
      <c r="H23" s="69" t="s">
        <v>128</v>
      </c>
      <c r="I23" s="99"/>
      <c r="J23" s="58"/>
    </row>
    <row r="24" spans="1:10" ht="10.5" customHeight="1" x14ac:dyDescent="0.2">
      <c r="A24" s="100">
        <v>1</v>
      </c>
      <c r="B24" s="67"/>
      <c r="C24" s="70" t="s">
        <v>129</v>
      </c>
      <c r="D24" s="61" t="s">
        <v>130</v>
      </c>
      <c r="E24" s="84">
        <v>6060488</v>
      </c>
      <c r="F24" s="85"/>
      <c r="G24" s="86"/>
      <c r="H24" s="87">
        <v>-65512</v>
      </c>
      <c r="I24" s="101">
        <v>1</v>
      </c>
      <c r="J24" s="71"/>
    </row>
    <row r="25" spans="1:10" ht="10.5" customHeight="1" x14ac:dyDescent="0.2">
      <c r="A25" s="100">
        <v>2</v>
      </c>
      <c r="B25" s="67"/>
      <c r="C25" s="70">
        <v>-3</v>
      </c>
      <c r="D25" s="61" t="s">
        <v>12</v>
      </c>
      <c r="E25" s="84">
        <v>11301582</v>
      </c>
      <c r="F25" s="72"/>
      <c r="G25" s="73"/>
      <c r="H25" s="87">
        <v>-7934</v>
      </c>
      <c r="I25" s="101">
        <v>2</v>
      </c>
      <c r="J25" s="71"/>
    </row>
    <row r="26" spans="1:10" ht="10.5" customHeight="1" x14ac:dyDescent="0.2">
      <c r="A26" s="100">
        <v>3</v>
      </c>
      <c r="B26" s="67"/>
      <c r="C26" s="70">
        <v>-4</v>
      </c>
      <c r="D26" s="61" t="s">
        <v>13</v>
      </c>
      <c r="E26" s="84">
        <v>51096</v>
      </c>
      <c r="F26" s="72"/>
      <c r="G26" s="73"/>
      <c r="H26" s="87">
        <v>-92</v>
      </c>
      <c r="I26" s="101">
        <v>3</v>
      </c>
      <c r="J26" s="71"/>
    </row>
    <row r="27" spans="1:10" ht="10.5" customHeight="1" x14ac:dyDescent="0.2">
      <c r="A27" s="100">
        <v>4</v>
      </c>
      <c r="B27" s="67"/>
      <c r="C27" s="70">
        <v>-5</v>
      </c>
      <c r="D27" s="61" t="s">
        <v>14</v>
      </c>
      <c r="E27" s="84">
        <v>519729</v>
      </c>
      <c r="F27" s="72"/>
      <c r="G27" s="73"/>
      <c r="H27" s="87">
        <v>-294</v>
      </c>
      <c r="I27" s="101">
        <v>4</v>
      </c>
      <c r="J27" s="71"/>
    </row>
    <row r="28" spans="1:10" ht="10.5" customHeight="1" x14ac:dyDescent="0.2">
      <c r="A28" s="100">
        <v>5</v>
      </c>
      <c r="B28" s="67"/>
      <c r="C28" s="70">
        <v>-6</v>
      </c>
      <c r="D28" s="61" t="s">
        <v>15</v>
      </c>
      <c r="E28" s="84">
        <v>4258123</v>
      </c>
      <c r="F28" s="72"/>
      <c r="G28" s="73"/>
      <c r="H28" s="87">
        <v>-7929</v>
      </c>
      <c r="I28" s="101">
        <v>5</v>
      </c>
      <c r="J28" s="71"/>
    </row>
    <row r="29" spans="1:10" ht="10.5" customHeight="1" x14ac:dyDescent="0.2">
      <c r="A29" s="100">
        <v>6</v>
      </c>
      <c r="B29" s="67"/>
      <c r="C29" s="70">
        <v>-7</v>
      </c>
      <c r="D29" s="61" t="s">
        <v>16</v>
      </c>
      <c r="E29" s="84"/>
      <c r="F29" s="72"/>
      <c r="G29" s="73"/>
      <c r="H29" s="87"/>
      <c r="I29" s="101">
        <v>6</v>
      </c>
      <c r="J29" s="71"/>
    </row>
    <row r="30" spans="1:10" ht="10.5" customHeight="1" x14ac:dyDescent="0.2">
      <c r="A30" s="100">
        <v>7</v>
      </c>
      <c r="B30" s="67"/>
      <c r="C30" s="70">
        <v>-8</v>
      </c>
      <c r="D30" s="61" t="s">
        <v>17</v>
      </c>
      <c r="E30" s="84">
        <v>5909385</v>
      </c>
      <c r="F30" s="72"/>
      <c r="G30" s="73"/>
      <c r="H30" s="87">
        <v>-10635</v>
      </c>
      <c r="I30" s="101">
        <v>7</v>
      </c>
      <c r="J30" s="71"/>
    </row>
    <row r="31" spans="1:10" ht="10.5" customHeight="1" x14ac:dyDescent="0.2">
      <c r="A31" s="100">
        <v>8</v>
      </c>
      <c r="B31" s="67"/>
      <c r="C31" s="70">
        <v>-9</v>
      </c>
      <c r="D31" s="61" t="s">
        <v>18</v>
      </c>
      <c r="E31" s="84">
        <v>11880001</v>
      </c>
      <c r="F31" s="72"/>
      <c r="G31" s="73"/>
      <c r="H31" s="87">
        <v>-26964</v>
      </c>
      <c r="I31" s="101">
        <v>8</v>
      </c>
      <c r="J31" s="71"/>
    </row>
    <row r="32" spans="1:10" ht="10.5" customHeight="1" x14ac:dyDescent="0.2">
      <c r="A32" s="100">
        <v>9</v>
      </c>
      <c r="B32" s="67"/>
      <c r="C32" s="70">
        <v>-11</v>
      </c>
      <c r="D32" s="61" t="s">
        <v>19</v>
      </c>
      <c r="E32" s="84">
        <v>4493024</v>
      </c>
      <c r="F32" s="72"/>
      <c r="G32" s="73"/>
      <c r="H32" s="87">
        <v>-8231</v>
      </c>
      <c r="I32" s="101">
        <v>9</v>
      </c>
      <c r="J32" s="71"/>
    </row>
    <row r="33" spans="1:10" ht="10.5" customHeight="1" x14ac:dyDescent="0.2">
      <c r="A33" s="100">
        <v>10</v>
      </c>
      <c r="B33" s="67"/>
      <c r="C33" s="70">
        <v>-13</v>
      </c>
      <c r="D33" s="61" t="s">
        <v>20</v>
      </c>
      <c r="E33" s="84">
        <v>113286</v>
      </c>
      <c r="F33" s="72"/>
      <c r="G33" s="73"/>
      <c r="H33" s="87">
        <v>-183</v>
      </c>
      <c r="I33" s="101">
        <v>10</v>
      </c>
      <c r="J33" s="71"/>
    </row>
    <row r="34" spans="1:10" ht="10.5" customHeight="1" x14ac:dyDescent="0.2">
      <c r="A34" s="100">
        <v>11</v>
      </c>
      <c r="B34" s="67"/>
      <c r="C34" s="70">
        <v>-16</v>
      </c>
      <c r="D34" s="61" t="s">
        <v>21</v>
      </c>
      <c r="E34" s="84">
        <v>547799</v>
      </c>
      <c r="F34" s="72"/>
      <c r="G34" s="73"/>
      <c r="H34" s="87">
        <v>-1393</v>
      </c>
      <c r="I34" s="101">
        <v>11</v>
      </c>
      <c r="J34" s="71"/>
    </row>
    <row r="35" spans="1:10" ht="10.5" customHeight="1" x14ac:dyDescent="0.2">
      <c r="A35" s="100">
        <v>12</v>
      </c>
      <c r="B35" s="67"/>
      <c r="C35" s="70">
        <v>-17</v>
      </c>
      <c r="D35" s="61" t="s">
        <v>22</v>
      </c>
      <c r="E35" s="84">
        <v>48188</v>
      </c>
      <c r="F35" s="72"/>
      <c r="G35" s="73"/>
      <c r="H35" s="87">
        <v>-39</v>
      </c>
      <c r="I35" s="101">
        <v>12</v>
      </c>
      <c r="J35" s="71"/>
    </row>
    <row r="36" spans="1:10" ht="10.5" customHeight="1" x14ac:dyDescent="0.2">
      <c r="A36" s="100">
        <v>13</v>
      </c>
      <c r="B36" s="67"/>
      <c r="C36" s="70">
        <v>-18</v>
      </c>
      <c r="D36" s="61" t="s">
        <v>23</v>
      </c>
      <c r="E36" s="84">
        <v>10750</v>
      </c>
      <c r="F36" s="72"/>
      <c r="G36" s="73"/>
      <c r="H36" s="87"/>
      <c r="I36" s="101">
        <v>13</v>
      </c>
      <c r="J36" s="71"/>
    </row>
    <row r="37" spans="1:10" ht="10.5" customHeight="1" x14ac:dyDescent="0.2">
      <c r="A37" s="100">
        <v>14</v>
      </c>
      <c r="B37" s="67"/>
      <c r="C37" s="70">
        <v>-19</v>
      </c>
      <c r="D37" s="61" t="s">
        <v>24</v>
      </c>
      <c r="E37" s="84">
        <v>408761</v>
      </c>
      <c r="F37" s="72"/>
      <c r="G37" s="73"/>
      <c r="H37" s="87">
        <v>-166</v>
      </c>
      <c r="I37" s="101">
        <v>14</v>
      </c>
      <c r="J37" s="71"/>
    </row>
    <row r="38" spans="1:10" ht="10.5" customHeight="1" x14ac:dyDescent="0.2">
      <c r="A38" s="100">
        <v>15</v>
      </c>
      <c r="B38" s="67"/>
      <c r="C38" s="70">
        <v>-20</v>
      </c>
      <c r="D38" s="61" t="s">
        <v>25</v>
      </c>
      <c r="E38" s="84">
        <v>615098</v>
      </c>
      <c r="F38" s="72"/>
      <c r="G38" s="73"/>
      <c r="H38" s="87">
        <v>-235</v>
      </c>
      <c r="I38" s="101">
        <v>15</v>
      </c>
      <c r="J38" s="71"/>
    </row>
    <row r="39" spans="1:10" ht="10.5" customHeight="1" x14ac:dyDescent="0.2">
      <c r="A39" s="100">
        <v>16</v>
      </c>
      <c r="B39" s="67"/>
      <c r="C39" s="70">
        <v>-22</v>
      </c>
      <c r="D39" s="61" t="s">
        <v>26</v>
      </c>
      <c r="E39" s="84"/>
      <c r="F39" s="72"/>
      <c r="G39" s="73"/>
      <c r="H39" s="87"/>
      <c r="I39" s="101">
        <v>16</v>
      </c>
      <c r="J39" s="71"/>
    </row>
    <row r="40" spans="1:10" ht="10.5" customHeight="1" x14ac:dyDescent="0.2">
      <c r="A40" s="100">
        <v>17</v>
      </c>
      <c r="B40" s="67"/>
      <c r="C40" s="70">
        <v>-23</v>
      </c>
      <c r="D40" s="61" t="s">
        <v>27</v>
      </c>
      <c r="E40" s="84">
        <v>16737</v>
      </c>
      <c r="F40" s="72"/>
      <c r="G40" s="73"/>
      <c r="H40" s="87"/>
      <c r="I40" s="101">
        <v>17</v>
      </c>
      <c r="J40" s="71"/>
    </row>
    <row r="41" spans="1:10" ht="10.5" customHeight="1" x14ac:dyDescent="0.2">
      <c r="A41" s="100">
        <v>18</v>
      </c>
      <c r="B41" s="67"/>
      <c r="C41" s="70">
        <v>-24</v>
      </c>
      <c r="D41" s="61" t="s">
        <v>28</v>
      </c>
      <c r="E41" s="84">
        <v>71409</v>
      </c>
      <c r="F41" s="72"/>
      <c r="G41" s="73"/>
      <c r="H41" s="87"/>
      <c r="I41" s="101">
        <v>18</v>
      </c>
      <c r="J41" s="71"/>
    </row>
    <row r="42" spans="1:10" ht="10.5" customHeight="1" x14ac:dyDescent="0.2">
      <c r="A42" s="100">
        <v>19</v>
      </c>
      <c r="B42" s="67"/>
      <c r="C42" s="70">
        <v>-25</v>
      </c>
      <c r="D42" s="61" t="s">
        <v>29</v>
      </c>
      <c r="E42" s="84">
        <v>1570342</v>
      </c>
      <c r="F42" s="72"/>
      <c r="G42" s="73"/>
      <c r="H42" s="87"/>
      <c r="I42" s="101">
        <v>19</v>
      </c>
      <c r="J42" s="71"/>
    </row>
    <row r="43" spans="1:10" ht="10.5" customHeight="1" x14ac:dyDescent="0.2">
      <c r="A43" s="100">
        <v>20</v>
      </c>
      <c r="B43" s="67"/>
      <c r="C43" s="70">
        <v>-26</v>
      </c>
      <c r="D43" s="61" t="s">
        <v>30</v>
      </c>
      <c r="E43" s="84">
        <v>770492</v>
      </c>
      <c r="F43" s="72"/>
      <c r="G43" s="73"/>
      <c r="H43" s="87">
        <v>-783</v>
      </c>
      <c r="I43" s="101">
        <v>20</v>
      </c>
      <c r="J43" s="71"/>
    </row>
    <row r="44" spans="1:10" ht="10.5" customHeight="1" x14ac:dyDescent="0.2">
      <c r="A44" s="100">
        <v>21</v>
      </c>
      <c r="B44" s="67"/>
      <c r="C44" s="70">
        <v>-27</v>
      </c>
      <c r="D44" s="61" t="s">
        <v>31</v>
      </c>
      <c r="E44" s="84">
        <v>3316892</v>
      </c>
      <c r="F44" s="72"/>
      <c r="G44" s="73"/>
      <c r="H44" s="87">
        <v>-3637</v>
      </c>
      <c r="I44" s="101">
        <v>21</v>
      </c>
      <c r="J44" s="71"/>
    </row>
    <row r="45" spans="1:10" ht="10.5" customHeight="1" x14ac:dyDescent="0.2">
      <c r="A45" s="100">
        <v>22</v>
      </c>
      <c r="B45" s="67"/>
      <c r="C45" s="70">
        <v>-29</v>
      </c>
      <c r="D45" s="61" t="s">
        <v>32</v>
      </c>
      <c r="E45" s="84">
        <v>1407</v>
      </c>
      <c r="F45" s="72"/>
      <c r="G45" s="73"/>
      <c r="H45" s="87">
        <v>0</v>
      </c>
      <c r="I45" s="101">
        <v>22</v>
      </c>
      <c r="J45" s="71"/>
    </row>
    <row r="46" spans="1:10" ht="10.5" customHeight="1" x14ac:dyDescent="0.2">
      <c r="A46" s="100">
        <v>23</v>
      </c>
      <c r="B46" s="67"/>
      <c r="C46" s="70">
        <v>-31</v>
      </c>
      <c r="D46" s="61" t="s">
        <v>33</v>
      </c>
      <c r="E46" s="84">
        <v>60847</v>
      </c>
      <c r="F46" s="72"/>
      <c r="G46" s="73"/>
      <c r="H46" s="87">
        <v>-172</v>
      </c>
      <c r="I46" s="101">
        <v>23</v>
      </c>
      <c r="J46" s="71"/>
    </row>
    <row r="47" spans="1:10" ht="10.5" customHeight="1" x14ac:dyDescent="0.2">
      <c r="A47" s="100">
        <v>24</v>
      </c>
      <c r="B47" s="67"/>
      <c r="C47" s="70">
        <v>-35</v>
      </c>
      <c r="D47" s="61" t="s">
        <v>34</v>
      </c>
      <c r="E47" s="84">
        <v>39826</v>
      </c>
      <c r="F47" s="72"/>
      <c r="G47" s="73"/>
      <c r="H47" s="87">
        <v>-6</v>
      </c>
      <c r="I47" s="101">
        <v>24</v>
      </c>
      <c r="J47" s="71"/>
    </row>
    <row r="48" spans="1:10" ht="10.5" customHeight="1" x14ac:dyDescent="0.2">
      <c r="A48" s="100">
        <v>25</v>
      </c>
      <c r="B48" s="67"/>
      <c r="C48" s="70">
        <v>-37</v>
      </c>
      <c r="D48" s="61" t="s">
        <v>35</v>
      </c>
      <c r="E48" s="84">
        <v>797567</v>
      </c>
      <c r="F48" s="72"/>
      <c r="G48" s="73"/>
      <c r="H48" s="87"/>
      <c r="I48" s="101">
        <v>25</v>
      </c>
      <c r="J48" s="71"/>
    </row>
    <row r="49" spans="1:10" ht="10.5" customHeight="1" x14ac:dyDescent="0.2">
      <c r="A49" s="100">
        <v>26</v>
      </c>
      <c r="B49" s="67"/>
      <c r="C49" s="70">
        <v>-39</v>
      </c>
      <c r="D49" s="61" t="s">
        <v>131</v>
      </c>
      <c r="E49" s="84">
        <v>728375</v>
      </c>
      <c r="F49" s="72"/>
      <c r="G49" s="73"/>
      <c r="H49" s="87">
        <v>-2702</v>
      </c>
      <c r="I49" s="101">
        <v>26</v>
      </c>
      <c r="J49" s="71"/>
    </row>
    <row r="50" spans="1:10" ht="10.5" customHeight="1" x14ac:dyDescent="0.2">
      <c r="A50" s="100">
        <v>27</v>
      </c>
      <c r="B50" s="67"/>
      <c r="C50" s="70" t="s">
        <v>132</v>
      </c>
      <c r="D50" s="61" t="s">
        <v>133</v>
      </c>
      <c r="E50" s="84">
        <v>239701</v>
      </c>
      <c r="F50" s="72"/>
      <c r="G50" s="73"/>
      <c r="H50" s="87">
        <v>-58</v>
      </c>
      <c r="I50" s="101">
        <v>27</v>
      </c>
      <c r="J50" s="71"/>
    </row>
    <row r="51" spans="1:10" ht="10.5" customHeight="1" x14ac:dyDescent="0.2">
      <c r="A51" s="100">
        <v>28</v>
      </c>
      <c r="B51" s="67"/>
      <c r="C51" s="70">
        <v>-45</v>
      </c>
      <c r="D51" s="61" t="s">
        <v>36</v>
      </c>
      <c r="E51" s="84">
        <v>3363</v>
      </c>
      <c r="F51" s="72"/>
      <c r="G51" s="73"/>
      <c r="H51" s="87"/>
      <c r="I51" s="101">
        <v>28</v>
      </c>
      <c r="J51" s="71"/>
    </row>
    <row r="52" spans="1:10" ht="10.5" customHeight="1" x14ac:dyDescent="0.2">
      <c r="A52" s="100">
        <v>29</v>
      </c>
      <c r="B52" s="67"/>
      <c r="C52" s="70"/>
      <c r="D52" s="61" t="s">
        <v>134</v>
      </c>
      <c r="E52" s="84"/>
      <c r="F52" s="72"/>
      <c r="G52" s="73"/>
      <c r="H52" s="87"/>
      <c r="I52" s="101">
        <v>29</v>
      </c>
      <c r="J52" s="71"/>
    </row>
    <row r="53" spans="1:10" ht="10.5" customHeight="1" x14ac:dyDescent="0.2">
      <c r="A53" s="100">
        <v>30</v>
      </c>
      <c r="B53" s="67"/>
      <c r="C53" s="70"/>
      <c r="D53" s="61" t="s">
        <v>135</v>
      </c>
      <c r="E53" s="84"/>
      <c r="F53" s="72"/>
      <c r="G53" s="73"/>
      <c r="H53" s="87"/>
      <c r="I53" s="101">
        <v>30</v>
      </c>
      <c r="J53" s="71"/>
    </row>
    <row r="54" spans="1:10" ht="10.5" customHeight="1" x14ac:dyDescent="0.2">
      <c r="A54" s="100">
        <v>31</v>
      </c>
      <c r="B54" s="67"/>
      <c r="C54" s="74"/>
      <c r="D54" s="61" t="s">
        <v>37</v>
      </c>
      <c r="E54" s="84">
        <f>SUM(E24:E53)</f>
        <v>53834268</v>
      </c>
      <c r="F54" s="72"/>
      <c r="G54" s="73"/>
      <c r="H54" s="87">
        <f>SUM(H24:H53)</f>
        <v>-136965</v>
      </c>
      <c r="I54" s="101">
        <v>31</v>
      </c>
      <c r="J54" s="71"/>
    </row>
    <row r="55" spans="1:10" ht="10.5" customHeight="1" x14ac:dyDescent="0.2">
      <c r="A55" s="100">
        <v>32</v>
      </c>
      <c r="B55" s="67"/>
      <c r="C55" s="70">
        <v>-52</v>
      </c>
      <c r="D55" s="61" t="s">
        <v>38</v>
      </c>
      <c r="E55" s="84">
        <v>8338174</v>
      </c>
      <c r="F55" s="72"/>
      <c r="G55" s="73"/>
      <c r="H55" s="87"/>
      <c r="I55" s="101">
        <v>32</v>
      </c>
      <c r="J55" s="71"/>
    </row>
    <row r="56" spans="1:10" ht="10.5" customHeight="1" x14ac:dyDescent="0.2">
      <c r="A56" s="100">
        <v>33</v>
      </c>
      <c r="B56" s="67"/>
      <c r="C56" s="70">
        <v>-53</v>
      </c>
      <c r="D56" s="61" t="s">
        <v>39</v>
      </c>
      <c r="E56" s="84">
        <v>1852666</v>
      </c>
      <c r="F56" s="72"/>
      <c r="G56" s="73"/>
      <c r="H56" s="87"/>
      <c r="I56" s="101">
        <v>33</v>
      </c>
      <c r="J56" s="71"/>
    </row>
    <row r="57" spans="1:10" ht="10.5" customHeight="1" x14ac:dyDescent="0.2">
      <c r="A57" s="100">
        <v>34</v>
      </c>
      <c r="B57" s="67"/>
      <c r="C57" s="70">
        <v>-54</v>
      </c>
      <c r="D57" s="61" t="s">
        <v>40</v>
      </c>
      <c r="E57" s="84"/>
      <c r="F57" s="72"/>
      <c r="G57" s="73"/>
      <c r="H57" s="87"/>
      <c r="I57" s="101">
        <v>34</v>
      </c>
      <c r="J57" s="71"/>
    </row>
    <row r="58" spans="1:10" ht="10.5" customHeight="1" x14ac:dyDescent="0.2">
      <c r="A58" s="100">
        <v>35</v>
      </c>
      <c r="B58" s="67"/>
      <c r="C58" s="70">
        <v>-55</v>
      </c>
      <c r="D58" s="61" t="s">
        <v>41</v>
      </c>
      <c r="E58" s="84">
        <v>7364</v>
      </c>
      <c r="F58" s="72"/>
      <c r="G58" s="73"/>
      <c r="H58" s="87"/>
      <c r="I58" s="101">
        <v>35</v>
      </c>
      <c r="J58" s="71"/>
    </row>
    <row r="59" spans="1:10" ht="10.5" customHeight="1" x14ac:dyDescent="0.2">
      <c r="A59" s="100">
        <v>36</v>
      </c>
      <c r="B59" s="67"/>
      <c r="C59" s="70">
        <v>-56</v>
      </c>
      <c r="D59" s="61" t="s">
        <v>42</v>
      </c>
      <c r="E59" s="84"/>
      <c r="F59" s="72"/>
      <c r="G59" s="73"/>
      <c r="H59" s="87"/>
      <c r="I59" s="101">
        <v>36</v>
      </c>
      <c r="J59" s="71"/>
    </row>
    <row r="60" spans="1:10" ht="10.5" customHeight="1" x14ac:dyDescent="0.2">
      <c r="A60" s="100">
        <v>37</v>
      </c>
      <c r="B60" s="67"/>
      <c r="C60" s="70">
        <v>-57</v>
      </c>
      <c r="D60" s="61" t="s">
        <v>43</v>
      </c>
      <c r="E60" s="84">
        <v>510140</v>
      </c>
      <c r="F60" s="72"/>
      <c r="G60" s="73"/>
      <c r="H60" s="87"/>
      <c r="I60" s="101">
        <v>37</v>
      </c>
      <c r="J60" s="71"/>
    </row>
    <row r="61" spans="1:10" ht="10.5" customHeight="1" x14ac:dyDescent="0.2">
      <c r="A61" s="100">
        <v>38</v>
      </c>
      <c r="B61" s="67"/>
      <c r="C61" s="70">
        <v>-58</v>
      </c>
      <c r="D61" s="61" t="s">
        <v>44</v>
      </c>
      <c r="E61" s="84">
        <v>384710</v>
      </c>
      <c r="F61" s="72"/>
      <c r="G61" s="73"/>
      <c r="H61" s="87"/>
      <c r="I61" s="101">
        <v>38</v>
      </c>
      <c r="J61" s="71"/>
    </row>
    <row r="62" spans="1:10" ht="10.5" customHeight="1" x14ac:dyDescent="0.2">
      <c r="A62" s="100">
        <v>39</v>
      </c>
      <c r="B62" s="67"/>
      <c r="C62" s="70">
        <v>-59</v>
      </c>
      <c r="D62" s="61" t="s">
        <v>136</v>
      </c>
      <c r="E62" s="84">
        <v>940897</v>
      </c>
      <c r="F62" s="72"/>
      <c r="G62" s="73"/>
      <c r="H62" s="87"/>
      <c r="I62" s="101">
        <v>39</v>
      </c>
      <c r="J62" s="71"/>
    </row>
    <row r="63" spans="1:10" ht="10.5" customHeight="1" x14ac:dyDescent="0.2">
      <c r="A63" s="100">
        <v>40</v>
      </c>
      <c r="B63" s="67"/>
      <c r="C63" s="70"/>
      <c r="D63" s="61" t="s">
        <v>45</v>
      </c>
      <c r="E63" s="84">
        <f>SUM(E55:E62)</f>
        <v>12033951</v>
      </c>
      <c r="F63" s="72"/>
      <c r="G63" s="124"/>
      <c r="H63" s="87">
        <f>SUM(H55:H62)</f>
        <v>0</v>
      </c>
      <c r="I63" s="101">
        <v>40</v>
      </c>
      <c r="J63" s="71"/>
    </row>
    <row r="64" spans="1:10" ht="10.5" customHeight="1" x14ac:dyDescent="0.2">
      <c r="A64" s="100">
        <v>41</v>
      </c>
      <c r="B64" s="67"/>
      <c r="C64" s="70">
        <v>-76</v>
      </c>
      <c r="D64" s="61" t="s">
        <v>137</v>
      </c>
      <c r="E64" s="84"/>
      <c r="F64" s="72"/>
      <c r="G64" s="73"/>
      <c r="H64" s="87"/>
      <c r="I64" s="101">
        <v>41</v>
      </c>
      <c r="J64" s="71"/>
    </row>
    <row r="65" spans="1:10" ht="10.5" customHeight="1" x14ac:dyDescent="0.2">
      <c r="A65" s="100">
        <v>42</v>
      </c>
      <c r="B65" s="67"/>
      <c r="C65" s="70">
        <v>-80</v>
      </c>
      <c r="D65" s="61" t="s">
        <v>138</v>
      </c>
      <c r="E65" s="84"/>
      <c r="F65" s="72"/>
      <c r="G65" s="73"/>
      <c r="H65" s="87"/>
      <c r="I65" s="101">
        <v>42</v>
      </c>
      <c r="J65" s="71"/>
    </row>
    <row r="66" spans="1:10" ht="10.5" customHeight="1" x14ac:dyDescent="0.2">
      <c r="A66" s="100">
        <v>43</v>
      </c>
      <c r="B66" s="67"/>
      <c r="C66" s="70">
        <v>-90</v>
      </c>
      <c r="D66" s="61" t="s">
        <v>139</v>
      </c>
      <c r="E66" s="84">
        <v>964906</v>
      </c>
      <c r="F66" s="72"/>
      <c r="G66" s="73"/>
      <c r="H66" s="87"/>
      <c r="I66" s="101">
        <v>43</v>
      </c>
      <c r="J66" s="71"/>
    </row>
    <row r="67" spans="1:10" ht="10.5" customHeight="1" x14ac:dyDescent="0.2">
      <c r="A67" s="100">
        <v>44</v>
      </c>
      <c r="B67" s="67"/>
      <c r="C67" s="75"/>
      <c r="D67" s="83" t="s">
        <v>46</v>
      </c>
      <c r="E67" s="125">
        <f>SUM(E63:E66)+E54</f>
        <v>66833125</v>
      </c>
      <c r="F67" s="126"/>
      <c r="G67" s="127"/>
      <c r="H67" s="87">
        <f>SUM(H63:H66)+H54</f>
        <v>-136965</v>
      </c>
      <c r="I67" s="101">
        <v>44</v>
      </c>
      <c r="J67" s="71"/>
    </row>
    <row r="68" spans="1:10" ht="8.25" customHeight="1" x14ac:dyDescent="0.2">
      <c r="A68" s="76"/>
      <c r="B68" s="77"/>
      <c r="C68" s="78"/>
      <c r="D68" s="77"/>
      <c r="E68" s="78"/>
      <c r="F68" s="78"/>
      <c r="G68" s="78"/>
      <c r="H68" s="79"/>
      <c r="I68" s="81"/>
    </row>
    <row r="69" spans="1:10" ht="10.5" customHeight="1" x14ac:dyDescent="0.2">
      <c r="A69" s="110"/>
      <c r="B69" s="111" t="s">
        <v>140</v>
      </c>
      <c r="C69" s="112"/>
      <c r="D69" s="111"/>
      <c r="E69" s="112"/>
      <c r="F69" s="112"/>
      <c r="G69" s="112"/>
      <c r="H69" s="113"/>
      <c r="I69" s="114"/>
    </row>
    <row r="70" spans="1:10" ht="14.25" customHeight="1" x14ac:dyDescent="0.2">
      <c r="A70" s="82" t="s">
        <v>47</v>
      </c>
    </row>
    <row r="71" spans="1:10" ht="12.75" customHeight="1" x14ac:dyDescent="0.2"/>
    <row r="72" spans="1:10" ht="12.75" customHeight="1" x14ac:dyDescent="0.2"/>
    <row r="73" spans="1:10" ht="12.75" customHeight="1" x14ac:dyDescent="0.2"/>
  </sheetData>
  <printOptions horizontalCentered="1"/>
  <pageMargins left="0.7" right="0.7" top="0.75" bottom="0.75" header="0.3" footer="0.3"/>
  <pageSetup orientation="portrait" horizontalDpi="1200" verticalDpi="1200" r:id="rId1"/>
  <ignoredErrors>
    <ignoredError sqref="C24 C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352A</vt:lpstr>
      <vt:lpstr>352B</vt:lpstr>
      <vt:lpstr>'352B'!Print_Area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2017-03-28T19:57:35Z</cp:lastPrinted>
  <dcterms:created xsi:type="dcterms:W3CDTF">1999-04-06T18:15:45Z</dcterms:created>
  <dcterms:modified xsi:type="dcterms:W3CDTF">2017-03-30T14:59:59Z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 350 - DEPR  RATES - ROAD  EQUIP LEASED TO OTHERS.xls</vt:lpwstr>
  </property>
  <property fmtid="{D5CDD505-2E9C-101B-9397-08002B2CF9AE}" pid="3" name="SV_QUERY_LIST_4F35BF76-6C0D-4D9B-82B2-816C12CF3733">
    <vt:lpwstr>empty_477D106A-C0D6-4607-AEBD-E2C9D60EA279</vt:lpwstr>
  </property>
</Properties>
</file>