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0" yWindow="0" windowWidth="24000" windowHeight="8595"/>
  </bookViews>
  <sheets>
    <sheet name="P - 34" sheetId="3" r:id="rId1"/>
    <sheet name="5%" sheetId="7" state="hidden" r:id="rId2"/>
    <sheet name="Sheet1" sheetId="4" state="hidden" r:id="rId3"/>
    <sheet name="LHI2013" sheetId="2" state="hidden" r:id="rId4"/>
  </sheets>
  <externalReferences>
    <externalReference r:id="rId5"/>
    <externalReference r:id="rId6"/>
    <externalReference r:id="rId7"/>
    <externalReference r:id="rId8"/>
    <externalReference r:id="rId9"/>
  </externalReferences>
  <definedNames>
    <definedName name="___ALL2">'[1]A-11a Balance Sheet Recons'!$B$11:$J$42</definedName>
    <definedName name="__ALL2">'[1]A-11a Balance Sheet Recons'!$B$11:$J$42</definedName>
    <definedName name="_12_MONTHS" localSheetId="1">#REF!</definedName>
    <definedName name="_12_MONTHS" localSheetId="0">#REF!</definedName>
    <definedName name="_12_MONTHS">#REF!</definedName>
    <definedName name="_ALL2">'[1]A-11a Balance Sheet Recons'!$B$11:$J$42</definedName>
    <definedName name="_Fill" localSheetId="1" hidden="1">#REF!</definedName>
    <definedName name="_Fill" localSheetId="0" hidden="1">#REF!</definedName>
    <definedName name="_Fill" hidden="1">#REF!</definedName>
    <definedName name="_Order1" hidden="1">255</definedName>
    <definedName name="ABBREV_DATE" localSheetId="1">#REF!</definedName>
    <definedName name="ABBREV_DATE" localSheetId="0">#REF!</definedName>
    <definedName name="ABBREV_DATE">#REF!</definedName>
    <definedName name="AC_Q1_Chg">'[2]Change By AC'!#REF!</definedName>
    <definedName name="AC_Q2_Chg">'[2]Change By AC'!#REF!</definedName>
    <definedName name="Adds">#REF!</definedName>
    <definedName name="ASSIGN" localSheetId="1">#REF!</definedName>
    <definedName name="ASSIGN" localSheetId="0">#REF!</definedName>
    <definedName name="ASSIGN">#REF!</definedName>
    <definedName name="BEGINNING">#REF!</definedName>
    <definedName name="Co_2Q_Chg">'[2]Change By Co'!#REF!</definedName>
    <definedName name="Co_Q1_Chg">'[2]Change By Co'!#REF!</definedName>
    <definedName name="CURRENT_DATE" localSheetId="1">#REF!</definedName>
    <definedName name="CURRENT_DATE" localSheetId="0">#REF!</definedName>
    <definedName name="CURRENT_DATE">#REF!</definedName>
    <definedName name="DecComICC" localSheetId="1">#REF!</definedName>
    <definedName name="DecComICC" localSheetId="0">#REF!</definedName>
    <definedName name="DecComICC">#REF!</definedName>
    <definedName name="DecComInstall" localSheetId="1">#REF!</definedName>
    <definedName name="DecComInstall" localSheetId="0">#REF!</definedName>
    <definedName name="DecComInstall">#REF!</definedName>
    <definedName name="Detail">#REF!</definedName>
    <definedName name="ENDING">#REF!</definedName>
    <definedName name="EPR">#REF!</definedName>
    <definedName name="ICC_Q1_Chg">'[2]Change By ICC'!#REF!</definedName>
    <definedName name="ICC_Q2_Chg">'[2]Change By ICC'!#REF!</definedName>
    <definedName name="ICCConv">'[3]ICC Conversion'!$A$1:$B$191</definedName>
    <definedName name="ICCVA_Q1_Chg">'[2]Change By ICC no VA'!#REF!</definedName>
    <definedName name="ICCVA_Q2_Chg">'[2]Change By ICC no VA'!#REF!</definedName>
    <definedName name="k7." localSheetId="1">#REF!</definedName>
    <definedName name="k7." localSheetId="0">#REF!</definedName>
    <definedName name="k7.">#REF!</definedName>
    <definedName name="PISNU">#REF!</definedName>
    <definedName name="PRINT_ALL" localSheetId="1">#REF!</definedName>
    <definedName name="PRINT_ALL" localSheetId="0">#REF!</definedName>
    <definedName name="PRINT_ALL">#REF!</definedName>
    <definedName name="_xlnm.Print_Area" localSheetId="1">'5%'!$A$1:$I$18</definedName>
    <definedName name="_xlnm.Print_Area" localSheetId="3">'LHI2013'!$A$1:$H$49</definedName>
    <definedName name="_xlnm.Print_Area" localSheetId="0">'P - 34'!$A$1:$J$79</definedName>
    <definedName name="PRINT_DIFF" localSheetId="1">#REF!</definedName>
    <definedName name="PRINT_DIFF" localSheetId="0">#REF!</definedName>
    <definedName name="PRINT_DIFF">#REF!</definedName>
    <definedName name="Print_Titles_MI" localSheetId="1">'[4]PA Run Off'!$1:$10,'[4]PA Run Off'!$A$1:$A$16384</definedName>
    <definedName name="Print_Titles_MI" localSheetId="0">'[4]PA Run Off'!$1:$10,'[4]PA Run Off'!$A$1:$A$16384</definedName>
    <definedName name="Print_Titles_MI">'[4]PA Run Off'!$1:$10,'[4]PA Run Off'!$A$1:$A$16384</definedName>
    <definedName name="Q1_VS_PLAN" localSheetId="1">#REF!</definedName>
    <definedName name="Q1_VS_PLAN" localSheetId="0">#REF!</definedName>
    <definedName name="Q1_VS_PLAN">#REF!</definedName>
    <definedName name="Q2_VS_PLAN" localSheetId="1">#REF!</definedName>
    <definedName name="Q2_VS_PLAN" localSheetId="0">#REF!</definedName>
    <definedName name="Q2_VS_PLAN">#REF!</definedName>
    <definedName name="Q3_VS_PLAN" localSheetId="1">#REF!</definedName>
    <definedName name="Q3_VS_PLAN" localSheetId="0">#REF!</definedName>
    <definedName name="Q3_VS_PLAN">#REF!</definedName>
    <definedName name="Q4_VS_PLAN" localSheetId="1">#REF!</definedName>
    <definedName name="Q4_VS_PLAN" localSheetId="0">#REF!</definedName>
    <definedName name="Q4_VS_PLAN">#REF!</definedName>
    <definedName name="Rate">[5]LocoRate!$L$2:$P$4</definedName>
    <definedName name="RETIREMENTS">#REF!</definedName>
    <definedName name="Retires">#REF!</definedName>
    <definedName name="ROSNU">#REF!</definedName>
    <definedName name="SEC_12R1" localSheetId="1">#REF!</definedName>
    <definedName name="SEC_12R1" localSheetId="0">#REF!</definedName>
    <definedName name="SEC_12R1">#REF!</definedName>
    <definedName name="SEC_12R2" localSheetId="1">#REF!</definedName>
    <definedName name="SEC_12R2" localSheetId="0">#REF!</definedName>
    <definedName name="SEC_12R2">#REF!</definedName>
    <definedName name="SEC_12S" localSheetId="1">#REF!</definedName>
    <definedName name="SEC_12S" localSheetId="0">#REF!</definedName>
    <definedName name="SEC_12S">#REF!</definedName>
    <definedName name="SEC_13T1" localSheetId="1">#REF!</definedName>
    <definedName name="SEC_13T1" localSheetId="0">#REF!</definedName>
    <definedName name="SEC_13T1">#REF!</definedName>
    <definedName name="SEC_13T2" localSheetId="1">#REF!</definedName>
    <definedName name="SEC_13T2" localSheetId="0">#REF!</definedName>
    <definedName name="SEC_13T2">#REF!</definedName>
    <definedName name="SEC_13T2D" localSheetId="1">#REF!</definedName>
    <definedName name="SEC_13T2D" localSheetId="0">#REF!</definedName>
    <definedName name="SEC_13T2D">#REF!</definedName>
    <definedName name="SEC_5E" localSheetId="1">#REF!</definedName>
    <definedName name="SEC_5E" localSheetId="0">#REF!</definedName>
    <definedName name="SEC_5E">#REF!</definedName>
    <definedName name="SEC_5F" localSheetId="1">#REF!</definedName>
    <definedName name="SEC_5F" localSheetId="0">#REF!</definedName>
    <definedName name="SEC_5F">#REF!</definedName>
    <definedName name="SEC_5G" localSheetId="1">#REF!</definedName>
    <definedName name="SEC_5G" localSheetId="0">#REF!</definedName>
    <definedName name="SEC_5G">#REF!</definedName>
    <definedName name="SEC_6H" localSheetId="1">#REF!</definedName>
    <definedName name="SEC_6H" localSheetId="0">#REF!</definedName>
    <definedName name="SEC_6H">#REF!</definedName>
    <definedName name="SEC_6H7" localSheetId="1">#REF!</definedName>
    <definedName name="SEC_6H7" localSheetId="0">#REF!</definedName>
    <definedName name="SEC_6H7">#REF!</definedName>
    <definedName name="SEC_7I1" localSheetId="1">#REF!</definedName>
    <definedName name="SEC_7I1" localSheetId="0">#REF!</definedName>
    <definedName name="SEC_7I1">#REF!</definedName>
    <definedName name="SEC_7I2" localSheetId="1">#REF!</definedName>
    <definedName name="SEC_7I2" localSheetId="0">#REF!</definedName>
    <definedName name="SEC_7I2">#REF!</definedName>
    <definedName name="SEC_7I3" localSheetId="1">#REF!</definedName>
    <definedName name="SEC_7I3" localSheetId="0">#REF!</definedName>
    <definedName name="SEC_7I3">#REF!</definedName>
    <definedName name="SEC_7I4" localSheetId="1">#REF!</definedName>
    <definedName name="SEC_7I4" localSheetId="0">#REF!</definedName>
    <definedName name="SEC_7I4">#REF!</definedName>
    <definedName name="SEC_7I5" localSheetId="1">#REF!</definedName>
    <definedName name="SEC_7I5" localSheetId="0">#REF!</definedName>
    <definedName name="SEC_7I5">#REF!</definedName>
    <definedName name="SEC_7I6" localSheetId="1">#REF!</definedName>
    <definedName name="SEC_7I6" localSheetId="0">#REF!</definedName>
    <definedName name="SEC_7I6">#REF!</definedName>
    <definedName name="SEC_7I7" localSheetId="1">#REF!</definedName>
    <definedName name="SEC_7I7" localSheetId="0">#REF!</definedName>
    <definedName name="SEC_7I7">#REF!</definedName>
    <definedName name="SEC_7I8" localSheetId="1">#REF!</definedName>
    <definedName name="SEC_7I8" localSheetId="0">#REF!</definedName>
    <definedName name="SEC_7I8">#REF!</definedName>
    <definedName name="SEC_8J1" localSheetId="1">#REF!</definedName>
    <definedName name="SEC_8J1" localSheetId="0">#REF!</definedName>
    <definedName name="SEC_8J1">#REF!</definedName>
    <definedName name="SEC_8J2" localSheetId="1">#REF!</definedName>
    <definedName name="SEC_8J2" localSheetId="0">#REF!</definedName>
    <definedName name="SEC_8J2">#REF!</definedName>
    <definedName name="SEC_8K" localSheetId="1">#REF!</definedName>
    <definedName name="SEC_8K" localSheetId="0">#REF!</definedName>
    <definedName name="SEC_8K">#REF!</definedName>
    <definedName name="SEC_8L" localSheetId="1">#REF!</definedName>
    <definedName name="SEC_8L" localSheetId="0">#REF!</definedName>
    <definedName name="SEC_8L">#REF!</definedName>
    <definedName name="UPDATE" localSheetId="1">#REF!</definedName>
    <definedName name="UPDATE" localSheetId="0">#REF!</definedName>
    <definedName name="UPDATE">#REF!</definedName>
    <definedName name="Version" localSheetId="1">#REF!</definedName>
    <definedName name="Version" localSheetId="0">#REF!</definedName>
    <definedName name="Version">#REF!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5" i="3" l="1"/>
  <c r="D7" i="7" s="1"/>
  <c r="E65" i="3"/>
  <c r="E76" i="3" s="1"/>
  <c r="D75" i="3"/>
  <c r="D65" i="3"/>
  <c r="D76" i="3" l="1"/>
  <c r="I7" i="7"/>
  <c r="D11" i="7"/>
  <c r="I11" i="7" l="1"/>
  <c r="E47" i="2" l="1"/>
  <c r="E48" i="2"/>
  <c r="E51" i="2" l="1"/>
  <c r="F48" i="2"/>
  <c r="F47" i="2"/>
  <c r="E45" i="2"/>
  <c r="G41" i="2"/>
  <c r="F41" i="2"/>
  <c r="E41" i="2"/>
  <c r="E49" i="2" l="1"/>
</calcChain>
</file>

<file path=xl/sharedStrings.xml><?xml version="1.0" encoding="utf-8"?>
<sst xmlns="http://schemas.openxmlformats.org/spreadsheetml/2006/main" count="322" uniqueCount="179">
  <si>
    <t>02/03/2014                        Dynamic List Display                                1</t>
  </si>
  <si>
    <t>---------------------------------------------------------------------------------------</t>
  </si>
  <si>
    <t xml:space="preserve">       Report date: 12/31/2013   Asset Balances (Current Book Value) - 01 SEC DEPR</t>
  </si>
  <si>
    <t xml:space="preserve">        Created on: 02/03/2014                                                        1</t>
  </si>
  <si>
    <t>CoCd</t>
  </si>
  <si>
    <t>Class</t>
  </si>
  <si>
    <t>Description</t>
  </si>
  <si>
    <t>Acquis.val.</t>
  </si>
  <si>
    <t>Accum.dep.</t>
  </si>
  <si>
    <t>Book val.</t>
  </si>
  <si>
    <t>Crcy</t>
  </si>
  <si>
    <t>Land-LHI</t>
  </si>
  <si>
    <t>USD</t>
  </si>
  <si>
    <t>Grdng - LHI</t>
  </si>
  <si>
    <t>B/T/C-LHI</t>
  </si>
  <si>
    <t>Ties-HiD-Wood-LHI</t>
  </si>
  <si>
    <t>Ties-LoD-Wood-LHI</t>
  </si>
  <si>
    <t>Ties-Yd-Wood-LHI</t>
  </si>
  <si>
    <t>Rail/OTM-LoD-LHI</t>
  </si>
  <si>
    <t>Rail/OTM-Yd - LHI</t>
  </si>
  <si>
    <t>Ballast-HiD-LHI</t>
  </si>
  <si>
    <t>Ballast-LoD-LHI</t>
  </si>
  <si>
    <t>Ballast-Yd-LHI</t>
  </si>
  <si>
    <t>Fnc/Ss/Sgn-LHI</t>
  </si>
  <si>
    <t>S&amp;O Bldg-LHI</t>
  </si>
  <si>
    <t>Rdwy Bldg-LHI</t>
  </si>
  <si>
    <t>Wtr Stn-LHI</t>
  </si>
  <si>
    <t>Fuel Stn-LHI</t>
  </si>
  <si>
    <t>Shp&amp;Eng Hs-LHI</t>
  </si>
  <si>
    <t>Coal&amp;Ore Whrf-LHI</t>
  </si>
  <si>
    <t>TOFC/COFC-LHI</t>
  </si>
  <si>
    <t>Comm Sys-LHI</t>
  </si>
  <si>
    <t>Sig&amp;Inter-LHI</t>
  </si>
  <si>
    <t>Misc Struct-LHI</t>
  </si>
  <si>
    <t>Pblc Imprv-LHI</t>
  </si>
  <si>
    <t>Locos-LHI</t>
  </si>
  <si>
    <t>Frt Car-LHI</t>
  </si>
  <si>
    <t>AUC (CWIP)-Road-LHI</t>
  </si>
  <si>
    <t>AUC (CWIP)-Equip-LHI</t>
  </si>
  <si>
    <t>Oth R of W-LHI</t>
  </si>
  <si>
    <t>B/S Lead: 20140000</t>
  </si>
  <si>
    <t>B/S Lead: 21040000</t>
  </si>
  <si>
    <t xml:space="preserve">Road </t>
  </si>
  <si>
    <t>Equipment</t>
  </si>
  <si>
    <t xml:space="preserve">332.  DEPRECIATION BASE AND RATES - ROAD AND EQUIPMENT OWNED AND LEASED FROM OTHERS   </t>
  </si>
  <si>
    <t>(Dollars in Thousands)</t>
  </si>
  <si>
    <t>1.</t>
  </si>
  <si>
    <t xml:space="preserve">Show in columns (b) and (e), for each primary account, the depreciation base used to compute depreciation charges for the month of January,         </t>
  </si>
  <si>
    <t xml:space="preserve">and in columns (c) and (f), the depreciation charges for the month of December.  In columns (d) and (g) show the composite rates used in computing    </t>
  </si>
  <si>
    <t xml:space="preserve">depreciation charges for December, and on lines 30 and 39 of these columns show the composite percentage for all road and equipment accounts,   </t>
  </si>
  <si>
    <t xml:space="preserve">respectively, ascertained by applying the primary account composite rates to the depreciation base used in computing the charges for December, and   </t>
  </si>
  <si>
    <t xml:space="preserve">dividing that total by the total depreciation base for the same month.  The depreciation base should not include cost of equipment used, but not   </t>
  </si>
  <si>
    <t xml:space="preserve">owned, when the rents are included in rent for equipment and account nos. 31-22-00, 31-23-00, 31-25-00, 31-21-00, 35-21-00, 35-23-00, 35-22-00,   </t>
  </si>
  <si>
    <t xml:space="preserve">and 35-25-00.  It should include cost of equipment owned and leased to others when the rents therefrom are included in the rent for equipment,    </t>
  </si>
  <si>
    <t xml:space="preserve">accounts nos. 32-21-00, 32-22-00, 32-23-00, 32-25-00, 36-21-00, 36-22-00, 36-23-00, and 36-25-00., inclusive.  Composite rates used should   </t>
  </si>
  <si>
    <t xml:space="preserve">be those prescribed or authorized by the Board, except that where the use of component rates has been authorized, the composite rates to be   </t>
  </si>
  <si>
    <t xml:space="preserve">shown for the respective primary accounts should be recomputed from the December charges developed by the use of the authorized rates.  If any   </t>
  </si>
  <si>
    <t>changes in rates were effective during the year, give particulars in a footnote.</t>
  </si>
  <si>
    <t>2.</t>
  </si>
  <si>
    <t xml:space="preserve">All leased property may be combined and one composite rate computed for each primary account, or a separate schedule may be included for   </t>
  </si>
  <si>
    <t>each such property.</t>
  </si>
  <si>
    <t>3.</t>
  </si>
  <si>
    <t xml:space="preserve">Show in columns (e), (f), and (g) data applicable to lessor property, when the rent therefore is included in accounts nos. 31-11-00, 31-12-00,   </t>
  </si>
  <si>
    <t>31-13-00, 31-21-00, 31-22-00, and 31-23-00, inclusive.</t>
  </si>
  <si>
    <t>4.</t>
  </si>
  <si>
    <t xml:space="preserve">If depreciation accruals have been discontinued for any account, the depreciation base should be reported, nevertheless, in support of   </t>
  </si>
  <si>
    <t xml:space="preserve">depreciation reserves.  Authority for discontinuance of accruals should be shown in a footnote, indicating the effected account(s).   </t>
  </si>
  <si>
    <t>5.</t>
  </si>
  <si>
    <t xml:space="preserve">Disclosures in the respective sections of this schedule may be omitted if either total road leased from others or total equipment leased from   </t>
  </si>
  <si>
    <t xml:space="preserve">others represents less than 5% of total road owned or total equipment owned, respectively.   </t>
  </si>
  <si>
    <t>OWNED AND USED</t>
  </si>
  <si>
    <t>LEASED FROM OTHERS</t>
  </si>
  <si>
    <t>Depreciation Base</t>
  </si>
  <si>
    <t>Annual</t>
  </si>
  <si>
    <t>composite</t>
  </si>
  <si>
    <t>Line</t>
  </si>
  <si>
    <t>Account</t>
  </si>
  <si>
    <t>At beginning</t>
  </si>
  <si>
    <t>At close</t>
  </si>
  <si>
    <t>rate</t>
  </si>
  <si>
    <t>No.</t>
  </si>
  <si>
    <t>of year</t>
  </si>
  <si>
    <t>%</t>
  </si>
  <si>
    <t>(a)</t>
  </si>
  <si>
    <t>(b)</t>
  </si>
  <si>
    <t>(c)</t>
  </si>
  <si>
    <t>(d)</t>
  </si>
  <si>
    <t>(e)</t>
  </si>
  <si>
    <t>(f)</t>
  </si>
  <si>
    <t>(g)</t>
  </si>
  <si>
    <t>ROAD</t>
  </si>
  <si>
    <t>Grading</t>
  </si>
  <si>
    <t>Other right-of-way expenditures</t>
  </si>
  <si>
    <t>Tunnels and subways</t>
  </si>
  <si>
    <t>Bridges, trestles and culverts</t>
  </si>
  <si>
    <t>Elevated structures</t>
  </si>
  <si>
    <t>Ties</t>
  </si>
  <si>
    <t xml:space="preserve">TOTAL ROAD AND </t>
  </si>
  <si>
    <t>Rail and other track material</t>
  </si>
  <si>
    <t>Ballast</t>
  </si>
  <si>
    <t>EQUIPMENT LEASED FROM</t>
  </si>
  <si>
    <t>Fences, snowsheds and signs</t>
  </si>
  <si>
    <t>Station and office buildings</t>
  </si>
  <si>
    <t>OTHERS IS LESS THAN 5%</t>
  </si>
  <si>
    <t>Roadway buildings</t>
  </si>
  <si>
    <t>Water stations</t>
  </si>
  <si>
    <t>OF TOTAL OWNED</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</si>
  <si>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</si>
  <si>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</si>
  <si>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</si>
  <si>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</si>
  <si>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</si>
  <si>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</si>
  <si>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</si>
  <si>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</si>
  <si>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</si>
  <si>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</si>
  <si>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</si>
  <si>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</si>
  <si>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</si>
  <si>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Shop machinery</t>
  </si>
  <si>
    <t>Power plant machinery</t>
  </si>
  <si>
    <t>All other road accounts</t>
  </si>
  <si>
    <t>Amortization (other than def. projects)</t>
  </si>
  <si>
    <t>TOTAL ROAD</t>
  </si>
  <si>
    <t>EQUIPMENT</t>
  </si>
  <si>
    <t>Locomotives</t>
  </si>
  <si>
    <t>Freight train cars</t>
  </si>
  <si>
    <t>Passenger train cars</t>
  </si>
  <si>
    <t>Highway revenue equipment</t>
  </si>
  <si>
    <t>Floating equipment</t>
  </si>
  <si>
    <t>Work equipment</t>
  </si>
  <si>
    <t>Miscellaneous equipment</t>
  </si>
  <si>
    <t>Computer systems &amp; WP equipment</t>
  </si>
  <si>
    <t>TOTAL EQUIPMENT</t>
  </si>
  <si>
    <t>GRAND TOTAL</t>
  </si>
  <si>
    <t>N/A</t>
  </si>
  <si>
    <t>NA</t>
  </si>
  <si>
    <t>Railroad Annual Report R-1</t>
  </si>
  <si>
    <t>APC</t>
  </si>
  <si>
    <t xml:space="preserve">       Report date:</t>
  </si>
  <si>
    <t xml:space="preserve">        Created on:</t>
  </si>
  <si>
    <t>****1200                                                           8,137.07        8,137.07-           0.00  USD</t>
  </si>
  <si>
    <t>CoCd BusA</t>
  </si>
  <si>
    <t>Bal.sh.itm</t>
  </si>
  <si>
    <t>*   1000</t>
  </si>
  <si>
    <t>**  1000</t>
  </si>
  <si>
    <t>*** 1000</t>
  </si>
  <si>
    <t>1000 0001</t>
  </si>
  <si>
    <t>S&amp;O Bldg - CL</t>
  </si>
  <si>
    <t>Equip Cap Lease</t>
  </si>
  <si>
    <t>Eqp Cap Lease to Own</t>
  </si>
  <si>
    <t>*   1000 0001</t>
  </si>
  <si>
    <t>**  1000 0001</t>
  </si>
  <si>
    <t>*** 1000 0001</t>
  </si>
  <si>
    <t>****1000</t>
  </si>
  <si>
    <t>*   1020</t>
  </si>
  <si>
    <t>**  1020</t>
  </si>
  <si>
    <t>*** 1020</t>
  </si>
  <si>
    <t>****1020</t>
  </si>
  <si>
    <t>*   1200</t>
  </si>
  <si>
    <t>**  1200</t>
  </si>
  <si>
    <t>*** 1200</t>
  </si>
  <si>
    <t>****1200</t>
  </si>
  <si>
    <t>Schedule 332</t>
  </si>
  <si>
    <t>Depreciation Base and Rates</t>
  </si>
  <si>
    <t>Equipment:</t>
  </si>
  <si>
    <t>(in thousands)</t>
  </si>
  <si>
    <t>Road:</t>
  </si>
  <si>
    <t>Total Equipment at 12/31 (per schedule 330)</t>
  </si>
  <si>
    <t>Total Road at 12/31 (per schedule 330)</t>
  </si>
  <si>
    <t>Equipment Leased from Others at 12/31</t>
  </si>
  <si>
    <t>Road Leased from Others at 12/31</t>
  </si>
  <si>
    <t>Percentage of Total</t>
  </si>
  <si>
    <t>Note 1:</t>
  </si>
  <si>
    <t>Per #3 on the instructions, the "Leased from Others" section should include items for which the rent is included in CFR accounts 31-11-00, 31-12-00, 31-13-00, 31-21-00, 31-22-00, and 31-23-00.  In reviewing Schedule 410 from prior year, it was noted that all of BNSF's lease expenses were included in these accounts.  Therefore, leasehold improvements will be reviewed above for disclosure (these are the only items impacting capital for which rents are included in the accounts listed in the instructions).</t>
  </si>
  <si>
    <t>Note 2:</t>
  </si>
  <si>
    <t>Per the above, leasehold improvements are less than 5% of total equipment and road.  As such, no disclosure is required per item #5 of the directions.</t>
  </si>
  <si>
    <t>Road Initials:  BNSF        Year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</si>
</sst>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_);_(* \(#,##0\);_(* &quot;-&quot;??_);_(@_)"/>
  </numFmts>
  <fonts count="12" x14ac:knownFonts="1">
    <font>
      <sz val="11"/>
      <color theme="1"/>
      <name val="Calibri"/>
      <family val="2"/>
      <scheme val="minor"/>
    </font>
    <font>
      <sz val="10"/>
      <name val="Arial"/>
      <family val="2"/>
    </font>
    <font>
      <sz val="8"/>
      <name val="Arial"/>
      <family val="2"/>
    </font>
    <font>
      <b/>
      <sz val="8"/>
      <name val="Arial"/>
      <family val="2"/>
    </font>
    <font>
      <sz val="7"/>
      <name val="Arial"/>
      <family val="2"/>
    </font>
    <font>
      <sz val="7"/>
      <color indexed="8"/>
      <name val="Arial"/>
      <family val="2"/>
    </font>
    <font>
      <sz val="7"/>
      <color theme="1"/>
      <name val="Arial"/>
      <family val="2"/>
    </font>
    <font>
      <sz val="10"/>
      <name val="Arial"/>
      <family val="2"/>
    </font>
    <font>
      <sz val="8"/>
      <color indexed="9"/>
      <name val="Arial"/>
      <family val="2"/>
    </font>
    <font>
      <i/>
      <sz val="11"/>
      <color theme="1"/>
      <name val="Calibri"/>
      <family val="2"/>
      <scheme val="minor"/>
    </font>
    <font>
      <sz val="10"/>
      <name val="Arial"/>
      <family val="2"/>
    </font>
    <font>
      <b/>
      <sz val="10"/>
      <name val="Arial"/>
      <family val="2"/>
    </font>
  </fonts>
  <fills count="5">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s>
  <borders count="56">
    <border>
      <left/>
      <right/>
      <top/>
      <bottom/>
      <diagonal/>
    </border>
    <border>
      <left/>
      <right/>
      <top style="thin">
        <color indexed="64"/>
      </top>
      <bottom style="double">
        <color indexed="64"/>
      </bottom>
      <diagonal/>
    </border>
    <border>
      <left/>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style="double">
        <color indexed="8"/>
      </bottom>
      <diagonal/>
    </border>
    <border>
      <left/>
      <right/>
      <top/>
      <bottom style="double">
        <color indexed="8"/>
      </bottom>
      <diagonal/>
    </border>
    <border>
      <left/>
      <right/>
      <top style="thin">
        <color indexed="8"/>
      </top>
      <bottom style="double">
        <color indexed="8"/>
      </bottom>
      <diagonal/>
    </border>
    <border>
      <left/>
      <right style="thin">
        <color indexed="8"/>
      </right>
      <top/>
      <bottom style="double">
        <color indexed="8"/>
      </bottom>
      <diagonal/>
    </border>
    <border>
      <left style="thin">
        <color indexed="8"/>
      </left>
      <right style="thin">
        <color indexed="8"/>
      </right>
      <top style="double">
        <color indexed="8"/>
      </top>
      <bottom style="thin">
        <color indexed="64"/>
      </bottom>
      <diagonal/>
    </border>
    <border>
      <left/>
      <right/>
      <top style="double">
        <color indexed="8"/>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8"/>
      </bottom>
      <diagonal/>
    </border>
    <border>
      <left/>
      <right style="thin">
        <color indexed="64"/>
      </right>
      <top/>
      <bottom style="double">
        <color indexed="8"/>
      </bottom>
      <diagonal/>
    </border>
    <border>
      <left/>
      <right style="thin">
        <color indexed="64"/>
      </right>
      <top style="thin">
        <color indexed="64"/>
      </top>
      <bottom style="double">
        <color indexed="64"/>
      </bottom>
      <diagonal/>
    </border>
    <border>
      <left/>
      <right style="thin">
        <color indexed="8"/>
      </right>
      <top style="double">
        <color indexed="8"/>
      </top>
      <bottom style="thin">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style="thin">
        <color indexed="8"/>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8"/>
      </right>
      <top/>
      <bottom style="double">
        <color indexed="8"/>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8"/>
      </left>
      <right style="thin">
        <color indexed="64"/>
      </right>
      <top/>
      <bottom style="double">
        <color indexed="8"/>
      </bottom>
      <diagonal/>
    </border>
    <border>
      <left style="thin">
        <color indexed="64"/>
      </left>
      <right style="thin">
        <color indexed="8"/>
      </right>
      <top style="double">
        <color indexed="8"/>
      </top>
      <bottom style="thin">
        <color indexed="64"/>
      </bottom>
      <diagonal/>
    </border>
    <border>
      <left style="thin">
        <color indexed="8"/>
      </left>
      <right style="thin">
        <color indexed="64"/>
      </right>
      <top style="double">
        <color indexed="8"/>
      </top>
      <bottom style="thin">
        <color indexed="64"/>
      </bottom>
      <diagonal/>
    </border>
    <border>
      <left style="thin">
        <color indexed="64"/>
      </left>
      <right/>
      <top/>
      <bottom style="thin">
        <color indexed="8"/>
      </bottom>
      <diagonal/>
    </border>
    <border>
      <left style="thin">
        <color indexed="64"/>
      </left>
      <right/>
      <top style="thin">
        <color indexed="8"/>
      </top>
      <bottom style="double">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43" fontId="1" fillId="0" borderId="0" applyFont="0" applyFill="0" applyBorder="0" applyAlignment="0" applyProtection="0"/>
    <xf numFmtId="0" fontId="2" fillId="0" borderId="0"/>
    <xf numFmtId="43" fontId="7" fillId="0" borderId="0" applyFont="0" applyFill="0" applyBorder="0" applyAlignment="0" applyProtection="0"/>
    <xf numFmtId="0" fontId="7" fillId="0" borderId="0"/>
    <xf numFmtId="0" fontId="10" fillId="0" borderId="0"/>
    <xf numFmtId="43" fontId="10" fillId="0" borderId="0" applyFont="0" applyFill="0" applyBorder="0" applyAlignment="0" applyProtection="0"/>
    <xf numFmtId="9" fontId="10" fillId="0" borderId="0" applyFont="0" applyFill="0" applyBorder="0" applyAlignment="0" applyProtection="0"/>
  </cellStyleXfs>
  <cellXfs count="142">
    <xf numFmtId="0" fontId="0" fillId="0" borderId="0" xfId="0"/>
    <xf numFmtId="0" fontId="1" fillId="0" borderId="0" xfId="1"/>
    <xf numFmtId="43" fontId="0" fillId="0" borderId="0" xfId="2" applyFont="1"/>
    <xf numFmtId="43" fontId="0" fillId="0" borderId="1" xfId="2" applyFont="1" applyBorder="1"/>
    <xf numFmtId="43" fontId="0" fillId="0" borderId="2" xfId="2" applyFont="1" applyBorder="1"/>
    <xf numFmtId="164" fontId="0" fillId="0" borderId="0" xfId="2" applyNumberFormat="1" applyFont="1"/>
    <xf numFmtId="0" fontId="2" fillId="2" borderId="0" xfId="3" applyFont="1" applyFill="1" applyAlignment="1" applyProtection="1">
      <alignment horizontal="center"/>
    </xf>
    <xf numFmtId="0" fontId="2" fillId="2" borderId="0" xfId="3" applyFont="1" applyFill="1" applyProtection="1"/>
    <xf numFmtId="0" fontId="2" fillId="2" borderId="0" xfId="3" quotePrefix="1" applyFont="1" applyFill="1" applyAlignment="1" applyProtection="1">
      <alignment horizontal="left"/>
    </xf>
    <xf numFmtId="0" fontId="2" fillId="2" borderId="0" xfId="3" applyFont="1" applyFill="1"/>
    <xf numFmtId="0" fontId="2" fillId="2" borderId="0" xfId="3" applyFill="1"/>
    <xf numFmtId="0" fontId="2" fillId="2" borderId="0" xfId="3" applyFont="1" applyFill="1" applyAlignment="1" applyProtection="1">
      <alignment horizontal="right"/>
    </xf>
    <xf numFmtId="0" fontId="3" fillId="2" borderId="3" xfId="3" applyFont="1" applyFill="1" applyBorder="1" applyAlignment="1" applyProtection="1">
      <alignment horizontal="centerContinuous"/>
    </xf>
    <xf numFmtId="0" fontId="3" fillId="2" borderId="4" xfId="3" applyFont="1" applyFill="1" applyBorder="1" applyAlignment="1" applyProtection="1">
      <alignment horizontal="centerContinuous"/>
    </xf>
    <xf numFmtId="0" fontId="3" fillId="2" borderId="5" xfId="3" applyFont="1" applyFill="1" applyBorder="1" applyAlignment="1" applyProtection="1">
      <alignment horizontal="centerContinuous"/>
    </xf>
    <xf numFmtId="0" fontId="4" fillId="2" borderId="6" xfId="3" applyFont="1" applyFill="1" applyBorder="1" applyAlignment="1" applyProtection="1">
      <alignment horizontal="centerContinuous"/>
    </xf>
    <xf numFmtId="0" fontId="4" fillId="2" borderId="7" xfId="3" applyFont="1" applyFill="1" applyBorder="1" applyAlignment="1" applyProtection="1">
      <alignment horizontal="centerContinuous"/>
    </xf>
    <xf numFmtId="0" fontId="4" fillId="2" borderId="8" xfId="3" applyFont="1" applyFill="1" applyBorder="1" applyAlignment="1" applyProtection="1">
      <alignment horizontal="centerContinuous"/>
    </xf>
    <xf numFmtId="0" fontId="2" fillId="2" borderId="9" xfId="3" applyFill="1" applyBorder="1" applyProtection="1"/>
    <xf numFmtId="0" fontId="2" fillId="2" borderId="0" xfId="3" applyFill="1" applyProtection="1"/>
    <xf numFmtId="0" fontId="2" fillId="2" borderId="10" xfId="3" applyFill="1" applyBorder="1" applyProtection="1"/>
    <xf numFmtId="0" fontId="4" fillId="2" borderId="9" xfId="3" applyFont="1" applyFill="1" applyBorder="1" applyAlignment="1" applyProtection="1">
      <alignment horizontal="center"/>
    </xf>
    <xf numFmtId="0" fontId="4" fillId="2" borderId="0" xfId="3" quotePrefix="1" applyFont="1" applyFill="1" applyAlignment="1" applyProtection="1">
      <alignment horizontal="left"/>
    </xf>
    <xf numFmtId="0" fontId="4" fillId="2" borderId="0" xfId="3" applyFont="1" applyFill="1" applyProtection="1"/>
    <xf numFmtId="0" fontId="4" fillId="2" borderId="10" xfId="3" applyFont="1" applyFill="1" applyBorder="1" applyProtection="1"/>
    <xf numFmtId="0" fontId="4" fillId="2" borderId="9" xfId="3" quotePrefix="1" applyFont="1" applyFill="1" applyBorder="1" applyAlignment="1" applyProtection="1">
      <alignment horizontal="left"/>
    </xf>
    <xf numFmtId="0" fontId="4" fillId="2" borderId="9" xfId="3" applyFont="1" applyFill="1" applyBorder="1" applyProtection="1"/>
    <xf numFmtId="0" fontId="4" fillId="3" borderId="9" xfId="3" applyFont="1" applyFill="1" applyBorder="1" applyProtection="1"/>
    <xf numFmtId="0" fontId="4" fillId="3" borderId="0" xfId="3" applyFont="1" applyFill="1" applyProtection="1"/>
    <xf numFmtId="0" fontId="4" fillId="3" borderId="10" xfId="3" applyFont="1" applyFill="1" applyBorder="1" applyProtection="1"/>
    <xf numFmtId="0" fontId="2" fillId="2" borderId="6" xfId="3" applyFill="1" applyBorder="1" applyProtection="1"/>
    <xf numFmtId="0" fontId="2" fillId="2" borderId="7" xfId="3" applyFill="1" applyBorder="1" applyProtection="1"/>
    <xf numFmtId="0" fontId="2" fillId="2" borderId="7" xfId="3" applyFont="1" applyFill="1" applyBorder="1" applyProtection="1"/>
    <xf numFmtId="0" fontId="2" fillId="2" borderId="8" xfId="3" applyFill="1" applyBorder="1" applyProtection="1"/>
    <xf numFmtId="0" fontId="4" fillId="2" borderId="11" xfId="3" applyFont="1" applyFill="1" applyBorder="1" applyAlignment="1" applyProtection="1">
      <alignment horizontal="center"/>
    </xf>
    <xf numFmtId="0" fontId="4" fillId="2" borderId="4" xfId="3" applyFont="1" applyFill="1" applyBorder="1" applyAlignment="1" applyProtection="1">
      <alignment horizontal="center"/>
    </xf>
    <xf numFmtId="0" fontId="4" fillId="2" borderId="12" xfId="3" applyFont="1" applyFill="1" applyBorder="1" applyAlignment="1" applyProtection="1">
      <alignment horizontal="centerContinuous"/>
    </xf>
    <xf numFmtId="0" fontId="4" fillId="2" borderId="13" xfId="3" applyFont="1" applyFill="1" applyBorder="1" applyAlignment="1" applyProtection="1">
      <alignment horizontal="centerContinuous"/>
    </xf>
    <xf numFmtId="0" fontId="4" fillId="2" borderId="14" xfId="3" applyFont="1" applyFill="1" applyBorder="1" applyAlignment="1" applyProtection="1">
      <alignment horizontal="centerContinuous"/>
    </xf>
    <xf numFmtId="0" fontId="4" fillId="2" borderId="5" xfId="3" applyFont="1" applyFill="1" applyBorder="1" applyAlignment="1" applyProtection="1">
      <alignment horizontal="center"/>
    </xf>
    <xf numFmtId="0" fontId="4" fillId="2" borderId="15" xfId="3" applyFont="1" applyFill="1" applyBorder="1" applyAlignment="1" applyProtection="1">
      <alignment horizontal="center"/>
    </xf>
    <xf numFmtId="0" fontId="4" fillId="2" borderId="0" xfId="3" applyFont="1" applyFill="1" applyAlignment="1" applyProtection="1">
      <alignment horizontal="center"/>
    </xf>
    <xf numFmtId="0" fontId="5" fillId="2" borderId="15" xfId="3" applyFont="1" applyFill="1" applyBorder="1" applyAlignment="1" applyProtection="1">
      <alignment horizontal="center"/>
    </xf>
    <xf numFmtId="0" fontId="5" fillId="2" borderId="9" xfId="3" applyFont="1" applyFill="1" applyBorder="1" applyAlignment="1" applyProtection="1">
      <alignment horizontal="center"/>
    </xf>
    <xf numFmtId="0" fontId="4" fillId="2" borderId="16" xfId="3" applyFont="1" applyFill="1" applyBorder="1" applyProtection="1"/>
    <xf numFmtId="0" fontId="4" fillId="2" borderId="7" xfId="3" applyFont="1" applyFill="1" applyBorder="1" applyProtection="1"/>
    <xf numFmtId="0" fontId="4" fillId="2" borderId="7" xfId="3" applyFont="1" applyFill="1" applyBorder="1" applyAlignment="1" applyProtection="1">
      <alignment horizontal="center"/>
    </xf>
    <xf numFmtId="0" fontId="4" fillId="2" borderId="16" xfId="3" applyFont="1" applyFill="1" applyBorder="1" applyAlignment="1" applyProtection="1">
      <alignment horizontal="center"/>
    </xf>
    <xf numFmtId="0" fontId="4" fillId="2" borderId="15" xfId="3" applyFont="1" applyFill="1" applyBorder="1" applyProtection="1"/>
    <xf numFmtId="37" fontId="4" fillId="2" borderId="7" xfId="3" applyNumberFormat="1" applyFont="1" applyFill="1" applyBorder="1" applyProtection="1"/>
    <xf numFmtId="0" fontId="4" fillId="2" borderId="8" xfId="3" applyFont="1" applyFill="1" applyBorder="1" applyProtection="1"/>
    <xf numFmtId="0" fontId="8" fillId="2" borderId="0" xfId="3" applyFont="1" applyFill="1"/>
    <xf numFmtId="0" fontId="4" fillId="2" borderId="17" xfId="3" applyFont="1" applyFill="1" applyBorder="1" applyAlignment="1" applyProtection="1">
      <alignment horizontal="center"/>
    </xf>
    <xf numFmtId="37" fontId="4" fillId="2" borderId="18" xfId="3" applyNumberFormat="1" applyFont="1" applyFill="1" applyBorder="1" applyProtection="1"/>
    <xf numFmtId="0" fontId="4" fillId="2" borderId="19" xfId="3" applyFont="1" applyFill="1" applyBorder="1" applyAlignment="1" applyProtection="1">
      <alignment horizontal="center"/>
    </xf>
    <xf numFmtId="0" fontId="4" fillId="2" borderId="20" xfId="3" applyFont="1" applyFill="1" applyBorder="1" applyProtection="1"/>
    <xf numFmtId="37" fontId="4" fillId="2" borderId="0" xfId="3" applyNumberFormat="1" applyFont="1" applyFill="1" applyProtection="1"/>
    <xf numFmtId="37" fontId="4" fillId="2" borderId="6" xfId="3" applyNumberFormat="1" applyFont="1" applyFill="1" applyBorder="1" applyAlignment="1" applyProtection="1">
      <alignment horizontal="center"/>
    </xf>
    <xf numFmtId="0" fontId="4" fillId="2" borderId="13" xfId="3" applyFont="1" applyFill="1" applyBorder="1" applyProtection="1"/>
    <xf numFmtId="0" fontId="4" fillId="2" borderId="21" xfId="3" applyFont="1" applyFill="1" applyBorder="1" applyAlignment="1" applyProtection="1">
      <alignment horizontal="center"/>
    </xf>
    <xf numFmtId="37" fontId="4" fillId="2" borderId="22" xfId="3" applyNumberFormat="1" applyFont="1" applyFill="1" applyBorder="1" applyProtection="1"/>
    <xf numFmtId="0" fontId="4" fillId="2" borderId="22" xfId="3" applyFont="1" applyFill="1" applyBorder="1" applyAlignment="1" applyProtection="1">
      <alignment horizontal="center"/>
    </xf>
    <xf numFmtId="0" fontId="4" fillId="4" borderId="23" xfId="3" applyFont="1" applyFill="1" applyBorder="1" applyAlignment="1" applyProtection="1">
      <alignment horizontal="center"/>
    </xf>
    <xf numFmtId="0" fontId="4" fillId="4" borderId="0" xfId="3" applyFont="1" applyFill="1" applyBorder="1" applyProtection="1"/>
    <xf numFmtId="164" fontId="4" fillId="4" borderId="0" xfId="2" applyNumberFormat="1" applyFont="1" applyFill="1" applyBorder="1" applyProtection="1"/>
    <xf numFmtId="0" fontId="4" fillId="4" borderId="0" xfId="3" applyFont="1" applyFill="1" applyBorder="1" applyAlignment="1" applyProtection="1">
      <alignment horizontal="center"/>
    </xf>
    <xf numFmtId="0" fontId="4" fillId="4" borderId="24" xfId="3" applyFont="1" applyFill="1" applyBorder="1" applyAlignment="1" applyProtection="1">
      <alignment horizontal="center"/>
    </xf>
    <xf numFmtId="0" fontId="4" fillId="4" borderId="25" xfId="3" applyFont="1" applyFill="1" applyBorder="1" applyAlignment="1" applyProtection="1">
      <alignment horizontal="center"/>
    </xf>
    <xf numFmtId="0" fontId="4" fillId="4" borderId="2" xfId="3" applyFont="1" applyFill="1" applyBorder="1" applyAlignment="1" applyProtection="1">
      <alignment horizontal="center"/>
    </xf>
    <xf numFmtId="164" fontId="4" fillId="4" borderId="2" xfId="2" applyNumberFormat="1" applyFont="1" applyFill="1" applyBorder="1" applyProtection="1"/>
    <xf numFmtId="0" fontId="4" fillId="4" borderId="2" xfId="3" applyFont="1" applyFill="1" applyBorder="1" applyProtection="1"/>
    <xf numFmtId="0" fontId="4" fillId="4" borderId="26" xfId="3" applyFont="1" applyFill="1" applyBorder="1" applyAlignment="1" applyProtection="1">
      <alignment horizontal="center"/>
    </xf>
    <xf numFmtId="37" fontId="4" fillId="2" borderId="0" xfId="3" applyNumberFormat="1" applyFont="1" applyFill="1" applyBorder="1" applyProtection="1"/>
    <xf numFmtId="0" fontId="2" fillId="2" borderId="0" xfId="3" applyFont="1" applyFill="1" applyBorder="1"/>
    <xf numFmtId="0" fontId="2" fillId="2" borderId="0" xfId="3" applyFill="1" applyBorder="1"/>
    <xf numFmtId="164" fontId="2" fillId="2" borderId="0" xfId="3" applyNumberFormat="1" applyFont="1" applyFill="1" applyBorder="1"/>
    <xf numFmtId="4" fontId="0" fillId="0" borderId="0" xfId="0" applyNumberFormat="1"/>
    <xf numFmtId="14" fontId="0" fillId="0" borderId="0" xfId="0" applyNumberFormat="1"/>
    <xf numFmtId="0" fontId="9" fillId="0" borderId="0" xfId="0" applyFont="1"/>
    <xf numFmtId="4" fontId="9" fillId="0" borderId="0" xfId="0" applyNumberFormat="1" applyFont="1"/>
    <xf numFmtId="0" fontId="10" fillId="0" borderId="0" xfId="6"/>
    <xf numFmtId="0" fontId="10" fillId="0" borderId="28" xfId="6" applyBorder="1"/>
    <xf numFmtId="0" fontId="10" fillId="0" borderId="27" xfId="6" applyBorder="1"/>
    <xf numFmtId="0" fontId="10" fillId="0" borderId="23" xfId="6" applyBorder="1"/>
    <xf numFmtId="0" fontId="10" fillId="0" borderId="0" xfId="6" applyBorder="1"/>
    <xf numFmtId="164" fontId="1" fillId="0" borderId="24" xfId="7" applyNumberFormat="1" applyFont="1" applyFill="1" applyBorder="1"/>
    <xf numFmtId="0" fontId="10" fillId="0" borderId="25" xfId="6" applyBorder="1"/>
    <xf numFmtId="0" fontId="10" fillId="0" borderId="2" xfId="6" applyBorder="1"/>
    <xf numFmtId="0" fontId="11" fillId="0" borderId="0" xfId="6" applyFont="1" applyAlignment="1">
      <alignment vertical="top"/>
    </xf>
    <xf numFmtId="0" fontId="11" fillId="0" borderId="0" xfId="6" applyFont="1"/>
    <xf numFmtId="0" fontId="10" fillId="0" borderId="0" xfId="6" applyFill="1"/>
    <xf numFmtId="0" fontId="10" fillId="0" borderId="29" xfId="6" applyFill="1" applyBorder="1"/>
    <xf numFmtId="0" fontId="10" fillId="0" borderId="28" xfId="6" applyFill="1" applyBorder="1"/>
    <xf numFmtId="0" fontId="10" fillId="0" borderId="27" xfId="6" applyFill="1" applyBorder="1"/>
    <xf numFmtId="0" fontId="10" fillId="0" borderId="24" xfId="6" applyFill="1" applyBorder="1"/>
    <xf numFmtId="0" fontId="10" fillId="0" borderId="23" xfId="6" applyFill="1" applyBorder="1"/>
    <xf numFmtId="0" fontId="10" fillId="0" borderId="0" xfId="6" applyFill="1" applyBorder="1"/>
    <xf numFmtId="164" fontId="0" fillId="0" borderId="24" xfId="7" applyNumberFormat="1" applyFont="1" applyFill="1" applyBorder="1"/>
    <xf numFmtId="10" fontId="0" fillId="0" borderId="26" xfId="8" applyNumberFormat="1" applyFont="1" applyFill="1" applyBorder="1"/>
    <xf numFmtId="0" fontId="10" fillId="0" borderId="25" xfId="6" applyFill="1" applyBorder="1"/>
    <xf numFmtId="0" fontId="10" fillId="0" borderId="2" xfId="6" applyFill="1" applyBorder="1"/>
    <xf numFmtId="10" fontId="4" fillId="0" borderId="30" xfId="5" applyNumberFormat="1" applyFont="1" applyFill="1" applyBorder="1" applyProtection="1"/>
    <xf numFmtId="0" fontId="4" fillId="0" borderId="30" xfId="5" applyFont="1" applyFill="1" applyBorder="1" applyProtection="1"/>
    <xf numFmtId="10" fontId="4" fillId="0" borderId="31" xfId="5" applyNumberFormat="1" applyFont="1" applyFill="1" applyBorder="1" applyProtection="1"/>
    <xf numFmtId="0" fontId="4" fillId="0" borderId="24" xfId="5" applyFont="1" applyFill="1" applyBorder="1" applyProtection="1"/>
    <xf numFmtId="41" fontId="4" fillId="0" borderId="30" xfId="5" applyNumberFormat="1" applyFont="1" applyFill="1" applyBorder="1" applyAlignment="1" applyProtection="1">
      <alignment horizontal="right"/>
    </xf>
    <xf numFmtId="10" fontId="4" fillId="0" borderId="24" xfId="5" applyNumberFormat="1" applyFont="1" applyFill="1" applyBorder="1" applyProtection="1"/>
    <xf numFmtId="10" fontId="4" fillId="0" borderId="32" xfId="5" applyNumberFormat="1" applyFont="1" applyFill="1" applyBorder="1" applyProtection="1"/>
    <xf numFmtId="0" fontId="4" fillId="2" borderId="33" xfId="3" applyFont="1" applyFill="1" applyBorder="1" applyAlignment="1" applyProtection="1">
      <alignment horizontal="center"/>
    </xf>
    <xf numFmtId="0" fontId="4" fillId="2" borderId="34" xfId="3" applyFont="1" applyFill="1" applyBorder="1" applyProtection="1"/>
    <xf numFmtId="0" fontId="4" fillId="2" borderId="35" xfId="3" applyFont="1" applyFill="1" applyBorder="1" applyProtection="1"/>
    <xf numFmtId="0" fontId="4" fillId="2" borderId="36" xfId="3" applyFont="1" applyFill="1" applyBorder="1" applyProtection="1"/>
    <xf numFmtId="0" fontId="4" fillId="2" borderId="30" xfId="3" applyFont="1" applyFill="1" applyBorder="1" applyProtection="1"/>
    <xf numFmtId="0" fontId="4" fillId="2" borderId="39" xfId="3" applyFont="1" applyFill="1" applyBorder="1" applyProtection="1"/>
    <xf numFmtId="0" fontId="4" fillId="2" borderId="31" xfId="3" applyFont="1" applyFill="1" applyBorder="1" applyProtection="1"/>
    <xf numFmtId="0" fontId="4" fillId="2" borderId="40" xfId="3" applyFont="1" applyFill="1" applyBorder="1" applyProtection="1"/>
    <xf numFmtId="0" fontId="4" fillId="2" borderId="41" xfId="3" applyFont="1" applyFill="1" applyBorder="1" applyProtection="1"/>
    <xf numFmtId="0" fontId="4" fillId="2" borderId="42" xfId="3" applyFont="1" applyFill="1" applyBorder="1" applyProtection="1"/>
    <xf numFmtId="0" fontId="4" fillId="2" borderId="43" xfId="3" applyFont="1" applyFill="1" applyBorder="1" applyProtection="1"/>
    <xf numFmtId="0" fontId="4" fillId="2" borderId="44" xfId="3" applyFont="1" applyFill="1" applyBorder="1" applyProtection="1"/>
    <xf numFmtId="0" fontId="4" fillId="2" borderId="45" xfId="3" applyFont="1" applyFill="1" applyBorder="1" applyProtection="1"/>
    <xf numFmtId="0" fontId="6" fillId="2" borderId="28" xfId="3" applyFont="1" applyFill="1" applyBorder="1" applyProtection="1"/>
    <xf numFmtId="164" fontId="6" fillId="0" borderId="46" xfId="4" applyNumberFormat="1" applyFont="1" applyFill="1" applyBorder="1" applyProtection="1"/>
    <xf numFmtId="0" fontId="4" fillId="0" borderId="29" xfId="3" applyFont="1" applyFill="1" applyBorder="1" applyProtection="1"/>
    <xf numFmtId="10" fontId="4" fillId="0" borderId="49" xfId="5" applyNumberFormat="1" applyFont="1" applyFill="1" applyBorder="1" applyAlignment="1" applyProtection="1">
      <alignment horizontal="center"/>
    </xf>
    <xf numFmtId="0" fontId="6" fillId="2" borderId="50" xfId="3" applyFont="1" applyFill="1" applyBorder="1" applyProtection="1"/>
    <xf numFmtId="164" fontId="6" fillId="0" borderId="51" xfId="4" applyNumberFormat="1" applyFont="1" applyFill="1" applyBorder="1" applyProtection="1"/>
    <xf numFmtId="0" fontId="4" fillId="2" borderId="37" xfId="3" applyFont="1" applyFill="1" applyBorder="1" applyAlignment="1" applyProtection="1">
      <alignment horizontal="center"/>
    </xf>
    <xf numFmtId="0" fontId="4" fillId="2" borderId="38" xfId="3" applyFont="1" applyFill="1" applyBorder="1" applyAlignment="1" applyProtection="1">
      <alignment horizontal="center"/>
    </xf>
    <xf numFmtId="0" fontId="11" fillId="0" borderId="0" xfId="6" applyFont="1" applyAlignment="1">
      <alignment horizontal="center"/>
    </xf>
    <xf numFmtId="0" fontId="10" fillId="0" borderId="0" xfId="6" applyAlignment="1">
      <alignment horizontal="left" wrapText="1"/>
    </xf>
    <xf numFmtId="164" fontId="4" fillId="0" borderId="46" xfId="4" applyNumberFormat="1" applyFont="1" applyFill="1" applyBorder="1" applyProtection="1"/>
    <xf numFmtId="164" fontId="4" fillId="0" borderId="51" xfId="4" applyNumberFormat="1" applyFont="1" applyFill="1" applyBorder="1" applyProtection="1"/>
    <xf numFmtId="164" fontId="4" fillId="0" borderId="47" xfId="4" applyNumberFormat="1" applyFont="1" applyFill="1" applyBorder="1" applyProtection="1"/>
    <xf numFmtId="164" fontId="4" fillId="0" borderId="52" xfId="4" applyNumberFormat="1" applyFont="1" applyFill="1" applyBorder="1" applyProtection="1"/>
    <xf numFmtId="164" fontId="4" fillId="0" borderId="23" xfId="4" applyNumberFormat="1" applyFont="1" applyFill="1" applyBorder="1" applyProtection="1"/>
    <xf numFmtId="164" fontId="4" fillId="0" borderId="53" xfId="4" applyNumberFormat="1" applyFont="1" applyFill="1" applyBorder="1" applyProtection="1"/>
    <xf numFmtId="164" fontId="4" fillId="0" borderId="51" xfId="2" applyNumberFormat="1" applyFont="1" applyFill="1" applyBorder="1" applyProtection="1"/>
    <xf numFmtId="164" fontId="4" fillId="0" borderId="48" xfId="2" applyNumberFormat="1" applyFont="1" applyFill="1" applyBorder="1" applyProtection="1"/>
    <xf numFmtId="164" fontId="4" fillId="0" borderId="54" xfId="2" applyNumberFormat="1" applyFont="1" applyFill="1" applyBorder="1" applyProtection="1"/>
    <xf numFmtId="164" fontId="4" fillId="0" borderId="25" xfId="2" applyNumberFormat="1" applyFont="1" applyFill="1" applyBorder="1" applyProtection="1"/>
    <xf numFmtId="164" fontId="4" fillId="0" borderId="55" xfId="2" applyNumberFormat="1" applyFont="1" applyFill="1" applyBorder="1" applyProtection="1"/>
  </cellXfs>
  <cellStyles count="9">
    <cellStyle name="Comma 2" xfId="2"/>
    <cellStyle name="Comma 2 2" xfId="4"/>
    <cellStyle name="Comma 3" xfId="7"/>
    <cellStyle name="Normal" xfId="0" builtinId="0"/>
    <cellStyle name="Normal 2" xfId="1"/>
    <cellStyle name="Normal 3" xfId="6"/>
    <cellStyle name="Normal_SCHED 332 - DEPR  RATES - ROAD  EQUIP LEASED FROM OTHERS" xfId="3"/>
    <cellStyle name="Normal_SCHED 332 - DEPR &amp; RATES - ROAD &amp; EQUIP LEASED FROM OTHERS" xfId="5"/>
    <cellStyle name="Percent 2" xfId="8"/>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SFS\Exposure%20Packet%20as%20of%20February%202003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CONTROLLER\Property%20Accounting\Reporting%20&amp;%20Analysis\Depreciation\2015\Monthly%20Schedules\2015%20Depreciation%20Breakout%20Pro%20Form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ONTROLLER\Property%20Accounting\Reporting%20&amp;%20Analysis\Annual%20Reports\2006\R-1\330\Diverted%20W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b145489\Local%20Settings\Temporary%20Internet%20Files\OLKB2\Purchase%20Accounting%20Run%20Off%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NT\Loco%20Depr%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A-1 Portfolio Selling Costs"/>
      <sheetName val="A-2 Asset Disposition - Road"/>
      <sheetName val="A-2A Equipment Disposition"/>
      <sheetName val="A-2B Asset Disposition - Equip"/>
      <sheetName val="A-2B Equipment Disposition"/>
      <sheetName val="A-2C Amory South"/>
      <sheetName val="A-3 Star Lake Railroad"/>
      <sheetName val="A-4 At&amp;T Easement Refund"/>
      <sheetName val="A-5 Loco Overhal Accrual"/>
      <sheetName val="A-5a Overhaul Accrl"/>
      <sheetName val="A-6 CBM"/>
      <sheetName val="A-6a CBM Accounting Issues"/>
      <sheetName val="A-7 Depreciation Expense"/>
      <sheetName val="A-7a 2003 Depreciation"/>
      <sheetName val="A-8 Depr Rate Study"/>
      <sheetName val="A-7c Road Retirements"/>
      <sheetName val="A-7d Equip Retirements"/>
      <sheetName val="A-9 ARO"/>
      <sheetName val="A-10 Easement Sales"/>
      <sheetName val="A-11 Balance Sheet Recons"/>
      <sheetName val="A-11a Balance Sheet Rec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1">
          <cell r="B11">
            <v>2016</v>
          </cell>
          <cell r="C11">
            <v>11</v>
          </cell>
          <cell r="D11" t="str">
            <v>PROPERTY - PURCHASE ACCOUNTING ADJ</v>
          </cell>
          <cell r="E11" t="str">
            <v>JLN</v>
          </cell>
          <cell r="F11">
            <v>1475975340.6400001</v>
          </cell>
          <cell r="G11">
            <v>1475975340.6400001</v>
          </cell>
          <cell r="I11">
            <v>0</v>
          </cell>
          <cell r="J11" t="str">
            <v>Amortization Schedule</v>
          </cell>
        </row>
        <row r="12">
          <cell r="B12">
            <v>2150</v>
          </cell>
          <cell r="C12">
            <v>11</v>
          </cell>
          <cell r="D12" t="str">
            <v>CAPITALIZED LEASES - PASCO FUELING FACILITY</v>
          </cell>
          <cell r="E12" t="str">
            <v>LMH</v>
          </cell>
          <cell r="F12">
            <v>1159011</v>
          </cell>
          <cell r="G12">
            <v>1159011</v>
          </cell>
          <cell r="I12">
            <v>0</v>
          </cell>
          <cell r="J12" t="str">
            <v>No activity recorded until retirement; history.</v>
          </cell>
        </row>
        <row r="13">
          <cell r="B13">
            <v>2151</v>
          </cell>
          <cell r="C13">
            <v>11</v>
          </cell>
          <cell r="D13" t="str">
            <v>CAPITALIZED LEASES - EQUIPMENT</v>
          </cell>
          <cell r="E13" t="str">
            <v>LMH</v>
          </cell>
          <cell r="F13">
            <v>20643026.460000001</v>
          </cell>
          <cell r="G13">
            <v>20643026.460000001</v>
          </cell>
          <cell r="I13">
            <v>0</v>
          </cell>
          <cell r="J13" t="str">
            <v>No activity recorded until retirement; history.</v>
          </cell>
        </row>
        <row r="14">
          <cell r="B14">
            <v>2152</v>
          </cell>
          <cell r="C14">
            <v>11</v>
          </cell>
          <cell r="D14" t="str">
            <v>CAPITALIZED LEASES - BN DOCK</v>
          </cell>
          <cell r="E14" t="str">
            <v>JLN</v>
          </cell>
          <cell r="F14">
            <v>8400000</v>
          </cell>
          <cell r="G14">
            <v>8400000</v>
          </cell>
          <cell r="I14">
            <v>0</v>
          </cell>
          <cell r="J14" t="str">
            <v>Amortization Schedule</v>
          </cell>
        </row>
        <row r="15">
          <cell r="B15">
            <v>2153</v>
          </cell>
          <cell r="C15">
            <v>11</v>
          </cell>
          <cell r="D15" t="str">
            <v>CAPITALIZED LEASES - SIDLOADER</v>
          </cell>
          <cell r="E15" t="str">
            <v>HKL</v>
          </cell>
          <cell r="F15">
            <v>629303</v>
          </cell>
          <cell r="G15">
            <v>629303</v>
          </cell>
          <cell r="I15">
            <v>0</v>
          </cell>
          <cell r="J15" t="str">
            <v>Amortization Schedule</v>
          </cell>
        </row>
        <row r="16">
          <cell r="B16">
            <v>2154</v>
          </cell>
          <cell r="C16">
            <v>11</v>
          </cell>
          <cell r="D16" t="str">
            <v>CAPITALIZED LEASES - JOLIET ARSENAL</v>
          </cell>
          <cell r="E16" t="str">
            <v>LMH</v>
          </cell>
          <cell r="F16">
            <v>138231000</v>
          </cell>
          <cell r="G16">
            <v>138231000</v>
          </cell>
          <cell r="I16">
            <v>0</v>
          </cell>
          <cell r="J16" t="str">
            <v>Amortization Schedule</v>
          </cell>
        </row>
        <row r="17">
          <cell r="B17">
            <v>2165</v>
          </cell>
          <cell r="C17">
            <v>11</v>
          </cell>
          <cell r="D17" t="str">
            <v>CAPITALIZED LEASES - LOCOMOTIVES</v>
          </cell>
          <cell r="E17" t="str">
            <v>HKL</v>
          </cell>
          <cell r="F17">
            <v>1198965775</v>
          </cell>
          <cell r="G17">
            <v>1198965775</v>
          </cell>
          <cell r="I17">
            <v>0</v>
          </cell>
          <cell r="J17" t="str">
            <v>Mechanical's Forecast</v>
          </cell>
        </row>
        <row r="18">
          <cell r="B18" t="str">
            <v>2180</v>
          </cell>
          <cell r="C18">
            <v>11</v>
          </cell>
          <cell r="D18" t="str">
            <v>CAPITALIZATION OF INT ROAD</v>
          </cell>
          <cell r="E18" t="str">
            <v>JLN</v>
          </cell>
          <cell r="F18">
            <v>164570221.06</v>
          </cell>
          <cell r="G18">
            <v>164570221.06</v>
          </cell>
          <cell r="I18">
            <v>0</v>
          </cell>
          <cell r="J18" t="str">
            <v>Amortization Schedule</v>
          </cell>
        </row>
        <row r="19">
          <cell r="B19" t="str">
            <v>2181</v>
          </cell>
          <cell r="C19">
            <v>11</v>
          </cell>
          <cell r="D19" t="str">
            <v>CAPITALIZATION OF INT EQPM</v>
          </cell>
          <cell r="E19" t="str">
            <v>JLN</v>
          </cell>
          <cell r="F19">
            <v>4569684.6399999997</v>
          </cell>
          <cell r="G19">
            <v>4569684.6399999997</v>
          </cell>
          <cell r="I19">
            <v>0</v>
          </cell>
          <cell r="J19" t="str">
            <v>Amortization Schedule</v>
          </cell>
        </row>
        <row r="20">
          <cell r="B20" t="str">
            <v>2190</v>
          </cell>
          <cell r="C20">
            <v>11</v>
          </cell>
          <cell r="D20" t="str">
            <v>AMORT OF CAPITALIZED INT-RD</v>
          </cell>
          <cell r="E20" t="str">
            <v>JLN</v>
          </cell>
          <cell r="F20">
            <v>-47740887.450000003</v>
          </cell>
          <cell r="G20">
            <v>-47740887.450000003</v>
          </cell>
          <cell r="I20">
            <v>0</v>
          </cell>
          <cell r="J20" t="str">
            <v>Amortization Schedule</v>
          </cell>
        </row>
        <row r="21">
          <cell r="B21" t="str">
            <v>2191</v>
          </cell>
          <cell r="C21">
            <v>11</v>
          </cell>
          <cell r="D21" t="str">
            <v>AMORT OF CAPITALIZED INT -EQ</v>
          </cell>
          <cell r="E21" t="str">
            <v>JLN</v>
          </cell>
          <cell r="F21">
            <v>-3379385.94</v>
          </cell>
          <cell r="G21">
            <v>-3379385.94</v>
          </cell>
          <cell r="I21">
            <v>0</v>
          </cell>
          <cell r="J21" t="str">
            <v>Amortization Schedule</v>
          </cell>
        </row>
        <row r="22">
          <cell r="B22">
            <v>2329</v>
          </cell>
          <cell r="C22">
            <v>11</v>
          </cell>
          <cell r="D22" t="str">
            <v>DEPRECIATION - PURCHASE ACCTG ADJ</v>
          </cell>
          <cell r="E22" t="str">
            <v>JLN</v>
          </cell>
          <cell r="F22">
            <v>1301601706.1400001</v>
          </cell>
          <cell r="G22">
            <v>1301601706.1400001</v>
          </cell>
          <cell r="I22">
            <v>0</v>
          </cell>
          <cell r="J22" t="str">
            <v>Schedule</v>
          </cell>
        </row>
        <row r="23">
          <cell r="B23" t="str">
            <v>2650</v>
          </cell>
          <cell r="C23">
            <v>8</v>
          </cell>
          <cell r="D23" t="str">
            <v>OTHER TAX PLANNING INVESTMENTS</v>
          </cell>
          <cell r="E23" t="str">
            <v>LMH</v>
          </cell>
          <cell r="F23">
            <v>22906207.09</v>
          </cell>
          <cell r="G23">
            <v>22906207.09</v>
          </cell>
          <cell r="I23">
            <v>0</v>
          </cell>
          <cell r="J23" t="str">
            <v>Capital, Apex, Tax, and Property magt. Forecast</v>
          </cell>
        </row>
        <row r="24">
          <cell r="B24">
            <v>2651</v>
          </cell>
          <cell r="C24">
            <v>8</v>
          </cell>
          <cell r="D24" t="str">
            <v>LIKE-KIND EXCHANGE PROPERTIES</v>
          </cell>
          <cell r="E24" t="str">
            <v>LMH</v>
          </cell>
          <cell r="F24">
            <v>0</v>
          </cell>
          <cell r="G24">
            <v>0</v>
          </cell>
          <cell r="I24">
            <v>0</v>
          </cell>
          <cell r="J24" t="str">
            <v>History</v>
          </cell>
        </row>
        <row r="25">
          <cell r="B25">
            <v>2652</v>
          </cell>
          <cell r="C25">
            <v>8</v>
          </cell>
          <cell r="D25" t="str">
            <v>EQUIPMENT INVESTING ACTIVITY</v>
          </cell>
          <cell r="E25" t="str">
            <v>HKL</v>
          </cell>
          <cell r="F25">
            <v>168253.2</v>
          </cell>
          <cell r="G25">
            <v>168253.2</v>
          </cell>
          <cell r="I25">
            <v>0</v>
          </cell>
          <cell r="J25" t="str">
            <v>Financing schedules</v>
          </cell>
        </row>
        <row r="26">
          <cell r="B26">
            <v>2657</v>
          </cell>
          <cell r="C26">
            <v>8</v>
          </cell>
          <cell r="D26" t="str">
            <v>GE EQUIPMENT VOUCHERS</v>
          </cell>
          <cell r="E26" t="str">
            <v>HKL</v>
          </cell>
          <cell r="F26">
            <v>3701845</v>
          </cell>
          <cell r="G26">
            <v>3701845</v>
          </cell>
          <cell r="I26">
            <v>0</v>
          </cell>
          <cell r="J26" t="str">
            <v>Interest Schedule</v>
          </cell>
        </row>
        <row r="27">
          <cell r="B27">
            <v>2811</v>
          </cell>
          <cell r="C27">
            <v>9</v>
          </cell>
          <cell r="D27" t="str">
            <v>APEX ASSETS</v>
          </cell>
          <cell r="E27" t="str">
            <v>LMH</v>
          </cell>
          <cell r="F27">
            <v>18024796.41</v>
          </cell>
          <cell r="I27">
            <v>6583737</v>
          </cell>
          <cell r="J27" t="str">
            <v>Land reconciliation, APEX Summary, APEX Forecast</v>
          </cell>
        </row>
        <row r="28">
          <cell r="B28">
            <v>2902</v>
          </cell>
          <cell r="C28">
            <v>8</v>
          </cell>
          <cell r="D28" t="str">
            <v>OTHER EXPEND. ON NON-RAIL PROPERTY</v>
          </cell>
          <cell r="E28" t="str">
            <v>LMH</v>
          </cell>
          <cell r="F28">
            <v>39328559.509999998</v>
          </cell>
          <cell r="G28">
            <v>39328559.509999998</v>
          </cell>
          <cell r="I28">
            <v>0</v>
          </cell>
          <cell r="J28" t="str">
            <v>Schedule</v>
          </cell>
        </row>
        <row r="29">
          <cell r="B29">
            <v>2907</v>
          </cell>
          <cell r="C29">
            <v>9</v>
          </cell>
          <cell r="D29" t="str">
            <v>CAPITAL LEASE - ARGENTINE FLYOVER</v>
          </cell>
          <cell r="E29" t="str">
            <v>LMH</v>
          </cell>
          <cell r="F29">
            <v>15795289.48</v>
          </cell>
          <cell r="G29">
            <v>15795289.48</v>
          </cell>
          <cell r="I29">
            <v>0</v>
          </cell>
          <cell r="J29" t="str">
            <v>Schedule</v>
          </cell>
        </row>
        <row r="30">
          <cell r="B30" t="str">
            <v>340E</v>
          </cell>
          <cell r="C30">
            <v>14</v>
          </cell>
          <cell r="D30" t="str">
            <v>PORTFOLIO SELLING COSTS</v>
          </cell>
          <cell r="E30" t="str">
            <v>DLB</v>
          </cell>
          <cell r="F30">
            <v>1522235.48</v>
          </cell>
          <cell r="G30">
            <v>1522235.48</v>
          </cell>
          <cell r="I30">
            <v>0</v>
          </cell>
          <cell r="J30" t="str">
            <v>History, AP Millennium Query</v>
          </cell>
        </row>
        <row r="31">
          <cell r="B31" t="str">
            <v>340L</v>
          </cell>
          <cell r="C31">
            <v>14</v>
          </cell>
          <cell r="D31" t="str">
            <v>FIBER OPTIC SELLING COSTS</v>
          </cell>
          <cell r="E31" t="str">
            <v>DLB</v>
          </cell>
          <cell r="F31">
            <v>0</v>
          </cell>
          <cell r="G31">
            <v>0</v>
          </cell>
          <cell r="I31">
            <v>0</v>
          </cell>
          <cell r="J31" t="str">
            <v>History, AP Millennium Query</v>
          </cell>
        </row>
        <row r="32">
          <cell r="B32">
            <v>3401</v>
          </cell>
          <cell r="C32">
            <v>18</v>
          </cell>
          <cell r="D32" t="str">
            <v>LOCOMOTIVE FREIGHT CAR PURCHASES</v>
          </cell>
          <cell r="E32" t="str">
            <v>HKL</v>
          </cell>
          <cell r="F32">
            <v>0</v>
          </cell>
          <cell r="G32">
            <v>0</v>
          </cell>
          <cell r="I32">
            <v>0</v>
          </cell>
          <cell r="J32" t="str">
            <v>Financing schedules, invoices</v>
          </cell>
        </row>
        <row r="33">
          <cell r="B33">
            <v>3475</v>
          </cell>
          <cell r="C33">
            <v>16</v>
          </cell>
          <cell r="D33" t="str">
            <v>LOCOMOTIVE LEASES - SHORT TERM</v>
          </cell>
          <cell r="E33" t="str">
            <v>HKL</v>
          </cell>
          <cell r="F33">
            <v>8373388</v>
          </cell>
          <cell r="G33">
            <v>8373387</v>
          </cell>
          <cell r="I33">
            <v>1</v>
          </cell>
          <cell r="J33" t="str">
            <v>Forecast, invoices</v>
          </cell>
        </row>
        <row r="34">
          <cell r="B34">
            <v>3477</v>
          </cell>
          <cell r="C34">
            <v>16</v>
          </cell>
          <cell r="D34" t="str">
            <v>LOCOMOTIVE LEASES - CURRENT</v>
          </cell>
          <cell r="E34" t="str">
            <v>HKL</v>
          </cell>
          <cell r="F34">
            <v>35750894</v>
          </cell>
          <cell r="G34">
            <v>35750894</v>
          </cell>
          <cell r="I34">
            <v>0</v>
          </cell>
          <cell r="J34" t="str">
            <v>Forecast, invoices</v>
          </cell>
        </row>
        <row r="35">
          <cell r="B35" t="str">
            <v>3920</v>
          </cell>
          <cell r="C35">
            <v>17</v>
          </cell>
          <cell r="D35" t="str">
            <v>LEASE OVERHAUL LIABILITY - CURRENT</v>
          </cell>
          <cell r="E35" t="str">
            <v>HKL</v>
          </cell>
          <cell r="F35">
            <v>-43961530</v>
          </cell>
          <cell r="G35">
            <v>-43961530</v>
          </cell>
          <cell r="I35">
            <v>0</v>
          </cell>
          <cell r="J35" t="str">
            <v>Mechanical's Forecast, Millennium Query</v>
          </cell>
        </row>
        <row r="36">
          <cell r="B36">
            <v>4744</v>
          </cell>
          <cell r="C36">
            <v>25</v>
          </cell>
          <cell r="D36" t="str">
            <v>LOCOMOTIVE LEASES - LONG TERM</v>
          </cell>
          <cell r="E36" t="str">
            <v>HKL</v>
          </cell>
          <cell r="F36">
            <v>104005382</v>
          </cell>
          <cell r="G36">
            <v>104005382</v>
          </cell>
          <cell r="I36">
            <v>0</v>
          </cell>
          <cell r="J36" t="str">
            <v>Forecast, invoices and Millennium Query</v>
          </cell>
        </row>
        <row r="37">
          <cell r="B37">
            <v>4915</v>
          </cell>
          <cell r="C37">
            <v>26</v>
          </cell>
          <cell r="D37" t="str">
            <v>DEFERRED GAINS ON EQUIPMENT</v>
          </cell>
          <cell r="E37" t="str">
            <v>HKL</v>
          </cell>
          <cell r="F37">
            <v>101061552</v>
          </cell>
          <cell r="G37">
            <v>101061552</v>
          </cell>
          <cell r="I37">
            <v>0</v>
          </cell>
          <cell r="J37" t="str">
            <v>Amortization Schedule</v>
          </cell>
        </row>
        <row r="38">
          <cell r="B38" t="str">
            <v>4918</v>
          </cell>
          <cell r="C38">
            <v>26</v>
          </cell>
          <cell r="D38" t="str">
            <v>LEASE OVERHAUL LIABILITY-DEFERRED</v>
          </cell>
          <cell r="E38" t="str">
            <v>HKL</v>
          </cell>
          <cell r="F38">
            <v>-52807920</v>
          </cell>
          <cell r="G38">
            <v>-52807920</v>
          </cell>
          <cell r="I38">
            <v>0</v>
          </cell>
          <cell r="J38" t="str">
            <v>Mechanical's Forecast, Millennium Query</v>
          </cell>
        </row>
        <row r="40">
          <cell r="B40" t="str">
            <v>Various</v>
          </cell>
          <cell r="C40">
            <v>11</v>
          </cell>
          <cell r="D40" t="str">
            <v>PROPERTY INVESTMENT</v>
          </cell>
          <cell r="E40" t="str">
            <v>JLN</v>
          </cell>
          <cell r="F40">
            <v>28904858347.290001</v>
          </cell>
          <cell r="H40" t="str">
            <v>B</v>
          </cell>
          <cell r="I40">
            <v>28904858347.290001</v>
          </cell>
          <cell r="J40" t="str">
            <v>Accts 2010, 2011, 2012, 2013, 2014, 2016, 2031, 2100, 2101, 2102, 2103, 2121, 2131, 2150, 2151, 2165, 2180, 2181, 2200, 2201, 2202, 2203, 2250, 2251, 2252</v>
          </cell>
        </row>
        <row r="42">
          <cell r="B42" t="str">
            <v>Various</v>
          </cell>
          <cell r="C42">
            <v>12</v>
          </cell>
          <cell r="D42" t="str">
            <v>PROPERTY ACCUMULATED DEPRECIATION</v>
          </cell>
          <cell r="E42" t="str">
            <v>JLN</v>
          </cell>
          <cell r="F42">
            <v>-4883391731.2799997</v>
          </cell>
          <cell r="H42" t="str">
            <v>B</v>
          </cell>
          <cell r="I42">
            <v>-4883391731.2799997</v>
          </cell>
          <cell r="J42" t="str">
            <v>Accts 2300, 2301, 2302, 2303, 2314, 2328, 2329, 2330, 2350, 2351, 2361, 2364, 2365, 2400, 2401, 2402, 2403, 2450, 2452, 2470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admap"/>
      <sheetName val="By ICC R1"/>
      <sheetName val="By ICC with U4X"/>
      <sheetName val="U4X by ICC"/>
      <sheetName val="Change By ICC no VA"/>
      <sheetName val="Change By ICC"/>
      <sheetName val="Change By Co"/>
      <sheetName val="Change By AC"/>
      <sheetName val="By ICC no VA"/>
      <sheetName val="By ICC"/>
      <sheetName val="By Co"/>
      <sheetName val="By AC"/>
      <sheetName val="Jan"/>
      <sheetName val="Feb"/>
      <sheetName val="Mar"/>
      <sheetName val="Apr"/>
      <sheetName val="May"/>
      <sheetName val="June"/>
      <sheetName val="July"/>
      <sheetName val="Aug"/>
      <sheetName val="Sept"/>
      <sheetName val="Oct"/>
      <sheetName val="Nov"/>
      <sheetName val="Dec"/>
      <sheetName val="Sheet1"/>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C Conversion"/>
      <sheetName val="Historical"/>
      <sheetName val="Current"/>
      <sheetName val="Sheet3"/>
    </sheetNames>
    <sheetDataSet>
      <sheetData sheetId="0">
        <row r="1">
          <cell r="A1">
            <v>100</v>
          </cell>
          <cell r="B1">
            <v>2</v>
          </cell>
        </row>
        <row r="2">
          <cell r="A2">
            <v>105</v>
          </cell>
          <cell r="B2">
            <v>3</v>
          </cell>
        </row>
        <row r="3">
          <cell r="A3">
            <v>106</v>
          </cell>
          <cell r="B3">
            <v>3</v>
          </cell>
        </row>
        <row r="4">
          <cell r="A4">
            <v>120</v>
          </cell>
          <cell r="B4">
            <v>4</v>
          </cell>
        </row>
        <row r="5">
          <cell r="A5">
            <v>121</v>
          </cell>
          <cell r="B5">
            <v>4</v>
          </cell>
        </row>
        <row r="6">
          <cell r="A6">
            <v>122</v>
          </cell>
          <cell r="B6">
            <v>4</v>
          </cell>
        </row>
        <row r="7">
          <cell r="A7">
            <v>123</v>
          </cell>
          <cell r="B7">
            <v>4</v>
          </cell>
        </row>
        <row r="8">
          <cell r="A8">
            <v>125</v>
          </cell>
          <cell r="B8">
            <v>5</v>
          </cell>
        </row>
        <row r="9">
          <cell r="A9">
            <v>126</v>
          </cell>
          <cell r="B9">
            <v>5</v>
          </cell>
        </row>
        <row r="10">
          <cell r="A10">
            <v>130</v>
          </cell>
          <cell r="B10">
            <v>6</v>
          </cell>
        </row>
        <row r="11">
          <cell r="A11">
            <v>150</v>
          </cell>
          <cell r="B11">
            <v>8</v>
          </cell>
        </row>
        <row r="12">
          <cell r="A12">
            <v>151</v>
          </cell>
          <cell r="B12">
            <v>8</v>
          </cell>
        </row>
        <row r="13">
          <cell r="A13">
            <v>152</v>
          </cell>
          <cell r="B13">
            <v>8</v>
          </cell>
        </row>
        <row r="14">
          <cell r="A14">
            <v>153</v>
          </cell>
          <cell r="B14">
            <v>8</v>
          </cell>
        </row>
        <row r="15">
          <cell r="A15">
            <v>154</v>
          </cell>
          <cell r="B15">
            <v>8</v>
          </cell>
        </row>
        <row r="16">
          <cell r="A16">
            <v>155</v>
          </cell>
          <cell r="B16">
            <v>8</v>
          </cell>
        </row>
        <row r="17">
          <cell r="A17">
            <v>156</v>
          </cell>
          <cell r="B17">
            <v>8</v>
          </cell>
        </row>
        <row r="18">
          <cell r="A18">
            <v>157</v>
          </cell>
          <cell r="B18">
            <v>8</v>
          </cell>
        </row>
        <row r="19">
          <cell r="A19">
            <v>158</v>
          </cell>
          <cell r="B19">
            <v>8</v>
          </cell>
        </row>
        <row r="20">
          <cell r="A20">
            <v>159</v>
          </cell>
          <cell r="B20">
            <v>8</v>
          </cell>
        </row>
        <row r="21">
          <cell r="A21">
            <v>160</v>
          </cell>
          <cell r="B21">
            <v>8</v>
          </cell>
        </row>
        <row r="22">
          <cell r="A22">
            <v>161</v>
          </cell>
          <cell r="B22">
            <v>8</v>
          </cell>
        </row>
        <row r="23">
          <cell r="A23">
            <v>162</v>
          </cell>
          <cell r="B23">
            <v>8</v>
          </cell>
        </row>
        <row r="24">
          <cell r="A24">
            <v>163</v>
          </cell>
          <cell r="B24">
            <v>8</v>
          </cell>
        </row>
        <row r="25">
          <cell r="A25">
            <v>164</v>
          </cell>
          <cell r="B25">
            <v>8</v>
          </cell>
        </row>
        <row r="26">
          <cell r="A26">
            <v>165</v>
          </cell>
          <cell r="B26">
            <v>8</v>
          </cell>
        </row>
        <row r="27">
          <cell r="A27">
            <v>166</v>
          </cell>
          <cell r="B27">
            <v>8</v>
          </cell>
        </row>
        <row r="28">
          <cell r="A28">
            <v>167</v>
          </cell>
          <cell r="B28">
            <v>8</v>
          </cell>
        </row>
        <row r="29">
          <cell r="A29">
            <v>168</v>
          </cell>
          <cell r="B29">
            <v>8</v>
          </cell>
        </row>
        <row r="30">
          <cell r="A30">
            <v>169</v>
          </cell>
          <cell r="B30">
            <v>8</v>
          </cell>
        </row>
        <row r="31">
          <cell r="A31">
            <v>170</v>
          </cell>
          <cell r="B31">
            <v>8</v>
          </cell>
        </row>
        <row r="32">
          <cell r="A32">
            <v>171</v>
          </cell>
          <cell r="B32">
            <v>8</v>
          </cell>
        </row>
        <row r="33">
          <cell r="A33">
            <v>172</v>
          </cell>
          <cell r="B33">
            <v>8</v>
          </cell>
        </row>
        <row r="34">
          <cell r="A34">
            <v>173</v>
          </cell>
          <cell r="B34">
            <v>8</v>
          </cell>
        </row>
        <row r="35">
          <cell r="A35">
            <v>174</v>
          </cell>
          <cell r="B35">
            <v>8</v>
          </cell>
        </row>
        <row r="36">
          <cell r="A36">
            <v>175</v>
          </cell>
          <cell r="B36">
            <v>8</v>
          </cell>
        </row>
        <row r="37">
          <cell r="A37">
            <v>176</v>
          </cell>
          <cell r="B37">
            <v>8</v>
          </cell>
        </row>
        <row r="38">
          <cell r="A38">
            <v>177</v>
          </cell>
          <cell r="B38">
            <v>8</v>
          </cell>
        </row>
        <row r="39">
          <cell r="A39">
            <v>178</v>
          </cell>
          <cell r="B39">
            <v>8</v>
          </cell>
        </row>
        <row r="40">
          <cell r="A40">
            <v>179</v>
          </cell>
          <cell r="B40">
            <v>8</v>
          </cell>
        </row>
        <row r="41">
          <cell r="A41">
            <v>180</v>
          </cell>
          <cell r="B41">
            <v>8</v>
          </cell>
        </row>
        <row r="42">
          <cell r="A42">
            <v>181</v>
          </cell>
          <cell r="B42">
            <v>8</v>
          </cell>
        </row>
        <row r="43">
          <cell r="A43">
            <v>182</v>
          </cell>
          <cell r="B43">
            <v>8</v>
          </cell>
        </row>
        <row r="44">
          <cell r="A44">
            <v>183</v>
          </cell>
          <cell r="B44">
            <v>8</v>
          </cell>
        </row>
        <row r="45">
          <cell r="A45">
            <v>184</v>
          </cell>
          <cell r="B45">
            <v>8</v>
          </cell>
        </row>
        <row r="46">
          <cell r="A46">
            <v>185</v>
          </cell>
          <cell r="B46">
            <v>8</v>
          </cell>
        </row>
        <row r="47">
          <cell r="A47">
            <v>186</v>
          </cell>
          <cell r="B47">
            <v>8</v>
          </cell>
        </row>
        <row r="48">
          <cell r="A48">
            <v>187</v>
          </cell>
          <cell r="B48">
            <v>8</v>
          </cell>
        </row>
        <row r="49">
          <cell r="A49">
            <v>188</v>
          </cell>
          <cell r="B49">
            <v>8</v>
          </cell>
        </row>
        <row r="50">
          <cell r="A50">
            <v>189</v>
          </cell>
          <cell r="B50">
            <v>8</v>
          </cell>
        </row>
        <row r="51">
          <cell r="A51">
            <v>190</v>
          </cell>
          <cell r="B51">
            <v>8</v>
          </cell>
        </row>
        <row r="52">
          <cell r="A52">
            <v>191</v>
          </cell>
          <cell r="B52">
            <v>8</v>
          </cell>
        </row>
        <row r="53">
          <cell r="A53">
            <v>192</v>
          </cell>
          <cell r="B53">
            <v>8</v>
          </cell>
        </row>
        <row r="54">
          <cell r="A54">
            <v>193</v>
          </cell>
          <cell r="B54">
            <v>8</v>
          </cell>
        </row>
        <row r="55">
          <cell r="A55">
            <v>194</v>
          </cell>
          <cell r="B55">
            <v>8</v>
          </cell>
        </row>
        <row r="56">
          <cell r="A56">
            <v>200</v>
          </cell>
          <cell r="B56">
            <v>9</v>
          </cell>
        </row>
        <row r="57">
          <cell r="A57">
            <v>201</v>
          </cell>
          <cell r="B57">
            <v>9</v>
          </cell>
        </row>
        <row r="58">
          <cell r="A58">
            <v>202</v>
          </cell>
          <cell r="B58">
            <v>9</v>
          </cell>
        </row>
        <row r="59">
          <cell r="A59">
            <v>203</v>
          </cell>
          <cell r="B59">
            <v>9</v>
          </cell>
        </row>
        <row r="60">
          <cell r="A60">
            <v>204</v>
          </cell>
          <cell r="B60">
            <v>9</v>
          </cell>
        </row>
        <row r="61">
          <cell r="A61">
            <v>205</v>
          </cell>
          <cell r="B61">
            <v>9</v>
          </cell>
        </row>
        <row r="62">
          <cell r="A62">
            <v>206</v>
          </cell>
          <cell r="B62">
            <v>9</v>
          </cell>
        </row>
        <row r="63">
          <cell r="A63">
            <v>207</v>
          </cell>
          <cell r="B63">
            <v>9</v>
          </cell>
        </row>
        <row r="64">
          <cell r="A64">
            <v>208</v>
          </cell>
          <cell r="B64">
            <v>9</v>
          </cell>
        </row>
        <row r="65">
          <cell r="A65">
            <v>209</v>
          </cell>
          <cell r="B65">
            <v>9</v>
          </cell>
        </row>
        <row r="66">
          <cell r="A66">
            <v>210</v>
          </cell>
          <cell r="B66">
            <v>9</v>
          </cell>
        </row>
        <row r="67">
          <cell r="A67">
            <v>211</v>
          </cell>
          <cell r="B67">
            <v>9</v>
          </cell>
        </row>
        <row r="68">
          <cell r="A68">
            <v>212</v>
          </cell>
          <cell r="B68">
            <v>9</v>
          </cell>
        </row>
        <row r="69">
          <cell r="A69">
            <v>213</v>
          </cell>
          <cell r="B69">
            <v>9</v>
          </cell>
        </row>
        <row r="70">
          <cell r="A70">
            <v>214</v>
          </cell>
          <cell r="B70">
            <v>9</v>
          </cell>
        </row>
        <row r="71">
          <cell r="A71">
            <v>215</v>
          </cell>
          <cell r="B71">
            <v>9</v>
          </cell>
        </row>
        <row r="72">
          <cell r="A72">
            <v>216</v>
          </cell>
          <cell r="B72">
            <v>9</v>
          </cell>
        </row>
        <row r="73">
          <cell r="A73">
            <v>217</v>
          </cell>
          <cell r="B73">
            <v>9</v>
          </cell>
        </row>
        <row r="74">
          <cell r="A74">
            <v>218</v>
          </cell>
          <cell r="B74">
            <v>9</v>
          </cell>
        </row>
        <row r="75">
          <cell r="A75">
            <v>219</v>
          </cell>
          <cell r="B75">
            <v>9</v>
          </cell>
        </row>
        <row r="76">
          <cell r="A76">
            <v>220</v>
          </cell>
          <cell r="B76">
            <v>9</v>
          </cell>
        </row>
        <row r="77">
          <cell r="A77">
            <v>221</v>
          </cell>
          <cell r="B77">
            <v>9</v>
          </cell>
        </row>
        <row r="78">
          <cell r="A78">
            <v>222</v>
          </cell>
          <cell r="B78">
            <v>9</v>
          </cell>
        </row>
        <row r="79">
          <cell r="A79">
            <v>223</v>
          </cell>
          <cell r="B79">
            <v>9</v>
          </cell>
        </row>
        <row r="80">
          <cell r="A80">
            <v>224</v>
          </cell>
          <cell r="B80">
            <v>9</v>
          </cell>
        </row>
        <row r="81">
          <cell r="A81">
            <v>225</v>
          </cell>
          <cell r="B81">
            <v>9</v>
          </cell>
        </row>
        <row r="82">
          <cell r="A82">
            <v>226</v>
          </cell>
          <cell r="B82">
            <v>9</v>
          </cell>
        </row>
        <row r="83">
          <cell r="A83">
            <v>227</v>
          </cell>
          <cell r="B83">
            <v>9</v>
          </cell>
        </row>
        <row r="84">
          <cell r="A84">
            <v>228</v>
          </cell>
          <cell r="B84">
            <v>9</v>
          </cell>
        </row>
        <row r="85">
          <cell r="A85">
            <v>229</v>
          </cell>
          <cell r="B85">
            <v>9</v>
          </cell>
        </row>
        <row r="86">
          <cell r="A86">
            <v>230</v>
          </cell>
          <cell r="B86">
            <v>9</v>
          </cell>
        </row>
        <row r="87">
          <cell r="A87">
            <v>231</v>
          </cell>
          <cell r="B87">
            <v>9</v>
          </cell>
        </row>
        <row r="88">
          <cell r="A88">
            <v>232</v>
          </cell>
          <cell r="B88">
            <v>9</v>
          </cell>
        </row>
        <row r="89">
          <cell r="A89">
            <v>233</v>
          </cell>
          <cell r="B89">
            <v>9</v>
          </cell>
        </row>
        <row r="90">
          <cell r="A90">
            <v>234</v>
          </cell>
          <cell r="B90">
            <v>9</v>
          </cell>
        </row>
        <row r="91">
          <cell r="A91">
            <v>235</v>
          </cell>
          <cell r="B91">
            <v>9</v>
          </cell>
        </row>
        <row r="92">
          <cell r="A92">
            <v>236</v>
          </cell>
          <cell r="B92">
            <v>9</v>
          </cell>
        </row>
        <row r="93">
          <cell r="A93">
            <v>237</v>
          </cell>
          <cell r="B93">
            <v>9</v>
          </cell>
        </row>
        <row r="94">
          <cell r="A94">
            <v>238</v>
          </cell>
          <cell r="B94">
            <v>9</v>
          </cell>
        </row>
        <row r="95">
          <cell r="A95">
            <v>239</v>
          </cell>
          <cell r="B95">
            <v>9</v>
          </cell>
        </row>
        <row r="96">
          <cell r="A96">
            <v>240</v>
          </cell>
          <cell r="B96">
            <v>9</v>
          </cell>
        </row>
        <row r="97">
          <cell r="A97">
            <v>241</v>
          </cell>
          <cell r="B97">
            <v>9</v>
          </cell>
        </row>
        <row r="98">
          <cell r="A98">
            <v>242</v>
          </cell>
          <cell r="B98">
            <v>9</v>
          </cell>
        </row>
        <row r="99">
          <cell r="A99">
            <v>243</v>
          </cell>
          <cell r="B99">
            <v>9</v>
          </cell>
        </row>
        <row r="100">
          <cell r="A100">
            <v>244</v>
          </cell>
          <cell r="B100">
            <v>9</v>
          </cell>
        </row>
        <row r="101">
          <cell r="A101">
            <v>245</v>
          </cell>
          <cell r="B101">
            <v>9</v>
          </cell>
        </row>
        <row r="102">
          <cell r="A102">
            <v>246</v>
          </cell>
          <cell r="B102">
            <v>9</v>
          </cell>
        </row>
        <row r="103">
          <cell r="A103">
            <v>247</v>
          </cell>
          <cell r="B103">
            <v>9</v>
          </cell>
        </row>
        <row r="104">
          <cell r="A104">
            <v>248</v>
          </cell>
          <cell r="B104">
            <v>9</v>
          </cell>
        </row>
        <row r="105">
          <cell r="A105">
            <v>249</v>
          </cell>
          <cell r="B105">
            <v>9</v>
          </cell>
        </row>
        <row r="106">
          <cell r="A106">
            <v>250</v>
          </cell>
          <cell r="B106">
            <v>9</v>
          </cell>
        </row>
        <row r="107">
          <cell r="A107">
            <v>251</v>
          </cell>
          <cell r="B107">
            <v>9</v>
          </cell>
        </row>
        <row r="108">
          <cell r="A108">
            <v>252</v>
          </cell>
          <cell r="B108">
            <v>9</v>
          </cell>
        </row>
        <row r="109">
          <cell r="A109">
            <v>253</v>
          </cell>
          <cell r="B109">
            <v>9</v>
          </cell>
        </row>
        <row r="110">
          <cell r="A110">
            <v>254</v>
          </cell>
          <cell r="B110">
            <v>9</v>
          </cell>
        </row>
        <row r="111">
          <cell r="A111">
            <v>255</v>
          </cell>
          <cell r="B111">
            <v>9</v>
          </cell>
        </row>
        <row r="112">
          <cell r="A112">
            <v>256</v>
          </cell>
          <cell r="B112">
            <v>9</v>
          </cell>
        </row>
        <row r="113">
          <cell r="A113">
            <v>257</v>
          </cell>
          <cell r="B113">
            <v>9</v>
          </cell>
        </row>
        <row r="114">
          <cell r="A114">
            <v>258</v>
          </cell>
          <cell r="B114">
            <v>9</v>
          </cell>
        </row>
        <row r="115">
          <cell r="A115">
            <v>259</v>
          </cell>
          <cell r="B115">
            <v>9</v>
          </cell>
        </row>
        <row r="116">
          <cell r="A116">
            <v>260</v>
          </cell>
          <cell r="B116">
            <v>9</v>
          </cell>
        </row>
        <row r="117">
          <cell r="A117">
            <v>261</v>
          </cell>
          <cell r="B117">
            <v>9</v>
          </cell>
        </row>
        <row r="118">
          <cell r="A118">
            <v>262</v>
          </cell>
          <cell r="B118">
            <v>9</v>
          </cell>
        </row>
        <row r="119">
          <cell r="A119">
            <v>263</v>
          </cell>
          <cell r="B119">
            <v>9</v>
          </cell>
        </row>
        <row r="120">
          <cell r="A120">
            <v>264</v>
          </cell>
          <cell r="B120">
            <v>9</v>
          </cell>
        </row>
        <row r="121">
          <cell r="A121">
            <v>265</v>
          </cell>
          <cell r="B121">
            <v>9</v>
          </cell>
        </row>
        <row r="122">
          <cell r="A122">
            <v>266</v>
          </cell>
          <cell r="B122">
            <v>9</v>
          </cell>
        </row>
        <row r="123">
          <cell r="A123">
            <v>267</v>
          </cell>
          <cell r="B123">
            <v>9</v>
          </cell>
        </row>
        <row r="124">
          <cell r="A124">
            <v>280</v>
          </cell>
          <cell r="B124">
            <v>11</v>
          </cell>
        </row>
        <row r="125">
          <cell r="A125">
            <v>281</v>
          </cell>
          <cell r="B125">
            <v>11</v>
          </cell>
        </row>
        <row r="126">
          <cell r="A126">
            <v>282</v>
          </cell>
          <cell r="B126">
            <v>11</v>
          </cell>
        </row>
        <row r="127">
          <cell r="A127">
            <v>283</v>
          </cell>
          <cell r="B127">
            <v>11</v>
          </cell>
        </row>
        <row r="128">
          <cell r="A128">
            <v>284</v>
          </cell>
          <cell r="B128">
            <v>11</v>
          </cell>
        </row>
        <row r="129">
          <cell r="A129">
            <v>285</v>
          </cell>
          <cell r="B129">
            <v>11</v>
          </cell>
        </row>
        <row r="130">
          <cell r="A130">
            <v>286</v>
          </cell>
          <cell r="B130">
            <v>11</v>
          </cell>
        </row>
        <row r="131">
          <cell r="A131">
            <v>287</v>
          </cell>
          <cell r="B131">
            <v>11</v>
          </cell>
        </row>
        <row r="132">
          <cell r="A132">
            <v>288</v>
          </cell>
          <cell r="B132">
            <v>11</v>
          </cell>
        </row>
        <row r="133">
          <cell r="A133">
            <v>289</v>
          </cell>
          <cell r="B133">
            <v>11</v>
          </cell>
        </row>
        <row r="134">
          <cell r="A134">
            <v>290</v>
          </cell>
          <cell r="B134">
            <v>11</v>
          </cell>
        </row>
        <row r="135">
          <cell r="A135">
            <v>291</v>
          </cell>
          <cell r="B135">
            <v>11</v>
          </cell>
        </row>
        <row r="136">
          <cell r="A136">
            <v>292</v>
          </cell>
          <cell r="B136">
            <v>11</v>
          </cell>
        </row>
        <row r="137">
          <cell r="A137">
            <v>293</v>
          </cell>
          <cell r="B137">
            <v>11</v>
          </cell>
        </row>
        <row r="138">
          <cell r="A138">
            <v>294</v>
          </cell>
          <cell r="B138">
            <v>11</v>
          </cell>
        </row>
        <row r="139">
          <cell r="A139">
            <v>295</v>
          </cell>
          <cell r="B139">
            <v>11</v>
          </cell>
        </row>
        <row r="140">
          <cell r="A140">
            <v>296</v>
          </cell>
          <cell r="B140">
            <v>11</v>
          </cell>
        </row>
        <row r="141">
          <cell r="A141">
            <v>297</v>
          </cell>
          <cell r="B141">
            <v>11</v>
          </cell>
        </row>
        <row r="142">
          <cell r="A142">
            <v>298</v>
          </cell>
          <cell r="B142">
            <v>11</v>
          </cell>
        </row>
        <row r="143">
          <cell r="A143">
            <v>299</v>
          </cell>
          <cell r="B143">
            <v>11</v>
          </cell>
        </row>
        <row r="144">
          <cell r="A144">
            <v>300</v>
          </cell>
          <cell r="B144">
            <v>11</v>
          </cell>
        </row>
        <row r="145">
          <cell r="A145">
            <v>301</v>
          </cell>
          <cell r="B145">
            <v>11</v>
          </cell>
        </row>
        <row r="146">
          <cell r="A146">
            <v>302</v>
          </cell>
          <cell r="B146">
            <v>11</v>
          </cell>
        </row>
        <row r="147">
          <cell r="A147">
            <v>303</v>
          </cell>
          <cell r="B147">
            <v>11</v>
          </cell>
        </row>
        <row r="148">
          <cell r="A148">
            <v>304</v>
          </cell>
          <cell r="B148">
            <v>11</v>
          </cell>
        </row>
        <row r="149">
          <cell r="A149">
            <v>305</v>
          </cell>
          <cell r="B149">
            <v>11</v>
          </cell>
        </row>
        <row r="150">
          <cell r="A150">
            <v>306</v>
          </cell>
          <cell r="B150">
            <v>11</v>
          </cell>
        </row>
        <row r="151">
          <cell r="A151">
            <v>307</v>
          </cell>
          <cell r="B151">
            <v>11</v>
          </cell>
        </row>
        <row r="152">
          <cell r="A152">
            <v>308</v>
          </cell>
          <cell r="B152">
            <v>11</v>
          </cell>
        </row>
        <row r="153">
          <cell r="A153">
            <v>309</v>
          </cell>
          <cell r="B153">
            <v>11</v>
          </cell>
        </row>
        <row r="154">
          <cell r="A154">
            <v>310</v>
          </cell>
          <cell r="B154">
            <v>11</v>
          </cell>
        </row>
        <row r="155">
          <cell r="A155">
            <v>311</v>
          </cell>
          <cell r="B155">
            <v>11</v>
          </cell>
        </row>
        <row r="156">
          <cell r="A156">
            <v>312</v>
          </cell>
          <cell r="B156">
            <v>11</v>
          </cell>
        </row>
        <row r="157">
          <cell r="A157">
            <v>313</v>
          </cell>
          <cell r="B157">
            <v>11</v>
          </cell>
        </row>
        <row r="158">
          <cell r="A158">
            <v>314</v>
          </cell>
          <cell r="B158">
            <v>11</v>
          </cell>
        </row>
        <row r="159">
          <cell r="A159">
            <v>320</v>
          </cell>
          <cell r="B159">
            <v>12</v>
          </cell>
        </row>
        <row r="160">
          <cell r="A160">
            <v>340</v>
          </cell>
          <cell r="B160">
            <v>16</v>
          </cell>
        </row>
        <row r="161">
          <cell r="A161">
            <v>341</v>
          </cell>
          <cell r="B161">
            <v>17</v>
          </cell>
        </row>
        <row r="162">
          <cell r="A162">
            <v>342</v>
          </cell>
          <cell r="B162">
            <v>35</v>
          </cell>
        </row>
        <row r="163">
          <cell r="A163">
            <v>343</v>
          </cell>
          <cell r="B163">
            <v>13</v>
          </cell>
        </row>
        <row r="164">
          <cell r="A164">
            <v>355</v>
          </cell>
          <cell r="B164">
            <v>18</v>
          </cell>
        </row>
        <row r="165">
          <cell r="A165">
            <v>356</v>
          </cell>
          <cell r="B165">
            <v>19</v>
          </cell>
        </row>
        <row r="166">
          <cell r="A166">
            <v>365</v>
          </cell>
          <cell r="B166">
            <v>20</v>
          </cell>
        </row>
        <row r="167">
          <cell r="A167">
            <v>370</v>
          </cell>
          <cell r="B167">
            <v>23</v>
          </cell>
        </row>
        <row r="168">
          <cell r="A168">
            <v>372</v>
          </cell>
          <cell r="B168">
            <v>24</v>
          </cell>
        </row>
        <row r="169">
          <cell r="A169">
            <v>375</v>
          </cell>
          <cell r="B169">
            <v>25</v>
          </cell>
        </row>
        <row r="170">
          <cell r="A170">
            <v>380</v>
          </cell>
          <cell r="B170">
            <v>26</v>
          </cell>
        </row>
        <row r="171">
          <cell r="A171">
            <v>389</v>
          </cell>
          <cell r="B171">
            <v>26</v>
          </cell>
        </row>
        <row r="172">
          <cell r="A172">
            <v>400</v>
          </cell>
          <cell r="B172">
            <v>27</v>
          </cell>
        </row>
        <row r="173">
          <cell r="A173">
            <v>410</v>
          </cell>
          <cell r="B173">
            <v>29</v>
          </cell>
        </row>
        <row r="174">
          <cell r="A174">
            <v>411</v>
          </cell>
          <cell r="B174">
            <v>31</v>
          </cell>
        </row>
        <row r="175">
          <cell r="A175">
            <v>419</v>
          </cell>
          <cell r="B175">
            <v>37</v>
          </cell>
        </row>
        <row r="176">
          <cell r="A176">
            <v>420</v>
          </cell>
          <cell r="B176">
            <v>37</v>
          </cell>
        </row>
        <row r="177">
          <cell r="A177">
            <v>430</v>
          </cell>
          <cell r="B177">
            <v>39</v>
          </cell>
        </row>
        <row r="178">
          <cell r="A178">
            <v>431</v>
          </cell>
          <cell r="B178">
            <v>39</v>
          </cell>
        </row>
        <row r="179">
          <cell r="A179">
            <v>432</v>
          </cell>
          <cell r="B179">
            <v>39</v>
          </cell>
        </row>
        <row r="180">
          <cell r="A180">
            <v>433</v>
          </cell>
          <cell r="B180">
            <v>39</v>
          </cell>
        </row>
        <row r="181">
          <cell r="A181">
            <v>434</v>
          </cell>
          <cell r="B181">
            <v>39</v>
          </cell>
        </row>
        <row r="182">
          <cell r="A182">
            <v>440</v>
          </cell>
          <cell r="B182">
            <v>44</v>
          </cell>
        </row>
        <row r="183">
          <cell r="A183">
            <v>445</v>
          </cell>
          <cell r="B183">
            <v>45</v>
          </cell>
        </row>
        <row r="184">
          <cell r="A184">
            <v>465</v>
          </cell>
          <cell r="B184">
            <v>76</v>
          </cell>
        </row>
        <row r="185">
          <cell r="A185">
            <v>536</v>
          </cell>
          <cell r="B185">
            <v>52</v>
          </cell>
        </row>
        <row r="186">
          <cell r="A186">
            <v>556</v>
          </cell>
          <cell r="B186">
            <v>53</v>
          </cell>
        </row>
        <row r="187">
          <cell r="A187">
            <v>613</v>
          </cell>
          <cell r="B187">
            <v>55</v>
          </cell>
        </row>
        <row r="188">
          <cell r="A188">
            <v>635</v>
          </cell>
          <cell r="B188">
            <v>57</v>
          </cell>
        </row>
        <row r="189">
          <cell r="A189">
            <v>656</v>
          </cell>
          <cell r="B189">
            <v>58</v>
          </cell>
        </row>
        <row r="190">
          <cell r="A190">
            <v>690</v>
          </cell>
          <cell r="B190">
            <v>59</v>
          </cell>
        </row>
        <row r="191">
          <cell r="A191">
            <v>468</v>
          </cell>
          <cell r="B191">
            <v>76</v>
          </cell>
        </row>
      </sheetData>
      <sheetData sheetId="1"/>
      <sheetData sheetId="2">
        <row r="38">
          <cell r="M38">
            <v>2.1100277081131935E-10</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ar Comparisons"/>
      <sheetName val="Annual Amort"/>
      <sheetName val="Runoff 2003 On"/>
      <sheetName val="2003 - 2016"/>
      <sheetName val="2003 - 2329"/>
      <sheetName val="2002 EB"/>
      <sheetName val="2001 EB"/>
      <sheetName val="PA Run Off"/>
      <sheetName val="1995"/>
      <sheetName val="1998"/>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ATSF</v>
          </cell>
        </row>
        <row r="2">
          <cell r="A2" t="str">
            <v>Purchase Accounting Adjustment</v>
          </cell>
        </row>
        <row r="3">
          <cell r="A3" t="str">
            <v>(In Thousands)</v>
          </cell>
        </row>
        <row r="4">
          <cell r="A4" t="str">
            <v>N:\CONTROLLER\Property Accounting\Reporting &amp; Analysis\Annual Reports\2002\R-1 Schedules\Submitted\[SCHED 352 A - INVESTMENT IN RR PROP (by company).xls]P - 42</v>
          </cell>
        </row>
        <row r="5">
          <cell r="A5">
            <v>35829.575497685182</v>
          </cell>
        </row>
        <row r="6">
          <cell r="A6">
            <v>35829.575497685182</v>
          </cell>
        </row>
        <row r="7">
          <cell r="D7" t="str">
            <v>Revised</v>
          </cell>
        </row>
        <row r="8">
          <cell r="B8" t="str">
            <v>Purchase</v>
          </cell>
          <cell r="D8" t="str">
            <v>Purchase</v>
          </cell>
          <cell r="E8" t="str">
            <v>Remaining</v>
          </cell>
        </row>
        <row r="9">
          <cell r="B9" t="str">
            <v>Acctg</v>
          </cell>
          <cell r="D9" t="str">
            <v>Acctg</v>
          </cell>
          <cell r="E9" t="str">
            <v>Useful</v>
          </cell>
          <cell r="F9" t="str">
            <v>Annual</v>
          </cell>
          <cell r="G9" t="str">
            <v>Amort</v>
          </cell>
          <cell r="GI9">
            <v>2003</v>
          </cell>
        </row>
        <row r="10">
          <cell r="B10" t="str">
            <v>Write Up</v>
          </cell>
          <cell r="C10" t="str">
            <v>Adjustment</v>
          </cell>
          <cell r="D10" t="str">
            <v>Write Up</v>
          </cell>
          <cell r="E10" t="str">
            <v>Life</v>
          </cell>
          <cell r="F10" t="str">
            <v>Amort</v>
          </cell>
          <cell r="G10" t="str">
            <v>Expiration</v>
          </cell>
          <cell r="H10">
            <v>1995</v>
          </cell>
          <cell r="I10">
            <v>1996</v>
          </cell>
          <cell r="J10">
            <v>1997</v>
          </cell>
          <cell r="K10">
            <v>1998</v>
          </cell>
          <cell r="L10">
            <v>1999</v>
          </cell>
          <cell r="M10">
            <v>2000</v>
          </cell>
          <cell r="N10">
            <v>2001</v>
          </cell>
          <cell r="O10">
            <v>2002</v>
          </cell>
          <cell r="Q10">
            <v>2003</v>
          </cell>
          <cell r="S10">
            <v>2004</v>
          </cell>
          <cell r="U10">
            <v>2005</v>
          </cell>
          <cell r="W10">
            <v>2006</v>
          </cell>
          <cell r="Y10">
            <v>2007</v>
          </cell>
          <cell r="AA10">
            <v>2008</v>
          </cell>
          <cell r="AC10">
            <v>2009</v>
          </cell>
          <cell r="AE10">
            <v>2010</v>
          </cell>
          <cell r="AG10">
            <v>2011</v>
          </cell>
          <cell r="AI10">
            <v>2012</v>
          </cell>
          <cell r="AK10">
            <v>2013</v>
          </cell>
          <cell r="AM10">
            <v>2014</v>
          </cell>
          <cell r="AO10">
            <v>2015</v>
          </cell>
          <cell r="AQ10">
            <v>2016</v>
          </cell>
          <cell r="AS10">
            <v>2017</v>
          </cell>
          <cell r="AU10">
            <v>2018</v>
          </cell>
          <cell r="AW10">
            <v>2019</v>
          </cell>
          <cell r="AY10">
            <v>2020</v>
          </cell>
          <cell r="BA10">
            <v>2021</v>
          </cell>
          <cell r="BC10">
            <v>2022</v>
          </cell>
          <cell r="BE10">
            <v>2023</v>
          </cell>
          <cell r="BG10">
            <v>2024</v>
          </cell>
          <cell r="BI10">
            <v>2025</v>
          </cell>
          <cell r="BK10">
            <v>2026</v>
          </cell>
          <cell r="BM10">
            <v>2027</v>
          </cell>
          <cell r="BO10">
            <v>2028</v>
          </cell>
          <cell r="BQ10">
            <v>2029</v>
          </cell>
          <cell r="BS10">
            <v>2030</v>
          </cell>
          <cell r="BU10">
            <v>2031</v>
          </cell>
          <cell r="BW10">
            <v>2032</v>
          </cell>
          <cell r="BY10">
            <v>2033</v>
          </cell>
          <cell r="CA10">
            <v>2034</v>
          </cell>
          <cell r="CC10">
            <v>2035</v>
          </cell>
          <cell r="CE10">
            <v>2036</v>
          </cell>
          <cell r="CG10">
            <v>2037</v>
          </cell>
          <cell r="CI10">
            <v>2038</v>
          </cell>
          <cell r="CK10">
            <v>2039</v>
          </cell>
          <cell r="CM10">
            <v>2040</v>
          </cell>
          <cell r="CO10">
            <v>2041</v>
          </cell>
          <cell r="CQ10">
            <v>2042</v>
          </cell>
          <cell r="CS10">
            <v>2043</v>
          </cell>
          <cell r="CU10">
            <v>2044</v>
          </cell>
          <cell r="CW10">
            <v>2045</v>
          </cell>
          <cell r="CY10">
            <v>2046</v>
          </cell>
          <cell r="DA10">
            <v>2047</v>
          </cell>
          <cell r="DC10">
            <v>2048</v>
          </cell>
          <cell r="DE10">
            <v>2049</v>
          </cell>
          <cell r="DG10">
            <v>2050</v>
          </cell>
          <cell r="DI10">
            <v>2051</v>
          </cell>
          <cell r="DK10">
            <v>2052</v>
          </cell>
          <cell r="DM10">
            <v>2053</v>
          </cell>
          <cell r="DO10">
            <v>2054</v>
          </cell>
          <cell r="DQ10">
            <v>2055</v>
          </cell>
          <cell r="DS10">
            <v>2056</v>
          </cell>
          <cell r="DU10">
            <v>2057</v>
          </cell>
          <cell r="DW10">
            <v>2058</v>
          </cell>
          <cell r="DY10">
            <v>2059</v>
          </cell>
          <cell r="EA10">
            <v>2060</v>
          </cell>
          <cell r="EC10">
            <v>2061</v>
          </cell>
          <cell r="EE10">
            <v>2062</v>
          </cell>
          <cell r="EG10">
            <v>2063</v>
          </cell>
          <cell r="EI10">
            <v>2064</v>
          </cell>
          <cell r="EK10">
            <v>2065</v>
          </cell>
          <cell r="EM10">
            <v>2066</v>
          </cell>
          <cell r="EO10">
            <v>2067</v>
          </cell>
          <cell r="EQ10">
            <v>2068</v>
          </cell>
          <cell r="ES10">
            <v>2069</v>
          </cell>
          <cell r="EU10">
            <v>2070</v>
          </cell>
          <cell r="EW10">
            <v>2071</v>
          </cell>
          <cell r="EY10">
            <v>2072</v>
          </cell>
          <cell r="FA10">
            <v>2073</v>
          </cell>
          <cell r="FC10">
            <v>2074</v>
          </cell>
          <cell r="FE10">
            <v>2075</v>
          </cell>
          <cell r="FG10">
            <v>2076</v>
          </cell>
          <cell r="FI10">
            <v>2077</v>
          </cell>
          <cell r="FK10">
            <v>2078</v>
          </cell>
          <cell r="FM10">
            <v>2079</v>
          </cell>
          <cell r="FO10">
            <v>2080</v>
          </cell>
          <cell r="FQ10">
            <v>2081</v>
          </cell>
          <cell r="FS10">
            <v>2082</v>
          </cell>
          <cell r="FU10">
            <v>2083</v>
          </cell>
          <cell r="FW10">
            <v>2084</v>
          </cell>
          <cell r="FY10">
            <v>2085</v>
          </cell>
          <cell r="GA10">
            <v>2086</v>
          </cell>
          <cell r="GC10">
            <v>2087</v>
          </cell>
          <cell r="GE10">
            <v>2088</v>
          </cell>
          <cell r="GG10" t="str">
            <v>Total</v>
          </cell>
          <cell r="GI10" t="str">
            <v>Balance</v>
          </cell>
        </row>
        <row r="11">
          <cell r="A11" t="str">
            <v>LAND</v>
          </cell>
        </row>
        <row r="12">
          <cell r="A12" t="str">
            <v>Land for Transportation Purposes</v>
          </cell>
        </row>
        <row r="13">
          <cell r="A13" t="str">
            <v>Surplus Land</v>
          </cell>
        </row>
        <row r="14">
          <cell r="A14" t="str">
            <v xml:space="preserve">    TOTAL LAND</v>
          </cell>
        </row>
        <row r="16">
          <cell r="A16" t="str">
            <v>DEPRECIABLE ROAD</v>
          </cell>
        </row>
        <row r="17">
          <cell r="A17" t="str">
            <v>Grading</v>
          </cell>
        </row>
        <row r="18">
          <cell r="A18" t="str">
            <v>Other Right of Way Expenditures</v>
          </cell>
        </row>
        <row r="19">
          <cell r="A19" t="str">
            <v>Tunnels and Subways</v>
          </cell>
        </row>
        <row r="20">
          <cell r="A20" t="str">
            <v>Brdges, Trestles and Culverts</v>
          </cell>
        </row>
        <row r="21">
          <cell r="A21" t="str">
            <v>Ties</v>
          </cell>
        </row>
        <row r="22">
          <cell r="A22" t="str">
            <v>Rail and Other Track Material</v>
          </cell>
        </row>
        <row r="23">
          <cell r="A23" t="str">
            <v>Ballast</v>
          </cell>
        </row>
        <row r="24">
          <cell r="A24" t="str">
            <v>Fences, Snowsheds and Signs</v>
          </cell>
        </row>
        <row r="25">
          <cell r="A25" t="str">
            <v>Station and Office Buildings</v>
          </cell>
        </row>
        <row r="26">
          <cell r="A26" t="str">
            <v>Roadway Buildings</v>
          </cell>
        </row>
        <row r="27">
          <cell r="A27" t="str">
            <v>Water Stations</v>
          </cell>
        </row>
        <row r="28">
          <cell r="A28" t="str">
            <v>Fuel Stations</v>
          </cell>
        </row>
        <row r="29">
          <cell r="A29" t="str">
            <v>Shops and Enginehouses</v>
          </cell>
        </row>
        <row r="30">
          <cell r="A30" t="str">
            <v>Intermodal Terminals</v>
          </cell>
        </row>
        <row r="31">
          <cell r="A31" t="str">
            <v>Communications Systems</v>
          </cell>
        </row>
        <row r="32">
          <cell r="A32" t="str">
            <v>Signals and Interlockers</v>
          </cell>
        </row>
        <row r="33">
          <cell r="A33" t="str">
            <v>Power Plants</v>
          </cell>
        </row>
        <row r="34">
          <cell r="A34" t="str">
            <v>Power Transmission Systems</v>
          </cell>
        </row>
        <row r="35">
          <cell r="A35" t="str">
            <v>Miscellaneous Structures</v>
          </cell>
        </row>
        <row r="36">
          <cell r="A36" t="str">
            <v>Roadway Machines</v>
          </cell>
        </row>
        <row r="37">
          <cell r="A37" t="str">
            <v>Public Improvements-Construction</v>
          </cell>
        </row>
        <row r="38">
          <cell r="A38" t="str">
            <v>Shop Machinery</v>
          </cell>
        </row>
        <row r="39">
          <cell r="A39" t="str">
            <v>Power Plant Equipment</v>
          </cell>
        </row>
        <row r="40">
          <cell r="A40" t="str">
            <v xml:space="preserve">    TOTAL DEPRECIABLE ROAD</v>
          </cell>
        </row>
        <row r="42">
          <cell r="A42" t="str">
            <v>EQUIPMENT</v>
          </cell>
        </row>
        <row r="43">
          <cell r="A43" t="str">
            <v>Locomotives</v>
          </cell>
        </row>
        <row r="44">
          <cell r="A44" t="str">
            <v>Freight Train Cars</v>
          </cell>
        </row>
        <row r="45">
          <cell r="A45" t="str">
            <v>Work Equipment</v>
          </cell>
        </row>
        <row r="46">
          <cell r="A46" t="str">
            <v>Miscellaneous Equipment</v>
          </cell>
        </row>
        <row r="47">
          <cell r="A47" t="str">
            <v>Computer Systems</v>
          </cell>
        </row>
        <row r="48">
          <cell r="A48" t="str">
            <v>Computer Software</v>
          </cell>
        </row>
        <row r="49">
          <cell r="A49" t="str">
            <v xml:space="preserve">    TOTAL EQUIPMENT</v>
          </cell>
        </row>
        <row r="51">
          <cell r="A51" t="str">
            <v>MISCELLANEOUS</v>
          </cell>
        </row>
        <row r="52">
          <cell r="A52" t="str">
            <v>Interest During Construction</v>
          </cell>
        </row>
        <row r="53">
          <cell r="A53" t="str">
            <v>Construction Work In Progress</v>
          </cell>
        </row>
        <row r="54">
          <cell r="A54" t="str">
            <v xml:space="preserve">    TOTAL MISCELLANEOUS</v>
          </cell>
        </row>
        <row r="55">
          <cell r="A55" t="str">
            <v>TOTAL OPERATING ASSETS</v>
          </cell>
        </row>
        <row r="57">
          <cell r="A57" t="str">
            <v>NON-OPERATING ASSETS</v>
          </cell>
        </row>
        <row r="58">
          <cell r="A58" t="str">
            <v>Buildings Held for Sale</v>
          </cell>
        </row>
        <row r="59">
          <cell r="A59" t="str">
            <v>Buildings</v>
          </cell>
        </row>
        <row r="60">
          <cell r="A60" t="str">
            <v>Bridges</v>
          </cell>
        </row>
        <row r="61">
          <cell r="A61" t="str">
            <v>Royalty Income</v>
          </cell>
        </row>
        <row r="62">
          <cell r="A62" t="str">
            <v xml:space="preserve">   TOTAL NON-OPERATING ASSETS:</v>
          </cell>
        </row>
        <row r="64">
          <cell r="A64" t="str">
            <v>GRAND TOTAL</v>
          </cell>
        </row>
      </sheetData>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o Depr"/>
      <sheetName val="Jul29 changes"/>
      <sheetName val="SD70MACs_By unit"/>
      <sheetName val="By AFE#"/>
      <sheetName val="LocoRate"/>
    </sheetNames>
    <sheetDataSet>
      <sheetData sheetId="0" refreshError="1"/>
      <sheetData sheetId="1" refreshError="1"/>
      <sheetData sheetId="2" refreshError="1"/>
      <sheetData sheetId="3" refreshError="1"/>
      <sheetData sheetId="4" refreshError="1">
        <row r="2">
          <cell r="L2">
            <v>0</v>
          </cell>
          <cell r="M2">
            <v>0.11</v>
          </cell>
          <cell r="N2">
            <v>7.0000000000000007E-2</v>
          </cell>
          <cell r="O2">
            <v>3.0800000000000001E-2</v>
          </cell>
          <cell r="P2">
            <v>6.7199999999999996E-2</v>
          </cell>
        </row>
        <row r="3">
          <cell r="L3">
            <v>1801</v>
          </cell>
          <cell r="M3">
            <v>0.12</v>
          </cell>
          <cell r="N3">
            <v>7.0000000000000007E-2</v>
          </cell>
          <cell r="O3">
            <v>2.6100000000000002E-2</v>
          </cell>
          <cell r="P3">
            <v>3.7999999999999999E-2</v>
          </cell>
        </row>
        <row r="4">
          <cell r="L4">
            <v>3000</v>
          </cell>
          <cell r="M4">
            <v>0.22</v>
          </cell>
          <cell r="N4">
            <v>0.16</v>
          </cell>
          <cell r="O4">
            <v>4.1200000000000001E-2</v>
          </cell>
          <cell r="P4">
            <v>9.4500000000000001E-2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tabSelected="1" zoomScale="120" zoomScaleNormal="120" zoomScaleSheetLayoutView="100" workbookViewId="0"/>
  </sheetViews>
  <sheetFormatPr defaultColWidth="0" defaultRowHeight="0" customHeight="1" zeroHeight="1" x14ac:dyDescent="0.2"/>
  <cols>
    <col min="1" max="1" width="3.85546875" style="10" customWidth="1"/>
    <col min="2" max="2" width="3.7109375" style="10" customWidth="1"/>
    <col min="3" max="3" width="25.28515625" style="10" customWidth="1"/>
    <col min="4" max="5" width="10.5703125" style="9" customWidth="1"/>
    <col min="6" max="6" width="7.5703125" style="9" customWidth="1"/>
    <col min="7" max="7" width="10.42578125" style="10" customWidth="1"/>
    <col min="8" max="8" width="10" style="10" customWidth="1"/>
    <col min="9" max="9" width="9.28515625" style="10" customWidth="1"/>
    <col min="10" max="10" width="4.140625" style="10" customWidth="1"/>
    <col min="11" max="13" width="8" style="10" customWidth="1"/>
    <col min="14" max="256" width="0" style="10" hidden="1"/>
    <col min="257" max="257" width="3.85546875" style="10" customWidth="1"/>
    <col min="258" max="258" width="3.7109375" style="10" customWidth="1"/>
    <col min="259" max="259" width="25.28515625" style="10" customWidth="1"/>
    <col min="260" max="261" width="10.5703125" style="10" customWidth="1"/>
    <col min="262" max="262" width="7.5703125" style="10" customWidth="1"/>
    <col min="263" max="263" width="10.42578125" style="10" customWidth="1"/>
    <col min="264" max="264" width="10" style="10" customWidth="1"/>
    <col min="265" max="265" width="9.28515625" style="10" customWidth="1"/>
    <col min="266" max="266" width="4.140625" style="10" customWidth="1"/>
    <col min="267" max="269" width="8" style="10" customWidth="1"/>
    <col min="270" max="512" width="0" style="10" hidden="1"/>
    <col min="513" max="513" width="3.85546875" style="10" customWidth="1"/>
    <col min="514" max="514" width="3.7109375" style="10" customWidth="1"/>
    <col min="515" max="515" width="25.28515625" style="10" customWidth="1"/>
    <col min="516" max="517" width="10.5703125" style="10" customWidth="1"/>
    <col min="518" max="518" width="7.5703125" style="10" customWidth="1"/>
    <col min="519" max="519" width="10.42578125" style="10" customWidth="1"/>
    <col min="520" max="520" width="10" style="10" customWidth="1"/>
    <col min="521" max="521" width="9.28515625" style="10" customWidth="1"/>
    <col min="522" max="522" width="4.140625" style="10" customWidth="1"/>
    <col min="523" max="525" width="8" style="10" customWidth="1"/>
    <col min="526" max="768" width="0" style="10" hidden="1"/>
    <col min="769" max="769" width="3.85546875" style="10" customWidth="1"/>
    <col min="770" max="770" width="3.7109375" style="10" customWidth="1"/>
    <col min="771" max="771" width="25.28515625" style="10" customWidth="1"/>
    <col min="772" max="773" width="10.5703125" style="10" customWidth="1"/>
    <col min="774" max="774" width="7.5703125" style="10" customWidth="1"/>
    <col min="775" max="775" width="10.42578125" style="10" customWidth="1"/>
    <col min="776" max="776" width="10" style="10" customWidth="1"/>
    <col min="777" max="777" width="9.28515625" style="10" customWidth="1"/>
    <col min="778" max="778" width="4.140625" style="10" customWidth="1"/>
    <col min="779" max="781" width="8" style="10" customWidth="1"/>
    <col min="782" max="1024" width="0" style="10" hidden="1"/>
    <col min="1025" max="1025" width="3.85546875" style="10" customWidth="1"/>
    <col min="1026" max="1026" width="3.7109375" style="10" customWidth="1"/>
    <col min="1027" max="1027" width="25.28515625" style="10" customWidth="1"/>
    <col min="1028" max="1029" width="10.5703125" style="10" customWidth="1"/>
    <col min="1030" max="1030" width="7.5703125" style="10" customWidth="1"/>
    <col min="1031" max="1031" width="10.42578125" style="10" customWidth="1"/>
    <col min="1032" max="1032" width="10" style="10" customWidth="1"/>
    <col min="1033" max="1033" width="9.28515625" style="10" customWidth="1"/>
    <col min="1034" max="1034" width="4.140625" style="10" customWidth="1"/>
    <col min="1035" max="1037" width="8" style="10" customWidth="1"/>
    <col min="1038" max="1280" width="0" style="10" hidden="1"/>
    <col min="1281" max="1281" width="3.85546875" style="10" customWidth="1"/>
    <col min="1282" max="1282" width="3.7109375" style="10" customWidth="1"/>
    <col min="1283" max="1283" width="25.28515625" style="10" customWidth="1"/>
    <col min="1284" max="1285" width="10.5703125" style="10" customWidth="1"/>
    <col min="1286" max="1286" width="7.5703125" style="10" customWidth="1"/>
    <col min="1287" max="1287" width="10.42578125" style="10" customWidth="1"/>
    <col min="1288" max="1288" width="10" style="10" customWidth="1"/>
    <col min="1289" max="1289" width="9.28515625" style="10" customWidth="1"/>
    <col min="1290" max="1290" width="4.140625" style="10" customWidth="1"/>
    <col min="1291" max="1293" width="8" style="10" customWidth="1"/>
    <col min="1294" max="1536" width="0" style="10" hidden="1"/>
    <col min="1537" max="1537" width="3.85546875" style="10" customWidth="1"/>
    <col min="1538" max="1538" width="3.7109375" style="10" customWidth="1"/>
    <col min="1539" max="1539" width="25.28515625" style="10" customWidth="1"/>
    <col min="1540" max="1541" width="10.5703125" style="10" customWidth="1"/>
    <col min="1542" max="1542" width="7.5703125" style="10" customWidth="1"/>
    <col min="1543" max="1543" width="10.42578125" style="10" customWidth="1"/>
    <col min="1544" max="1544" width="10" style="10" customWidth="1"/>
    <col min="1545" max="1545" width="9.28515625" style="10" customWidth="1"/>
    <col min="1546" max="1546" width="4.140625" style="10" customWidth="1"/>
    <col min="1547" max="1549" width="8" style="10" customWidth="1"/>
    <col min="1550" max="1792" width="0" style="10" hidden="1"/>
    <col min="1793" max="1793" width="3.85546875" style="10" customWidth="1"/>
    <col min="1794" max="1794" width="3.7109375" style="10" customWidth="1"/>
    <col min="1795" max="1795" width="25.28515625" style="10" customWidth="1"/>
    <col min="1796" max="1797" width="10.5703125" style="10" customWidth="1"/>
    <col min="1798" max="1798" width="7.5703125" style="10" customWidth="1"/>
    <col min="1799" max="1799" width="10.42578125" style="10" customWidth="1"/>
    <col min="1800" max="1800" width="10" style="10" customWidth="1"/>
    <col min="1801" max="1801" width="9.28515625" style="10" customWidth="1"/>
    <col min="1802" max="1802" width="4.140625" style="10" customWidth="1"/>
    <col min="1803" max="1805" width="8" style="10" customWidth="1"/>
    <col min="1806" max="2048" width="0" style="10" hidden="1"/>
    <col min="2049" max="2049" width="3.85546875" style="10" customWidth="1"/>
    <col min="2050" max="2050" width="3.7109375" style="10" customWidth="1"/>
    <col min="2051" max="2051" width="25.28515625" style="10" customWidth="1"/>
    <col min="2052" max="2053" width="10.5703125" style="10" customWidth="1"/>
    <col min="2054" max="2054" width="7.5703125" style="10" customWidth="1"/>
    <col min="2055" max="2055" width="10.42578125" style="10" customWidth="1"/>
    <col min="2056" max="2056" width="10" style="10" customWidth="1"/>
    <col min="2057" max="2057" width="9.28515625" style="10" customWidth="1"/>
    <col min="2058" max="2058" width="4.140625" style="10" customWidth="1"/>
    <col min="2059" max="2061" width="8" style="10" customWidth="1"/>
    <col min="2062" max="2304" width="0" style="10" hidden="1"/>
    <col min="2305" max="2305" width="3.85546875" style="10" customWidth="1"/>
    <col min="2306" max="2306" width="3.7109375" style="10" customWidth="1"/>
    <col min="2307" max="2307" width="25.28515625" style="10" customWidth="1"/>
    <col min="2308" max="2309" width="10.5703125" style="10" customWidth="1"/>
    <col min="2310" max="2310" width="7.5703125" style="10" customWidth="1"/>
    <col min="2311" max="2311" width="10.42578125" style="10" customWidth="1"/>
    <col min="2312" max="2312" width="10" style="10" customWidth="1"/>
    <col min="2313" max="2313" width="9.28515625" style="10" customWidth="1"/>
    <col min="2314" max="2314" width="4.140625" style="10" customWidth="1"/>
    <col min="2315" max="2317" width="8" style="10" customWidth="1"/>
    <col min="2318" max="2560" width="0" style="10" hidden="1"/>
    <col min="2561" max="2561" width="3.85546875" style="10" customWidth="1"/>
    <col min="2562" max="2562" width="3.7109375" style="10" customWidth="1"/>
    <col min="2563" max="2563" width="25.28515625" style="10" customWidth="1"/>
    <col min="2564" max="2565" width="10.5703125" style="10" customWidth="1"/>
    <col min="2566" max="2566" width="7.5703125" style="10" customWidth="1"/>
    <col min="2567" max="2567" width="10.42578125" style="10" customWidth="1"/>
    <col min="2568" max="2568" width="10" style="10" customWidth="1"/>
    <col min="2569" max="2569" width="9.28515625" style="10" customWidth="1"/>
    <col min="2570" max="2570" width="4.140625" style="10" customWidth="1"/>
    <col min="2571" max="2573" width="8" style="10" customWidth="1"/>
    <col min="2574" max="2816" width="0" style="10" hidden="1"/>
    <col min="2817" max="2817" width="3.85546875" style="10" customWidth="1"/>
    <col min="2818" max="2818" width="3.7109375" style="10" customWidth="1"/>
    <col min="2819" max="2819" width="25.28515625" style="10" customWidth="1"/>
    <col min="2820" max="2821" width="10.5703125" style="10" customWidth="1"/>
    <col min="2822" max="2822" width="7.5703125" style="10" customWidth="1"/>
    <col min="2823" max="2823" width="10.42578125" style="10" customWidth="1"/>
    <col min="2824" max="2824" width="10" style="10" customWidth="1"/>
    <col min="2825" max="2825" width="9.28515625" style="10" customWidth="1"/>
    <col min="2826" max="2826" width="4.140625" style="10" customWidth="1"/>
    <col min="2827" max="2829" width="8" style="10" customWidth="1"/>
    <col min="2830" max="3072" width="0" style="10" hidden="1"/>
    <col min="3073" max="3073" width="3.85546875" style="10" customWidth="1"/>
    <col min="3074" max="3074" width="3.7109375" style="10" customWidth="1"/>
    <col min="3075" max="3075" width="25.28515625" style="10" customWidth="1"/>
    <col min="3076" max="3077" width="10.5703125" style="10" customWidth="1"/>
    <col min="3078" max="3078" width="7.5703125" style="10" customWidth="1"/>
    <col min="3079" max="3079" width="10.42578125" style="10" customWidth="1"/>
    <col min="3080" max="3080" width="10" style="10" customWidth="1"/>
    <col min="3081" max="3081" width="9.28515625" style="10" customWidth="1"/>
    <col min="3082" max="3082" width="4.140625" style="10" customWidth="1"/>
    <col min="3083" max="3085" width="8" style="10" customWidth="1"/>
    <col min="3086" max="3328" width="0" style="10" hidden="1"/>
    <col min="3329" max="3329" width="3.85546875" style="10" customWidth="1"/>
    <col min="3330" max="3330" width="3.7109375" style="10" customWidth="1"/>
    <col min="3331" max="3331" width="25.28515625" style="10" customWidth="1"/>
    <col min="3332" max="3333" width="10.5703125" style="10" customWidth="1"/>
    <col min="3334" max="3334" width="7.5703125" style="10" customWidth="1"/>
    <col min="3335" max="3335" width="10.42578125" style="10" customWidth="1"/>
    <col min="3336" max="3336" width="10" style="10" customWidth="1"/>
    <col min="3337" max="3337" width="9.28515625" style="10" customWidth="1"/>
    <col min="3338" max="3338" width="4.140625" style="10" customWidth="1"/>
    <col min="3339" max="3341" width="8" style="10" customWidth="1"/>
    <col min="3342" max="3584" width="0" style="10" hidden="1"/>
    <col min="3585" max="3585" width="3.85546875" style="10" customWidth="1"/>
    <col min="3586" max="3586" width="3.7109375" style="10" customWidth="1"/>
    <col min="3587" max="3587" width="25.28515625" style="10" customWidth="1"/>
    <col min="3588" max="3589" width="10.5703125" style="10" customWidth="1"/>
    <col min="3590" max="3590" width="7.5703125" style="10" customWidth="1"/>
    <col min="3591" max="3591" width="10.42578125" style="10" customWidth="1"/>
    <col min="3592" max="3592" width="10" style="10" customWidth="1"/>
    <col min="3593" max="3593" width="9.28515625" style="10" customWidth="1"/>
    <col min="3594" max="3594" width="4.140625" style="10" customWidth="1"/>
    <col min="3595" max="3597" width="8" style="10" customWidth="1"/>
    <col min="3598" max="3840" width="0" style="10" hidden="1"/>
    <col min="3841" max="3841" width="3.85546875" style="10" customWidth="1"/>
    <col min="3842" max="3842" width="3.7109375" style="10" customWidth="1"/>
    <col min="3843" max="3843" width="25.28515625" style="10" customWidth="1"/>
    <col min="3844" max="3845" width="10.5703125" style="10" customWidth="1"/>
    <col min="3846" max="3846" width="7.5703125" style="10" customWidth="1"/>
    <col min="3847" max="3847" width="10.42578125" style="10" customWidth="1"/>
    <col min="3848" max="3848" width="10" style="10" customWidth="1"/>
    <col min="3849" max="3849" width="9.28515625" style="10" customWidth="1"/>
    <col min="3850" max="3850" width="4.140625" style="10" customWidth="1"/>
    <col min="3851" max="3853" width="8" style="10" customWidth="1"/>
    <col min="3854" max="4096" width="0" style="10" hidden="1"/>
    <col min="4097" max="4097" width="3.85546875" style="10" customWidth="1"/>
    <col min="4098" max="4098" width="3.7109375" style="10" customWidth="1"/>
    <col min="4099" max="4099" width="25.28515625" style="10" customWidth="1"/>
    <col min="4100" max="4101" width="10.5703125" style="10" customWidth="1"/>
    <col min="4102" max="4102" width="7.5703125" style="10" customWidth="1"/>
    <col min="4103" max="4103" width="10.42578125" style="10" customWidth="1"/>
    <col min="4104" max="4104" width="10" style="10" customWidth="1"/>
    <col min="4105" max="4105" width="9.28515625" style="10" customWidth="1"/>
    <col min="4106" max="4106" width="4.140625" style="10" customWidth="1"/>
    <col min="4107" max="4109" width="8" style="10" customWidth="1"/>
    <col min="4110" max="4352" width="0" style="10" hidden="1"/>
    <col min="4353" max="4353" width="3.85546875" style="10" customWidth="1"/>
    <col min="4354" max="4354" width="3.7109375" style="10" customWidth="1"/>
    <col min="4355" max="4355" width="25.28515625" style="10" customWidth="1"/>
    <col min="4356" max="4357" width="10.5703125" style="10" customWidth="1"/>
    <col min="4358" max="4358" width="7.5703125" style="10" customWidth="1"/>
    <col min="4359" max="4359" width="10.42578125" style="10" customWidth="1"/>
    <col min="4360" max="4360" width="10" style="10" customWidth="1"/>
    <col min="4361" max="4361" width="9.28515625" style="10" customWidth="1"/>
    <col min="4362" max="4362" width="4.140625" style="10" customWidth="1"/>
    <col min="4363" max="4365" width="8" style="10" customWidth="1"/>
    <col min="4366" max="4608" width="0" style="10" hidden="1"/>
    <col min="4609" max="4609" width="3.85546875" style="10" customWidth="1"/>
    <col min="4610" max="4610" width="3.7109375" style="10" customWidth="1"/>
    <col min="4611" max="4611" width="25.28515625" style="10" customWidth="1"/>
    <col min="4612" max="4613" width="10.5703125" style="10" customWidth="1"/>
    <col min="4614" max="4614" width="7.5703125" style="10" customWidth="1"/>
    <col min="4615" max="4615" width="10.42578125" style="10" customWidth="1"/>
    <col min="4616" max="4616" width="10" style="10" customWidth="1"/>
    <col min="4617" max="4617" width="9.28515625" style="10" customWidth="1"/>
    <col min="4618" max="4618" width="4.140625" style="10" customWidth="1"/>
    <col min="4619" max="4621" width="8" style="10" customWidth="1"/>
    <col min="4622" max="4864" width="0" style="10" hidden="1"/>
    <col min="4865" max="4865" width="3.85546875" style="10" customWidth="1"/>
    <col min="4866" max="4866" width="3.7109375" style="10" customWidth="1"/>
    <col min="4867" max="4867" width="25.28515625" style="10" customWidth="1"/>
    <col min="4868" max="4869" width="10.5703125" style="10" customWidth="1"/>
    <col min="4870" max="4870" width="7.5703125" style="10" customWidth="1"/>
    <col min="4871" max="4871" width="10.42578125" style="10" customWidth="1"/>
    <col min="4872" max="4872" width="10" style="10" customWidth="1"/>
    <col min="4873" max="4873" width="9.28515625" style="10" customWidth="1"/>
    <col min="4874" max="4874" width="4.140625" style="10" customWidth="1"/>
    <col min="4875" max="4877" width="8" style="10" customWidth="1"/>
    <col min="4878" max="5120" width="0" style="10" hidden="1"/>
    <col min="5121" max="5121" width="3.85546875" style="10" customWidth="1"/>
    <col min="5122" max="5122" width="3.7109375" style="10" customWidth="1"/>
    <col min="5123" max="5123" width="25.28515625" style="10" customWidth="1"/>
    <col min="5124" max="5125" width="10.5703125" style="10" customWidth="1"/>
    <col min="5126" max="5126" width="7.5703125" style="10" customWidth="1"/>
    <col min="5127" max="5127" width="10.42578125" style="10" customWidth="1"/>
    <col min="5128" max="5128" width="10" style="10" customWidth="1"/>
    <col min="5129" max="5129" width="9.28515625" style="10" customWidth="1"/>
    <col min="5130" max="5130" width="4.140625" style="10" customWidth="1"/>
    <col min="5131" max="5133" width="8" style="10" customWidth="1"/>
    <col min="5134" max="5376" width="0" style="10" hidden="1"/>
    <col min="5377" max="5377" width="3.85546875" style="10" customWidth="1"/>
    <col min="5378" max="5378" width="3.7109375" style="10" customWidth="1"/>
    <col min="5379" max="5379" width="25.28515625" style="10" customWidth="1"/>
    <col min="5380" max="5381" width="10.5703125" style="10" customWidth="1"/>
    <col min="5382" max="5382" width="7.5703125" style="10" customWidth="1"/>
    <col min="5383" max="5383" width="10.42578125" style="10" customWidth="1"/>
    <col min="5384" max="5384" width="10" style="10" customWidth="1"/>
    <col min="5385" max="5385" width="9.28515625" style="10" customWidth="1"/>
    <col min="5386" max="5386" width="4.140625" style="10" customWidth="1"/>
    <col min="5387" max="5389" width="8" style="10" customWidth="1"/>
    <col min="5390" max="5632" width="0" style="10" hidden="1"/>
    <col min="5633" max="5633" width="3.85546875" style="10" customWidth="1"/>
    <col min="5634" max="5634" width="3.7109375" style="10" customWidth="1"/>
    <col min="5635" max="5635" width="25.28515625" style="10" customWidth="1"/>
    <col min="5636" max="5637" width="10.5703125" style="10" customWidth="1"/>
    <col min="5638" max="5638" width="7.5703125" style="10" customWidth="1"/>
    <col min="5639" max="5639" width="10.42578125" style="10" customWidth="1"/>
    <col min="5640" max="5640" width="10" style="10" customWidth="1"/>
    <col min="5641" max="5641" width="9.28515625" style="10" customWidth="1"/>
    <col min="5642" max="5642" width="4.140625" style="10" customWidth="1"/>
    <col min="5643" max="5645" width="8" style="10" customWidth="1"/>
    <col min="5646" max="5888" width="0" style="10" hidden="1"/>
    <col min="5889" max="5889" width="3.85546875" style="10" customWidth="1"/>
    <col min="5890" max="5890" width="3.7109375" style="10" customWidth="1"/>
    <col min="5891" max="5891" width="25.28515625" style="10" customWidth="1"/>
    <col min="5892" max="5893" width="10.5703125" style="10" customWidth="1"/>
    <col min="5894" max="5894" width="7.5703125" style="10" customWidth="1"/>
    <col min="5895" max="5895" width="10.42578125" style="10" customWidth="1"/>
    <col min="5896" max="5896" width="10" style="10" customWidth="1"/>
    <col min="5897" max="5897" width="9.28515625" style="10" customWidth="1"/>
    <col min="5898" max="5898" width="4.140625" style="10" customWidth="1"/>
    <col min="5899" max="5901" width="8" style="10" customWidth="1"/>
    <col min="5902" max="6144" width="0" style="10" hidden="1"/>
    <col min="6145" max="6145" width="3.85546875" style="10" customWidth="1"/>
    <col min="6146" max="6146" width="3.7109375" style="10" customWidth="1"/>
    <col min="6147" max="6147" width="25.28515625" style="10" customWidth="1"/>
    <col min="6148" max="6149" width="10.5703125" style="10" customWidth="1"/>
    <col min="6150" max="6150" width="7.5703125" style="10" customWidth="1"/>
    <col min="6151" max="6151" width="10.42578125" style="10" customWidth="1"/>
    <col min="6152" max="6152" width="10" style="10" customWidth="1"/>
    <col min="6153" max="6153" width="9.28515625" style="10" customWidth="1"/>
    <col min="6154" max="6154" width="4.140625" style="10" customWidth="1"/>
    <col min="6155" max="6157" width="8" style="10" customWidth="1"/>
    <col min="6158" max="6400" width="0" style="10" hidden="1"/>
    <col min="6401" max="6401" width="3.85546875" style="10" customWidth="1"/>
    <col min="6402" max="6402" width="3.7109375" style="10" customWidth="1"/>
    <col min="6403" max="6403" width="25.28515625" style="10" customWidth="1"/>
    <col min="6404" max="6405" width="10.5703125" style="10" customWidth="1"/>
    <col min="6406" max="6406" width="7.5703125" style="10" customWidth="1"/>
    <col min="6407" max="6407" width="10.42578125" style="10" customWidth="1"/>
    <col min="6408" max="6408" width="10" style="10" customWidth="1"/>
    <col min="6409" max="6409" width="9.28515625" style="10" customWidth="1"/>
    <col min="6410" max="6410" width="4.140625" style="10" customWidth="1"/>
    <col min="6411" max="6413" width="8" style="10" customWidth="1"/>
    <col min="6414" max="6656" width="0" style="10" hidden="1"/>
    <col min="6657" max="6657" width="3.85546875" style="10" customWidth="1"/>
    <col min="6658" max="6658" width="3.7109375" style="10" customWidth="1"/>
    <col min="6659" max="6659" width="25.28515625" style="10" customWidth="1"/>
    <col min="6660" max="6661" width="10.5703125" style="10" customWidth="1"/>
    <col min="6662" max="6662" width="7.5703125" style="10" customWidth="1"/>
    <col min="6663" max="6663" width="10.42578125" style="10" customWidth="1"/>
    <col min="6664" max="6664" width="10" style="10" customWidth="1"/>
    <col min="6665" max="6665" width="9.28515625" style="10" customWidth="1"/>
    <col min="6666" max="6666" width="4.140625" style="10" customWidth="1"/>
    <col min="6667" max="6669" width="8" style="10" customWidth="1"/>
    <col min="6670" max="6912" width="0" style="10" hidden="1"/>
    <col min="6913" max="6913" width="3.85546875" style="10" customWidth="1"/>
    <col min="6914" max="6914" width="3.7109375" style="10" customWidth="1"/>
    <col min="6915" max="6915" width="25.28515625" style="10" customWidth="1"/>
    <col min="6916" max="6917" width="10.5703125" style="10" customWidth="1"/>
    <col min="6918" max="6918" width="7.5703125" style="10" customWidth="1"/>
    <col min="6919" max="6919" width="10.42578125" style="10" customWidth="1"/>
    <col min="6920" max="6920" width="10" style="10" customWidth="1"/>
    <col min="6921" max="6921" width="9.28515625" style="10" customWidth="1"/>
    <col min="6922" max="6922" width="4.140625" style="10" customWidth="1"/>
    <col min="6923" max="6925" width="8" style="10" customWidth="1"/>
    <col min="6926" max="7168" width="0" style="10" hidden="1"/>
    <col min="7169" max="7169" width="3.85546875" style="10" customWidth="1"/>
    <col min="7170" max="7170" width="3.7109375" style="10" customWidth="1"/>
    <col min="7171" max="7171" width="25.28515625" style="10" customWidth="1"/>
    <col min="7172" max="7173" width="10.5703125" style="10" customWidth="1"/>
    <col min="7174" max="7174" width="7.5703125" style="10" customWidth="1"/>
    <col min="7175" max="7175" width="10.42578125" style="10" customWidth="1"/>
    <col min="7176" max="7176" width="10" style="10" customWidth="1"/>
    <col min="7177" max="7177" width="9.28515625" style="10" customWidth="1"/>
    <col min="7178" max="7178" width="4.140625" style="10" customWidth="1"/>
    <col min="7179" max="7181" width="8" style="10" customWidth="1"/>
    <col min="7182" max="7424" width="0" style="10" hidden="1"/>
    <col min="7425" max="7425" width="3.85546875" style="10" customWidth="1"/>
    <col min="7426" max="7426" width="3.7109375" style="10" customWidth="1"/>
    <col min="7427" max="7427" width="25.28515625" style="10" customWidth="1"/>
    <col min="7428" max="7429" width="10.5703125" style="10" customWidth="1"/>
    <col min="7430" max="7430" width="7.5703125" style="10" customWidth="1"/>
    <col min="7431" max="7431" width="10.42578125" style="10" customWidth="1"/>
    <col min="7432" max="7432" width="10" style="10" customWidth="1"/>
    <col min="7433" max="7433" width="9.28515625" style="10" customWidth="1"/>
    <col min="7434" max="7434" width="4.140625" style="10" customWidth="1"/>
    <col min="7435" max="7437" width="8" style="10" customWidth="1"/>
    <col min="7438" max="7680" width="0" style="10" hidden="1"/>
    <col min="7681" max="7681" width="3.85546875" style="10" customWidth="1"/>
    <col min="7682" max="7682" width="3.7109375" style="10" customWidth="1"/>
    <col min="7683" max="7683" width="25.28515625" style="10" customWidth="1"/>
    <col min="7684" max="7685" width="10.5703125" style="10" customWidth="1"/>
    <col min="7686" max="7686" width="7.5703125" style="10" customWidth="1"/>
    <col min="7687" max="7687" width="10.42578125" style="10" customWidth="1"/>
    <col min="7688" max="7688" width="10" style="10" customWidth="1"/>
    <col min="7689" max="7689" width="9.28515625" style="10" customWidth="1"/>
    <col min="7690" max="7690" width="4.140625" style="10" customWidth="1"/>
    <col min="7691" max="7693" width="8" style="10" customWidth="1"/>
    <col min="7694" max="7936" width="0" style="10" hidden="1"/>
    <col min="7937" max="7937" width="3.85546875" style="10" customWidth="1"/>
    <col min="7938" max="7938" width="3.7109375" style="10" customWidth="1"/>
    <col min="7939" max="7939" width="25.28515625" style="10" customWidth="1"/>
    <col min="7940" max="7941" width="10.5703125" style="10" customWidth="1"/>
    <col min="7942" max="7942" width="7.5703125" style="10" customWidth="1"/>
    <col min="7943" max="7943" width="10.42578125" style="10" customWidth="1"/>
    <col min="7944" max="7944" width="10" style="10" customWidth="1"/>
    <col min="7945" max="7945" width="9.28515625" style="10" customWidth="1"/>
    <col min="7946" max="7946" width="4.140625" style="10" customWidth="1"/>
    <col min="7947" max="7949" width="8" style="10" customWidth="1"/>
    <col min="7950" max="8192" width="0" style="10" hidden="1"/>
    <col min="8193" max="8193" width="3.85546875" style="10" customWidth="1"/>
    <col min="8194" max="8194" width="3.7109375" style="10" customWidth="1"/>
    <col min="8195" max="8195" width="25.28515625" style="10" customWidth="1"/>
    <col min="8196" max="8197" width="10.5703125" style="10" customWidth="1"/>
    <col min="8198" max="8198" width="7.5703125" style="10" customWidth="1"/>
    <col min="8199" max="8199" width="10.42578125" style="10" customWidth="1"/>
    <col min="8200" max="8200" width="10" style="10" customWidth="1"/>
    <col min="8201" max="8201" width="9.28515625" style="10" customWidth="1"/>
    <col min="8202" max="8202" width="4.140625" style="10" customWidth="1"/>
    <col min="8203" max="8205" width="8" style="10" customWidth="1"/>
    <col min="8206" max="8448" width="0" style="10" hidden="1"/>
    <col min="8449" max="8449" width="3.85546875" style="10" customWidth="1"/>
    <col min="8450" max="8450" width="3.7109375" style="10" customWidth="1"/>
    <col min="8451" max="8451" width="25.28515625" style="10" customWidth="1"/>
    <col min="8452" max="8453" width="10.5703125" style="10" customWidth="1"/>
    <col min="8454" max="8454" width="7.5703125" style="10" customWidth="1"/>
    <col min="8455" max="8455" width="10.42578125" style="10" customWidth="1"/>
    <col min="8456" max="8456" width="10" style="10" customWidth="1"/>
    <col min="8457" max="8457" width="9.28515625" style="10" customWidth="1"/>
    <col min="8458" max="8458" width="4.140625" style="10" customWidth="1"/>
    <col min="8459" max="8461" width="8" style="10" customWidth="1"/>
    <col min="8462" max="8704" width="0" style="10" hidden="1"/>
    <col min="8705" max="8705" width="3.85546875" style="10" customWidth="1"/>
    <col min="8706" max="8706" width="3.7109375" style="10" customWidth="1"/>
    <col min="8707" max="8707" width="25.28515625" style="10" customWidth="1"/>
    <col min="8708" max="8709" width="10.5703125" style="10" customWidth="1"/>
    <col min="8710" max="8710" width="7.5703125" style="10" customWidth="1"/>
    <col min="8711" max="8711" width="10.42578125" style="10" customWidth="1"/>
    <col min="8712" max="8712" width="10" style="10" customWidth="1"/>
    <col min="8713" max="8713" width="9.28515625" style="10" customWidth="1"/>
    <col min="8714" max="8714" width="4.140625" style="10" customWidth="1"/>
    <col min="8715" max="8717" width="8" style="10" customWidth="1"/>
    <col min="8718" max="8960" width="0" style="10" hidden="1"/>
    <col min="8961" max="8961" width="3.85546875" style="10" customWidth="1"/>
    <col min="8962" max="8962" width="3.7109375" style="10" customWidth="1"/>
    <col min="8963" max="8963" width="25.28515625" style="10" customWidth="1"/>
    <col min="8964" max="8965" width="10.5703125" style="10" customWidth="1"/>
    <col min="8966" max="8966" width="7.5703125" style="10" customWidth="1"/>
    <col min="8967" max="8967" width="10.42578125" style="10" customWidth="1"/>
    <col min="8968" max="8968" width="10" style="10" customWidth="1"/>
    <col min="8969" max="8969" width="9.28515625" style="10" customWidth="1"/>
    <col min="8970" max="8970" width="4.140625" style="10" customWidth="1"/>
    <col min="8971" max="8973" width="8" style="10" customWidth="1"/>
    <col min="8974" max="9216" width="0" style="10" hidden="1"/>
    <col min="9217" max="9217" width="3.85546875" style="10" customWidth="1"/>
    <col min="9218" max="9218" width="3.7109375" style="10" customWidth="1"/>
    <col min="9219" max="9219" width="25.28515625" style="10" customWidth="1"/>
    <col min="9220" max="9221" width="10.5703125" style="10" customWidth="1"/>
    <col min="9222" max="9222" width="7.5703125" style="10" customWidth="1"/>
    <col min="9223" max="9223" width="10.42578125" style="10" customWidth="1"/>
    <col min="9224" max="9224" width="10" style="10" customWidth="1"/>
    <col min="9225" max="9225" width="9.28515625" style="10" customWidth="1"/>
    <col min="9226" max="9226" width="4.140625" style="10" customWidth="1"/>
    <col min="9227" max="9229" width="8" style="10" customWidth="1"/>
    <col min="9230" max="9472" width="0" style="10" hidden="1"/>
    <col min="9473" max="9473" width="3.85546875" style="10" customWidth="1"/>
    <col min="9474" max="9474" width="3.7109375" style="10" customWidth="1"/>
    <col min="9475" max="9475" width="25.28515625" style="10" customWidth="1"/>
    <col min="9476" max="9477" width="10.5703125" style="10" customWidth="1"/>
    <col min="9478" max="9478" width="7.5703125" style="10" customWidth="1"/>
    <col min="9479" max="9479" width="10.42578125" style="10" customWidth="1"/>
    <col min="9480" max="9480" width="10" style="10" customWidth="1"/>
    <col min="9481" max="9481" width="9.28515625" style="10" customWidth="1"/>
    <col min="9482" max="9482" width="4.140625" style="10" customWidth="1"/>
    <col min="9483" max="9485" width="8" style="10" customWidth="1"/>
    <col min="9486" max="9728" width="0" style="10" hidden="1"/>
    <col min="9729" max="9729" width="3.85546875" style="10" customWidth="1"/>
    <col min="9730" max="9730" width="3.7109375" style="10" customWidth="1"/>
    <col min="9731" max="9731" width="25.28515625" style="10" customWidth="1"/>
    <col min="9732" max="9733" width="10.5703125" style="10" customWidth="1"/>
    <col min="9734" max="9734" width="7.5703125" style="10" customWidth="1"/>
    <col min="9735" max="9735" width="10.42578125" style="10" customWidth="1"/>
    <col min="9736" max="9736" width="10" style="10" customWidth="1"/>
    <col min="9737" max="9737" width="9.28515625" style="10" customWidth="1"/>
    <col min="9738" max="9738" width="4.140625" style="10" customWidth="1"/>
    <col min="9739" max="9741" width="8" style="10" customWidth="1"/>
    <col min="9742" max="9984" width="0" style="10" hidden="1"/>
    <col min="9985" max="9985" width="3.85546875" style="10" customWidth="1"/>
    <col min="9986" max="9986" width="3.7109375" style="10" customWidth="1"/>
    <col min="9987" max="9987" width="25.28515625" style="10" customWidth="1"/>
    <col min="9988" max="9989" width="10.5703125" style="10" customWidth="1"/>
    <col min="9990" max="9990" width="7.5703125" style="10" customWidth="1"/>
    <col min="9991" max="9991" width="10.42578125" style="10" customWidth="1"/>
    <col min="9992" max="9992" width="10" style="10" customWidth="1"/>
    <col min="9993" max="9993" width="9.28515625" style="10" customWidth="1"/>
    <col min="9994" max="9994" width="4.140625" style="10" customWidth="1"/>
    <col min="9995" max="9997" width="8" style="10" customWidth="1"/>
    <col min="9998" max="10240" width="0" style="10" hidden="1"/>
    <col min="10241" max="10241" width="3.85546875" style="10" customWidth="1"/>
    <col min="10242" max="10242" width="3.7109375" style="10" customWidth="1"/>
    <col min="10243" max="10243" width="25.28515625" style="10" customWidth="1"/>
    <col min="10244" max="10245" width="10.5703125" style="10" customWidth="1"/>
    <col min="10246" max="10246" width="7.5703125" style="10" customWidth="1"/>
    <col min="10247" max="10247" width="10.42578125" style="10" customWidth="1"/>
    <col min="10248" max="10248" width="10" style="10" customWidth="1"/>
    <col min="10249" max="10249" width="9.28515625" style="10" customWidth="1"/>
    <col min="10250" max="10250" width="4.140625" style="10" customWidth="1"/>
    <col min="10251" max="10253" width="8" style="10" customWidth="1"/>
    <col min="10254" max="10496" width="0" style="10" hidden="1"/>
    <col min="10497" max="10497" width="3.85546875" style="10" customWidth="1"/>
    <col min="10498" max="10498" width="3.7109375" style="10" customWidth="1"/>
    <col min="10499" max="10499" width="25.28515625" style="10" customWidth="1"/>
    <col min="10500" max="10501" width="10.5703125" style="10" customWidth="1"/>
    <col min="10502" max="10502" width="7.5703125" style="10" customWidth="1"/>
    <col min="10503" max="10503" width="10.42578125" style="10" customWidth="1"/>
    <col min="10504" max="10504" width="10" style="10" customWidth="1"/>
    <col min="10505" max="10505" width="9.28515625" style="10" customWidth="1"/>
    <col min="10506" max="10506" width="4.140625" style="10" customWidth="1"/>
    <col min="10507" max="10509" width="8" style="10" customWidth="1"/>
    <col min="10510" max="10752" width="0" style="10" hidden="1"/>
    <col min="10753" max="10753" width="3.85546875" style="10" customWidth="1"/>
    <col min="10754" max="10754" width="3.7109375" style="10" customWidth="1"/>
    <col min="10755" max="10755" width="25.28515625" style="10" customWidth="1"/>
    <col min="10756" max="10757" width="10.5703125" style="10" customWidth="1"/>
    <col min="10758" max="10758" width="7.5703125" style="10" customWidth="1"/>
    <col min="10759" max="10759" width="10.42578125" style="10" customWidth="1"/>
    <col min="10760" max="10760" width="10" style="10" customWidth="1"/>
    <col min="10761" max="10761" width="9.28515625" style="10" customWidth="1"/>
    <col min="10762" max="10762" width="4.140625" style="10" customWidth="1"/>
    <col min="10763" max="10765" width="8" style="10" customWidth="1"/>
    <col min="10766" max="11008" width="0" style="10" hidden="1"/>
    <col min="11009" max="11009" width="3.85546875" style="10" customWidth="1"/>
    <col min="11010" max="11010" width="3.7109375" style="10" customWidth="1"/>
    <col min="11011" max="11011" width="25.28515625" style="10" customWidth="1"/>
    <col min="11012" max="11013" width="10.5703125" style="10" customWidth="1"/>
    <col min="11014" max="11014" width="7.5703125" style="10" customWidth="1"/>
    <col min="11015" max="11015" width="10.42578125" style="10" customWidth="1"/>
    <col min="11016" max="11016" width="10" style="10" customWidth="1"/>
    <col min="11017" max="11017" width="9.28515625" style="10" customWidth="1"/>
    <col min="11018" max="11018" width="4.140625" style="10" customWidth="1"/>
    <col min="11019" max="11021" width="8" style="10" customWidth="1"/>
    <col min="11022" max="11264" width="0" style="10" hidden="1"/>
    <col min="11265" max="11265" width="3.85546875" style="10" customWidth="1"/>
    <col min="11266" max="11266" width="3.7109375" style="10" customWidth="1"/>
    <col min="11267" max="11267" width="25.28515625" style="10" customWidth="1"/>
    <col min="11268" max="11269" width="10.5703125" style="10" customWidth="1"/>
    <col min="11270" max="11270" width="7.5703125" style="10" customWidth="1"/>
    <col min="11271" max="11271" width="10.42578125" style="10" customWidth="1"/>
    <col min="11272" max="11272" width="10" style="10" customWidth="1"/>
    <col min="11273" max="11273" width="9.28515625" style="10" customWidth="1"/>
    <col min="11274" max="11274" width="4.140625" style="10" customWidth="1"/>
    <col min="11275" max="11277" width="8" style="10" customWidth="1"/>
    <col min="11278" max="11520" width="0" style="10" hidden="1"/>
    <col min="11521" max="11521" width="3.85546875" style="10" customWidth="1"/>
    <col min="11522" max="11522" width="3.7109375" style="10" customWidth="1"/>
    <col min="11523" max="11523" width="25.28515625" style="10" customWidth="1"/>
    <col min="11524" max="11525" width="10.5703125" style="10" customWidth="1"/>
    <col min="11526" max="11526" width="7.5703125" style="10" customWidth="1"/>
    <col min="11527" max="11527" width="10.42578125" style="10" customWidth="1"/>
    <col min="11528" max="11528" width="10" style="10" customWidth="1"/>
    <col min="11529" max="11529" width="9.28515625" style="10" customWidth="1"/>
    <col min="11530" max="11530" width="4.140625" style="10" customWidth="1"/>
    <col min="11531" max="11533" width="8" style="10" customWidth="1"/>
    <col min="11534" max="11776" width="0" style="10" hidden="1"/>
    <col min="11777" max="11777" width="3.85546875" style="10" customWidth="1"/>
    <col min="11778" max="11778" width="3.7109375" style="10" customWidth="1"/>
    <col min="11779" max="11779" width="25.28515625" style="10" customWidth="1"/>
    <col min="11780" max="11781" width="10.5703125" style="10" customWidth="1"/>
    <col min="11782" max="11782" width="7.5703125" style="10" customWidth="1"/>
    <col min="11783" max="11783" width="10.42578125" style="10" customWidth="1"/>
    <col min="11784" max="11784" width="10" style="10" customWidth="1"/>
    <col min="11785" max="11785" width="9.28515625" style="10" customWidth="1"/>
    <col min="11786" max="11786" width="4.140625" style="10" customWidth="1"/>
    <col min="11787" max="11789" width="8" style="10" customWidth="1"/>
    <col min="11790" max="12032" width="0" style="10" hidden="1"/>
    <col min="12033" max="12033" width="3.85546875" style="10" customWidth="1"/>
    <col min="12034" max="12034" width="3.7109375" style="10" customWidth="1"/>
    <col min="12035" max="12035" width="25.28515625" style="10" customWidth="1"/>
    <col min="12036" max="12037" width="10.5703125" style="10" customWidth="1"/>
    <col min="12038" max="12038" width="7.5703125" style="10" customWidth="1"/>
    <col min="12039" max="12039" width="10.42578125" style="10" customWidth="1"/>
    <col min="12040" max="12040" width="10" style="10" customWidth="1"/>
    <col min="12041" max="12041" width="9.28515625" style="10" customWidth="1"/>
    <col min="12042" max="12042" width="4.140625" style="10" customWidth="1"/>
    <col min="12043" max="12045" width="8" style="10" customWidth="1"/>
    <col min="12046" max="12288" width="0" style="10" hidden="1"/>
    <col min="12289" max="12289" width="3.85546875" style="10" customWidth="1"/>
    <col min="12290" max="12290" width="3.7109375" style="10" customWidth="1"/>
    <col min="12291" max="12291" width="25.28515625" style="10" customWidth="1"/>
    <col min="12292" max="12293" width="10.5703125" style="10" customWidth="1"/>
    <col min="12294" max="12294" width="7.5703125" style="10" customWidth="1"/>
    <col min="12295" max="12295" width="10.42578125" style="10" customWidth="1"/>
    <col min="12296" max="12296" width="10" style="10" customWidth="1"/>
    <col min="12297" max="12297" width="9.28515625" style="10" customWidth="1"/>
    <col min="12298" max="12298" width="4.140625" style="10" customWidth="1"/>
    <col min="12299" max="12301" width="8" style="10" customWidth="1"/>
    <col min="12302" max="12544" width="0" style="10" hidden="1"/>
    <col min="12545" max="12545" width="3.85546875" style="10" customWidth="1"/>
    <col min="12546" max="12546" width="3.7109375" style="10" customWidth="1"/>
    <col min="12547" max="12547" width="25.28515625" style="10" customWidth="1"/>
    <col min="12548" max="12549" width="10.5703125" style="10" customWidth="1"/>
    <col min="12550" max="12550" width="7.5703125" style="10" customWidth="1"/>
    <col min="12551" max="12551" width="10.42578125" style="10" customWidth="1"/>
    <col min="12552" max="12552" width="10" style="10" customWidth="1"/>
    <col min="12553" max="12553" width="9.28515625" style="10" customWidth="1"/>
    <col min="12554" max="12554" width="4.140625" style="10" customWidth="1"/>
    <col min="12555" max="12557" width="8" style="10" customWidth="1"/>
    <col min="12558" max="12800" width="0" style="10" hidden="1"/>
    <col min="12801" max="12801" width="3.85546875" style="10" customWidth="1"/>
    <col min="12802" max="12802" width="3.7109375" style="10" customWidth="1"/>
    <col min="12803" max="12803" width="25.28515625" style="10" customWidth="1"/>
    <col min="12804" max="12805" width="10.5703125" style="10" customWidth="1"/>
    <col min="12806" max="12806" width="7.5703125" style="10" customWidth="1"/>
    <col min="12807" max="12807" width="10.42578125" style="10" customWidth="1"/>
    <col min="12808" max="12808" width="10" style="10" customWidth="1"/>
    <col min="12809" max="12809" width="9.28515625" style="10" customWidth="1"/>
    <col min="12810" max="12810" width="4.140625" style="10" customWidth="1"/>
    <col min="12811" max="12813" width="8" style="10" customWidth="1"/>
    <col min="12814" max="13056" width="0" style="10" hidden="1"/>
    <col min="13057" max="13057" width="3.85546875" style="10" customWidth="1"/>
    <col min="13058" max="13058" width="3.7109375" style="10" customWidth="1"/>
    <col min="13059" max="13059" width="25.28515625" style="10" customWidth="1"/>
    <col min="13060" max="13061" width="10.5703125" style="10" customWidth="1"/>
    <col min="13062" max="13062" width="7.5703125" style="10" customWidth="1"/>
    <col min="13063" max="13063" width="10.42578125" style="10" customWidth="1"/>
    <col min="13064" max="13064" width="10" style="10" customWidth="1"/>
    <col min="13065" max="13065" width="9.28515625" style="10" customWidth="1"/>
    <col min="13066" max="13066" width="4.140625" style="10" customWidth="1"/>
    <col min="13067" max="13069" width="8" style="10" customWidth="1"/>
    <col min="13070" max="13312" width="0" style="10" hidden="1"/>
    <col min="13313" max="13313" width="3.85546875" style="10" customWidth="1"/>
    <col min="13314" max="13314" width="3.7109375" style="10" customWidth="1"/>
    <col min="13315" max="13315" width="25.28515625" style="10" customWidth="1"/>
    <col min="13316" max="13317" width="10.5703125" style="10" customWidth="1"/>
    <col min="13318" max="13318" width="7.5703125" style="10" customWidth="1"/>
    <col min="13319" max="13319" width="10.42578125" style="10" customWidth="1"/>
    <col min="13320" max="13320" width="10" style="10" customWidth="1"/>
    <col min="13321" max="13321" width="9.28515625" style="10" customWidth="1"/>
    <col min="13322" max="13322" width="4.140625" style="10" customWidth="1"/>
    <col min="13323" max="13325" width="8" style="10" customWidth="1"/>
    <col min="13326" max="13568" width="0" style="10" hidden="1"/>
    <col min="13569" max="13569" width="3.85546875" style="10" customWidth="1"/>
    <col min="13570" max="13570" width="3.7109375" style="10" customWidth="1"/>
    <col min="13571" max="13571" width="25.28515625" style="10" customWidth="1"/>
    <col min="13572" max="13573" width="10.5703125" style="10" customWidth="1"/>
    <col min="13574" max="13574" width="7.5703125" style="10" customWidth="1"/>
    <col min="13575" max="13575" width="10.42578125" style="10" customWidth="1"/>
    <col min="13576" max="13576" width="10" style="10" customWidth="1"/>
    <col min="13577" max="13577" width="9.28515625" style="10" customWidth="1"/>
    <col min="13578" max="13578" width="4.140625" style="10" customWidth="1"/>
    <col min="13579" max="13581" width="8" style="10" customWidth="1"/>
    <col min="13582" max="13824" width="0" style="10" hidden="1"/>
    <col min="13825" max="13825" width="3.85546875" style="10" customWidth="1"/>
    <col min="13826" max="13826" width="3.7109375" style="10" customWidth="1"/>
    <col min="13827" max="13827" width="25.28515625" style="10" customWidth="1"/>
    <col min="13828" max="13829" width="10.5703125" style="10" customWidth="1"/>
    <col min="13830" max="13830" width="7.5703125" style="10" customWidth="1"/>
    <col min="13831" max="13831" width="10.42578125" style="10" customWidth="1"/>
    <col min="13832" max="13832" width="10" style="10" customWidth="1"/>
    <col min="13833" max="13833" width="9.28515625" style="10" customWidth="1"/>
    <col min="13834" max="13834" width="4.140625" style="10" customWidth="1"/>
    <col min="13835" max="13837" width="8" style="10" customWidth="1"/>
    <col min="13838" max="14080" width="0" style="10" hidden="1"/>
    <col min="14081" max="14081" width="3.85546875" style="10" customWidth="1"/>
    <col min="14082" max="14082" width="3.7109375" style="10" customWidth="1"/>
    <col min="14083" max="14083" width="25.28515625" style="10" customWidth="1"/>
    <col min="14084" max="14085" width="10.5703125" style="10" customWidth="1"/>
    <col min="14086" max="14086" width="7.5703125" style="10" customWidth="1"/>
    <col min="14087" max="14087" width="10.42578125" style="10" customWidth="1"/>
    <col min="14088" max="14088" width="10" style="10" customWidth="1"/>
    <col min="14089" max="14089" width="9.28515625" style="10" customWidth="1"/>
    <col min="14090" max="14090" width="4.140625" style="10" customWidth="1"/>
    <col min="14091" max="14093" width="8" style="10" customWidth="1"/>
    <col min="14094" max="14336" width="0" style="10" hidden="1"/>
    <col min="14337" max="14337" width="3.85546875" style="10" customWidth="1"/>
    <col min="14338" max="14338" width="3.7109375" style="10" customWidth="1"/>
    <col min="14339" max="14339" width="25.28515625" style="10" customWidth="1"/>
    <col min="14340" max="14341" width="10.5703125" style="10" customWidth="1"/>
    <col min="14342" max="14342" width="7.5703125" style="10" customWidth="1"/>
    <col min="14343" max="14343" width="10.42578125" style="10" customWidth="1"/>
    <col min="14344" max="14344" width="10" style="10" customWidth="1"/>
    <col min="14345" max="14345" width="9.28515625" style="10" customWidth="1"/>
    <col min="14346" max="14346" width="4.140625" style="10" customWidth="1"/>
    <col min="14347" max="14349" width="8" style="10" customWidth="1"/>
    <col min="14350" max="14592" width="0" style="10" hidden="1"/>
    <col min="14593" max="14593" width="3.85546875" style="10" customWidth="1"/>
    <col min="14594" max="14594" width="3.7109375" style="10" customWidth="1"/>
    <col min="14595" max="14595" width="25.28515625" style="10" customWidth="1"/>
    <col min="14596" max="14597" width="10.5703125" style="10" customWidth="1"/>
    <col min="14598" max="14598" width="7.5703125" style="10" customWidth="1"/>
    <col min="14599" max="14599" width="10.42578125" style="10" customWidth="1"/>
    <col min="14600" max="14600" width="10" style="10" customWidth="1"/>
    <col min="14601" max="14601" width="9.28515625" style="10" customWidth="1"/>
    <col min="14602" max="14602" width="4.140625" style="10" customWidth="1"/>
    <col min="14603" max="14605" width="8" style="10" customWidth="1"/>
    <col min="14606" max="14848" width="0" style="10" hidden="1"/>
    <col min="14849" max="14849" width="3.85546875" style="10" customWidth="1"/>
    <col min="14850" max="14850" width="3.7109375" style="10" customWidth="1"/>
    <col min="14851" max="14851" width="25.28515625" style="10" customWidth="1"/>
    <col min="14852" max="14853" width="10.5703125" style="10" customWidth="1"/>
    <col min="14854" max="14854" width="7.5703125" style="10" customWidth="1"/>
    <col min="14855" max="14855" width="10.42578125" style="10" customWidth="1"/>
    <col min="14856" max="14856" width="10" style="10" customWidth="1"/>
    <col min="14857" max="14857" width="9.28515625" style="10" customWidth="1"/>
    <col min="14858" max="14858" width="4.140625" style="10" customWidth="1"/>
    <col min="14859" max="14861" width="8" style="10" customWidth="1"/>
    <col min="14862" max="15104" width="0" style="10" hidden="1"/>
    <col min="15105" max="15105" width="3.85546875" style="10" customWidth="1"/>
    <col min="15106" max="15106" width="3.7109375" style="10" customWidth="1"/>
    <col min="15107" max="15107" width="25.28515625" style="10" customWidth="1"/>
    <col min="15108" max="15109" width="10.5703125" style="10" customWidth="1"/>
    <col min="15110" max="15110" width="7.5703125" style="10" customWidth="1"/>
    <col min="15111" max="15111" width="10.42578125" style="10" customWidth="1"/>
    <col min="15112" max="15112" width="10" style="10" customWidth="1"/>
    <col min="15113" max="15113" width="9.28515625" style="10" customWidth="1"/>
    <col min="15114" max="15114" width="4.140625" style="10" customWidth="1"/>
    <col min="15115" max="15117" width="8" style="10" customWidth="1"/>
    <col min="15118" max="15360" width="0" style="10" hidden="1"/>
    <col min="15361" max="15361" width="3.85546875" style="10" customWidth="1"/>
    <col min="15362" max="15362" width="3.7109375" style="10" customWidth="1"/>
    <col min="15363" max="15363" width="25.28515625" style="10" customWidth="1"/>
    <col min="15364" max="15365" width="10.5703125" style="10" customWidth="1"/>
    <col min="15366" max="15366" width="7.5703125" style="10" customWidth="1"/>
    <col min="15367" max="15367" width="10.42578125" style="10" customWidth="1"/>
    <col min="15368" max="15368" width="10" style="10" customWidth="1"/>
    <col min="15369" max="15369" width="9.28515625" style="10" customWidth="1"/>
    <col min="15370" max="15370" width="4.140625" style="10" customWidth="1"/>
    <col min="15371" max="15373" width="8" style="10" customWidth="1"/>
    <col min="15374" max="15616" width="0" style="10" hidden="1"/>
    <col min="15617" max="15617" width="3.85546875" style="10" customWidth="1"/>
    <col min="15618" max="15618" width="3.7109375" style="10" customWidth="1"/>
    <col min="15619" max="15619" width="25.28515625" style="10" customWidth="1"/>
    <col min="15620" max="15621" width="10.5703125" style="10" customWidth="1"/>
    <col min="15622" max="15622" width="7.5703125" style="10" customWidth="1"/>
    <col min="15623" max="15623" width="10.42578125" style="10" customWidth="1"/>
    <col min="15624" max="15624" width="10" style="10" customWidth="1"/>
    <col min="15625" max="15625" width="9.28515625" style="10" customWidth="1"/>
    <col min="15626" max="15626" width="4.140625" style="10" customWidth="1"/>
    <col min="15627" max="15629" width="8" style="10" customWidth="1"/>
    <col min="15630" max="15872" width="0" style="10" hidden="1"/>
    <col min="15873" max="15873" width="3.85546875" style="10" customWidth="1"/>
    <col min="15874" max="15874" width="3.7109375" style="10" customWidth="1"/>
    <col min="15875" max="15875" width="25.28515625" style="10" customWidth="1"/>
    <col min="15876" max="15877" width="10.5703125" style="10" customWidth="1"/>
    <col min="15878" max="15878" width="7.5703125" style="10" customWidth="1"/>
    <col min="15879" max="15879" width="10.42578125" style="10" customWidth="1"/>
    <col min="15880" max="15880" width="10" style="10" customWidth="1"/>
    <col min="15881" max="15881" width="9.28515625" style="10" customWidth="1"/>
    <col min="15882" max="15882" width="4.140625" style="10" customWidth="1"/>
    <col min="15883" max="15885" width="8" style="10" customWidth="1"/>
    <col min="15886" max="16128" width="0" style="10" hidden="1"/>
    <col min="16129" max="16129" width="3.85546875" style="10" customWidth="1"/>
    <col min="16130" max="16130" width="3.7109375" style="10" customWidth="1"/>
    <col min="16131" max="16131" width="25.28515625" style="10" customWidth="1"/>
    <col min="16132" max="16133" width="10.5703125" style="10" customWidth="1"/>
    <col min="16134" max="16134" width="7.5703125" style="10" customWidth="1"/>
    <col min="16135" max="16135" width="10.42578125" style="10" customWidth="1"/>
    <col min="16136" max="16136" width="10" style="10" customWidth="1"/>
    <col min="16137" max="16137" width="9.28515625" style="10" customWidth="1"/>
    <col min="16138" max="16138" width="4.140625" style="10" customWidth="1"/>
    <col min="16139" max="16141" width="8" style="10" customWidth="1"/>
    <col min="16142" max="16384" width="0" style="10" hidden="1"/>
  </cols>
  <sheetData>
    <row r="1" spans="1:10" ht="9.75" customHeight="1" x14ac:dyDescent="0.2">
      <c r="A1" s="6">
        <v>34</v>
      </c>
      <c r="B1" s="6"/>
      <c r="C1" s="6"/>
      <c r="D1" s="7"/>
      <c r="E1" s="7"/>
      <c r="F1" s="8"/>
      <c r="G1" s="7"/>
      <c r="H1" s="9"/>
      <c r="J1" s="11" t="s">
        <v>178</v>
      </c>
    </row>
    <row r="2" spans="1:10" ht="10.5" customHeight="1" x14ac:dyDescent="0.2">
      <c r="A2" s="12" t="s">
        <v>44</v>
      </c>
      <c r="B2" s="13"/>
      <c r="C2" s="13"/>
      <c r="D2" s="13"/>
      <c r="E2" s="13"/>
      <c r="F2" s="13"/>
      <c r="G2" s="13"/>
      <c r="H2" s="13"/>
      <c r="I2" s="13"/>
      <c r="J2" s="14"/>
    </row>
    <row r="3" spans="1:10" ht="9.75" customHeight="1" x14ac:dyDescent="0.2">
      <c r="A3" s="15" t="s">
        <v>45</v>
      </c>
      <c r="B3" s="16"/>
      <c r="C3" s="16"/>
      <c r="D3" s="16"/>
      <c r="E3" s="16"/>
      <c r="F3" s="16"/>
      <c r="G3" s="16"/>
      <c r="H3" s="16"/>
      <c r="I3" s="16"/>
      <c r="J3" s="17"/>
    </row>
    <row r="4" spans="1:10" ht="9.75" customHeight="1" x14ac:dyDescent="0.2">
      <c r="A4" s="18"/>
      <c r="B4" s="19"/>
      <c r="C4" s="19"/>
      <c r="D4" s="7"/>
      <c r="E4" s="7"/>
      <c r="F4" s="7"/>
      <c r="G4" s="19"/>
      <c r="H4" s="19"/>
      <c r="I4" s="19"/>
      <c r="J4" s="20"/>
    </row>
    <row r="5" spans="1:10" ht="9.75" customHeight="1" x14ac:dyDescent="0.2">
      <c r="A5" s="21" t="s">
        <v>46</v>
      </c>
      <c r="B5" s="22" t="s">
        <v>47</v>
      </c>
      <c r="C5" s="23"/>
      <c r="D5" s="23"/>
      <c r="E5" s="23"/>
      <c r="F5" s="23"/>
      <c r="G5" s="23"/>
      <c r="H5" s="23"/>
      <c r="I5" s="23"/>
      <c r="J5" s="24"/>
    </row>
    <row r="6" spans="1:10" ht="9.75" customHeight="1" x14ac:dyDescent="0.2">
      <c r="A6" s="25" t="s">
        <v>48</v>
      </c>
      <c r="B6" s="23"/>
      <c r="C6" s="23"/>
      <c r="D6" s="23"/>
      <c r="E6" s="23"/>
      <c r="F6" s="23"/>
      <c r="G6" s="23"/>
      <c r="H6" s="23"/>
      <c r="I6" s="23"/>
      <c r="J6" s="24"/>
    </row>
    <row r="7" spans="1:10" ht="9.75" customHeight="1" x14ac:dyDescent="0.2">
      <c r="A7" s="25" t="s">
        <v>49</v>
      </c>
      <c r="B7" s="23"/>
      <c r="C7" s="23"/>
      <c r="D7" s="23"/>
      <c r="E7" s="23"/>
      <c r="F7" s="23"/>
      <c r="G7" s="23"/>
      <c r="H7" s="23"/>
      <c r="I7" s="23"/>
      <c r="J7" s="24"/>
    </row>
    <row r="8" spans="1:10" ht="9.75" customHeight="1" x14ac:dyDescent="0.2">
      <c r="A8" s="25" t="s">
        <v>50</v>
      </c>
      <c r="B8" s="23"/>
      <c r="C8" s="23"/>
      <c r="D8" s="23"/>
      <c r="E8" s="23"/>
      <c r="F8" s="23"/>
      <c r="G8" s="23"/>
      <c r="H8" s="23"/>
      <c r="I8" s="23"/>
      <c r="J8" s="24"/>
    </row>
    <row r="9" spans="1:10" ht="9.75" customHeight="1" x14ac:dyDescent="0.2">
      <c r="A9" s="25" t="s">
        <v>51</v>
      </c>
      <c r="B9" s="23"/>
      <c r="C9" s="23"/>
      <c r="D9" s="23"/>
      <c r="E9" s="23"/>
      <c r="F9" s="23"/>
      <c r="G9" s="23"/>
      <c r="H9" s="23"/>
      <c r="I9" s="23"/>
      <c r="J9" s="24"/>
    </row>
    <row r="10" spans="1:10" ht="9.75" customHeight="1" x14ac:dyDescent="0.2">
      <c r="A10" s="25" t="s">
        <v>52</v>
      </c>
      <c r="B10" s="23"/>
      <c r="C10" s="23"/>
      <c r="D10" s="23"/>
      <c r="E10" s="23"/>
      <c r="F10" s="23"/>
      <c r="G10" s="23"/>
      <c r="H10" s="23"/>
      <c r="I10" s="23"/>
      <c r="J10" s="24"/>
    </row>
    <row r="11" spans="1:10" ht="9.75" customHeight="1" x14ac:dyDescent="0.2">
      <c r="A11" s="25" t="s">
        <v>53</v>
      </c>
      <c r="B11" s="23"/>
      <c r="C11" s="23"/>
      <c r="D11" s="23"/>
      <c r="E11" s="23"/>
      <c r="F11" s="23"/>
      <c r="G11" s="23"/>
      <c r="H11" s="23"/>
      <c r="I11" s="23"/>
      <c r="J11" s="24"/>
    </row>
    <row r="12" spans="1:10" ht="9.75" customHeight="1" x14ac:dyDescent="0.2">
      <c r="A12" s="25" t="s">
        <v>54</v>
      </c>
      <c r="B12" s="23"/>
      <c r="C12" s="23"/>
      <c r="D12" s="23"/>
      <c r="E12" s="23"/>
      <c r="F12" s="23"/>
      <c r="G12" s="23"/>
      <c r="H12" s="23"/>
      <c r="I12" s="23"/>
      <c r="J12" s="24"/>
    </row>
    <row r="13" spans="1:10" ht="9.75" customHeight="1" x14ac:dyDescent="0.2">
      <c r="A13" s="25" t="s">
        <v>55</v>
      </c>
      <c r="B13" s="23"/>
      <c r="C13" s="23"/>
      <c r="D13" s="23"/>
      <c r="E13" s="23"/>
      <c r="F13" s="23"/>
      <c r="G13" s="23"/>
      <c r="H13" s="23"/>
      <c r="I13" s="23"/>
      <c r="J13" s="24"/>
    </row>
    <row r="14" spans="1:10" ht="9.75" customHeight="1" x14ac:dyDescent="0.2">
      <c r="A14" s="25" t="s">
        <v>56</v>
      </c>
      <c r="B14" s="23"/>
      <c r="C14" s="23"/>
      <c r="D14" s="23"/>
      <c r="E14" s="23"/>
      <c r="F14" s="23"/>
      <c r="G14" s="23"/>
      <c r="H14" s="23"/>
      <c r="I14" s="23"/>
      <c r="J14" s="24"/>
    </row>
    <row r="15" spans="1:10" ht="9.75" customHeight="1" x14ac:dyDescent="0.2">
      <c r="A15" s="26" t="s">
        <v>57</v>
      </c>
      <c r="B15" s="23"/>
      <c r="C15" s="23"/>
      <c r="D15" s="23"/>
      <c r="E15" s="23"/>
      <c r="F15" s="23"/>
      <c r="G15" s="23"/>
      <c r="H15" s="23"/>
      <c r="I15" s="23"/>
      <c r="J15" s="24"/>
    </row>
    <row r="16" spans="1:10" ht="3.95" customHeight="1" x14ac:dyDescent="0.2">
      <c r="A16" s="26"/>
      <c r="B16" s="23"/>
      <c r="C16" s="23"/>
      <c r="D16" s="23"/>
      <c r="E16" s="23"/>
      <c r="F16" s="23"/>
      <c r="G16" s="23"/>
      <c r="H16" s="23"/>
      <c r="I16" s="23"/>
      <c r="J16" s="24"/>
    </row>
    <row r="17" spans="1:10" ht="9.75" customHeight="1" x14ac:dyDescent="0.2">
      <c r="A17" s="21" t="s">
        <v>58</v>
      </c>
      <c r="B17" s="22" t="s">
        <v>59</v>
      </c>
      <c r="C17" s="23"/>
      <c r="D17" s="23"/>
      <c r="E17" s="23"/>
      <c r="F17" s="23"/>
      <c r="G17" s="23"/>
      <c r="H17" s="23"/>
      <c r="I17" s="23"/>
      <c r="J17" s="24"/>
    </row>
    <row r="18" spans="1:10" ht="9.75" customHeight="1" x14ac:dyDescent="0.2">
      <c r="A18" s="26" t="s">
        <v>60</v>
      </c>
      <c r="B18" s="23"/>
      <c r="C18" s="23"/>
      <c r="D18" s="23"/>
      <c r="E18" s="23"/>
      <c r="F18" s="23"/>
      <c r="G18" s="23"/>
      <c r="H18" s="23"/>
      <c r="I18" s="23"/>
      <c r="J18" s="24"/>
    </row>
    <row r="19" spans="1:10" ht="3.95" customHeight="1" x14ac:dyDescent="0.2">
      <c r="A19" s="27"/>
      <c r="B19" s="28"/>
      <c r="C19" s="28"/>
      <c r="D19" s="28"/>
      <c r="E19" s="28"/>
      <c r="F19" s="28"/>
      <c r="G19" s="28"/>
      <c r="H19" s="28"/>
      <c r="I19" s="28"/>
      <c r="J19" s="29"/>
    </row>
    <row r="20" spans="1:10" ht="9.75" customHeight="1" x14ac:dyDescent="0.2">
      <c r="A20" s="21" t="s">
        <v>61</v>
      </c>
      <c r="B20" s="22" t="s">
        <v>62</v>
      </c>
      <c r="C20" s="23"/>
      <c r="D20" s="23"/>
      <c r="E20" s="23"/>
      <c r="F20" s="23"/>
      <c r="G20" s="23"/>
      <c r="H20" s="23"/>
      <c r="I20" s="23"/>
      <c r="J20" s="24"/>
    </row>
    <row r="21" spans="1:10" ht="9.75" customHeight="1" x14ac:dyDescent="0.2">
      <c r="A21" s="26" t="s">
        <v>63</v>
      </c>
      <c r="B21" s="23"/>
      <c r="C21" s="23"/>
      <c r="D21" s="23"/>
      <c r="E21" s="23"/>
      <c r="F21" s="23"/>
      <c r="G21" s="23"/>
      <c r="H21" s="23"/>
      <c r="I21" s="23"/>
      <c r="J21" s="24"/>
    </row>
    <row r="22" spans="1:10" ht="3.95" customHeight="1" x14ac:dyDescent="0.2">
      <c r="A22" s="26"/>
      <c r="B22" s="23"/>
      <c r="C22" s="23"/>
      <c r="D22" s="23"/>
      <c r="E22" s="23"/>
      <c r="F22" s="23"/>
      <c r="G22" s="23"/>
      <c r="H22" s="23"/>
      <c r="I22" s="23"/>
      <c r="J22" s="24"/>
    </row>
    <row r="23" spans="1:10" ht="9.75" customHeight="1" x14ac:dyDescent="0.2">
      <c r="A23" s="21" t="s">
        <v>64</v>
      </c>
      <c r="B23" s="22" t="s">
        <v>65</v>
      </c>
      <c r="C23" s="23"/>
      <c r="D23" s="23"/>
      <c r="E23" s="23"/>
      <c r="F23" s="23"/>
      <c r="G23" s="23"/>
      <c r="H23" s="23"/>
      <c r="I23" s="23"/>
      <c r="J23" s="24"/>
    </row>
    <row r="24" spans="1:10" ht="9.75" customHeight="1" x14ac:dyDescent="0.2">
      <c r="A24" s="25" t="s">
        <v>66</v>
      </c>
      <c r="B24" s="23"/>
      <c r="C24" s="23"/>
      <c r="D24" s="23"/>
      <c r="E24" s="23"/>
      <c r="F24" s="23"/>
      <c r="G24" s="23"/>
      <c r="H24" s="23"/>
      <c r="I24" s="23"/>
      <c r="J24" s="24"/>
    </row>
    <row r="25" spans="1:10" ht="3.95" customHeight="1" x14ac:dyDescent="0.2">
      <c r="A25" s="26"/>
      <c r="B25" s="23"/>
      <c r="C25" s="23"/>
      <c r="D25" s="23"/>
      <c r="E25" s="23"/>
      <c r="F25" s="23"/>
      <c r="G25" s="23"/>
      <c r="H25" s="23"/>
      <c r="I25" s="23"/>
      <c r="J25" s="24"/>
    </row>
    <row r="26" spans="1:10" ht="9.75" customHeight="1" x14ac:dyDescent="0.2">
      <c r="A26" s="21" t="s">
        <v>67</v>
      </c>
      <c r="B26" s="22" t="s">
        <v>68</v>
      </c>
      <c r="C26" s="23"/>
      <c r="D26" s="23"/>
      <c r="E26" s="23"/>
      <c r="F26" s="23"/>
      <c r="G26" s="23"/>
      <c r="H26" s="23"/>
      <c r="I26" s="23"/>
      <c r="J26" s="24"/>
    </row>
    <row r="27" spans="1:10" ht="9.75" customHeight="1" x14ac:dyDescent="0.2">
      <c r="A27" s="25" t="s">
        <v>69</v>
      </c>
      <c r="B27" s="23"/>
      <c r="C27" s="23"/>
      <c r="D27" s="23"/>
      <c r="E27" s="23"/>
      <c r="F27" s="23"/>
      <c r="G27" s="23"/>
      <c r="H27" s="23"/>
      <c r="I27" s="23"/>
      <c r="J27" s="24"/>
    </row>
    <row r="28" spans="1:10" ht="5.0999999999999996" customHeight="1" x14ac:dyDescent="0.2">
      <c r="A28" s="30"/>
      <c r="B28" s="31"/>
      <c r="C28" s="31"/>
      <c r="D28" s="32"/>
      <c r="E28" s="32"/>
      <c r="F28" s="32"/>
      <c r="G28" s="31"/>
      <c r="H28" s="31"/>
      <c r="I28" s="31"/>
      <c r="J28" s="33"/>
    </row>
    <row r="29" spans="1:10" ht="13.5" customHeight="1" x14ac:dyDescent="0.2">
      <c r="A29" s="34"/>
      <c r="B29" s="35"/>
      <c r="C29" s="35"/>
      <c r="D29" s="36" t="s">
        <v>70</v>
      </c>
      <c r="E29" s="37"/>
      <c r="F29" s="38"/>
      <c r="G29" s="36" t="s">
        <v>71</v>
      </c>
      <c r="H29" s="37"/>
      <c r="I29" s="38"/>
      <c r="J29" s="39"/>
    </row>
    <row r="30" spans="1:10" ht="13.5" customHeight="1" x14ac:dyDescent="0.2">
      <c r="A30" s="40"/>
      <c r="B30" s="41"/>
      <c r="C30" s="41"/>
      <c r="D30" s="36" t="s">
        <v>72</v>
      </c>
      <c r="E30" s="38"/>
      <c r="F30" s="40" t="s">
        <v>73</v>
      </c>
      <c r="G30" s="36" t="s">
        <v>72</v>
      </c>
      <c r="H30" s="38"/>
      <c r="I30" s="40" t="s">
        <v>73</v>
      </c>
      <c r="J30" s="40"/>
    </row>
    <row r="31" spans="1:10" ht="13.5" customHeight="1" x14ac:dyDescent="0.2">
      <c r="A31" s="40"/>
      <c r="B31" s="41"/>
      <c r="C31" s="41"/>
      <c r="D31" s="40"/>
      <c r="E31" s="40"/>
      <c r="F31" s="40" t="s">
        <v>74</v>
      </c>
      <c r="G31" s="40"/>
      <c r="H31" s="40"/>
      <c r="I31" s="40" t="s">
        <v>74</v>
      </c>
      <c r="J31" s="40"/>
    </row>
    <row r="32" spans="1:10" ht="13.5" customHeight="1" x14ac:dyDescent="0.2">
      <c r="A32" s="42" t="s">
        <v>75</v>
      </c>
      <c r="B32" s="43"/>
      <c r="C32" s="41" t="s">
        <v>76</v>
      </c>
      <c r="D32" s="40" t="s">
        <v>77</v>
      </c>
      <c r="E32" s="40" t="s">
        <v>78</v>
      </c>
      <c r="F32" s="40" t="s">
        <v>79</v>
      </c>
      <c r="G32" s="40" t="s">
        <v>77</v>
      </c>
      <c r="H32" s="40" t="s">
        <v>78</v>
      </c>
      <c r="I32" s="40" t="s">
        <v>79</v>
      </c>
      <c r="J32" s="42" t="s">
        <v>75</v>
      </c>
    </row>
    <row r="33" spans="1:11" ht="13.5" customHeight="1" x14ac:dyDescent="0.2">
      <c r="A33" s="42" t="s">
        <v>80</v>
      </c>
      <c r="B33" s="43"/>
      <c r="C33" s="41"/>
      <c r="D33" s="40" t="s">
        <v>81</v>
      </c>
      <c r="E33" s="40" t="s">
        <v>81</v>
      </c>
      <c r="F33" s="40" t="s">
        <v>82</v>
      </c>
      <c r="G33" s="40" t="s">
        <v>81</v>
      </c>
      <c r="H33" s="40" t="s">
        <v>81</v>
      </c>
      <c r="I33" s="40" t="s">
        <v>82</v>
      </c>
      <c r="J33" s="42" t="s">
        <v>80</v>
      </c>
    </row>
    <row r="34" spans="1:11" ht="13.5" customHeight="1" x14ac:dyDescent="0.2">
      <c r="A34" s="44"/>
      <c r="B34" s="45"/>
      <c r="C34" s="46" t="s">
        <v>83</v>
      </c>
      <c r="D34" s="40" t="s">
        <v>84</v>
      </c>
      <c r="E34" s="40" t="s">
        <v>85</v>
      </c>
      <c r="F34" s="40" t="s">
        <v>86</v>
      </c>
      <c r="G34" s="40" t="s">
        <v>87</v>
      </c>
      <c r="H34" s="40" t="s">
        <v>88</v>
      </c>
      <c r="I34" s="47" t="s">
        <v>89</v>
      </c>
      <c r="J34" s="44"/>
    </row>
    <row r="35" spans="1:11" ht="12" customHeight="1" x14ac:dyDescent="0.2">
      <c r="A35" s="48"/>
      <c r="B35" s="23"/>
      <c r="C35" s="41" t="s">
        <v>90</v>
      </c>
      <c r="D35" s="121"/>
      <c r="E35" s="125"/>
      <c r="F35" s="123"/>
      <c r="G35" s="109"/>
      <c r="H35" s="110"/>
      <c r="I35" s="24"/>
      <c r="J35" s="48"/>
    </row>
    <row r="36" spans="1:11" ht="13.5" customHeight="1" x14ac:dyDescent="0.2">
      <c r="A36" s="47">
        <v>1</v>
      </c>
      <c r="B36" s="49">
        <v>-3</v>
      </c>
      <c r="C36" s="45" t="s">
        <v>91</v>
      </c>
      <c r="D36" s="122">
        <v>11159918</v>
      </c>
      <c r="E36" s="126">
        <v>11301582</v>
      </c>
      <c r="F36" s="101">
        <v>1.0500000000000001E-2</v>
      </c>
      <c r="G36" s="111"/>
      <c r="H36" s="112"/>
      <c r="I36" s="50"/>
      <c r="J36" s="47">
        <v>1</v>
      </c>
      <c r="K36" s="51">
        <v>3</v>
      </c>
    </row>
    <row r="37" spans="1:11" ht="13.5" customHeight="1" x14ac:dyDescent="0.2">
      <c r="A37" s="47">
        <v>2</v>
      </c>
      <c r="B37" s="49">
        <v>-4</v>
      </c>
      <c r="C37" s="45" t="s">
        <v>92</v>
      </c>
      <c r="D37" s="122">
        <v>49577</v>
      </c>
      <c r="E37" s="126">
        <v>51096</v>
      </c>
      <c r="F37" s="101">
        <v>2.86E-2</v>
      </c>
      <c r="G37" s="111"/>
      <c r="H37" s="112"/>
      <c r="I37" s="50"/>
      <c r="J37" s="47">
        <v>2</v>
      </c>
      <c r="K37" s="51">
        <v>4</v>
      </c>
    </row>
    <row r="38" spans="1:11" ht="13.5" customHeight="1" x14ac:dyDescent="0.2">
      <c r="A38" s="47">
        <v>3</v>
      </c>
      <c r="B38" s="49">
        <v>-5</v>
      </c>
      <c r="C38" s="45" t="s">
        <v>93</v>
      </c>
      <c r="D38" s="122">
        <v>515704</v>
      </c>
      <c r="E38" s="126">
        <v>519729</v>
      </c>
      <c r="F38" s="101">
        <v>1.0500000000000001E-2</v>
      </c>
      <c r="G38" s="111"/>
      <c r="H38" s="112"/>
      <c r="I38" s="50"/>
      <c r="J38" s="47">
        <v>3</v>
      </c>
      <c r="K38" s="51">
        <v>5</v>
      </c>
    </row>
    <row r="39" spans="1:11" ht="13.5" customHeight="1" x14ac:dyDescent="0.2">
      <c r="A39" s="47">
        <v>4</v>
      </c>
      <c r="B39" s="49">
        <v>-6</v>
      </c>
      <c r="C39" s="45" t="s">
        <v>94</v>
      </c>
      <c r="D39" s="122">
        <v>4099550</v>
      </c>
      <c r="E39" s="126">
        <v>4258123</v>
      </c>
      <c r="F39" s="101">
        <v>1.3899999999999999E-2</v>
      </c>
      <c r="G39" s="111"/>
      <c r="H39" s="112"/>
      <c r="I39" s="50"/>
      <c r="J39" s="47">
        <v>4</v>
      </c>
      <c r="K39" s="51">
        <v>6</v>
      </c>
    </row>
    <row r="40" spans="1:11" ht="13.5" customHeight="1" x14ac:dyDescent="0.2">
      <c r="A40" s="47">
        <v>5</v>
      </c>
      <c r="B40" s="49">
        <v>-7</v>
      </c>
      <c r="C40" s="45" t="s">
        <v>95</v>
      </c>
      <c r="D40" s="122"/>
      <c r="E40" s="126"/>
      <c r="F40" s="101"/>
      <c r="G40" s="111"/>
      <c r="H40" s="112"/>
      <c r="I40" s="50"/>
      <c r="J40" s="47">
        <v>5</v>
      </c>
      <c r="K40" s="51">
        <v>7</v>
      </c>
    </row>
    <row r="41" spans="1:11" ht="13.5" customHeight="1" x14ac:dyDescent="0.2">
      <c r="A41" s="47">
        <v>6</v>
      </c>
      <c r="B41" s="49">
        <v>-8</v>
      </c>
      <c r="C41" s="45" t="s">
        <v>96</v>
      </c>
      <c r="D41" s="122">
        <v>5608194</v>
      </c>
      <c r="E41" s="126">
        <v>5909385</v>
      </c>
      <c r="F41" s="101">
        <v>3.6900000000000002E-2</v>
      </c>
      <c r="G41" s="127" t="s">
        <v>97</v>
      </c>
      <c r="H41" s="128"/>
      <c r="I41" s="50"/>
      <c r="J41" s="47">
        <v>6</v>
      </c>
      <c r="K41" s="51">
        <v>8</v>
      </c>
    </row>
    <row r="42" spans="1:11" ht="13.5" customHeight="1" x14ac:dyDescent="0.2">
      <c r="A42" s="47">
        <v>7</v>
      </c>
      <c r="B42" s="49">
        <v>-9</v>
      </c>
      <c r="C42" s="45" t="s">
        <v>98</v>
      </c>
      <c r="D42" s="122">
        <v>11361917</v>
      </c>
      <c r="E42" s="126">
        <v>11880001</v>
      </c>
      <c r="F42" s="101">
        <v>3.0300000000000001E-2</v>
      </c>
      <c r="G42" s="111"/>
      <c r="H42" s="112"/>
      <c r="I42" s="50"/>
      <c r="J42" s="47">
        <v>7</v>
      </c>
      <c r="K42" s="51">
        <v>9</v>
      </c>
    </row>
    <row r="43" spans="1:11" ht="13.5" customHeight="1" x14ac:dyDescent="0.2">
      <c r="A43" s="47">
        <v>8</v>
      </c>
      <c r="B43" s="49">
        <v>-11</v>
      </c>
      <c r="C43" s="45" t="s">
        <v>99</v>
      </c>
      <c r="D43" s="122">
        <v>4226003</v>
      </c>
      <c r="E43" s="126">
        <v>4493024</v>
      </c>
      <c r="F43" s="101">
        <v>3.8600000000000002E-2</v>
      </c>
      <c r="G43" s="127" t="s">
        <v>100</v>
      </c>
      <c r="H43" s="128"/>
      <c r="I43" s="50"/>
      <c r="J43" s="47">
        <v>8</v>
      </c>
      <c r="K43" s="51">
        <v>11</v>
      </c>
    </row>
    <row r="44" spans="1:11" ht="13.5" customHeight="1" x14ac:dyDescent="0.2">
      <c r="A44" s="47">
        <v>9</v>
      </c>
      <c r="B44" s="49">
        <v>-13</v>
      </c>
      <c r="C44" s="45" t="s">
        <v>101</v>
      </c>
      <c r="D44" s="122">
        <v>108819</v>
      </c>
      <c r="E44" s="126">
        <v>113286</v>
      </c>
      <c r="F44" s="101">
        <v>1.43E-2</v>
      </c>
      <c r="G44" s="111"/>
      <c r="H44" s="112"/>
      <c r="I44" s="50"/>
      <c r="J44" s="47">
        <v>9</v>
      </c>
      <c r="K44" s="51">
        <v>13</v>
      </c>
    </row>
    <row r="45" spans="1:11" ht="13.5" customHeight="1" x14ac:dyDescent="0.2">
      <c r="A45" s="47">
        <v>10</v>
      </c>
      <c r="B45" s="49">
        <v>-16</v>
      </c>
      <c r="C45" s="45" t="s">
        <v>102</v>
      </c>
      <c r="D45" s="122">
        <v>509705</v>
      </c>
      <c r="E45" s="126">
        <v>547799</v>
      </c>
      <c r="F45" s="101">
        <v>2.8199999999999999E-2</v>
      </c>
      <c r="G45" s="127" t="s">
        <v>103</v>
      </c>
      <c r="H45" s="128"/>
      <c r="I45" s="50"/>
      <c r="J45" s="47">
        <v>10</v>
      </c>
      <c r="K45" s="51">
        <v>16</v>
      </c>
    </row>
    <row r="46" spans="1:11" ht="13.5" customHeight="1" x14ac:dyDescent="0.2">
      <c r="A46" s="47">
        <v>11</v>
      </c>
      <c r="B46" s="49">
        <v>-17</v>
      </c>
      <c r="C46" s="45" t="s">
        <v>104</v>
      </c>
      <c r="D46" s="122">
        <v>39430</v>
      </c>
      <c r="E46" s="126">
        <v>48188</v>
      </c>
      <c r="F46" s="101">
        <v>4.1700000000000001E-2</v>
      </c>
      <c r="G46" s="111"/>
      <c r="H46" s="112"/>
      <c r="I46" s="50"/>
      <c r="J46" s="47">
        <v>11</v>
      </c>
      <c r="K46" s="51">
        <v>17</v>
      </c>
    </row>
    <row r="47" spans="1:11" ht="13.5" customHeight="1" x14ac:dyDescent="0.2">
      <c r="A47" s="47">
        <v>12</v>
      </c>
      <c r="B47" s="49">
        <v>-18</v>
      </c>
      <c r="C47" s="45" t="s">
        <v>105</v>
      </c>
      <c r="D47" s="122">
        <v>10743</v>
      </c>
      <c r="E47" s="126">
        <v>10750</v>
      </c>
      <c r="F47" s="101">
        <v>2.5600000000000001E-2</v>
      </c>
      <c r="G47" s="127" t="s">
        <v>106</v>
      </c>
      <c r="H47" s="128"/>
      <c r="I47" s="50"/>
      <c r="J47" s="47">
        <v>12</v>
      </c>
      <c r="K47" s="51">
        <v>18</v>
      </c>
    </row>
    <row r="48" spans="1:11" ht="13.5" customHeight="1" x14ac:dyDescent="0.2">
      <c r="A48" s="47">
        <v>13</v>
      </c>
      <c r="B48" s="49">
        <v>-19</v>
      </c>
      <c r="C48" s="45" t="s">
        <v>107</v>
      </c>
      <c r="D48" s="122">
        <v>394881</v>
      </c>
      <c r="E48" s="126">
        <v>408761</v>
      </c>
      <c r="F48" s="101">
        <v>3.4500000000000003E-2</v>
      </c>
      <c r="G48" s="111"/>
      <c r="H48" s="112"/>
      <c r="I48" s="50"/>
      <c r="J48" s="47">
        <v>13</v>
      </c>
      <c r="K48" s="51">
        <v>19</v>
      </c>
    </row>
    <row r="49" spans="1:11" ht="13.5" customHeight="1" x14ac:dyDescent="0.2">
      <c r="A49" s="47">
        <v>14</v>
      </c>
      <c r="B49" s="49">
        <v>-20</v>
      </c>
      <c r="C49" s="45" t="s">
        <v>108</v>
      </c>
      <c r="D49" s="122">
        <v>585304</v>
      </c>
      <c r="E49" s="126">
        <v>615098</v>
      </c>
      <c r="F49" s="101">
        <v>2.1700000000000001E-2</v>
      </c>
      <c r="G49" s="111"/>
      <c r="H49" s="112"/>
      <c r="I49" s="50"/>
      <c r="J49" s="47">
        <v>14</v>
      </c>
      <c r="K49" s="51">
        <v>20</v>
      </c>
    </row>
    <row r="50" spans="1:11" ht="13.5" customHeight="1" x14ac:dyDescent="0.2">
      <c r="A50" s="47">
        <v>15</v>
      </c>
      <c r="B50" s="49">
        <v>-22</v>
      </c>
      <c r="C50" s="45" t="s">
        <v>109</v>
      </c>
      <c r="D50" s="122"/>
      <c r="E50" s="126"/>
      <c r="F50" s="101"/>
      <c r="G50" s="111"/>
      <c r="H50" s="112"/>
      <c r="I50" s="50"/>
      <c r="J50" s="47">
        <v>15</v>
      </c>
      <c r="K50" s="51">
        <v>22</v>
      </c>
    </row>
    <row r="51" spans="1:11" ht="13.5" customHeight="1" x14ac:dyDescent="0.2">
      <c r="A51" s="47">
        <v>16</v>
      </c>
      <c r="B51" s="49">
        <v>-23</v>
      </c>
      <c r="C51" s="45" t="s">
        <v>110</v>
      </c>
      <c r="D51" s="122">
        <v>16737</v>
      </c>
      <c r="E51" s="126">
        <v>16737</v>
      </c>
      <c r="F51" s="101">
        <v>2.5000000000000001E-2</v>
      </c>
      <c r="G51" s="111"/>
      <c r="H51" s="112"/>
      <c r="I51" s="50"/>
      <c r="J51" s="47">
        <v>16</v>
      </c>
      <c r="K51" s="51">
        <v>23</v>
      </c>
    </row>
    <row r="52" spans="1:11" ht="13.5" customHeight="1" x14ac:dyDescent="0.2">
      <c r="A52" s="47">
        <v>17</v>
      </c>
      <c r="B52" s="49">
        <v>-24</v>
      </c>
      <c r="C52" s="45" t="s">
        <v>111</v>
      </c>
      <c r="D52" s="122">
        <v>57212</v>
      </c>
      <c r="E52" s="126">
        <v>71409</v>
      </c>
      <c r="F52" s="101">
        <v>0.02</v>
      </c>
      <c r="G52" s="111"/>
      <c r="H52" s="112"/>
      <c r="I52" s="50"/>
      <c r="J52" s="47">
        <v>17</v>
      </c>
      <c r="K52" s="51">
        <v>24</v>
      </c>
    </row>
    <row r="53" spans="1:11" ht="13.5" customHeight="1" x14ac:dyDescent="0.2">
      <c r="A53" s="47">
        <v>18</v>
      </c>
      <c r="B53" s="49">
        <v>-25</v>
      </c>
      <c r="C53" s="45" t="s">
        <v>112</v>
      </c>
      <c r="D53" s="122">
        <v>1446027</v>
      </c>
      <c r="E53" s="126">
        <v>1570342</v>
      </c>
      <c r="F53" s="101">
        <v>3.1199999999999999E-2</v>
      </c>
      <c r="G53" s="111"/>
      <c r="H53" s="112"/>
      <c r="I53" s="50"/>
      <c r="J53" s="47">
        <v>18</v>
      </c>
      <c r="K53" s="51">
        <v>25</v>
      </c>
    </row>
    <row r="54" spans="1:11" ht="13.5" customHeight="1" x14ac:dyDescent="0.2">
      <c r="A54" s="47">
        <v>19</v>
      </c>
      <c r="B54" s="49">
        <v>-26</v>
      </c>
      <c r="C54" s="45" t="s">
        <v>113</v>
      </c>
      <c r="D54" s="122">
        <v>715626</v>
      </c>
      <c r="E54" s="126">
        <v>770492</v>
      </c>
      <c r="F54" s="101">
        <v>5.3699999999999998E-2</v>
      </c>
      <c r="G54" s="111"/>
      <c r="H54" s="112"/>
      <c r="I54" s="50"/>
      <c r="J54" s="47">
        <v>19</v>
      </c>
      <c r="K54" s="51">
        <v>26</v>
      </c>
    </row>
    <row r="55" spans="1:11" ht="13.5" customHeight="1" x14ac:dyDescent="0.2">
      <c r="A55" s="47">
        <v>20</v>
      </c>
      <c r="B55" s="49">
        <v>-27</v>
      </c>
      <c r="C55" s="45" t="s">
        <v>114</v>
      </c>
      <c r="D55" s="122">
        <v>2820946</v>
      </c>
      <c r="E55" s="126">
        <v>3316892</v>
      </c>
      <c r="F55" s="101">
        <v>3.8600000000000002E-2</v>
      </c>
      <c r="G55" s="111"/>
      <c r="H55" s="112"/>
      <c r="I55" s="50"/>
      <c r="J55" s="47">
        <v>20</v>
      </c>
      <c r="K55" s="51">
        <v>27</v>
      </c>
    </row>
    <row r="56" spans="1:11" ht="13.5" customHeight="1" x14ac:dyDescent="0.2">
      <c r="A56" s="47">
        <v>21</v>
      </c>
      <c r="B56" s="49">
        <v>-29</v>
      </c>
      <c r="C56" s="45" t="s">
        <v>115</v>
      </c>
      <c r="D56" s="122">
        <v>1407</v>
      </c>
      <c r="E56" s="126">
        <v>1407</v>
      </c>
      <c r="F56" s="101">
        <v>2.9399999999999999E-2</v>
      </c>
      <c r="G56" s="111"/>
      <c r="H56" s="112"/>
      <c r="I56" s="50"/>
      <c r="J56" s="47">
        <v>21</v>
      </c>
      <c r="K56" s="51">
        <v>29</v>
      </c>
    </row>
    <row r="57" spans="1:11" ht="13.5" customHeight="1" x14ac:dyDescent="0.2">
      <c r="A57" s="47">
        <v>22</v>
      </c>
      <c r="B57" s="49">
        <v>-31</v>
      </c>
      <c r="C57" s="45" t="s">
        <v>116</v>
      </c>
      <c r="D57" s="122">
        <v>55437</v>
      </c>
      <c r="E57" s="126">
        <v>60847</v>
      </c>
      <c r="F57" s="101">
        <v>2.2499999999999999E-2</v>
      </c>
      <c r="G57" s="111"/>
      <c r="H57" s="112"/>
      <c r="I57" s="50"/>
      <c r="J57" s="47">
        <v>22</v>
      </c>
      <c r="K57" s="51">
        <v>31</v>
      </c>
    </row>
    <row r="58" spans="1:11" ht="13.5" customHeight="1" x14ac:dyDescent="0.2">
      <c r="A58" s="47">
        <v>23</v>
      </c>
      <c r="B58" s="49">
        <v>-35</v>
      </c>
      <c r="C58" s="45" t="s">
        <v>117</v>
      </c>
      <c r="D58" s="122">
        <v>36657</v>
      </c>
      <c r="E58" s="126">
        <v>39826</v>
      </c>
      <c r="F58" s="101">
        <v>2.5600000000000001E-2</v>
      </c>
      <c r="G58" s="111"/>
      <c r="H58" s="112"/>
      <c r="I58" s="50"/>
      <c r="J58" s="47">
        <v>23</v>
      </c>
      <c r="K58" s="51">
        <v>35</v>
      </c>
    </row>
    <row r="59" spans="1:11" ht="13.5" customHeight="1" x14ac:dyDescent="0.2">
      <c r="A59" s="47">
        <v>24</v>
      </c>
      <c r="B59" s="49">
        <v>-37</v>
      </c>
      <c r="C59" s="45" t="s">
        <v>118</v>
      </c>
      <c r="D59" s="122">
        <v>732718</v>
      </c>
      <c r="E59" s="126">
        <v>797567</v>
      </c>
      <c r="F59" s="101">
        <v>5.8200000000000002E-2</v>
      </c>
      <c r="G59" s="111"/>
      <c r="H59" s="112"/>
      <c r="I59" s="50"/>
      <c r="J59" s="47">
        <v>24</v>
      </c>
      <c r="K59" s="51">
        <v>37</v>
      </c>
    </row>
    <row r="60" spans="1:11" ht="13.5" customHeight="1" x14ac:dyDescent="0.2">
      <c r="A60" s="47">
        <v>25</v>
      </c>
      <c r="B60" s="49">
        <v>-39</v>
      </c>
      <c r="C60" s="45" t="s">
        <v>119</v>
      </c>
      <c r="D60" s="122">
        <v>688426</v>
      </c>
      <c r="E60" s="126">
        <v>728375</v>
      </c>
      <c r="F60" s="101">
        <v>2.2200000000000001E-2</v>
      </c>
      <c r="G60" s="111"/>
      <c r="H60" s="112"/>
      <c r="I60" s="50"/>
      <c r="J60" s="47">
        <v>25</v>
      </c>
      <c r="K60" s="51">
        <v>39</v>
      </c>
    </row>
    <row r="61" spans="1:11" ht="13.5" customHeight="1" x14ac:dyDescent="0.2">
      <c r="A61" s="47">
        <v>26</v>
      </c>
      <c r="B61" s="49">
        <v>-44</v>
      </c>
      <c r="C61" s="45" t="s">
        <v>120</v>
      </c>
      <c r="D61" s="122">
        <v>227567</v>
      </c>
      <c r="E61" s="126">
        <v>239701</v>
      </c>
      <c r="F61" s="101">
        <v>3.2000000000000001E-2</v>
      </c>
      <c r="G61" s="111"/>
      <c r="H61" s="112"/>
      <c r="I61" s="50"/>
      <c r="J61" s="47">
        <v>26</v>
      </c>
      <c r="K61" s="51">
        <v>44</v>
      </c>
    </row>
    <row r="62" spans="1:11" ht="13.5" customHeight="1" x14ac:dyDescent="0.2">
      <c r="A62" s="47">
        <v>27</v>
      </c>
      <c r="B62" s="49">
        <v>-45</v>
      </c>
      <c r="C62" s="45" t="s">
        <v>121</v>
      </c>
      <c r="D62" s="122">
        <v>3363</v>
      </c>
      <c r="E62" s="126">
        <v>3363</v>
      </c>
      <c r="F62" s="101">
        <v>4.7600000000000003E-2</v>
      </c>
      <c r="G62" s="111"/>
      <c r="H62" s="112"/>
      <c r="I62" s="50"/>
      <c r="J62" s="47">
        <v>27</v>
      </c>
      <c r="K62" s="51">
        <v>45</v>
      </c>
    </row>
    <row r="63" spans="1:11" ht="13.5" customHeight="1" x14ac:dyDescent="0.2">
      <c r="A63" s="47">
        <v>28</v>
      </c>
      <c r="B63" s="49"/>
      <c r="C63" s="45" t="s">
        <v>122</v>
      </c>
      <c r="D63" s="122"/>
      <c r="E63" s="126"/>
      <c r="F63" s="102"/>
      <c r="G63" s="111"/>
      <c r="H63" s="112"/>
      <c r="I63" s="50"/>
      <c r="J63" s="47">
        <v>28</v>
      </c>
      <c r="K63" s="51"/>
    </row>
    <row r="64" spans="1:11" ht="13.5" customHeight="1" x14ac:dyDescent="0.2">
      <c r="A64" s="47">
        <v>29</v>
      </c>
      <c r="B64" s="49"/>
      <c r="C64" s="45" t="s">
        <v>123</v>
      </c>
      <c r="D64" s="131"/>
      <c r="E64" s="132"/>
      <c r="F64" s="102"/>
      <c r="G64" s="111"/>
      <c r="H64" s="112"/>
      <c r="I64" s="50"/>
      <c r="J64" s="47">
        <v>29</v>
      </c>
      <c r="K64" s="51"/>
    </row>
    <row r="65" spans="1:11" ht="12" customHeight="1" thickBot="1" x14ac:dyDescent="0.25">
      <c r="A65" s="52">
        <v>30</v>
      </c>
      <c r="B65" s="53"/>
      <c r="C65" s="54" t="s">
        <v>124</v>
      </c>
      <c r="D65" s="133">
        <f>SUM(D36:D62)</f>
        <v>45471868</v>
      </c>
      <c r="E65" s="134">
        <f>SUM(E36:E62)</f>
        <v>47773780</v>
      </c>
      <c r="F65" s="103">
        <v>3.1699999999999999E-2</v>
      </c>
      <c r="G65" s="113"/>
      <c r="H65" s="114"/>
      <c r="I65" s="55"/>
      <c r="J65" s="52">
        <v>30</v>
      </c>
      <c r="K65" s="51"/>
    </row>
    <row r="66" spans="1:11" ht="11.25" customHeight="1" thickTop="1" x14ac:dyDescent="0.2">
      <c r="A66" s="48"/>
      <c r="B66" s="56"/>
      <c r="C66" s="41" t="s">
        <v>125</v>
      </c>
      <c r="D66" s="135"/>
      <c r="E66" s="136"/>
      <c r="F66" s="104"/>
      <c r="G66" s="115"/>
      <c r="H66" s="116"/>
      <c r="I66" s="24"/>
      <c r="J66" s="48"/>
      <c r="K66" s="51"/>
    </row>
    <row r="67" spans="1:11" ht="13.5" customHeight="1" x14ac:dyDescent="0.2">
      <c r="A67" s="47">
        <v>31</v>
      </c>
      <c r="B67" s="57">
        <v>-52</v>
      </c>
      <c r="C67" s="45" t="s">
        <v>126</v>
      </c>
      <c r="D67" s="131">
        <v>7794199</v>
      </c>
      <c r="E67" s="137">
        <v>8338174</v>
      </c>
      <c r="F67" s="101">
        <v>5.3900000000000003E-2</v>
      </c>
      <c r="G67" s="111"/>
      <c r="H67" s="117"/>
      <c r="I67" s="50"/>
      <c r="J67" s="47">
        <v>31</v>
      </c>
      <c r="K67" s="51">
        <v>52</v>
      </c>
    </row>
    <row r="68" spans="1:11" ht="13.5" customHeight="1" x14ac:dyDescent="0.2">
      <c r="A68" s="47">
        <v>32</v>
      </c>
      <c r="B68" s="57">
        <v>-53</v>
      </c>
      <c r="C68" s="45" t="s">
        <v>127</v>
      </c>
      <c r="D68" s="131">
        <v>1845598</v>
      </c>
      <c r="E68" s="137">
        <v>1852666</v>
      </c>
      <c r="F68" s="101">
        <v>3.2599999999999997E-2</v>
      </c>
      <c r="G68" s="111"/>
      <c r="H68" s="117"/>
      <c r="I68" s="50"/>
      <c r="J68" s="47">
        <v>32</v>
      </c>
      <c r="K68" s="51">
        <v>53</v>
      </c>
    </row>
    <row r="69" spans="1:11" ht="13.5" customHeight="1" x14ac:dyDescent="0.2">
      <c r="A69" s="47">
        <v>33</v>
      </c>
      <c r="B69" s="57">
        <v>-54</v>
      </c>
      <c r="C69" s="45" t="s">
        <v>128</v>
      </c>
      <c r="D69" s="131"/>
      <c r="E69" s="137"/>
      <c r="F69" s="105"/>
      <c r="G69" s="111"/>
      <c r="H69" s="117"/>
      <c r="I69" s="50"/>
      <c r="J69" s="47">
        <v>33</v>
      </c>
      <c r="K69" s="51">
        <v>54</v>
      </c>
    </row>
    <row r="70" spans="1:11" ht="13.5" customHeight="1" x14ac:dyDescent="0.2">
      <c r="A70" s="47">
        <v>34</v>
      </c>
      <c r="B70" s="57">
        <v>-55</v>
      </c>
      <c r="C70" s="58" t="s">
        <v>129</v>
      </c>
      <c r="D70" s="131">
        <v>7364</v>
      </c>
      <c r="E70" s="137">
        <v>7364</v>
      </c>
      <c r="F70" s="101">
        <v>0.09</v>
      </c>
      <c r="G70" s="111"/>
      <c r="H70" s="117"/>
      <c r="I70" s="50"/>
      <c r="J70" s="47">
        <v>34</v>
      </c>
      <c r="K70" s="51">
        <v>55</v>
      </c>
    </row>
    <row r="71" spans="1:11" ht="13.5" customHeight="1" x14ac:dyDescent="0.2">
      <c r="A71" s="47">
        <v>35</v>
      </c>
      <c r="B71" s="57">
        <v>-56</v>
      </c>
      <c r="C71" s="45" t="s">
        <v>130</v>
      </c>
      <c r="D71" s="131"/>
      <c r="E71" s="137"/>
      <c r="F71" s="105"/>
      <c r="G71" s="111"/>
      <c r="H71" s="117"/>
      <c r="I71" s="50"/>
      <c r="J71" s="47">
        <v>35</v>
      </c>
      <c r="K71" s="51">
        <v>56</v>
      </c>
    </row>
    <row r="72" spans="1:11" ht="13.5" customHeight="1" x14ac:dyDescent="0.2">
      <c r="A72" s="47">
        <v>36</v>
      </c>
      <c r="B72" s="57">
        <v>-57</v>
      </c>
      <c r="C72" s="45" t="s">
        <v>131</v>
      </c>
      <c r="D72" s="131">
        <v>464431</v>
      </c>
      <c r="E72" s="137">
        <v>510140</v>
      </c>
      <c r="F72" s="101">
        <v>2.4299999999999999E-2</v>
      </c>
      <c r="G72" s="111"/>
      <c r="H72" s="117"/>
      <c r="I72" s="50"/>
      <c r="J72" s="47">
        <v>36</v>
      </c>
      <c r="K72" s="51">
        <v>57</v>
      </c>
    </row>
    <row r="73" spans="1:11" ht="13.5" customHeight="1" x14ac:dyDescent="0.2">
      <c r="A73" s="47">
        <v>37</v>
      </c>
      <c r="B73" s="57">
        <v>-58</v>
      </c>
      <c r="C73" s="45" t="s">
        <v>132</v>
      </c>
      <c r="D73" s="131">
        <v>311844</v>
      </c>
      <c r="E73" s="137">
        <v>384710</v>
      </c>
      <c r="F73" s="101">
        <v>7.8700000000000006E-2</v>
      </c>
      <c r="G73" s="111"/>
      <c r="H73" s="117"/>
      <c r="I73" s="50"/>
      <c r="J73" s="47">
        <v>37</v>
      </c>
      <c r="K73" s="51">
        <v>58</v>
      </c>
    </row>
    <row r="74" spans="1:11" ht="13.5" customHeight="1" x14ac:dyDescent="0.2">
      <c r="A74" s="47">
        <v>38</v>
      </c>
      <c r="B74" s="57">
        <v>-59</v>
      </c>
      <c r="C74" s="45" t="s">
        <v>133</v>
      </c>
      <c r="D74" s="131">
        <v>861947</v>
      </c>
      <c r="E74" s="137">
        <v>940897</v>
      </c>
      <c r="F74" s="106">
        <v>0.1166</v>
      </c>
      <c r="G74" s="111"/>
      <c r="H74" s="117"/>
      <c r="I74" s="50"/>
      <c r="J74" s="47">
        <v>38</v>
      </c>
      <c r="K74" s="51">
        <v>59</v>
      </c>
    </row>
    <row r="75" spans="1:11" ht="12" customHeight="1" thickBot="1" x14ac:dyDescent="0.25">
      <c r="A75" s="52">
        <v>39</v>
      </c>
      <c r="B75" s="53"/>
      <c r="C75" s="54" t="s">
        <v>134</v>
      </c>
      <c r="D75" s="138">
        <f>SUM(D67:D74)</f>
        <v>11285383</v>
      </c>
      <c r="E75" s="139">
        <f>SUM(E67:E74)</f>
        <v>12033951</v>
      </c>
      <c r="F75" s="107">
        <v>5.4300000000000001E-2</v>
      </c>
      <c r="G75" s="113"/>
      <c r="H75" s="118"/>
      <c r="I75" s="55"/>
      <c r="J75" s="52">
        <v>39</v>
      </c>
      <c r="K75" s="51"/>
    </row>
    <row r="76" spans="1:11" ht="12" customHeight="1" thickTop="1" x14ac:dyDescent="0.2">
      <c r="A76" s="59">
        <v>40</v>
      </c>
      <c r="B76" s="60"/>
      <c r="C76" s="61" t="s">
        <v>135</v>
      </c>
      <c r="D76" s="140">
        <f>+D65+D75</f>
        <v>56757251</v>
      </c>
      <c r="E76" s="141">
        <f>+E75+E65</f>
        <v>59807731</v>
      </c>
      <c r="F76" s="124" t="s">
        <v>136</v>
      </c>
      <c r="G76" s="119"/>
      <c r="H76" s="120"/>
      <c r="I76" s="108" t="s">
        <v>137</v>
      </c>
      <c r="J76" s="59">
        <v>40</v>
      </c>
    </row>
    <row r="77" spans="1:11" ht="12" customHeight="1" x14ac:dyDescent="0.2">
      <c r="A77" s="62"/>
      <c r="B77" s="63"/>
      <c r="C77" s="63"/>
      <c r="D77" s="64"/>
      <c r="E77" s="64"/>
      <c r="F77" s="65"/>
      <c r="G77" s="63"/>
      <c r="H77" s="63"/>
      <c r="I77" s="65"/>
      <c r="J77" s="66"/>
    </row>
    <row r="78" spans="1:11" ht="12" customHeight="1" x14ac:dyDescent="0.2">
      <c r="A78" s="67"/>
      <c r="B78" s="45"/>
      <c r="C78" s="68"/>
      <c r="D78" s="69"/>
      <c r="E78" s="69"/>
      <c r="F78" s="68"/>
      <c r="G78" s="70"/>
      <c r="H78" s="70"/>
      <c r="I78" s="68"/>
      <c r="J78" s="71"/>
    </row>
    <row r="79" spans="1:11" ht="13.5" customHeight="1" x14ac:dyDescent="0.2">
      <c r="A79" s="41"/>
      <c r="B79" s="56"/>
      <c r="C79" s="23"/>
      <c r="D79" s="23"/>
      <c r="E79" s="23"/>
      <c r="F79" s="23"/>
      <c r="G79" s="23"/>
      <c r="H79" s="23"/>
      <c r="I79" s="23"/>
      <c r="J79" s="11" t="s">
        <v>138</v>
      </c>
    </row>
    <row r="80" spans="1:11" ht="9.6" customHeight="1" x14ac:dyDescent="0.2"/>
    <row r="81" spans="4:11" ht="9.6" customHeight="1" x14ac:dyDescent="0.2">
      <c r="D81" s="72"/>
      <c r="E81" s="73"/>
      <c r="F81" s="73"/>
      <c r="G81" s="74"/>
      <c r="H81" s="74"/>
      <c r="I81" s="74"/>
      <c r="J81" s="74"/>
      <c r="K81" s="74"/>
    </row>
    <row r="82" spans="4:11" ht="9.6" customHeight="1" x14ac:dyDescent="0.2">
      <c r="D82" s="72"/>
      <c r="E82" s="73"/>
      <c r="F82" s="73"/>
      <c r="G82" s="74"/>
      <c r="H82" s="74"/>
      <c r="I82" s="74"/>
      <c r="J82" s="74"/>
      <c r="K82" s="74"/>
    </row>
    <row r="83" spans="4:11" ht="9.6" customHeight="1" x14ac:dyDescent="0.2">
      <c r="D83" s="75"/>
      <c r="E83" s="73"/>
      <c r="F83" s="73"/>
      <c r="G83" s="74"/>
      <c r="H83" s="74"/>
      <c r="I83" s="74"/>
      <c r="J83" s="74"/>
      <c r="K83" s="74"/>
    </row>
  </sheetData>
  <mergeCells count="4">
    <mergeCell ref="G41:H41"/>
    <mergeCell ref="G43:H43"/>
    <mergeCell ref="G45:H45"/>
    <mergeCell ref="G47:H47"/>
  </mergeCells>
  <printOptions horizontalCentered="1"/>
  <pageMargins left="1" right="1" top="0.5" bottom="0.5" header="0" footer="0"/>
  <pageSetup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workbookViewId="0">
      <selection sqref="A1:I1"/>
    </sheetView>
  </sheetViews>
  <sheetFormatPr defaultRowHeight="12.75" x14ac:dyDescent="0.2"/>
  <cols>
    <col min="1" max="2" width="9.140625" style="80"/>
    <col min="3" max="3" width="19.5703125" style="80" customWidth="1"/>
    <col min="4" max="4" width="12.85546875" style="80" bestFit="1" customWidth="1"/>
    <col min="5" max="5" width="4.5703125" style="80" customWidth="1"/>
    <col min="6" max="7" width="9.140625" style="80"/>
    <col min="8" max="8" width="14.85546875" style="80" customWidth="1"/>
    <col min="9" max="9" width="13" style="80" customWidth="1"/>
    <col min="10" max="258" width="9.140625" style="80"/>
    <col min="259" max="259" width="19.5703125" style="80" customWidth="1"/>
    <col min="260" max="260" width="12.85546875" style="80" bestFit="1" customWidth="1"/>
    <col min="261" max="261" width="4.5703125" style="80" customWidth="1"/>
    <col min="262" max="263" width="9.140625" style="80"/>
    <col min="264" max="264" width="14.85546875" style="80" customWidth="1"/>
    <col min="265" max="265" width="13" style="80" customWidth="1"/>
    <col min="266" max="514" width="9.140625" style="80"/>
    <col min="515" max="515" width="19.5703125" style="80" customWidth="1"/>
    <col min="516" max="516" width="12.85546875" style="80" bestFit="1" customWidth="1"/>
    <col min="517" max="517" width="4.5703125" style="80" customWidth="1"/>
    <col min="518" max="519" width="9.140625" style="80"/>
    <col min="520" max="520" width="14.85546875" style="80" customWidth="1"/>
    <col min="521" max="521" width="13" style="80" customWidth="1"/>
    <col min="522" max="770" width="9.140625" style="80"/>
    <col min="771" max="771" width="19.5703125" style="80" customWidth="1"/>
    <col min="772" max="772" width="12.85546875" style="80" bestFit="1" customWidth="1"/>
    <col min="773" max="773" width="4.5703125" style="80" customWidth="1"/>
    <col min="774" max="775" width="9.140625" style="80"/>
    <col min="776" max="776" width="14.85546875" style="80" customWidth="1"/>
    <col min="777" max="777" width="13" style="80" customWidth="1"/>
    <col min="778" max="1026" width="9.140625" style="80"/>
    <col min="1027" max="1027" width="19.5703125" style="80" customWidth="1"/>
    <col min="1028" max="1028" width="12.85546875" style="80" bestFit="1" customWidth="1"/>
    <col min="1029" max="1029" width="4.5703125" style="80" customWidth="1"/>
    <col min="1030" max="1031" width="9.140625" style="80"/>
    <col min="1032" max="1032" width="14.85546875" style="80" customWidth="1"/>
    <col min="1033" max="1033" width="13" style="80" customWidth="1"/>
    <col min="1034" max="1282" width="9.140625" style="80"/>
    <col min="1283" max="1283" width="19.5703125" style="80" customWidth="1"/>
    <col min="1284" max="1284" width="12.85546875" style="80" bestFit="1" customWidth="1"/>
    <col min="1285" max="1285" width="4.5703125" style="80" customWidth="1"/>
    <col min="1286" max="1287" width="9.140625" style="80"/>
    <col min="1288" max="1288" width="14.85546875" style="80" customWidth="1"/>
    <col min="1289" max="1289" width="13" style="80" customWidth="1"/>
    <col min="1290" max="1538" width="9.140625" style="80"/>
    <col min="1539" max="1539" width="19.5703125" style="80" customWidth="1"/>
    <col min="1540" max="1540" width="12.85546875" style="80" bestFit="1" customWidth="1"/>
    <col min="1541" max="1541" width="4.5703125" style="80" customWidth="1"/>
    <col min="1542" max="1543" width="9.140625" style="80"/>
    <col min="1544" max="1544" width="14.85546875" style="80" customWidth="1"/>
    <col min="1545" max="1545" width="13" style="80" customWidth="1"/>
    <col min="1546" max="1794" width="9.140625" style="80"/>
    <col min="1795" max="1795" width="19.5703125" style="80" customWidth="1"/>
    <col min="1796" max="1796" width="12.85546875" style="80" bestFit="1" customWidth="1"/>
    <col min="1797" max="1797" width="4.5703125" style="80" customWidth="1"/>
    <col min="1798" max="1799" width="9.140625" style="80"/>
    <col min="1800" max="1800" width="14.85546875" style="80" customWidth="1"/>
    <col min="1801" max="1801" width="13" style="80" customWidth="1"/>
    <col min="1802" max="2050" width="9.140625" style="80"/>
    <col min="2051" max="2051" width="19.5703125" style="80" customWidth="1"/>
    <col min="2052" max="2052" width="12.85546875" style="80" bestFit="1" customWidth="1"/>
    <col min="2053" max="2053" width="4.5703125" style="80" customWidth="1"/>
    <col min="2054" max="2055" width="9.140625" style="80"/>
    <col min="2056" max="2056" width="14.85546875" style="80" customWidth="1"/>
    <col min="2057" max="2057" width="13" style="80" customWidth="1"/>
    <col min="2058" max="2306" width="9.140625" style="80"/>
    <col min="2307" max="2307" width="19.5703125" style="80" customWidth="1"/>
    <col min="2308" max="2308" width="12.85546875" style="80" bestFit="1" customWidth="1"/>
    <col min="2309" max="2309" width="4.5703125" style="80" customWidth="1"/>
    <col min="2310" max="2311" width="9.140625" style="80"/>
    <col min="2312" max="2312" width="14.85546875" style="80" customWidth="1"/>
    <col min="2313" max="2313" width="13" style="80" customWidth="1"/>
    <col min="2314" max="2562" width="9.140625" style="80"/>
    <col min="2563" max="2563" width="19.5703125" style="80" customWidth="1"/>
    <col min="2564" max="2564" width="12.85546875" style="80" bestFit="1" customWidth="1"/>
    <col min="2565" max="2565" width="4.5703125" style="80" customWidth="1"/>
    <col min="2566" max="2567" width="9.140625" style="80"/>
    <col min="2568" max="2568" width="14.85546875" style="80" customWidth="1"/>
    <col min="2569" max="2569" width="13" style="80" customWidth="1"/>
    <col min="2570" max="2818" width="9.140625" style="80"/>
    <col min="2819" max="2819" width="19.5703125" style="80" customWidth="1"/>
    <col min="2820" max="2820" width="12.85546875" style="80" bestFit="1" customWidth="1"/>
    <col min="2821" max="2821" width="4.5703125" style="80" customWidth="1"/>
    <col min="2822" max="2823" width="9.140625" style="80"/>
    <col min="2824" max="2824" width="14.85546875" style="80" customWidth="1"/>
    <col min="2825" max="2825" width="13" style="80" customWidth="1"/>
    <col min="2826" max="3074" width="9.140625" style="80"/>
    <col min="3075" max="3075" width="19.5703125" style="80" customWidth="1"/>
    <col min="3076" max="3076" width="12.85546875" style="80" bestFit="1" customWidth="1"/>
    <col min="3077" max="3077" width="4.5703125" style="80" customWidth="1"/>
    <col min="3078" max="3079" width="9.140625" style="80"/>
    <col min="3080" max="3080" width="14.85546875" style="80" customWidth="1"/>
    <col min="3081" max="3081" width="13" style="80" customWidth="1"/>
    <col min="3082" max="3330" width="9.140625" style="80"/>
    <col min="3331" max="3331" width="19.5703125" style="80" customWidth="1"/>
    <col min="3332" max="3332" width="12.85546875" style="80" bestFit="1" customWidth="1"/>
    <col min="3333" max="3333" width="4.5703125" style="80" customWidth="1"/>
    <col min="3334" max="3335" width="9.140625" style="80"/>
    <col min="3336" max="3336" width="14.85546875" style="80" customWidth="1"/>
    <col min="3337" max="3337" width="13" style="80" customWidth="1"/>
    <col min="3338" max="3586" width="9.140625" style="80"/>
    <col min="3587" max="3587" width="19.5703125" style="80" customWidth="1"/>
    <col min="3588" max="3588" width="12.85546875" style="80" bestFit="1" customWidth="1"/>
    <col min="3589" max="3589" width="4.5703125" style="80" customWidth="1"/>
    <col min="3590" max="3591" width="9.140625" style="80"/>
    <col min="3592" max="3592" width="14.85546875" style="80" customWidth="1"/>
    <col min="3593" max="3593" width="13" style="80" customWidth="1"/>
    <col min="3594" max="3842" width="9.140625" style="80"/>
    <col min="3843" max="3843" width="19.5703125" style="80" customWidth="1"/>
    <col min="3844" max="3844" width="12.85546875" style="80" bestFit="1" customWidth="1"/>
    <col min="3845" max="3845" width="4.5703125" style="80" customWidth="1"/>
    <col min="3846" max="3847" width="9.140625" style="80"/>
    <col min="3848" max="3848" width="14.85546875" style="80" customWidth="1"/>
    <col min="3849" max="3849" width="13" style="80" customWidth="1"/>
    <col min="3850" max="4098" width="9.140625" style="80"/>
    <col min="4099" max="4099" width="19.5703125" style="80" customWidth="1"/>
    <col min="4100" max="4100" width="12.85546875" style="80" bestFit="1" customWidth="1"/>
    <col min="4101" max="4101" width="4.5703125" style="80" customWidth="1"/>
    <col min="4102" max="4103" width="9.140625" style="80"/>
    <col min="4104" max="4104" width="14.85546875" style="80" customWidth="1"/>
    <col min="4105" max="4105" width="13" style="80" customWidth="1"/>
    <col min="4106" max="4354" width="9.140625" style="80"/>
    <col min="4355" max="4355" width="19.5703125" style="80" customWidth="1"/>
    <col min="4356" max="4356" width="12.85546875" style="80" bestFit="1" customWidth="1"/>
    <col min="4357" max="4357" width="4.5703125" style="80" customWidth="1"/>
    <col min="4358" max="4359" width="9.140625" style="80"/>
    <col min="4360" max="4360" width="14.85546875" style="80" customWidth="1"/>
    <col min="4361" max="4361" width="13" style="80" customWidth="1"/>
    <col min="4362" max="4610" width="9.140625" style="80"/>
    <col min="4611" max="4611" width="19.5703125" style="80" customWidth="1"/>
    <col min="4612" max="4612" width="12.85546875" style="80" bestFit="1" customWidth="1"/>
    <col min="4613" max="4613" width="4.5703125" style="80" customWidth="1"/>
    <col min="4614" max="4615" width="9.140625" style="80"/>
    <col min="4616" max="4616" width="14.85546875" style="80" customWidth="1"/>
    <col min="4617" max="4617" width="13" style="80" customWidth="1"/>
    <col min="4618" max="4866" width="9.140625" style="80"/>
    <col min="4867" max="4867" width="19.5703125" style="80" customWidth="1"/>
    <col min="4868" max="4868" width="12.85546875" style="80" bestFit="1" customWidth="1"/>
    <col min="4869" max="4869" width="4.5703125" style="80" customWidth="1"/>
    <col min="4870" max="4871" width="9.140625" style="80"/>
    <col min="4872" max="4872" width="14.85546875" style="80" customWidth="1"/>
    <col min="4873" max="4873" width="13" style="80" customWidth="1"/>
    <col min="4874" max="5122" width="9.140625" style="80"/>
    <col min="5123" max="5123" width="19.5703125" style="80" customWidth="1"/>
    <col min="5124" max="5124" width="12.85546875" style="80" bestFit="1" customWidth="1"/>
    <col min="5125" max="5125" width="4.5703125" style="80" customWidth="1"/>
    <col min="5126" max="5127" width="9.140625" style="80"/>
    <col min="5128" max="5128" width="14.85546875" style="80" customWidth="1"/>
    <col min="5129" max="5129" width="13" style="80" customWidth="1"/>
    <col min="5130" max="5378" width="9.140625" style="80"/>
    <col min="5379" max="5379" width="19.5703125" style="80" customWidth="1"/>
    <col min="5380" max="5380" width="12.85546875" style="80" bestFit="1" customWidth="1"/>
    <col min="5381" max="5381" width="4.5703125" style="80" customWidth="1"/>
    <col min="5382" max="5383" width="9.140625" style="80"/>
    <col min="5384" max="5384" width="14.85546875" style="80" customWidth="1"/>
    <col min="5385" max="5385" width="13" style="80" customWidth="1"/>
    <col min="5386" max="5634" width="9.140625" style="80"/>
    <col min="5635" max="5635" width="19.5703125" style="80" customWidth="1"/>
    <col min="5636" max="5636" width="12.85546875" style="80" bestFit="1" customWidth="1"/>
    <col min="5637" max="5637" width="4.5703125" style="80" customWidth="1"/>
    <col min="5638" max="5639" width="9.140625" style="80"/>
    <col min="5640" max="5640" width="14.85546875" style="80" customWidth="1"/>
    <col min="5641" max="5641" width="13" style="80" customWidth="1"/>
    <col min="5642" max="5890" width="9.140625" style="80"/>
    <col min="5891" max="5891" width="19.5703125" style="80" customWidth="1"/>
    <col min="5892" max="5892" width="12.85546875" style="80" bestFit="1" customWidth="1"/>
    <col min="5893" max="5893" width="4.5703125" style="80" customWidth="1"/>
    <col min="5894" max="5895" width="9.140625" style="80"/>
    <col min="5896" max="5896" width="14.85546875" style="80" customWidth="1"/>
    <col min="5897" max="5897" width="13" style="80" customWidth="1"/>
    <col min="5898" max="6146" width="9.140625" style="80"/>
    <col min="6147" max="6147" width="19.5703125" style="80" customWidth="1"/>
    <col min="6148" max="6148" width="12.85546875" style="80" bestFit="1" customWidth="1"/>
    <col min="6149" max="6149" width="4.5703125" style="80" customWidth="1"/>
    <col min="6150" max="6151" width="9.140625" style="80"/>
    <col min="6152" max="6152" width="14.85546875" style="80" customWidth="1"/>
    <col min="6153" max="6153" width="13" style="80" customWidth="1"/>
    <col min="6154" max="6402" width="9.140625" style="80"/>
    <col min="6403" max="6403" width="19.5703125" style="80" customWidth="1"/>
    <col min="6404" max="6404" width="12.85546875" style="80" bestFit="1" customWidth="1"/>
    <col min="6405" max="6405" width="4.5703125" style="80" customWidth="1"/>
    <col min="6406" max="6407" width="9.140625" style="80"/>
    <col min="6408" max="6408" width="14.85546875" style="80" customWidth="1"/>
    <col min="6409" max="6409" width="13" style="80" customWidth="1"/>
    <col min="6410" max="6658" width="9.140625" style="80"/>
    <col min="6659" max="6659" width="19.5703125" style="80" customWidth="1"/>
    <col min="6660" max="6660" width="12.85546875" style="80" bestFit="1" customWidth="1"/>
    <col min="6661" max="6661" width="4.5703125" style="80" customWidth="1"/>
    <col min="6662" max="6663" width="9.140625" style="80"/>
    <col min="6664" max="6664" width="14.85546875" style="80" customWidth="1"/>
    <col min="6665" max="6665" width="13" style="80" customWidth="1"/>
    <col min="6666" max="6914" width="9.140625" style="80"/>
    <col min="6915" max="6915" width="19.5703125" style="80" customWidth="1"/>
    <col min="6916" max="6916" width="12.85546875" style="80" bestFit="1" customWidth="1"/>
    <col min="6917" max="6917" width="4.5703125" style="80" customWidth="1"/>
    <col min="6918" max="6919" width="9.140625" style="80"/>
    <col min="6920" max="6920" width="14.85546875" style="80" customWidth="1"/>
    <col min="6921" max="6921" width="13" style="80" customWidth="1"/>
    <col min="6922" max="7170" width="9.140625" style="80"/>
    <col min="7171" max="7171" width="19.5703125" style="80" customWidth="1"/>
    <col min="7172" max="7172" width="12.85546875" style="80" bestFit="1" customWidth="1"/>
    <col min="7173" max="7173" width="4.5703125" style="80" customWidth="1"/>
    <col min="7174" max="7175" width="9.140625" style="80"/>
    <col min="7176" max="7176" width="14.85546875" style="80" customWidth="1"/>
    <col min="7177" max="7177" width="13" style="80" customWidth="1"/>
    <col min="7178" max="7426" width="9.140625" style="80"/>
    <col min="7427" max="7427" width="19.5703125" style="80" customWidth="1"/>
    <col min="7428" max="7428" width="12.85546875" style="80" bestFit="1" customWidth="1"/>
    <col min="7429" max="7429" width="4.5703125" style="80" customWidth="1"/>
    <col min="7430" max="7431" width="9.140625" style="80"/>
    <col min="7432" max="7432" width="14.85546875" style="80" customWidth="1"/>
    <col min="7433" max="7433" width="13" style="80" customWidth="1"/>
    <col min="7434" max="7682" width="9.140625" style="80"/>
    <col min="7683" max="7683" width="19.5703125" style="80" customWidth="1"/>
    <col min="7684" max="7684" width="12.85546875" style="80" bestFit="1" customWidth="1"/>
    <col min="7685" max="7685" width="4.5703125" style="80" customWidth="1"/>
    <col min="7686" max="7687" width="9.140625" style="80"/>
    <col min="7688" max="7688" width="14.85546875" style="80" customWidth="1"/>
    <col min="7689" max="7689" width="13" style="80" customWidth="1"/>
    <col min="7690" max="7938" width="9.140625" style="80"/>
    <col min="7939" max="7939" width="19.5703125" style="80" customWidth="1"/>
    <col min="7940" max="7940" width="12.85546875" style="80" bestFit="1" customWidth="1"/>
    <col min="7941" max="7941" width="4.5703125" style="80" customWidth="1"/>
    <col min="7942" max="7943" width="9.140625" style="80"/>
    <col min="7944" max="7944" width="14.85546875" style="80" customWidth="1"/>
    <col min="7945" max="7945" width="13" style="80" customWidth="1"/>
    <col min="7946" max="8194" width="9.140625" style="80"/>
    <col min="8195" max="8195" width="19.5703125" style="80" customWidth="1"/>
    <col min="8196" max="8196" width="12.85546875" style="80" bestFit="1" customWidth="1"/>
    <col min="8197" max="8197" width="4.5703125" style="80" customWidth="1"/>
    <col min="8198" max="8199" width="9.140625" style="80"/>
    <col min="8200" max="8200" width="14.85546875" style="80" customWidth="1"/>
    <col min="8201" max="8201" width="13" style="80" customWidth="1"/>
    <col min="8202" max="8450" width="9.140625" style="80"/>
    <col min="8451" max="8451" width="19.5703125" style="80" customWidth="1"/>
    <col min="8452" max="8452" width="12.85546875" style="80" bestFit="1" customWidth="1"/>
    <col min="8453" max="8453" width="4.5703125" style="80" customWidth="1"/>
    <col min="8454" max="8455" width="9.140625" style="80"/>
    <col min="8456" max="8456" width="14.85546875" style="80" customWidth="1"/>
    <col min="8457" max="8457" width="13" style="80" customWidth="1"/>
    <col min="8458" max="8706" width="9.140625" style="80"/>
    <col min="8707" max="8707" width="19.5703125" style="80" customWidth="1"/>
    <col min="8708" max="8708" width="12.85546875" style="80" bestFit="1" customWidth="1"/>
    <col min="8709" max="8709" width="4.5703125" style="80" customWidth="1"/>
    <col min="8710" max="8711" width="9.140625" style="80"/>
    <col min="8712" max="8712" width="14.85546875" style="80" customWidth="1"/>
    <col min="8713" max="8713" width="13" style="80" customWidth="1"/>
    <col min="8714" max="8962" width="9.140625" style="80"/>
    <col min="8963" max="8963" width="19.5703125" style="80" customWidth="1"/>
    <col min="8964" max="8964" width="12.85546875" style="80" bestFit="1" customWidth="1"/>
    <col min="8965" max="8965" width="4.5703125" style="80" customWidth="1"/>
    <col min="8966" max="8967" width="9.140625" style="80"/>
    <col min="8968" max="8968" width="14.85546875" style="80" customWidth="1"/>
    <col min="8969" max="8969" width="13" style="80" customWidth="1"/>
    <col min="8970" max="9218" width="9.140625" style="80"/>
    <col min="9219" max="9219" width="19.5703125" style="80" customWidth="1"/>
    <col min="9220" max="9220" width="12.85546875" style="80" bestFit="1" customWidth="1"/>
    <col min="9221" max="9221" width="4.5703125" style="80" customWidth="1"/>
    <col min="9222" max="9223" width="9.140625" style="80"/>
    <col min="9224" max="9224" width="14.85546875" style="80" customWidth="1"/>
    <col min="9225" max="9225" width="13" style="80" customWidth="1"/>
    <col min="9226" max="9474" width="9.140625" style="80"/>
    <col min="9475" max="9475" width="19.5703125" style="80" customWidth="1"/>
    <col min="9476" max="9476" width="12.85546875" style="80" bestFit="1" customWidth="1"/>
    <col min="9477" max="9477" width="4.5703125" style="80" customWidth="1"/>
    <col min="9478" max="9479" width="9.140625" style="80"/>
    <col min="9480" max="9480" width="14.85546875" style="80" customWidth="1"/>
    <col min="9481" max="9481" width="13" style="80" customWidth="1"/>
    <col min="9482" max="9730" width="9.140625" style="80"/>
    <col min="9731" max="9731" width="19.5703125" style="80" customWidth="1"/>
    <col min="9732" max="9732" width="12.85546875" style="80" bestFit="1" customWidth="1"/>
    <col min="9733" max="9733" width="4.5703125" style="80" customWidth="1"/>
    <col min="9734" max="9735" width="9.140625" style="80"/>
    <col min="9736" max="9736" width="14.85546875" style="80" customWidth="1"/>
    <col min="9737" max="9737" width="13" style="80" customWidth="1"/>
    <col min="9738" max="9986" width="9.140625" style="80"/>
    <col min="9987" max="9987" width="19.5703125" style="80" customWidth="1"/>
    <col min="9988" max="9988" width="12.85546875" style="80" bestFit="1" customWidth="1"/>
    <col min="9989" max="9989" width="4.5703125" style="80" customWidth="1"/>
    <col min="9990" max="9991" width="9.140625" style="80"/>
    <col min="9992" max="9992" width="14.85546875" style="80" customWidth="1"/>
    <col min="9993" max="9993" width="13" style="80" customWidth="1"/>
    <col min="9994" max="10242" width="9.140625" style="80"/>
    <col min="10243" max="10243" width="19.5703125" style="80" customWidth="1"/>
    <col min="10244" max="10244" width="12.85546875" style="80" bestFit="1" customWidth="1"/>
    <col min="10245" max="10245" width="4.5703125" style="80" customWidth="1"/>
    <col min="10246" max="10247" width="9.140625" style="80"/>
    <col min="10248" max="10248" width="14.85546875" style="80" customWidth="1"/>
    <col min="10249" max="10249" width="13" style="80" customWidth="1"/>
    <col min="10250" max="10498" width="9.140625" style="80"/>
    <col min="10499" max="10499" width="19.5703125" style="80" customWidth="1"/>
    <col min="10500" max="10500" width="12.85546875" style="80" bestFit="1" customWidth="1"/>
    <col min="10501" max="10501" width="4.5703125" style="80" customWidth="1"/>
    <col min="10502" max="10503" width="9.140625" style="80"/>
    <col min="10504" max="10504" width="14.85546875" style="80" customWidth="1"/>
    <col min="10505" max="10505" width="13" style="80" customWidth="1"/>
    <col min="10506" max="10754" width="9.140625" style="80"/>
    <col min="10755" max="10755" width="19.5703125" style="80" customWidth="1"/>
    <col min="10756" max="10756" width="12.85546875" style="80" bestFit="1" customWidth="1"/>
    <col min="10757" max="10757" width="4.5703125" style="80" customWidth="1"/>
    <col min="10758" max="10759" width="9.140625" style="80"/>
    <col min="10760" max="10760" width="14.85546875" style="80" customWidth="1"/>
    <col min="10761" max="10761" width="13" style="80" customWidth="1"/>
    <col min="10762" max="11010" width="9.140625" style="80"/>
    <col min="11011" max="11011" width="19.5703125" style="80" customWidth="1"/>
    <col min="11012" max="11012" width="12.85546875" style="80" bestFit="1" customWidth="1"/>
    <col min="11013" max="11013" width="4.5703125" style="80" customWidth="1"/>
    <col min="11014" max="11015" width="9.140625" style="80"/>
    <col min="11016" max="11016" width="14.85546875" style="80" customWidth="1"/>
    <col min="11017" max="11017" width="13" style="80" customWidth="1"/>
    <col min="11018" max="11266" width="9.140625" style="80"/>
    <col min="11267" max="11267" width="19.5703125" style="80" customWidth="1"/>
    <col min="11268" max="11268" width="12.85546875" style="80" bestFit="1" customWidth="1"/>
    <col min="11269" max="11269" width="4.5703125" style="80" customWidth="1"/>
    <col min="11270" max="11271" width="9.140625" style="80"/>
    <col min="11272" max="11272" width="14.85546875" style="80" customWidth="1"/>
    <col min="11273" max="11273" width="13" style="80" customWidth="1"/>
    <col min="11274" max="11522" width="9.140625" style="80"/>
    <col min="11523" max="11523" width="19.5703125" style="80" customWidth="1"/>
    <col min="11524" max="11524" width="12.85546875" style="80" bestFit="1" customWidth="1"/>
    <col min="11525" max="11525" width="4.5703125" style="80" customWidth="1"/>
    <col min="11526" max="11527" width="9.140625" style="80"/>
    <col min="11528" max="11528" width="14.85546875" style="80" customWidth="1"/>
    <col min="11529" max="11529" width="13" style="80" customWidth="1"/>
    <col min="11530" max="11778" width="9.140625" style="80"/>
    <col min="11779" max="11779" width="19.5703125" style="80" customWidth="1"/>
    <col min="11780" max="11780" width="12.85546875" style="80" bestFit="1" customWidth="1"/>
    <col min="11781" max="11781" width="4.5703125" style="80" customWidth="1"/>
    <col min="11782" max="11783" width="9.140625" style="80"/>
    <col min="11784" max="11784" width="14.85546875" style="80" customWidth="1"/>
    <col min="11785" max="11785" width="13" style="80" customWidth="1"/>
    <col min="11786" max="12034" width="9.140625" style="80"/>
    <col min="12035" max="12035" width="19.5703125" style="80" customWidth="1"/>
    <col min="12036" max="12036" width="12.85546875" style="80" bestFit="1" customWidth="1"/>
    <col min="12037" max="12037" width="4.5703125" style="80" customWidth="1"/>
    <col min="12038" max="12039" width="9.140625" style="80"/>
    <col min="12040" max="12040" width="14.85546875" style="80" customWidth="1"/>
    <col min="12041" max="12041" width="13" style="80" customWidth="1"/>
    <col min="12042" max="12290" width="9.140625" style="80"/>
    <col min="12291" max="12291" width="19.5703125" style="80" customWidth="1"/>
    <col min="12292" max="12292" width="12.85546875" style="80" bestFit="1" customWidth="1"/>
    <col min="12293" max="12293" width="4.5703125" style="80" customWidth="1"/>
    <col min="12294" max="12295" width="9.140625" style="80"/>
    <col min="12296" max="12296" width="14.85546875" style="80" customWidth="1"/>
    <col min="12297" max="12297" width="13" style="80" customWidth="1"/>
    <col min="12298" max="12546" width="9.140625" style="80"/>
    <col min="12547" max="12547" width="19.5703125" style="80" customWidth="1"/>
    <col min="12548" max="12548" width="12.85546875" style="80" bestFit="1" customWidth="1"/>
    <col min="12549" max="12549" width="4.5703125" style="80" customWidth="1"/>
    <col min="12550" max="12551" width="9.140625" style="80"/>
    <col min="12552" max="12552" width="14.85546875" style="80" customWidth="1"/>
    <col min="12553" max="12553" width="13" style="80" customWidth="1"/>
    <col min="12554" max="12802" width="9.140625" style="80"/>
    <col min="12803" max="12803" width="19.5703125" style="80" customWidth="1"/>
    <col min="12804" max="12804" width="12.85546875" style="80" bestFit="1" customWidth="1"/>
    <col min="12805" max="12805" width="4.5703125" style="80" customWidth="1"/>
    <col min="12806" max="12807" width="9.140625" style="80"/>
    <col min="12808" max="12808" width="14.85546875" style="80" customWidth="1"/>
    <col min="12809" max="12809" width="13" style="80" customWidth="1"/>
    <col min="12810" max="13058" width="9.140625" style="80"/>
    <col min="13059" max="13059" width="19.5703125" style="80" customWidth="1"/>
    <col min="13060" max="13060" width="12.85546875" style="80" bestFit="1" customWidth="1"/>
    <col min="13061" max="13061" width="4.5703125" style="80" customWidth="1"/>
    <col min="13062" max="13063" width="9.140625" style="80"/>
    <col min="13064" max="13064" width="14.85546875" style="80" customWidth="1"/>
    <col min="13065" max="13065" width="13" style="80" customWidth="1"/>
    <col min="13066" max="13314" width="9.140625" style="80"/>
    <col min="13315" max="13315" width="19.5703125" style="80" customWidth="1"/>
    <col min="13316" max="13316" width="12.85546875" style="80" bestFit="1" customWidth="1"/>
    <col min="13317" max="13317" width="4.5703125" style="80" customWidth="1"/>
    <col min="13318" max="13319" width="9.140625" style="80"/>
    <col min="13320" max="13320" width="14.85546875" style="80" customWidth="1"/>
    <col min="13321" max="13321" width="13" style="80" customWidth="1"/>
    <col min="13322" max="13570" width="9.140625" style="80"/>
    <col min="13571" max="13571" width="19.5703125" style="80" customWidth="1"/>
    <col min="13572" max="13572" width="12.85546875" style="80" bestFit="1" customWidth="1"/>
    <col min="13573" max="13573" width="4.5703125" style="80" customWidth="1"/>
    <col min="13574" max="13575" width="9.140625" style="80"/>
    <col min="13576" max="13576" width="14.85546875" style="80" customWidth="1"/>
    <col min="13577" max="13577" width="13" style="80" customWidth="1"/>
    <col min="13578" max="13826" width="9.140625" style="80"/>
    <col min="13827" max="13827" width="19.5703125" style="80" customWidth="1"/>
    <col min="13828" max="13828" width="12.85546875" style="80" bestFit="1" customWidth="1"/>
    <col min="13829" max="13829" width="4.5703125" style="80" customWidth="1"/>
    <col min="13830" max="13831" width="9.140625" style="80"/>
    <col min="13832" max="13832" width="14.85546875" style="80" customWidth="1"/>
    <col min="13833" max="13833" width="13" style="80" customWidth="1"/>
    <col min="13834" max="14082" width="9.140625" style="80"/>
    <col min="14083" max="14083" width="19.5703125" style="80" customWidth="1"/>
    <col min="14084" max="14084" width="12.85546875" style="80" bestFit="1" customWidth="1"/>
    <col min="14085" max="14085" width="4.5703125" style="80" customWidth="1"/>
    <col min="14086" max="14087" width="9.140625" style="80"/>
    <col min="14088" max="14088" width="14.85546875" style="80" customWidth="1"/>
    <col min="14089" max="14089" width="13" style="80" customWidth="1"/>
    <col min="14090" max="14338" width="9.140625" style="80"/>
    <col min="14339" max="14339" width="19.5703125" style="80" customWidth="1"/>
    <col min="14340" max="14340" width="12.85546875" style="80" bestFit="1" customWidth="1"/>
    <col min="14341" max="14341" width="4.5703125" style="80" customWidth="1"/>
    <col min="14342" max="14343" width="9.140625" style="80"/>
    <col min="14344" max="14344" width="14.85546875" style="80" customWidth="1"/>
    <col min="14345" max="14345" width="13" style="80" customWidth="1"/>
    <col min="14346" max="14594" width="9.140625" style="80"/>
    <col min="14595" max="14595" width="19.5703125" style="80" customWidth="1"/>
    <col min="14596" max="14596" width="12.85546875" style="80" bestFit="1" customWidth="1"/>
    <col min="14597" max="14597" width="4.5703125" style="80" customWidth="1"/>
    <col min="14598" max="14599" width="9.140625" style="80"/>
    <col min="14600" max="14600" width="14.85546875" style="80" customWidth="1"/>
    <col min="14601" max="14601" width="13" style="80" customWidth="1"/>
    <col min="14602" max="14850" width="9.140625" style="80"/>
    <col min="14851" max="14851" width="19.5703125" style="80" customWidth="1"/>
    <col min="14852" max="14852" width="12.85546875" style="80" bestFit="1" customWidth="1"/>
    <col min="14853" max="14853" width="4.5703125" style="80" customWidth="1"/>
    <col min="14854" max="14855" width="9.140625" style="80"/>
    <col min="14856" max="14856" width="14.85546875" style="80" customWidth="1"/>
    <col min="14857" max="14857" width="13" style="80" customWidth="1"/>
    <col min="14858" max="15106" width="9.140625" style="80"/>
    <col min="15107" max="15107" width="19.5703125" style="80" customWidth="1"/>
    <col min="15108" max="15108" width="12.85546875" style="80" bestFit="1" customWidth="1"/>
    <col min="15109" max="15109" width="4.5703125" style="80" customWidth="1"/>
    <col min="15110" max="15111" width="9.140625" style="80"/>
    <col min="15112" max="15112" width="14.85546875" style="80" customWidth="1"/>
    <col min="15113" max="15113" width="13" style="80" customWidth="1"/>
    <col min="15114" max="15362" width="9.140625" style="80"/>
    <col min="15363" max="15363" width="19.5703125" style="80" customWidth="1"/>
    <col min="15364" max="15364" width="12.85546875" style="80" bestFit="1" customWidth="1"/>
    <col min="15365" max="15365" width="4.5703125" style="80" customWidth="1"/>
    <col min="15366" max="15367" width="9.140625" style="80"/>
    <col min="15368" max="15368" width="14.85546875" style="80" customWidth="1"/>
    <col min="15369" max="15369" width="13" style="80" customWidth="1"/>
    <col min="15370" max="15618" width="9.140625" style="80"/>
    <col min="15619" max="15619" width="19.5703125" style="80" customWidth="1"/>
    <col min="15620" max="15620" width="12.85546875" style="80" bestFit="1" customWidth="1"/>
    <col min="15621" max="15621" width="4.5703125" style="80" customWidth="1"/>
    <col min="15622" max="15623" width="9.140625" style="80"/>
    <col min="15624" max="15624" width="14.85546875" style="80" customWidth="1"/>
    <col min="15625" max="15625" width="13" style="80" customWidth="1"/>
    <col min="15626" max="15874" width="9.140625" style="80"/>
    <col min="15875" max="15875" width="19.5703125" style="80" customWidth="1"/>
    <col min="15876" max="15876" width="12.85546875" style="80" bestFit="1" customWidth="1"/>
    <col min="15877" max="15877" width="4.5703125" style="80" customWidth="1"/>
    <col min="15878" max="15879" width="9.140625" style="80"/>
    <col min="15880" max="15880" width="14.85546875" style="80" customWidth="1"/>
    <col min="15881" max="15881" width="13" style="80" customWidth="1"/>
    <col min="15882" max="16130" width="9.140625" style="80"/>
    <col min="16131" max="16131" width="19.5703125" style="80" customWidth="1"/>
    <col min="16132" max="16132" width="12.85546875" style="80" bestFit="1" customWidth="1"/>
    <col min="16133" max="16133" width="4.5703125" style="80" customWidth="1"/>
    <col min="16134" max="16135" width="9.140625" style="80"/>
    <col min="16136" max="16136" width="14.85546875" style="80" customWidth="1"/>
    <col min="16137" max="16137" width="13" style="80" customWidth="1"/>
    <col min="16138" max="16384" width="9.140625" style="80"/>
  </cols>
  <sheetData>
    <row r="1" spans="1:9" x14ac:dyDescent="0.2">
      <c r="A1" s="129" t="s">
        <v>164</v>
      </c>
      <c r="B1" s="129"/>
      <c r="C1" s="129"/>
      <c r="D1" s="129"/>
      <c r="E1" s="129"/>
      <c r="F1" s="129"/>
      <c r="G1" s="129"/>
      <c r="H1" s="129"/>
      <c r="I1" s="129"/>
    </row>
    <row r="2" spans="1:9" x14ac:dyDescent="0.2">
      <c r="A2" s="129" t="s">
        <v>165</v>
      </c>
      <c r="B2" s="129"/>
      <c r="C2" s="129"/>
      <c r="D2" s="129"/>
      <c r="E2" s="129"/>
      <c r="F2" s="129"/>
      <c r="G2" s="129"/>
      <c r="H2" s="129"/>
      <c r="I2" s="129"/>
    </row>
    <row r="4" spans="1:9" x14ac:dyDescent="0.2">
      <c r="D4" s="90"/>
      <c r="E4" s="90"/>
      <c r="F4" s="90"/>
      <c r="G4" s="90"/>
      <c r="H4" s="90"/>
      <c r="I4" s="90"/>
    </row>
    <row r="5" spans="1:9" x14ac:dyDescent="0.2">
      <c r="A5" s="81" t="s">
        <v>166</v>
      </c>
      <c r="B5" s="82"/>
      <c r="C5" s="82"/>
      <c r="D5" s="91" t="s">
        <v>167</v>
      </c>
      <c r="E5" s="90"/>
      <c r="F5" s="92" t="s">
        <v>168</v>
      </c>
      <c r="G5" s="93"/>
      <c r="H5" s="93"/>
      <c r="I5" s="91" t="s">
        <v>167</v>
      </c>
    </row>
    <row r="6" spans="1:9" x14ac:dyDescent="0.2">
      <c r="A6" s="83"/>
      <c r="B6" s="84"/>
      <c r="C6" s="84"/>
      <c r="D6" s="94"/>
      <c r="E6" s="90"/>
      <c r="F6" s="95"/>
      <c r="G6" s="96"/>
      <c r="H6" s="96"/>
      <c r="I6" s="94"/>
    </row>
    <row r="7" spans="1:9" x14ac:dyDescent="0.2">
      <c r="A7" s="83" t="s">
        <v>169</v>
      </c>
      <c r="B7" s="84"/>
      <c r="C7" s="84"/>
      <c r="D7" s="85">
        <f>+'P - 34'!E75</f>
        <v>12033951</v>
      </c>
      <c r="E7" s="90"/>
      <c r="F7" s="95" t="s">
        <v>170</v>
      </c>
      <c r="G7" s="96"/>
      <c r="H7" s="96"/>
      <c r="I7" s="85">
        <f>+'P - 34'!E65</f>
        <v>47773780</v>
      </c>
    </row>
    <row r="8" spans="1:9" ht="15" x14ac:dyDescent="0.25">
      <c r="A8" s="83"/>
      <c r="B8" s="84"/>
      <c r="C8" s="84"/>
      <c r="D8" s="97"/>
      <c r="E8" s="90"/>
      <c r="F8" s="95"/>
      <c r="G8" s="96"/>
      <c r="H8" s="96"/>
      <c r="I8" s="97"/>
    </row>
    <row r="9" spans="1:9" ht="15" x14ac:dyDescent="0.25">
      <c r="A9" s="83" t="s">
        <v>171</v>
      </c>
      <c r="B9" s="84"/>
      <c r="C9" s="84"/>
      <c r="D9" s="97">
        <v>46099</v>
      </c>
      <c r="E9" s="90"/>
      <c r="F9" s="95" t="s">
        <v>172</v>
      </c>
      <c r="G9" s="96"/>
      <c r="H9" s="96"/>
      <c r="I9" s="97">
        <v>95694</v>
      </c>
    </row>
    <row r="10" spans="1:9" x14ac:dyDescent="0.2">
      <c r="A10" s="83"/>
      <c r="B10" s="84"/>
      <c r="C10" s="84"/>
      <c r="D10" s="94"/>
      <c r="E10" s="90"/>
      <c r="F10" s="95"/>
      <c r="G10" s="96"/>
      <c r="H10" s="96"/>
      <c r="I10" s="94"/>
    </row>
    <row r="11" spans="1:9" ht="15" x14ac:dyDescent="0.25">
      <c r="A11" s="86" t="s">
        <v>173</v>
      </c>
      <c r="B11" s="87"/>
      <c r="C11" s="87"/>
      <c r="D11" s="98">
        <f>D9/D7</f>
        <v>3.8307451974833534E-3</v>
      </c>
      <c r="E11" s="90"/>
      <c r="F11" s="99" t="s">
        <v>173</v>
      </c>
      <c r="G11" s="100"/>
      <c r="H11" s="100"/>
      <c r="I11" s="98">
        <f>I9/I7</f>
        <v>2.0030652797413144E-3</v>
      </c>
    </row>
    <row r="12" spans="1:9" x14ac:dyDescent="0.2">
      <c r="D12" s="90"/>
      <c r="E12" s="90"/>
      <c r="F12" s="90"/>
      <c r="G12" s="90"/>
      <c r="H12" s="90"/>
      <c r="I12" s="90"/>
    </row>
    <row r="14" spans="1:9" ht="63" customHeight="1" x14ac:dyDescent="0.2">
      <c r="A14" s="88" t="s">
        <v>174</v>
      </c>
      <c r="B14" s="130" t="s">
        <v>175</v>
      </c>
      <c r="C14" s="130"/>
      <c r="D14" s="130"/>
      <c r="E14" s="130"/>
      <c r="F14" s="130"/>
      <c r="G14" s="130"/>
      <c r="H14" s="130"/>
      <c r="I14" s="130"/>
    </row>
    <row r="15" spans="1:9" x14ac:dyDescent="0.2">
      <c r="A15" s="89"/>
    </row>
    <row r="16" spans="1:9" ht="24.75" customHeight="1" x14ac:dyDescent="0.2">
      <c r="A16" s="88" t="s">
        <v>176</v>
      </c>
      <c r="B16" s="130" t="s">
        <v>177</v>
      </c>
      <c r="C16" s="130"/>
      <c r="D16" s="130"/>
      <c r="E16" s="130"/>
      <c r="F16" s="130"/>
      <c r="G16" s="130"/>
      <c r="H16" s="130"/>
      <c r="I16" s="130"/>
    </row>
  </sheetData>
  <mergeCells count="4">
    <mergeCell ref="A1:I1"/>
    <mergeCell ref="A2:I2"/>
    <mergeCell ref="B14:I14"/>
    <mergeCell ref="B16:I16"/>
  </mergeCells>
  <pageMargins left="0.7" right="0.7" top="0.75" bottom="0.75" header="0.3" footer="0.3"/>
  <pageSetup scale="8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workbookViewId="0">
      <selection activeCell="E3" sqref="E3:J37"/>
    </sheetView>
  </sheetViews>
  <sheetFormatPr defaultRowHeight="15" x14ac:dyDescent="0.25"/>
  <cols>
    <col min="3" max="3" width="9.85546875" bestFit="1" customWidth="1"/>
    <col min="5" max="5" width="6.140625" bestFit="1" customWidth="1"/>
    <col min="6" max="6" width="20.5703125" bestFit="1" customWidth="1"/>
    <col min="7" max="7" width="13.85546875" bestFit="1" customWidth="1"/>
    <col min="8" max="8" width="13.5703125" bestFit="1" customWidth="1"/>
    <col min="9" max="9" width="12.7109375" bestFit="1" customWidth="1"/>
    <col min="10" max="10" width="4.7109375" bestFit="1" customWidth="1"/>
  </cols>
  <sheetData>
    <row r="1" spans="2:10" x14ac:dyDescent="0.25">
      <c r="B1" t="s">
        <v>143</v>
      </c>
      <c r="C1" t="s">
        <v>144</v>
      </c>
      <c r="D1" t="s">
        <v>139</v>
      </c>
      <c r="E1" t="s">
        <v>5</v>
      </c>
      <c r="F1" t="s">
        <v>6</v>
      </c>
      <c r="G1" t="s">
        <v>7</v>
      </c>
      <c r="H1" t="s">
        <v>8</v>
      </c>
      <c r="I1" t="s">
        <v>9</v>
      </c>
      <c r="J1" t="s">
        <v>10</v>
      </c>
    </row>
    <row r="3" spans="2:10" x14ac:dyDescent="0.25">
      <c r="B3">
        <v>1000</v>
      </c>
      <c r="C3">
        <v>8000000</v>
      </c>
      <c r="D3">
        <v>21040000</v>
      </c>
      <c r="E3">
        <v>215</v>
      </c>
      <c r="F3" t="s">
        <v>11</v>
      </c>
      <c r="G3" s="76">
        <v>64646.25</v>
      </c>
      <c r="H3">
        <v>0</v>
      </c>
      <c r="I3" s="76">
        <v>64646.25</v>
      </c>
      <c r="J3" t="s">
        <v>12</v>
      </c>
    </row>
    <row r="4" spans="2:10" x14ac:dyDescent="0.25">
      <c r="B4">
        <v>1000</v>
      </c>
      <c r="C4">
        <v>8000000</v>
      </c>
      <c r="D4">
        <v>21040000</v>
      </c>
      <c r="E4">
        <v>315</v>
      </c>
      <c r="F4" t="s">
        <v>13</v>
      </c>
      <c r="G4" s="76">
        <v>119246.48</v>
      </c>
      <c r="H4" s="76">
        <v>-119246.48</v>
      </c>
      <c r="I4">
        <v>0</v>
      </c>
      <c r="J4" t="s">
        <v>12</v>
      </c>
    </row>
    <row r="5" spans="2:10" x14ac:dyDescent="0.25">
      <c r="B5">
        <v>1020</v>
      </c>
      <c r="C5">
        <v>146</v>
      </c>
      <c r="D5">
        <v>21040000</v>
      </c>
      <c r="E5">
        <v>415</v>
      </c>
      <c r="F5" t="s">
        <v>39</v>
      </c>
      <c r="G5" s="76">
        <v>27111.24</v>
      </c>
      <c r="H5" s="76">
        <v>-20876.55</v>
      </c>
      <c r="I5" s="76">
        <v>6234.69</v>
      </c>
      <c r="J5" t="s">
        <v>12</v>
      </c>
    </row>
    <row r="6" spans="2:10" x14ac:dyDescent="0.25">
      <c r="B6">
        <v>1000</v>
      </c>
      <c r="C6">
        <v>8000000</v>
      </c>
      <c r="D6">
        <v>21040000</v>
      </c>
      <c r="E6">
        <v>615</v>
      </c>
      <c r="F6" t="s">
        <v>14</v>
      </c>
      <c r="G6" s="76">
        <v>37103.24</v>
      </c>
      <c r="H6" s="76">
        <v>-17979.240000000002</v>
      </c>
      <c r="I6" s="76">
        <v>19124</v>
      </c>
      <c r="J6" t="s">
        <v>12</v>
      </c>
    </row>
    <row r="7" spans="2:10" x14ac:dyDescent="0.25">
      <c r="B7">
        <v>1000</v>
      </c>
      <c r="C7">
        <v>8000000</v>
      </c>
      <c r="D7">
        <v>21040000</v>
      </c>
      <c r="E7">
        <v>815</v>
      </c>
      <c r="F7" t="s">
        <v>15</v>
      </c>
      <c r="G7" s="76">
        <v>177859.44</v>
      </c>
      <c r="H7" s="76">
        <v>-177786.69</v>
      </c>
      <c r="I7">
        <v>72.75</v>
      </c>
      <c r="J7" t="s">
        <v>12</v>
      </c>
    </row>
    <row r="8" spans="2:10" x14ac:dyDescent="0.25">
      <c r="B8">
        <v>1000</v>
      </c>
      <c r="C8">
        <v>8000000</v>
      </c>
      <c r="D8">
        <v>21040000</v>
      </c>
      <c r="E8">
        <v>825</v>
      </c>
      <c r="F8" t="s">
        <v>16</v>
      </c>
      <c r="G8" s="76">
        <v>19054.34</v>
      </c>
      <c r="H8" s="76">
        <v>-19054.34</v>
      </c>
      <c r="I8">
        <v>0</v>
      </c>
      <c r="J8" t="s">
        <v>12</v>
      </c>
    </row>
    <row r="9" spans="2:10" x14ac:dyDescent="0.25">
      <c r="B9">
        <v>1000</v>
      </c>
      <c r="C9">
        <v>8000000</v>
      </c>
      <c r="D9">
        <v>21040000</v>
      </c>
      <c r="E9">
        <v>845</v>
      </c>
      <c r="F9" t="s">
        <v>17</v>
      </c>
      <c r="G9" s="76">
        <v>44596.94</v>
      </c>
      <c r="H9" s="76">
        <v>-44596.94</v>
      </c>
      <c r="I9">
        <v>0</v>
      </c>
      <c r="J9" t="s">
        <v>12</v>
      </c>
    </row>
    <row r="10" spans="2:10" x14ac:dyDescent="0.25">
      <c r="B10">
        <v>1000</v>
      </c>
      <c r="C10">
        <v>8000000</v>
      </c>
      <c r="D10">
        <v>21040000</v>
      </c>
      <c r="E10">
        <v>925</v>
      </c>
      <c r="F10" t="s">
        <v>18</v>
      </c>
      <c r="G10" s="76">
        <v>20186.599999999999</v>
      </c>
      <c r="H10" s="76">
        <v>-20186.599999999999</v>
      </c>
      <c r="I10">
        <v>0</v>
      </c>
      <c r="J10" t="s">
        <v>12</v>
      </c>
    </row>
    <row r="11" spans="2:10" x14ac:dyDescent="0.25">
      <c r="B11">
        <v>1000</v>
      </c>
      <c r="C11">
        <v>8000000</v>
      </c>
      <c r="D11">
        <v>21040000</v>
      </c>
      <c r="E11">
        <v>945</v>
      </c>
      <c r="F11" t="s">
        <v>19</v>
      </c>
      <c r="G11" s="76">
        <v>20837.13</v>
      </c>
      <c r="H11" s="76">
        <v>-20837.13</v>
      </c>
      <c r="I11">
        <v>0</v>
      </c>
      <c r="J11" t="s">
        <v>12</v>
      </c>
    </row>
    <row r="12" spans="2:10" x14ac:dyDescent="0.25">
      <c r="B12">
        <v>1000</v>
      </c>
      <c r="C12">
        <v>8000000</v>
      </c>
      <c r="D12">
        <v>21040000</v>
      </c>
      <c r="E12">
        <v>1115</v>
      </c>
      <c r="F12" t="s">
        <v>20</v>
      </c>
      <c r="G12" s="76">
        <v>469282.44</v>
      </c>
      <c r="H12" s="76">
        <v>-440811.92</v>
      </c>
      <c r="I12" s="76">
        <v>28470.52</v>
      </c>
      <c r="J12" t="s">
        <v>12</v>
      </c>
    </row>
    <row r="13" spans="2:10" x14ac:dyDescent="0.25">
      <c r="B13">
        <v>1000</v>
      </c>
      <c r="C13">
        <v>8000000</v>
      </c>
      <c r="D13">
        <v>21040000</v>
      </c>
      <c r="E13">
        <v>1125</v>
      </c>
      <c r="F13" t="s">
        <v>21</v>
      </c>
      <c r="G13" s="76">
        <v>38610.879999999997</v>
      </c>
      <c r="H13" s="76">
        <v>148680.53</v>
      </c>
      <c r="I13" s="76">
        <v>187291.41</v>
      </c>
      <c r="J13" t="s">
        <v>12</v>
      </c>
    </row>
    <row r="14" spans="2:10" x14ac:dyDescent="0.25">
      <c r="B14">
        <v>1000</v>
      </c>
      <c r="C14">
        <v>8000000</v>
      </c>
      <c r="D14">
        <v>21040000</v>
      </c>
      <c r="E14">
        <v>1145</v>
      </c>
      <c r="F14" t="s">
        <v>22</v>
      </c>
      <c r="G14" s="76">
        <v>11019.1</v>
      </c>
      <c r="H14" s="76">
        <v>-11019.1</v>
      </c>
      <c r="I14">
        <v>0</v>
      </c>
      <c r="J14" t="s">
        <v>12</v>
      </c>
    </row>
    <row r="15" spans="2:10" x14ac:dyDescent="0.25">
      <c r="B15">
        <v>1000</v>
      </c>
      <c r="C15">
        <v>8000000</v>
      </c>
      <c r="D15">
        <v>21040000</v>
      </c>
      <c r="E15">
        <v>1315</v>
      </c>
      <c r="F15" t="s">
        <v>23</v>
      </c>
      <c r="G15" s="76">
        <v>21372.14</v>
      </c>
      <c r="H15" s="76">
        <v>-21372.14</v>
      </c>
      <c r="I15">
        <v>0</v>
      </c>
      <c r="J15" t="s">
        <v>12</v>
      </c>
    </row>
    <row r="16" spans="2:10" x14ac:dyDescent="0.25">
      <c r="B16">
        <v>1000</v>
      </c>
      <c r="C16">
        <v>8000000</v>
      </c>
      <c r="D16">
        <v>21040000</v>
      </c>
      <c r="E16">
        <v>1615</v>
      </c>
      <c r="F16" t="s">
        <v>24</v>
      </c>
      <c r="G16" s="76">
        <v>11793448.050000001</v>
      </c>
      <c r="H16" s="76">
        <v>-11326648.619999999</v>
      </c>
      <c r="I16" s="76">
        <v>466799.43</v>
      </c>
      <c r="J16" t="s">
        <v>12</v>
      </c>
    </row>
    <row r="17" spans="2:10" x14ac:dyDescent="0.25">
      <c r="B17" t="s">
        <v>148</v>
      </c>
      <c r="C17">
        <v>8000000</v>
      </c>
      <c r="D17">
        <v>21040000</v>
      </c>
      <c r="E17">
        <v>1615</v>
      </c>
      <c r="F17" t="s">
        <v>24</v>
      </c>
      <c r="G17" s="76">
        <v>59809</v>
      </c>
      <c r="H17" s="76">
        <v>-3900.59</v>
      </c>
      <c r="I17" s="76">
        <v>55908.41</v>
      </c>
      <c r="J17" t="s">
        <v>12</v>
      </c>
    </row>
    <row r="18" spans="2:10" x14ac:dyDescent="0.25">
      <c r="B18">
        <v>1020</v>
      </c>
      <c r="C18">
        <v>146</v>
      </c>
      <c r="D18">
        <v>21040000</v>
      </c>
      <c r="E18">
        <v>1615</v>
      </c>
      <c r="F18" t="s">
        <v>24</v>
      </c>
      <c r="G18" s="76">
        <v>45929.03</v>
      </c>
      <c r="H18" s="76">
        <v>-23849.759999999998</v>
      </c>
      <c r="I18" s="76">
        <v>22079.27</v>
      </c>
      <c r="J18" t="s">
        <v>12</v>
      </c>
    </row>
    <row r="19" spans="2:10" x14ac:dyDescent="0.25">
      <c r="B19">
        <v>1200</v>
      </c>
      <c r="C19">
        <v>146</v>
      </c>
      <c r="D19">
        <v>21040000</v>
      </c>
      <c r="E19">
        <v>1615</v>
      </c>
      <c r="F19" t="s">
        <v>24</v>
      </c>
      <c r="G19" s="76">
        <v>8137.07</v>
      </c>
      <c r="H19" s="76">
        <v>-8137.07</v>
      </c>
      <c r="I19">
        <v>0</v>
      </c>
      <c r="J19" t="s">
        <v>12</v>
      </c>
    </row>
    <row r="20" spans="2:10" x14ac:dyDescent="0.25">
      <c r="B20" t="s">
        <v>148</v>
      </c>
      <c r="C20">
        <v>8000000</v>
      </c>
      <c r="D20">
        <v>21040000</v>
      </c>
      <c r="E20">
        <v>1681</v>
      </c>
      <c r="F20" t="s">
        <v>149</v>
      </c>
      <c r="G20" s="76">
        <v>1250000</v>
      </c>
      <c r="H20" s="76">
        <v>-13888.89</v>
      </c>
      <c r="I20" s="76">
        <v>1236111.1100000001</v>
      </c>
      <c r="J20" t="s">
        <v>12</v>
      </c>
    </row>
    <row r="21" spans="2:10" x14ac:dyDescent="0.25">
      <c r="B21">
        <v>1000</v>
      </c>
      <c r="C21">
        <v>8000000</v>
      </c>
      <c r="D21">
        <v>21040000</v>
      </c>
      <c r="E21">
        <v>1715</v>
      </c>
      <c r="F21" t="s">
        <v>25</v>
      </c>
      <c r="G21" s="76">
        <v>2201.27</v>
      </c>
      <c r="H21" s="76">
        <v>-2201.27</v>
      </c>
      <c r="I21">
        <v>0</v>
      </c>
      <c r="J21" t="s">
        <v>12</v>
      </c>
    </row>
    <row r="22" spans="2:10" x14ac:dyDescent="0.25">
      <c r="B22">
        <v>1000</v>
      </c>
      <c r="C22">
        <v>8000000</v>
      </c>
      <c r="D22">
        <v>21040000</v>
      </c>
      <c r="E22">
        <v>1815</v>
      </c>
      <c r="F22" t="s">
        <v>26</v>
      </c>
      <c r="G22" s="76">
        <v>5146.5200000000004</v>
      </c>
      <c r="H22" s="76">
        <v>-5146.5200000000004</v>
      </c>
      <c r="I22">
        <v>0</v>
      </c>
      <c r="J22" t="s">
        <v>12</v>
      </c>
    </row>
    <row r="23" spans="2:10" x14ac:dyDescent="0.25">
      <c r="B23">
        <v>1000</v>
      </c>
      <c r="C23">
        <v>8000000</v>
      </c>
      <c r="D23">
        <v>21040000</v>
      </c>
      <c r="E23">
        <v>1915</v>
      </c>
      <c r="F23" t="s">
        <v>27</v>
      </c>
      <c r="G23" s="76">
        <v>11890.95</v>
      </c>
      <c r="H23" s="76">
        <v>-11890.95</v>
      </c>
      <c r="I23">
        <v>0</v>
      </c>
      <c r="J23" t="s">
        <v>12</v>
      </c>
    </row>
    <row r="24" spans="2:10" x14ac:dyDescent="0.25">
      <c r="B24">
        <v>1000</v>
      </c>
      <c r="C24">
        <v>8000000</v>
      </c>
      <c r="D24">
        <v>21040000</v>
      </c>
      <c r="E24">
        <v>2015</v>
      </c>
      <c r="F24" t="s">
        <v>28</v>
      </c>
      <c r="G24" s="76">
        <v>294874.63</v>
      </c>
      <c r="H24" s="76">
        <v>-294874.63</v>
      </c>
      <c r="I24">
        <v>0</v>
      </c>
      <c r="J24" t="s">
        <v>12</v>
      </c>
    </row>
    <row r="25" spans="2:10" x14ac:dyDescent="0.25">
      <c r="B25">
        <v>1000</v>
      </c>
      <c r="C25">
        <v>8000000</v>
      </c>
      <c r="D25">
        <v>21040000</v>
      </c>
      <c r="E25">
        <v>2415</v>
      </c>
      <c r="F25" t="s">
        <v>29</v>
      </c>
      <c r="G25" s="76">
        <v>302616.94</v>
      </c>
      <c r="H25" s="76">
        <v>-302616.94</v>
      </c>
      <c r="I25">
        <v>0</v>
      </c>
      <c r="J25" t="s">
        <v>12</v>
      </c>
    </row>
    <row r="26" spans="2:10" x14ac:dyDescent="0.25">
      <c r="B26">
        <v>1000</v>
      </c>
      <c r="C26">
        <v>8000000</v>
      </c>
      <c r="D26">
        <v>21040000</v>
      </c>
      <c r="E26">
        <v>2515</v>
      </c>
      <c r="F26" t="s">
        <v>30</v>
      </c>
      <c r="G26" s="76">
        <v>15160515.640000001</v>
      </c>
      <c r="H26" s="76">
        <v>-5859402.3200000003</v>
      </c>
      <c r="I26" s="76">
        <v>9301113.3200000003</v>
      </c>
      <c r="J26" t="s">
        <v>12</v>
      </c>
    </row>
    <row r="27" spans="2:10" x14ac:dyDescent="0.25">
      <c r="B27" t="s">
        <v>148</v>
      </c>
      <c r="C27">
        <v>8000000</v>
      </c>
      <c r="D27">
        <v>21040000</v>
      </c>
      <c r="E27">
        <v>2515</v>
      </c>
      <c r="F27" t="s">
        <v>30</v>
      </c>
      <c r="G27" s="76">
        <v>26817444.030000001</v>
      </c>
      <c r="H27" s="76">
        <v>-7161238.3700000001</v>
      </c>
      <c r="I27" s="76">
        <v>19656205.66</v>
      </c>
      <c r="J27" t="s">
        <v>12</v>
      </c>
    </row>
    <row r="28" spans="2:10" x14ac:dyDescent="0.25">
      <c r="B28">
        <v>1000</v>
      </c>
      <c r="C28">
        <v>8000000</v>
      </c>
      <c r="D28">
        <v>21040000</v>
      </c>
      <c r="E28">
        <v>2615</v>
      </c>
      <c r="F28" t="s">
        <v>31</v>
      </c>
      <c r="G28" s="76">
        <v>516443.62</v>
      </c>
      <c r="H28" s="76">
        <v>-108932.9</v>
      </c>
      <c r="I28" s="76">
        <v>407510.72</v>
      </c>
      <c r="J28" t="s">
        <v>12</v>
      </c>
    </row>
    <row r="29" spans="2:10" x14ac:dyDescent="0.25">
      <c r="B29">
        <v>1000</v>
      </c>
      <c r="C29">
        <v>8000000</v>
      </c>
      <c r="D29">
        <v>21040000</v>
      </c>
      <c r="E29">
        <v>2715</v>
      </c>
      <c r="F29" t="s">
        <v>32</v>
      </c>
      <c r="G29" s="76">
        <v>253749.68</v>
      </c>
      <c r="H29" s="76">
        <v>-253749.68</v>
      </c>
      <c r="I29">
        <v>0</v>
      </c>
      <c r="J29" t="s">
        <v>12</v>
      </c>
    </row>
    <row r="30" spans="2:10" x14ac:dyDescent="0.25">
      <c r="B30">
        <v>1000</v>
      </c>
      <c r="C30">
        <v>8000000</v>
      </c>
      <c r="D30">
        <v>21040000</v>
      </c>
      <c r="E30">
        <v>3515</v>
      </c>
      <c r="F30" t="s">
        <v>33</v>
      </c>
      <c r="G30">
        <v>579.07000000000005</v>
      </c>
      <c r="H30">
        <v>-579.07000000000005</v>
      </c>
      <c r="I30">
        <v>0</v>
      </c>
      <c r="J30" t="s">
        <v>12</v>
      </c>
    </row>
    <row r="31" spans="2:10" x14ac:dyDescent="0.25">
      <c r="B31" t="s">
        <v>148</v>
      </c>
      <c r="C31">
        <v>8000000</v>
      </c>
      <c r="D31">
        <v>21040000</v>
      </c>
      <c r="E31">
        <v>3515</v>
      </c>
      <c r="F31" t="s">
        <v>33</v>
      </c>
      <c r="G31" s="76">
        <v>49113</v>
      </c>
      <c r="H31" s="76">
        <v>-4209.68</v>
      </c>
      <c r="I31" s="76">
        <v>44903.32</v>
      </c>
      <c r="J31" t="s">
        <v>12</v>
      </c>
    </row>
    <row r="32" spans="2:10" x14ac:dyDescent="0.25">
      <c r="B32">
        <v>1000</v>
      </c>
      <c r="C32">
        <v>8000000</v>
      </c>
      <c r="D32">
        <v>21040000</v>
      </c>
      <c r="E32">
        <v>3915</v>
      </c>
      <c r="F32" t="s">
        <v>34</v>
      </c>
      <c r="G32">
        <v>867.48</v>
      </c>
      <c r="H32">
        <v>-867.48</v>
      </c>
      <c r="I32">
        <v>0</v>
      </c>
      <c r="J32" t="s">
        <v>12</v>
      </c>
    </row>
    <row r="33" spans="2:10" x14ac:dyDescent="0.25">
      <c r="B33">
        <v>1020</v>
      </c>
      <c r="C33">
        <v>146</v>
      </c>
      <c r="D33">
        <v>21040000</v>
      </c>
      <c r="E33">
        <v>3915</v>
      </c>
      <c r="F33" t="s">
        <v>34</v>
      </c>
      <c r="G33" s="76">
        <v>95991.679999999993</v>
      </c>
      <c r="H33" s="76">
        <v>-47288.39</v>
      </c>
      <c r="I33" s="76">
        <v>48703.29</v>
      </c>
      <c r="J33" t="s">
        <v>12</v>
      </c>
    </row>
    <row r="34" spans="2:10" x14ac:dyDescent="0.25">
      <c r="B34">
        <v>1000</v>
      </c>
      <c r="C34">
        <v>8000000</v>
      </c>
      <c r="D34">
        <v>21040000</v>
      </c>
      <c r="E34">
        <v>5215</v>
      </c>
      <c r="F34" t="s">
        <v>35</v>
      </c>
      <c r="G34" s="76">
        <v>23505631.18</v>
      </c>
      <c r="H34" s="76">
        <v>-16090227.939999999</v>
      </c>
      <c r="I34" s="76">
        <v>7415403.2400000002</v>
      </c>
      <c r="J34" t="s">
        <v>12</v>
      </c>
    </row>
    <row r="35" spans="2:10" x14ac:dyDescent="0.25">
      <c r="B35">
        <v>1000</v>
      </c>
      <c r="C35">
        <v>8000000</v>
      </c>
      <c r="D35">
        <v>21040000</v>
      </c>
      <c r="E35">
        <v>5315</v>
      </c>
      <c r="F35" t="s">
        <v>36</v>
      </c>
      <c r="G35" s="76">
        <v>36336356.390000001</v>
      </c>
      <c r="H35" s="76">
        <v>-26165020.870000001</v>
      </c>
      <c r="I35" s="76">
        <v>10171335.52</v>
      </c>
      <c r="J35" t="s">
        <v>12</v>
      </c>
    </row>
    <row r="36" spans="2:10" x14ac:dyDescent="0.25">
      <c r="B36" t="s">
        <v>148</v>
      </c>
      <c r="C36">
        <v>8000000</v>
      </c>
      <c r="D36">
        <v>21040000</v>
      </c>
      <c r="E36">
        <v>5915</v>
      </c>
      <c r="F36" t="s">
        <v>150</v>
      </c>
      <c r="G36" s="76">
        <v>1013488.47</v>
      </c>
      <c r="H36" s="76">
        <v>-144439.76</v>
      </c>
      <c r="I36" s="76">
        <v>869048.71</v>
      </c>
      <c r="J36" t="s">
        <v>12</v>
      </c>
    </row>
    <row r="37" spans="2:10" s="78" customFormat="1" x14ac:dyDescent="0.25">
      <c r="B37" s="78" t="s">
        <v>148</v>
      </c>
      <c r="C37" s="78">
        <v>8000000</v>
      </c>
      <c r="D37" s="78">
        <v>21040000</v>
      </c>
      <c r="E37" s="78">
        <v>5925</v>
      </c>
      <c r="F37" s="78" t="s">
        <v>151</v>
      </c>
      <c r="G37" s="79">
        <v>195619.08</v>
      </c>
      <c r="H37" s="79">
        <v>-19022.330000000002</v>
      </c>
      <c r="I37" s="79">
        <v>176596.75</v>
      </c>
      <c r="J37" s="78" t="s">
        <v>12</v>
      </c>
    </row>
    <row r="38" spans="2:10" s="78" customFormat="1" x14ac:dyDescent="0.25">
      <c r="G38" s="79"/>
      <c r="H38" s="79"/>
      <c r="I38" s="79"/>
    </row>
    <row r="40" spans="2:10" x14ac:dyDescent="0.25">
      <c r="B40" t="s">
        <v>145</v>
      </c>
      <c r="C40">
        <v>8000000</v>
      </c>
      <c r="D40">
        <v>21040000</v>
      </c>
      <c r="G40" s="76">
        <v>89228136.400000006</v>
      </c>
      <c r="H40" s="76">
        <v>-61166369.240000002</v>
      </c>
      <c r="I40" s="76">
        <v>28061767.16</v>
      </c>
      <c r="J40" t="s">
        <v>12</v>
      </c>
    </row>
    <row r="42" spans="2:10" x14ac:dyDescent="0.25">
      <c r="B42" t="s">
        <v>146</v>
      </c>
      <c r="C42">
        <v>8000000</v>
      </c>
      <c r="G42" s="76">
        <v>89228136.400000006</v>
      </c>
      <c r="H42" s="76">
        <v>-61166369.240000002</v>
      </c>
      <c r="I42" s="76">
        <v>28061767.16</v>
      </c>
      <c r="J42" t="s">
        <v>12</v>
      </c>
    </row>
    <row r="44" spans="2:10" x14ac:dyDescent="0.25">
      <c r="B44" t="s">
        <v>147</v>
      </c>
      <c r="G44" s="76">
        <v>89228136.400000006</v>
      </c>
      <c r="H44" s="76">
        <v>-61166369.240000002</v>
      </c>
      <c r="I44" s="76">
        <v>28061767.16</v>
      </c>
      <c r="J44" t="s">
        <v>12</v>
      </c>
    </row>
    <row r="47" spans="2:10" x14ac:dyDescent="0.25">
      <c r="B47" t="s">
        <v>152</v>
      </c>
      <c r="C47">
        <v>8000000</v>
      </c>
      <c r="D47">
        <v>21040000</v>
      </c>
      <c r="G47" s="76">
        <v>29385473.579999998</v>
      </c>
      <c r="H47" s="76">
        <v>-7346699.6200000001</v>
      </c>
      <c r="I47" s="76">
        <v>22038773.960000001</v>
      </c>
      <c r="J47" t="s">
        <v>12</v>
      </c>
    </row>
    <row r="49" spans="2:10" x14ac:dyDescent="0.25">
      <c r="B49" t="s">
        <v>153</v>
      </c>
      <c r="C49">
        <v>8000000</v>
      </c>
      <c r="G49" s="76">
        <v>29385473.579999998</v>
      </c>
      <c r="H49" s="76">
        <v>-7346699.6200000001</v>
      </c>
      <c r="I49" s="76">
        <v>22038773.960000001</v>
      </c>
      <c r="J49" t="s">
        <v>12</v>
      </c>
    </row>
    <row r="51" spans="2:10" x14ac:dyDescent="0.25">
      <c r="B51" t="s">
        <v>154</v>
      </c>
      <c r="G51" s="76">
        <v>29385473.579999998</v>
      </c>
      <c r="H51" s="76">
        <v>-7346699.6200000001</v>
      </c>
      <c r="I51" s="76">
        <v>22038773.960000001</v>
      </c>
      <c r="J51" t="s">
        <v>12</v>
      </c>
    </row>
    <row r="53" spans="2:10" x14ac:dyDescent="0.25">
      <c r="B53" t="s">
        <v>155</v>
      </c>
      <c r="G53" s="76">
        <v>118613609.98</v>
      </c>
      <c r="H53" s="76">
        <v>-68513068.859999999</v>
      </c>
      <c r="I53" s="76">
        <v>50100541.119999997</v>
      </c>
      <c r="J53" t="s">
        <v>12</v>
      </c>
    </row>
    <row r="56" spans="2:10" x14ac:dyDescent="0.25">
      <c r="B56" t="s">
        <v>156</v>
      </c>
      <c r="C56">
        <v>146</v>
      </c>
      <c r="D56">
        <v>21040000</v>
      </c>
      <c r="G56" s="76">
        <v>169031.95</v>
      </c>
      <c r="H56" s="76">
        <v>-92014.7</v>
      </c>
      <c r="I56" s="76">
        <v>77017.25</v>
      </c>
      <c r="J56" t="s">
        <v>12</v>
      </c>
    </row>
    <row r="58" spans="2:10" x14ac:dyDescent="0.25">
      <c r="B58" t="s">
        <v>157</v>
      </c>
      <c r="C58">
        <v>146</v>
      </c>
      <c r="G58" s="76">
        <v>169031.95</v>
      </c>
      <c r="H58" s="76">
        <v>-92014.7</v>
      </c>
      <c r="I58" s="76">
        <v>77017.25</v>
      </c>
      <c r="J58" t="s">
        <v>12</v>
      </c>
    </row>
    <row r="60" spans="2:10" x14ac:dyDescent="0.25">
      <c r="B60" t="s">
        <v>158</v>
      </c>
      <c r="G60" s="76">
        <v>169031.95</v>
      </c>
      <c r="H60" s="76">
        <v>-92014.7</v>
      </c>
      <c r="I60" s="76">
        <v>77017.25</v>
      </c>
      <c r="J60" t="s">
        <v>12</v>
      </c>
    </row>
    <row r="62" spans="2:10" x14ac:dyDescent="0.25">
      <c r="B62" t="s">
        <v>159</v>
      </c>
      <c r="G62" s="76">
        <v>169031.95</v>
      </c>
      <c r="H62" s="76">
        <v>-92014.7</v>
      </c>
      <c r="I62" s="76">
        <v>77017.25</v>
      </c>
      <c r="J62" t="s">
        <v>12</v>
      </c>
    </row>
    <row r="65" spans="1:10" x14ac:dyDescent="0.25">
      <c r="A65" t="s">
        <v>140</v>
      </c>
      <c r="C65" s="77"/>
    </row>
    <row r="66" spans="1:10" x14ac:dyDescent="0.25">
      <c r="A66" t="s">
        <v>141</v>
      </c>
      <c r="C66" s="77"/>
    </row>
    <row r="70" spans="1:10" x14ac:dyDescent="0.25">
      <c r="B70" t="s">
        <v>160</v>
      </c>
      <c r="C70">
        <v>146</v>
      </c>
      <c r="D70">
        <v>21040000</v>
      </c>
      <c r="G70" s="76">
        <v>8137.07</v>
      </c>
      <c r="H70" s="76">
        <v>-8137.07</v>
      </c>
      <c r="I70">
        <v>0</v>
      </c>
      <c r="J70" t="s">
        <v>12</v>
      </c>
    </row>
    <row r="72" spans="1:10" x14ac:dyDescent="0.25">
      <c r="B72" t="s">
        <v>161</v>
      </c>
      <c r="C72">
        <v>146</v>
      </c>
      <c r="G72" s="76">
        <v>8137.07</v>
      </c>
      <c r="H72" s="76">
        <v>-8137.07</v>
      </c>
      <c r="I72">
        <v>0</v>
      </c>
      <c r="J72" t="s">
        <v>12</v>
      </c>
    </row>
    <row r="74" spans="1:10" x14ac:dyDescent="0.25">
      <c r="B74" t="s">
        <v>162</v>
      </c>
      <c r="G74" s="76">
        <v>8137.07</v>
      </c>
      <c r="H74" s="76">
        <v>-8137.07</v>
      </c>
      <c r="I74">
        <v>0</v>
      </c>
      <c r="J74" t="s">
        <v>12</v>
      </c>
    </row>
    <row r="76" spans="1:10" x14ac:dyDescent="0.25">
      <c r="B76" t="s">
        <v>163</v>
      </c>
      <c r="G76" s="76">
        <v>8137.07</v>
      </c>
      <c r="H76" s="76">
        <v>-8137.07</v>
      </c>
      <c r="I76">
        <v>0</v>
      </c>
      <c r="J76" t="s">
        <v>12</v>
      </c>
    </row>
    <row r="77" spans="1:10" x14ac:dyDescent="0.25">
      <c r="B77" t="s">
        <v>142</v>
      </c>
    </row>
  </sheetData>
  <sortState ref="A4:K77">
    <sortCondition ref="E4:E77"/>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topLeftCell="A28" workbookViewId="0">
      <selection activeCell="D33" sqref="D33"/>
    </sheetView>
  </sheetViews>
  <sheetFormatPr defaultRowHeight="15" x14ac:dyDescent="0.25"/>
  <cols>
    <col min="1" max="1" width="9.140625" style="1"/>
    <col min="2" max="2" width="6" style="1" bestFit="1" customWidth="1"/>
    <col min="3" max="3" width="5.42578125" style="1" bestFit="1" customWidth="1"/>
    <col min="4" max="4" width="20.7109375" style="1" bestFit="1" customWidth="1"/>
    <col min="5" max="5" width="15.28515625" style="2" bestFit="1" customWidth="1"/>
    <col min="6" max="6" width="15" style="2" bestFit="1" customWidth="1"/>
    <col min="7" max="7" width="14.28515625" style="2" bestFit="1" customWidth="1"/>
    <col min="8" max="8" width="4.7109375" style="1" bestFit="1" customWidth="1"/>
    <col min="9" max="257" width="9.140625" style="1"/>
    <col min="258" max="258" width="6" style="1" bestFit="1" customWidth="1"/>
    <col min="259" max="259" width="5.42578125" style="1" bestFit="1" customWidth="1"/>
    <col min="260" max="260" width="20.7109375" style="1" bestFit="1" customWidth="1"/>
    <col min="261" max="261" width="15.28515625" style="1" bestFit="1" customWidth="1"/>
    <col min="262" max="262" width="15" style="1" bestFit="1" customWidth="1"/>
    <col min="263" max="263" width="14.28515625" style="1" bestFit="1" customWidth="1"/>
    <col min="264" max="264" width="4.7109375" style="1" bestFit="1" customWidth="1"/>
    <col min="265" max="513" width="9.140625" style="1"/>
    <col min="514" max="514" width="6" style="1" bestFit="1" customWidth="1"/>
    <col min="515" max="515" width="5.42578125" style="1" bestFit="1" customWidth="1"/>
    <col min="516" max="516" width="20.7109375" style="1" bestFit="1" customWidth="1"/>
    <col min="517" max="517" width="15.28515625" style="1" bestFit="1" customWidth="1"/>
    <col min="518" max="518" width="15" style="1" bestFit="1" customWidth="1"/>
    <col min="519" max="519" width="14.28515625" style="1" bestFit="1" customWidth="1"/>
    <col min="520" max="520" width="4.7109375" style="1" bestFit="1" customWidth="1"/>
    <col min="521" max="769" width="9.140625" style="1"/>
    <col min="770" max="770" width="6" style="1" bestFit="1" customWidth="1"/>
    <col min="771" max="771" width="5.42578125" style="1" bestFit="1" customWidth="1"/>
    <col min="772" max="772" width="20.7109375" style="1" bestFit="1" customWidth="1"/>
    <col min="773" max="773" width="15.28515625" style="1" bestFit="1" customWidth="1"/>
    <col min="774" max="774" width="15" style="1" bestFit="1" customWidth="1"/>
    <col min="775" max="775" width="14.28515625" style="1" bestFit="1" customWidth="1"/>
    <col min="776" max="776" width="4.7109375" style="1" bestFit="1" customWidth="1"/>
    <col min="777" max="1025" width="9.140625" style="1"/>
    <col min="1026" max="1026" width="6" style="1" bestFit="1" customWidth="1"/>
    <col min="1027" max="1027" width="5.42578125" style="1" bestFit="1" customWidth="1"/>
    <col min="1028" max="1028" width="20.7109375" style="1" bestFit="1" customWidth="1"/>
    <col min="1029" max="1029" width="15.28515625" style="1" bestFit="1" customWidth="1"/>
    <col min="1030" max="1030" width="15" style="1" bestFit="1" customWidth="1"/>
    <col min="1031" max="1031" width="14.28515625" style="1" bestFit="1" customWidth="1"/>
    <col min="1032" max="1032" width="4.7109375" style="1" bestFit="1" customWidth="1"/>
    <col min="1033" max="1281" width="9.140625" style="1"/>
    <col min="1282" max="1282" width="6" style="1" bestFit="1" customWidth="1"/>
    <col min="1283" max="1283" width="5.42578125" style="1" bestFit="1" customWidth="1"/>
    <col min="1284" max="1284" width="20.7109375" style="1" bestFit="1" customWidth="1"/>
    <col min="1285" max="1285" width="15.28515625" style="1" bestFit="1" customWidth="1"/>
    <col min="1286" max="1286" width="15" style="1" bestFit="1" customWidth="1"/>
    <col min="1287" max="1287" width="14.28515625" style="1" bestFit="1" customWidth="1"/>
    <col min="1288" max="1288" width="4.7109375" style="1" bestFit="1" customWidth="1"/>
    <col min="1289" max="1537" width="9.140625" style="1"/>
    <col min="1538" max="1538" width="6" style="1" bestFit="1" customWidth="1"/>
    <col min="1539" max="1539" width="5.42578125" style="1" bestFit="1" customWidth="1"/>
    <col min="1540" max="1540" width="20.7109375" style="1" bestFit="1" customWidth="1"/>
    <col min="1541" max="1541" width="15.28515625" style="1" bestFit="1" customWidth="1"/>
    <col min="1542" max="1542" width="15" style="1" bestFit="1" customWidth="1"/>
    <col min="1543" max="1543" width="14.28515625" style="1" bestFit="1" customWidth="1"/>
    <col min="1544" max="1544" width="4.7109375" style="1" bestFit="1" customWidth="1"/>
    <col min="1545" max="1793" width="9.140625" style="1"/>
    <col min="1794" max="1794" width="6" style="1" bestFit="1" customWidth="1"/>
    <col min="1795" max="1795" width="5.42578125" style="1" bestFit="1" customWidth="1"/>
    <col min="1796" max="1796" width="20.7109375" style="1" bestFit="1" customWidth="1"/>
    <col min="1797" max="1797" width="15.28515625" style="1" bestFit="1" customWidth="1"/>
    <col min="1798" max="1798" width="15" style="1" bestFit="1" customWidth="1"/>
    <col min="1799" max="1799" width="14.28515625" style="1" bestFit="1" customWidth="1"/>
    <col min="1800" max="1800" width="4.7109375" style="1" bestFit="1" customWidth="1"/>
    <col min="1801" max="2049" width="9.140625" style="1"/>
    <col min="2050" max="2050" width="6" style="1" bestFit="1" customWidth="1"/>
    <col min="2051" max="2051" width="5.42578125" style="1" bestFit="1" customWidth="1"/>
    <col min="2052" max="2052" width="20.7109375" style="1" bestFit="1" customWidth="1"/>
    <col min="2053" max="2053" width="15.28515625" style="1" bestFit="1" customWidth="1"/>
    <col min="2054" max="2054" width="15" style="1" bestFit="1" customWidth="1"/>
    <col min="2055" max="2055" width="14.28515625" style="1" bestFit="1" customWidth="1"/>
    <col min="2056" max="2056" width="4.7109375" style="1" bestFit="1" customWidth="1"/>
    <col min="2057" max="2305" width="9.140625" style="1"/>
    <col min="2306" max="2306" width="6" style="1" bestFit="1" customWidth="1"/>
    <col min="2307" max="2307" width="5.42578125" style="1" bestFit="1" customWidth="1"/>
    <col min="2308" max="2308" width="20.7109375" style="1" bestFit="1" customWidth="1"/>
    <col min="2309" max="2309" width="15.28515625" style="1" bestFit="1" customWidth="1"/>
    <col min="2310" max="2310" width="15" style="1" bestFit="1" customWidth="1"/>
    <col min="2311" max="2311" width="14.28515625" style="1" bestFit="1" customWidth="1"/>
    <col min="2312" max="2312" width="4.7109375" style="1" bestFit="1" customWidth="1"/>
    <col min="2313" max="2561" width="9.140625" style="1"/>
    <col min="2562" max="2562" width="6" style="1" bestFit="1" customWidth="1"/>
    <col min="2563" max="2563" width="5.42578125" style="1" bestFit="1" customWidth="1"/>
    <col min="2564" max="2564" width="20.7109375" style="1" bestFit="1" customWidth="1"/>
    <col min="2565" max="2565" width="15.28515625" style="1" bestFit="1" customWidth="1"/>
    <col min="2566" max="2566" width="15" style="1" bestFit="1" customWidth="1"/>
    <col min="2567" max="2567" width="14.28515625" style="1" bestFit="1" customWidth="1"/>
    <col min="2568" max="2568" width="4.7109375" style="1" bestFit="1" customWidth="1"/>
    <col min="2569" max="2817" width="9.140625" style="1"/>
    <col min="2818" max="2818" width="6" style="1" bestFit="1" customWidth="1"/>
    <col min="2819" max="2819" width="5.42578125" style="1" bestFit="1" customWidth="1"/>
    <col min="2820" max="2820" width="20.7109375" style="1" bestFit="1" customWidth="1"/>
    <col min="2821" max="2821" width="15.28515625" style="1" bestFit="1" customWidth="1"/>
    <col min="2822" max="2822" width="15" style="1" bestFit="1" customWidth="1"/>
    <col min="2823" max="2823" width="14.28515625" style="1" bestFit="1" customWidth="1"/>
    <col min="2824" max="2824" width="4.7109375" style="1" bestFit="1" customWidth="1"/>
    <col min="2825" max="3073" width="9.140625" style="1"/>
    <col min="3074" max="3074" width="6" style="1" bestFit="1" customWidth="1"/>
    <col min="3075" max="3075" width="5.42578125" style="1" bestFit="1" customWidth="1"/>
    <col min="3076" max="3076" width="20.7109375" style="1" bestFit="1" customWidth="1"/>
    <col min="3077" max="3077" width="15.28515625" style="1" bestFit="1" customWidth="1"/>
    <col min="3078" max="3078" width="15" style="1" bestFit="1" customWidth="1"/>
    <col min="3079" max="3079" width="14.28515625" style="1" bestFit="1" customWidth="1"/>
    <col min="3080" max="3080" width="4.7109375" style="1" bestFit="1" customWidth="1"/>
    <col min="3081" max="3329" width="9.140625" style="1"/>
    <col min="3330" max="3330" width="6" style="1" bestFit="1" customWidth="1"/>
    <col min="3331" max="3331" width="5.42578125" style="1" bestFit="1" customWidth="1"/>
    <col min="3332" max="3332" width="20.7109375" style="1" bestFit="1" customWidth="1"/>
    <col min="3333" max="3333" width="15.28515625" style="1" bestFit="1" customWidth="1"/>
    <col min="3334" max="3334" width="15" style="1" bestFit="1" customWidth="1"/>
    <col min="3335" max="3335" width="14.28515625" style="1" bestFit="1" customWidth="1"/>
    <col min="3336" max="3336" width="4.7109375" style="1" bestFit="1" customWidth="1"/>
    <col min="3337" max="3585" width="9.140625" style="1"/>
    <col min="3586" max="3586" width="6" style="1" bestFit="1" customWidth="1"/>
    <col min="3587" max="3587" width="5.42578125" style="1" bestFit="1" customWidth="1"/>
    <col min="3588" max="3588" width="20.7109375" style="1" bestFit="1" customWidth="1"/>
    <col min="3589" max="3589" width="15.28515625" style="1" bestFit="1" customWidth="1"/>
    <col min="3590" max="3590" width="15" style="1" bestFit="1" customWidth="1"/>
    <col min="3591" max="3591" width="14.28515625" style="1" bestFit="1" customWidth="1"/>
    <col min="3592" max="3592" width="4.7109375" style="1" bestFit="1" customWidth="1"/>
    <col min="3593" max="3841" width="9.140625" style="1"/>
    <col min="3842" max="3842" width="6" style="1" bestFit="1" customWidth="1"/>
    <col min="3843" max="3843" width="5.42578125" style="1" bestFit="1" customWidth="1"/>
    <col min="3844" max="3844" width="20.7109375" style="1" bestFit="1" customWidth="1"/>
    <col min="3845" max="3845" width="15.28515625" style="1" bestFit="1" customWidth="1"/>
    <col min="3846" max="3846" width="15" style="1" bestFit="1" customWidth="1"/>
    <col min="3847" max="3847" width="14.28515625" style="1" bestFit="1" customWidth="1"/>
    <col min="3848" max="3848" width="4.7109375" style="1" bestFit="1" customWidth="1"/>
    <col min="3849" max="4097" width="9.140625" style="1"/>
    <col min="4098" max="4098" width="6" style="1" bestFit="1" customWidth="1"/>
    <col min="4099" max="4099" width="5.42578125" style="1" bestFit="1" customWidth="1"/>
    <col min="4100" max="4100" width="20.7109375" style="1" bestFit="1" customWidth="1"/>
    <col min="4101" max="4101" width="15.28515625" style="1" bestFit="1" customWidth="1"/>
    <col min="4102" max="4102" width="15" style="1" bestFit="1" customWidth="1"/>
    <col min="4103" max="4103" width="14.28515625" style="1" bestFit="1" customWidth="1"/>
    <col min="4104" max="4104" width="4.7109375" style="1" bestFit="1" customWidth="1"/>
    <col min="4105" max="4353" width="9.140625" style="1"/>
    <col min="4354" max="4354" width="6" style="1" bestFit="1" customWidth="1"/>
    <col min="4355" max="4355" width="5.42578125" style="1" bestFit="1" customWidth="1"/>
    <col min="4356" max="4356" width="20.7109375" style="1" bestFit="1" customWidth="1"/>
    <col min="4357" max="4357" width="15.28515625" style="1" bestFit="1" customWidth="1"/>
    <col min="4358" max="4358" width="15" style="1" bestFit="1" customWidth="1"/>
    <col min="4359" max="4359" width="14.28515625" style="1" bestFit="1" customWidth="1"/>
    <col min="4360" max="4360" width="4.7109375" style="1" bestFit="1" customWidth="1"/>
    <col min="4361" max="4609" width="9.140625" style="1"/>
    <col min="4610" max="4610" width="6" style="1" bestFit="1" customWidth="1"/>
    <col min="4611" max="4611" width="5.42578125" style="1" bestFit="1" customWidth="1"/>
    <col min="4612" max="4612" width="20.7109375" style="1" bestFit="1" customWidth="1"/>
    <col min="4613" max="4613" width="15.28515625" style="1" bestFit="1" customWidth="1"/>
    <col min="4614" max="4614" width="15" style="1" bestFit="1" customWidth="1"/>
    <col min="4615" max="4615" width="14.28515625" style="1" bestFit="1" customWidth="1"/>
    <col min="4616" max="4616" width="4.7109375" style="1" bestFit="1" customWidth="1"/>
    <col min="4617" max="4865" width="9.140625" style="1"/>
    <col min="4866" max="4866" width="6" style="1" bestFit="1" customWidth="1"/>
    <col min="4867" max="4867" width="5.42578125" style="1" bestFit="1" customWidth="1"/>
    <col min="4868" max="4868" width="20.7109375" style="1" bestFit="1" customWidth="1"/>
    <col min="4869" max="4869" width="15.28515625" style="1" bestFit="1" customWidth="1"/>
    <col min="4870" max="4870" width="15" style="1" bestFit="1" customWidth="1"/>
    <col min="4871" max="4871" width="14.28515625" style="1" bestFit="1" customWidth="1"/>
    <col min="4872" max="4872" width="4.7109375" style="1" bestFit="1" customWidth="1"/>
    <col min="4873" max="5121" width="9.140625" style="1"/>
    <col min="5122" max="5122" width="6" style="1" bestFit="1" customWidth="1"/>
    <col min="5123" max="5123" width="5.42578125" style="1" bestFit="1" customWidth="1"/>
    <col min="5124" max="5124" width="20.7109375" style="1" bestFit="1" customWidth="1"/>
    <col min="5125" max="5125" width="15.28515625" style="1" bestFit="1" customWidth="1"/>
    <col min="5126" max="5126" width="15" style="1" bestFit="1" customWidth="1"/>
    <col min="5127" max="5127" width="14.28515625" style="1" bestFit="1" customWidth="1"/>
    <col min="5128" max="5128" width="4.7109375" style="1" bestFit="1" customWidth="1"/>
    <col min="5129" max="5377" width="9.140625" style="1"/>
    <col min="5378" max="5378" width="6" style="1" bestFit="1" customWidth="1"/>
    <col min="5379" max="5379" width="5.42578125" style="1" bestFit="1" customWidth="1"/>
    <col min="5380" max="5380" width="20.7109375" style="1" bestFit="1" customWidth="1"/>
    <col min="5381" max="5381" width="15.28515625" style="1" bestFit="1" customWidth="1"/>
    <col min="5382" max="5382" width="15" style="1" bestFit="1" customWidth="1"/>
    <col min="5383" max="5383" width="14.28515625" style="1" bestFit="1" customWidth="1"/>
    <col min="5384" max="5384" width="4.7109375" style="1" bestFit="1" customWidth="1"/>
    <col min="5385" max="5633" width="9.140625" style="1"/>
    <col min="5634" max="5634" width="6" style="1" bestFit="1" customWidth="1"/>
    <col min="5635" max="5635" width="5.42578125" style="1" bestFit="1" customWidth="1"/>
    <col min="5636" max="5636" width="20.7109375" style="1" bestFit="1" customWidth="1"/>
    <col min="5637" max="5637" width="15.28515625" style="1" bestFit="1" customWidth="1"/>
    <col min="5638" max="5638" width="15" style="1" bestFit="1" customWidth="1"/>
    <col min="5639" max="5639" width="14.28515625" style="1" bestFit="1" customWidth="1"/>
    <col min="5640" max="5640" width="4.7109375" style="1" bestFit="1" customWidth="1"/>
    <col min="5641" max="5889" width="9.140625" style="1"/>
    <col min="5890" max="5890" width="6" style="1" bestFit="1" customWidth="1"/>
    <col min="5891" max="5891" width="5.42578125" style="1" bestFit="1" customWidth="1"/>
    <col min="5892" max="5892" width="20.7109375" style="1" bestFit="1" customWidth="1"/>
    <col min="5893" max="5893" width="15.28515625" style="1" bestFit="1" customWidth="1"/>
    <col min="5894" max="5894" width="15" style="1" bestFit="1" customWidth="1"/>
    <col min="5895" max="5895" width="14.28515625" style="1" bestFit="1" customWidth="1"/>
    <col min="5896" max="5896" width="4.7109375" style="1" bestFit="1" customWidth="1"/>
    <col min="5897" max="6145" width="9.140625" style="1"/>
    <col min="6146" max="6146" width="6" style="1" bestFit="1" customWidth="1"/>
    <col min="6147" max="6147" width="5.42578125" style="1" bestFit="1" customWidth="1"/>
    <col min="6148" max="6148" width="20.7109375" style="1" bestFit="1" customWidth="1"/>
    <col min="6149" max="6149" width="15.28515625" style="1" bestFit="1" customWidth="1"/>
    <col min="6150" max="6150" width="15" style="1" bestFit="1" customWidth="1"/>
    <col min="6151" max="6151" width="14.28515625" style="1" bestFit="1" customWidth="1"/>
    <col min="6152" max="6152" width="4.7109375" style="1" bestFit="1" customWidth="1"/>
    <col min="6153" max="6401" width="9.140625" style="1"/>
    <col min="6402" max="6402" width="6" style="1" bestFit="1" customWidth="1"/>
    <col min="6403" max="6403" width="5.42578125" style="1" bestFit="1" customWidth="1"/>
    <col min="6404" max="6404" width="20.7109375" style="1" bestFit="1" customWidth="1"/>
    <col min="6405" max="6405" width="15.28515625" style="1" bestFit="1" customWidth="1"/>
    <col min="6406" max="6406" width="15" style="1" bestFit="1" customWidth="1"/>
    <col min="6407" max="6407" width="14.28515625" style="1" bestFit="1" customWidth="1"/>
    <col min="6408" max="6408" width="4.7109375" style="1" bestFit="1" customWidth="1"/>
    <col min="6409" max="6657" width="9.140625" style="1"/>
    <col min="6658" max="6658" width="6" style="1" bestFit="1" customWidth="1"/>
    <col min="6659" max="6659" width="5.42578125" style="1" bestFit="1" customWidth="1"/>
    <col min="6660" max="6660" width="20.7109375" style="1" bestFit="1" customWidth="1"/>
    <col min="6661" max="6661" width="15.28515625" style="1" bestFit="1" customWidth="1"/>
    <col min="6662" max="6662" width="15" style="1" bestFit="1" customWidth="1"/>
    <col min="6663" max="6663" width="14.28515625" style="1" bestFit="1" customWidth="1"/>
    <col min="6664" max="6664" width="4.7109375" style="1" bestFit="1" customWidth="1"/>
    <col min="6665" max="6913" width="9.140625" style="1"/>
    <col min="6914" max="6914" width="6" style="1" bestFit="1" customWidth="1"/>
    <col min="6915" max="6915" width="5.42578125" style="1" bestFit="1" customWidth="1"/>
    <col min="6916" max="6916" width="20.7109375" style="1" bestFit="1" customWidth="1"/>
    <col min="6917" max="6917" width="15.28515625" style="1" bestFit="1" customWidth="1"/>
    <col min="6918" max="6918" width="15" style="1" bestFit="1" customWidth="1"/>
    <col min="6919" max="6919" width="14.28515625" style="1" bestFit="1" customWidth="1"/>
    <col min="6920" max="6920" width="4.7109375" style="1" bestFit="1" customWidth="1"/>
    <col min="6921" max="7169" width="9.140625" style="1"/>
    <col min="7170" max="7170" width="6" style="1" bestFit="1" customWidth="1"/>
    <col min="7171" max="7171" width="5.42578125" style="1" bestFit="1" customWidth="1"/>
    <col min="7172" max="7172" width="20.7109375" style="1" bestFit="1" customWidth="1"/>
    <col min="7173" max="7173" width="15.28515625" style="1" bestFit="1" customWidth="1"/>
    <col min="7174" max="7174" width="15" style="1" bestFit="1" customWidth="1"/>
    <col min="7175" max="7175" width="14.28515625" style="1" bestFit="1" customWidth="1"/>
    <col min="7176" max="7176" width="4.7109375" style="1" bestFit="1" customWidth="1"/>
    <col min="7177" max="7425" width="9.140625" style="1"/>
    <col min="7426" max="7426" width="6" style="1" bestFit="1" customWidth="1"/>
    <col min="7427" max="7427" width="5.42578125" style="1" bestFit="1" customWidth="1"/>
    <col min="7428" max="7428" width="20.7109375" style="1" bestFit="1" customWidth="1"/>
    <col min="7429" max="7429" width="15.28515625" style="1" bestFit="1" customWidth="1"/>
    <col min="7430" max="7430" width="15" style="1" bestFit="1" customWidth="1"/>
    <col min="7431" max="7431" width="14.28515625" style="1" bestFit="1" customWidth="1"/>
    <col min="7432" max="7432" width="4.7109375" style="1" bestFit="1" customWidth="1"/>
    <col min="7433" max="7681" width="9.140625" style="1"/>
    <col min="7682" max="7682" width="6" style="1" bestFit="1" customWidth="1"/>
    <col min="7683" max="7683" width="5.42578125" style="1" bestFit="1" customWidth="1"/>
    <col min="7684" max="7684" width="20.7109375" style="1" bestFit="1" customWidth="1"/>
    <col min="7685" max="7685" width="15.28515625" style="1" bestFit="1" customWidth="1"/>
    <col min="7686" max="7686" width="15" style="1" bestFit="1" customWidth="1"/>
    <col min="7687" max="7687" width="14.28515625" style="1" bestFit="1" customWidth="1"/>
    <col min="7688" max="7688" width="4.7109375" style="1" bestFit="1" customWidth="1"/>
    <col min="7689" max="7937" width="9.140625" style="1"/>
    <col min="7938" max="7938" width="6" style="1" bestFit="1" customWidth="1"/>
    <col min="7939" max="7939" width="5.42578125" style="1" bestFit="1" customWidth="1"/>
    <col min="7940" max="7940" width="20.7109375" style="1" bestFit="1" customWidth="1"/>
    <col min="7941" max="7941" width="15.28515625" style="1" bestFit="1" customWidth="1"/>
    <col min="7942" max="7942" width="15" style="1" bestFit="1" customWidth="1"/>
    <col min="7943" max="7943" width="14.28515625" style="1" bestFit="1" customWidth="1"/>
    <col min="7944" max="7944" width="4.7109375" style="1" bestFit="1" customWidth="1"/>
    <col min="7945" max="8193" width="9.140625" style="1"/>
    <col min="8194" max="8194" width="6" style="1" bestFit="1" customWidth="1"/>
    <col min="8195" max="8195" width="5.42578125" style="1" bestFit="1" customWidth="1"/>
    <col min="8196" max="8196" width="20.7109375" style="1" bestFit="1" customWidth="1"/>
    <col min="8197" max="8197" width="15.28515625" style="1" bestFit="1" customWidth="1"/>
    <col min="8198" max="8198" width="15" style="1" bestFit="1" customWidth="1"/>
    <col min="8199" max="8199" width="14.28515625" style="1" bestFit="1" customWidth="1"/>
    <col min="8200" max="8200" width="4.7109375" style="1" bestFit="1" customWidth="1"/>
    <col min="8201" max="8449" width="9.140625" style="1"/>
    <col min="8450" max="8450" width="6" style="1" bestFit="1" customWidth="1"/>
    <col min="8451" max="8451" width="5.42578125" style="1" bestFit="1" customWidth="1"/>
    <col min="8452" max="8452" width="20.7109375" style="1" bestFit="1" customWidth="1"/>
    <col min="8453" max="8453" width="15.28515625" style="1" bestFit="1" customWidth="1"/>
    <col min="8454" max="8454" width="15" style="1" bestFit="1" customWidth="1"/>
    <col min="8455" max="8455" width="14.28515625" style="1" bestFit="1" customWidth="1"/>
    <col min="8456" max="8456" width="4.7109375" style="1" bestFit="1" customWidth="1"/>
    <col min="8457" max="8705" width="9.140625" style="1"/>
    <col min="8706" max="8706" width="6" style="1" bestFit="1" customWidth="1"/>
    <col min="8707" max="8707" width="5.42578125" style="1" bestFit="1" customWidth="1"/>
    <col min="8708" max="8708" width="20.7109375" style="1" bestFit="1" customWidth="1"/>
    <col min="8709" max="8709" width="15.28515625" style="1" bestFit="1" customWidth="1"/>
    <col min="8710" max="8710" width="15" style="1" bestFit="1" customWidth="1"/>
    <col min="8711" max="8711" width="14.28515625" style="1" bestFit="1" customWidth="1"/>
    <col min="8712" max="8712" width="4.7109375" style="1" bestFit="1" customWidth="1"/>
    <col min="8713" max="8961" width="9.140625" style="1"/>
    <col min="8962" max="8962" width="6" style="1" bestFit="1" customWidth="1"/>
    <col min="8963" max="8963" width="5.42578125" style="1" bestFit="1" customWidth="1"/>
    <col min="8964" max="8964" width="20.7109375" style="1" bestFit="1" customWidth="1"/>
    <col min="8965" max="8965" width="15.28515625" style="1" bestFit="1" customWidth="1"/>
    <col min="8966" max="8966" width="15" style="1" bestFit="1" customWidth="1"/>
    <col min="8967" max="8967" width="14.28515625" style="1" bestFit="1" customWidth="1"/>
    <col min="8968" max="8968" width="4.7109375" style="1" bestFit="1" customWidth="1"/>
    <col min="8969" max="9217" width="9.140625" style="1"/>
    <col min="9218" max="9218" width="6" style="1" bestFit="1" customWidth="1"/>
    <col min="9219" max="9219" width="5.42578125" style="1" bestFit="1" customWidth="1"/>
    <col min="9220" max="9220" width="20.7109375" style="1" bestFit="1" customWidth="1"/>
    <col min="9221" max="9221" width="15.28515625" style="1" bestFit="1" customWidth="1"/>
    <col min="9222" max="9222" width="15" style="1" bestFit="1" customWidth="1"/>
    <col min="9223" max="9223" width="14.28515625" style="1" bestFit="1" customWidth="1"/>
    <col min="9224" max="9224" width="4.7109375" style="1" bestFit="1" customWidth="1"/>
    <col min="9225" max="9473" width="9.140625" style="1"/>
    <col min="9474" max="9474" width="6" style="1" bestFit="1" customWidth="1"/>
    <col min="9475" max="9475" width="5.42578125" style="1" bestFit="1" customWidth="1"/>
    <col min="9476" max="9476" width="20.7109375" style="1" bestFit="1" customWidth="1"/>
    <col min="9477" max="9477" width="15.28515625" style="1" bestFit="1" customWidth="1"/>
    <col min="9478" max="9478" width="15" style="1" bestFit="1" customWidth="1"/>
    <col min="9479" max="9479" width="14.28515625" style="1" bestFit="1" customWidth="1"/>
    <col min="9480" max="9480" width="4.7109375" style="1" bestFit="1" customWidth="1"/>
    <col min="9481" max="9729" width="9.140625" style="1"/>
    <col min="9730" max="9730" width="6" style="1" bestFit="1" customWidth="1"/>
    <col min="9731" max="9731" width="5.42578125" style="1" bestFit="1" customWidth="1"/>
    <col min="9732" max="9732" width="20.7109375" style="1" bestFit="1" customWidth="1"/>
    <col min="9733" max="9733" width="15.28515625" style="1" bestFit="1" customWidth="1"/>
    <col min="9734" max="9734" width="15" style="1" bestFit="1" customWidth="1"/>
    <col min="9735" max="9735" width="14.28515625" style="1" bestFit="1" customWidth="1"/>
    <col min="9736" max="9736" width="4.7109375" style="1" bestFit="1" customWidth="1"/>
    <col min="9737" max="9985" width="9.140625" style="1"/>
    <col min="9986" max="9986" width="6" style="1" bestFit="1" customWidth="1"/>
    <col min="9987" max="9987" width="5.42578125" style="1" bestFit="1" customWidth="1"/>
    <col min="9988" max="9988" width="20.7109375" style="1" bestFit="1" customWidth="1"/>
    <col min="9989" max="9989" width="15.28515625" style="1" bestFit="1" customWidth="1"/>
    <col min="9990" max="9990" width="15" style="1" bestFit="1" customWidth="1"/>
    <col min="9991" max="9991" width="14.28515625" style="1" bestFit="1" customWidth="1"/>
    <col min="9992" max="9992" width="4.7109375" style="1" bestFit="1" customWidth="1"/>
    <col min="9993" max="10241" width="9.140625" style="1"/>
    <col min="10242" max="10242" width="6" style="1" bestFit="1" customWidth="1"/>
    <col min="10243" max="10243" width="5.42578125" style="1" bestFit="1" customWidth="1"/>
    <col min="10244" max="10244" width="20.7109375" style="1" bestFit="1" customWidth="1"/>
    <col min="10245" max="10245" width="15.28515625" style="1" bestFit="1" customWidth="1"/>
    <col min="10246" max="10246" width="15" style="1" bestFit="1" customWidth="1"/>
    <col min="10247" max="10247" width="14.28515625" style="1" bestFit="1" customWidth="1"/>
    <col min="10248" max="10248" width="4.7109375" style="1" bestFit="1" customWidth="1"/>
    <col min="10249" max="10497" width="9.140625" style="1"/>
    <col min="10498" max="10498" width="6" style="1" bestFit="1" customWidth="1"/>
    <col min="10499" max="10499" width="5.42578125" style="1" bestFit="1" customWidth="1"/>
    <col min="10500" max="10500" width="20.7109375" style="1" bestFit="1" customWidth="1"/>
    <col min="10501" max="10501" width="15.28515625" style="1" bestFit="1" customWidth="1"/>
    <col min="10502" max="10502" width="15" style="1" bestFit="1" customWidth="1"/>
    <col min="10503" max="10503" width="14.28515625" style="1" bestFit="1" customWidth="1"/>
    <col min="10504" max="10504" width="4.7109375" style="1" bestFit="1" customWidth="1"/>
    <col min="10505" max="10753" width="9.140625" style="1"/>
    <col min="10754" max="10754" width="6" style="1" bestFit="1" customWidth="1"/>
    <col min="10755" max="10755" width="5.42578125" style="1" bestFit="1" customWidth="1"/>
    <col min="10756" max="10756" width="20.7109375" style="1" bestFit="1" customWidth="1"/>
    <col min="10757" max="10757" width="15.28515625" style="1" bestFit="1" customWidth="1"/>
    <col min="10758" max="10758" width="15" style="1" bestFit="1" customWidth="1"/>
    <col min="10759" max="10759" width="14.28515625" style="1" bestFit="1" customWidth="1"/>
    <col min="10760" max="10760" width="4.7109375" style="1" bestFit="1" customWidth="1"/>
    <col min="10761" max="11009" width="9.140625" style="1"/>
    <col min="11010" max="11010" width="6" style="1" bestFit="1" customWidth="1"/>
    <col min="11011" max="11011" width="5.42578125" style="1" bestFit="1" customWidth="1"/>
    <col min="11012" max="11012" width="20.7109375" style="1" bestFit="1" customWidth="1"/>
    <col min="11013" max="11013" width="15.28515625" style="1" bestFit="1" customWidth="1"/>
    <col min="11014" max="11014" width="15" style="1" bestFit="1" customWidth="1"/>
    <col min="11015" max="11015" width="14.28515625" style="1" bestFit="1" customWidth="1"/>
    <col min="11016" max="11016" width="4.7109375" style="1" bestFit="1" customWidth="1"/>
    <col min="11017" max="11265" width="9.140625" style="1"/>
    <col min="11266" max="11266" width="6" style="1" bestFit="1" customWidth="1"/>
    <col min="11267" max="11267" width="5.42578125" style="1" bestFit="1" customWidth="1"/>
    <col min="11268" max="11268" width="20.7109375" style="1" bestFit="1" customWidth="1"/>
    <col min="11269" max="11269" width="15.28515625" style="1" bestFit="1" customWidth="1"/>
    <col min="11270" max="11270" width="15" style="1" bestFit="1" customWidth="1"/>
    <col min="11271" max="11271" width="14.28515625" style="1" bestFit="1" customWidth="1"/>
    <col min="11272" max="11272" width="4.7109375" style="1" bestFit="1" customWidth="1"/>
    <col min="11273" max="11521" width="9.140625" style="1"/>
    <col min="11522" max="11522" width="6" style="1" bestFit="1" customWidth="1"/>
    <col min="11523" max="11523" width="5.42578125" style="1" bestFit="1" customWidth="1"/>
    <col min="11524" max="11524" width="20.7109375" style="1" bestFit="1" customWidth="1"/>
    <col min="11525" max="11525" width="15.28515625" style="1" bestFit="1" customWidth="1"/>
    <col min="11526" max="11526" width="15" style="1" bestFit="1" customWidth="1"/>
    <col min="11527" max="11527" width="14.28515625" style="1" bestFit="1" customWidth="1"/>
    <col min="11528" max="11528" width="4.7109375" style="1" bestFit="1" customWidth="1"/>
    <col min="11529" max="11777" width="9.140625" style="1"/>
    <col min="11778" max="11778" width="6" style="1" bestFit="1" customWidth="1"/>
    <col min="11779" max="11779" width="5.42578125" style="1" bestFit="1" customWidth="1"/>
    <col min="11780" max="11780" width="20.7109375" style="1" bestFit="1" customWidth="1"/>
    <col min="11781" max="11781" width="15.28515625" style="1" bestFit="1" customWidth="1"/>
    <col min="11782" max="11782" width="15" style="1" bestFit="1" customWidth="1"/>
    <col min="11783" max="11783" width="14.28515625" style="1" bestFit="1" customWidth="1"/>
    <col min="11784" max="11784" width="4.7109375" style="1" bestFit="1" customWidth="1"/>
    <col min="11785" max="12033" width="9.140625" style="1"/>
    <col min="12034" max="12034" width="6" style="1" bestFit="1" customWidth="1"/>
    <col min="12035" max="12035" width="5.42578125" style="1" bestFit="1" customWidth="1"/>
    <col min="12036" max="12036" width="20.7109375" style="1" bestFit="1" customWidth="1"/>
    <col min="12037" max="12037" width="15.28515625" style="1" bestFit="1" customWidth="1"/>
    <col min="12038" max="12038" width="15" style="1" bestFit="1" customWidth="1"/>
    <col min="12039" max="12039" width="14.28515625" style="1" bestFit="1" customWidth="1"/>
    <col min="12040" max="12040" width="4.7109375" style="1" bestFit="1" customWidth="1"/>
    <col min="12041" max="12289" width="9.140625" style="1"/>
    <col min="12290" max="12290" width="6" style="1" bestFit="1" customWidth="1"/>
    <col min="12291" max="12291" width="5.42578125" style="1" bestFit="1" customWidth="1"/>
    <col min="12292" max="12292" width="20.7109375" style="1" bestFit="1" customWidth="1"/>
    <col min="12293" max="12293" width="15.28515625" style="1" bestFit="1" customWidth="1"/>
    <col min="12294" max="12294" width="15" style="1" bestFit="1" customWidth="1"/>
    <col min="12295" max="12295" width="14.28515625" style="1" bestFit="1" customWidth="1"/>
    <col min="12296" max="12296" width="4.7109375" style="1" bestFit="1" customWidth="1"/>
    <col min="12297" max="12545" width="9.140625" style="1"/>
    <col min="12546" max="12546" width="6" style="1" bestFit="1" customWidth="1"/>
    <col min="12547" max="12547" width="5.42578125" style="1" bestFit="1" customWidth="1"/>
    <col min="12548" max="12548" width="20.7109375" style="1" bestFit="1" customWidth="1"/>
    <col min="12549" max="12549" width="15.28515625" style="1" bestFit="1" customWidth="1"/>
    <col min="12550" max="12550" width="15" style="1" bestFit="1" customWidth="1"/>
    <col min="12551" max="12551" width="14.28515625" style="1" bestFit="1" customWidth="1"/>
    <col min="12552" max="12552" width="4.7109375" style="1" bestFit="1" customWidth="1"/>
    <col min="12553" max="12801" width="9.140625" style="1"/>
    <col min="12802" max="12802" width="6" style="1" bestFit="1" customWidth="1"/>
    <col min="12803" max="12803" width="5.42578125" style="1" bestFit="1" customWidth="1"/>
    <col min="12804" max="12804" width="20.7109375" style="1" bestFit="1" customWidth="1"/>
    <col min="12805" max="12805" width="15.28515625" style="1" bestFit="1" customWidth="1"/>
    <col min="12806" max="12806" width="15" style="1" bestFit="1" customWidth="1"/>
    <col min="12807" max="12807" width="14.28515625" style="1" bestFit="1" customWidth="1"/>
    <col min="12808" max="12808" width="4.7109375" style="1" bestFit="1" customWidth="1"/>
    <col min="12809" max="13057" width="9.140625" style="1"/>
    <col min="13058" max="13058" width="6" style="1" bestFit="1" customWidth="1"/>
    <col min="13059" max="13059" width="5.42578125" style="1" bestFit="1" customWidth="1"/>
    <col min="13060" max="13060" width="20.7109375" style="1" bestFit="1" customWidth="1"/>
    <col min="13061" max="13061" width="15.28515625" style="1" bestFit="1" customWidth="1"/>
    <col min="13062" max="13062" width="15" style="1" bestFit="1" customWidth="1"/>
    <col min="13063" max="13063" width="14.28515625" style="1" bestFit="1" customWidth="1"/>
    <col min="13064" max="13064" width="4.7109375" style="1" bestFit="1" customWidth="1"/>
    <col min="13065" max="13313" width="9.140625" style="1"/>
    <col min="13314" max="13314" width="6" style="1" bestFit="1" customWidth="1"/>
    <col min="13315" max="13315" width="5.42578125" style="1" bestFit="1" customWidth="1"/>
    <col min="13316" max="13316" width="20.7109375" style="1" bestFit="1" customWidth="1"/>
    <col min="13317" max="13317" width="15.28515625" style="1" bestFit="1" customWidth="1"/>
    <col min="13318" max="13318" width="15" style="1" bestFit="1" customWidth="1"/>
    <col min="13319" max="13319" width="14.28515625" style="1" bestFit="1" customWidth="1"/>
    <col min="13320" max="13320" width="4.7109375" style="1" bestFit="1" customWidth="1"/>
    <col min="13321" max="13569" width="9.140625" style="1"/>
    <col min="13570" max="13570" width="6" style="1" bestFit="1" customWidth="1"/>
    <col min="13571" max="13571" width="5.42578125" style="1" bestFit="1" customWidth="1"/>
    <col min="13572" max="13572" width="20.7109375" style="1" bestFit="1" customWidth="1"/>
    <col min="13573" max="13573" width="15.28515625" style="1" bestFit="1" customWidth="1"/>
    <col min="13574" max="13574" width="15" style="1" bestFit="1" customWidth="1"/>
    <col min="13575" max="13575" width="14.28515625" style="1" bestFit="1" customWidth="1"/>
    <col min="13576" max="13576" width="4.7109375" style="1" bestFit="1" customWidth="1"/>
    <col min="13577" max="13825" width="9.140625" style="1"/>
    <col min="13826" max="13826" width="6" style="1" bestFit="1" customWidth="1"/>
    <col min="13827" max="13827" width="5.42578125" style="1" bestFit="1" customWidth="1"/>
    <col min="13828" max="13828" width="20.7109375" style="1" bestFit="1" customWidth="1"/>
    <col min="13829" max="13829" width="15.28515625" style="1" bestFit="1" customWidth="1"/>
    <col min="13830" max="13830" width="15" style="1" bestFit="1" customWidth="1"/>
    <col min="13831" max="13831" width="14.28515625" style="1" bestFit="1" customWidth="1"/>
    <col min="13832" max="13832" width="4.7109375" style="1" bestFit="1" customWidth="1"/>
    <col min="13833" max="14081" width="9.140625" style="1"/>
    <col min="14082" max="14082" width="6" style="1" bestFit="1" customWidth="1"/>
    <col min="14083" max="14083" width="5.42578125" style="1" bestFit="1" customWidth="1"/>
    <col min="14084" max="14084" width="20.7109375" style="1" bestFit="1" customWidth="1"/>
    <col min="14085" max="14085" width="15.28515625" style="1" bestFit="1" customWidth="1"/>
    <col min="14086" max="14086" width="15" style="1" bestFit="1" customWidth="1"/>
    <col min="14087" max="14087" width="14.28515625" style="1" bestFit="1" customWidth="1"/>
    <col min="14088" max="14088" width="4.7109375" style="1" bestFit="1" customWidth="1"/>
    <col min="14089" max="14337" width="9.140625" style="1"/>
    <col min="14338" max="14338" width="6" style="1" bestFit="1" customWidth="1"/>
    <col min="14339" max="14339" width="5.42578125" style="1" bestFit="1" customWidth="1"/>
    <col min="14340" max="14340" width="20.7109375" style="1" bestFit="1" customWidth="1"/>
    <col min="14341" max="14341" width="15.28515625" style="1" bestFit="1" customWidth="1"/>
    <col min="14342" max="14342" width="15" style="1" bestFit="1" customWidth="1"/>
    <col min="14343" max="14343" width="14.28515625" style="1" bestFit="1" customWidth="1"/>
    <col min="14344" max="14344" width="4.7109375" style="1" bestFit="1" customWidth="1"/>
    <col min="14345" max="14593" width="9.140625" style="1"/>
    <col min="14594" max="14594" width="6" style="1" bestFit="1" customWidth="1"/>
    <col min="14595" max="14595" width="5.42578125" style="1" bestFit="1" customWidth="1"/>
    <col min="14596" max="14596" width="20.7109375" style="1" bestFit="1" customWidth="1"/>
    <col min="14597" max="14597" width="15.28515625" style="1" bestFit="1" customWidth="1"/>
    <col min="14598" max="14598" width="15" style="1" bestFit="1" customWidth="1"/>
    <col min="14599" max="14599" width="14.28515625" style="1" bestFit="1" customWidth="1"/>
    <col min="14600" max="14600" width="4.7109375" style="1" bestFit="1" customWidth="1"/>
    <col min="14601" max="14849" width="9.140625" style="1"/>
    <col min="14850" max="14850" width="6" style="1" bestFit="1" customWidth="1"/>
    <col min="14851" max="14851" width="5.42578125" style="1" bestFit="1" customWidth="1"/>
    <col min="14852" max="14852" width="20.7109375" style="1" bestFit="1" customWidth="1"/>
    <col min="14853" max="14853" width="15.28515625" style="1" bestFit="1" customWidth="1"/>
    <col min="14854" max="14854" width="15" style="1" bestFit="1" customWidth="1"/>
    <col min="14855" max="14855" width="14.28515625" style="1" bestFit="1" customWidth="1"/>
    <col min="14856" max="14856" width="4.7109375" style="1" bestFit="1" customWidth="1"/>
    <col min="14857" max="15105" width="9.140625" style="1"/>
    <col min="15106" max="15106" width="6" style="1" bestFit="1" customWidth="1"/>
    <col min="15107" max="15107" width="5.42578125" style="1" bestFit="1" customWidth="1"/>
    <col min="15108" max="15108" width="20.7109375" style="1" bestFit="1" customWidth="1"/>
    <col min="15109" max="15109" width="15.28515625" style="1" bestFit="1" customWidth="1"/>
    <col min="15110" max="15110" width="15" style="1" bestFit="1" customWidth="1"/>
    <col min="15111" max="15111" width="14.28515625" style="1" bestFit="1" customWidth="1"/>
    <col min="15112" max="15112" width="4.7109375" style="1" bestFit="1" customWidth="1"/>
    <col min="15113" max="15361" width="9.140625" style="1"/>
    <col min="15362" max="15362" width="6" style="1" bestFit="1" customWidth="1"/>
    <col min="15363" max="15363" width="5.42578125" style="1" bestFit="1" customWidth="1"/>
    <col min="15364" max="15364" width="20.7109375" style="1" bestFit="1" customWidth="1"/>
    <col min="15365" max="15365" width="15.28515625" style="1" bestFit="1" customWidth="1"/>
    <col min="15366" max="15366" width="15" style="1" bestFit="1" customWidth="1"/>
    <col min="15367" max="15367" width="14.28515625" style="1" bestFit="1" customWidth="1"/>
    <col min="15368" max="15368" width="4.7109375" style="1" bestFit="1" customWidth="1"/>
    <col min="15369" max="15617" width="9.140625" style="1"/>
    <col min="15618" max="15618" width="6" style="1" bestFit="1" customWidth="1"/>
    <col min="15619" max="15619" width="5.42578125" style="1" bestFit="1" customWidth="1"/>
    <col min="15620" max="15620" width="20.7109375" style="1" bestFit="1" customWidth="1"/>
    <col min="15621" max="15621" width="15.28515625" style="1" bestFit="1" customWidth="1"/>
    <col min="15622" max="15622" width="15" style="1" bestFit="1" customWidth="1"/>
    <col min="15623" max="15623" width="14.28515625" style="1" bestFit="1" customWidth="1"/>
    <col min="15624" max="15624" width="4.7109375" style="1" bestFit="1" customWidth="1"/>
    <col min="15625" max="15873" width="9.140625" style="1"/>
    <col min="15874" max="15874" width="6" style="1" bestFit="1" customWidth="1"/>
    <col min="15875" max="15875" width="5.42578125" style="1" bestFit="1" customWidth="1"/>
    <col min="15876" max="15876" width="20.7109375" style="1" bestFit="1" customWidth="1"/>
    <col min="15877" max="15877" width="15.28515625" style="1" bestFit="1" customWidth="1"/>
    <col min="15878" max="15878" width="15" style="1" bestFit="1" customWidth="1"/>
    <col min="15879" max="15879" width="14.28515625" style="1" bestFit="1" customWidth="1"/>
    <col min="15880" max="15880" width="4.7109375" style="1" bestFit="1" customWidth="1"/>
    <col min="15881" max="16129" width="9.140625" style="1"/>
    <col min="16130" max="16130" width="6" style="1" bestFit="1" customWidth="1"/>
    <col min="16131" max="16131" width="5.42578125" style="1" bestFit="1" customWidth="1"/>
    <col min="16132" max="16132" width="20.7109375" style="1" bestFit="1" customWidth="1"/>
    <col min="16133" max="16133" width="15.28515625" style="1" bestFit="1" customWidth="1"/>
    <col min="16134" max="16134" width="15" style="1" bestFit="1" customWidth="1"/>
    <col min="16135" max="16135" width="14.28515625" style="1" bestFit="1" customWidth="1"/>
    <col min="16136" max="16136" width="4.7109375" style="1" bestFit="1" customWidth="1"/>
    <col min="16137" max="16384" width="9.140625" style="1"/>
  </cols>
  <sheetData>
    <row r="1" spans="1:8" x14ac:dyDescent="0.25">
      <c r="A1" s="1" t="s">
        <v>0</v>
      </c>
    </row>
    <row r="2" spans="1:8" x14ac:dyDescent="0.25">
      <c r="A2" s="1" t="s">
        <v>1</v>
      </c>
    </row>
    <row r="3" spans="1:8" x14ac:dyDescent="0.25">
      <c r="A3" s="1" t="s">
        <v>2</v>
      </c>
    </row>
    <row r="4" spans="1:8" x14ac:dyDescent="0.25">
      <c r="A4" s="1" t="s">
        <v>3</v>
      </c>
    </row>
    <row r="5" spans="1:8" x14ac:dyDescent="0.25">
      <c r="A5" s="1" t="s">
        <v>1</v>
      </c>
    </row>
    <row r="6" spans="1:8" x14ac:dyDescent="0.25">
      <c r="A6" s="1" t="s">
        <v>1</v>
      </c>
    </row>
    <row r="7" spans="1:8" x14ac:dyDescent="0.25">
      <c r="B7" s="1" t="s">
        <v>4</v>
      </c>
      <c r="C7" s="1" t="s">
        <v>5</v>
      </c>
      <c r="D7" s="1" t="s">
        <v>6</v>
      </c>
      <c r="E7" s="2" t="s">
        <v>7</v>
      </c>
      <c r="F7" s="2" t="s">
        <v>8</v>
      </c>
      <c r="G7" s="2" t="s">
        <v>9</v>
      </c>
      <c r="H7" s="1" t="s">
        <v>10</v>
      </c>
    </row>
    <row r="8" spans="1:8" x14ac:dyDescent="0.25">
      <c r="A8" s="1" t="s">
        <v>1</v>
      </c>
    </row>
    <row r="9" spans="1:8" x14ac:dyDescent="0.25">
      <c r="B9" s="1">
        <v>1000</v>
      </c>
      <c r="C9" s="1">
        <v>215</v>
      </c>
      <c r="D9" s="1" t="s">
        <v>11</v>
      </c>
      <c r="E9" s="2">
        <v>64646.25</v>
      </c>
      <c r="F9" s="2">
        <v>0</v>
      </c>
      <c r="G9" s="2">
        <v>64646.25</v>
      </c>
      <c r="H9" s="1" t="s">
        <v>12</v>
      </c>
    </row>
    <row r="10" spans="1:8" x14ac:dyDescent="0.25">
      <c r="B10" s="1">
        <v>1000</v>
      </c>
      <c r="C10" s="1">
        <v>315</v>
      </c>
      <c r="D10" s="1" t="s">
        <v>13</v>
      </c>
      <c r="E10" s="2">
        <v>119246.48</v>
      </c>
      <c r="F10" s="2">
        <v>-117855.57</v>
      </c>
      <c r="G10" s="2">
        <v>1390.91</v>
      </c>
      <c r="H10" s="1" t="s">
        <v>12</v>
      </c>
    </row>
    <row r="11" spans="1:8" x14ac:dyDescent="0.25">
      <c r="B11" s="1">
        <v>1000</v>
      </c>
      <c r="C11" s="1">
        <v>615</v>
      </c>
      <c r="D11" s="1" t="s">
        <v>14</v>
      </c>
      <c r="E11" s="2">
        <v>37103.24</v>
      </c>
      <c r="F11" s="2">
        <v>-9824.82</v>
      </c>
      <c r="G11" s="2">
        <v>27278.42</v>
      </c>
      <c r="H11" s="1" t="s">
        <v>12</v>
      </c>
    </row>
    <row r="12" spans="1:8" x14ac:dyDescent="0.25">
      <c r="B12" s="1">
        <v>1000</v>
      </c>
      <c r="C12" s="1">
        <v>815</v>
      </c>
      <c r="D12" s="1" t="s">
        <v>15</v>
      </c>
      <c r="E12" s="2">
        <v>177859.44</v>
      </c>
      <c r="F12" s="2">
        <v>-177735.36</v>
      </c>
      <c r="G12" s="2">
        <v>124.08</v>
      </c>
      <c r="H12" s="1" t="s">
        <v>12</v>
      </c>
    </row>
    <row r="13" spans="1:8" x14ac:dyDescent="0.25">
      <c r="B13" s="1">
        <v>1000</v>
      </c>
      <c r="C13" s="1">
        <v>825</v>
      </c>
      <c r="D13" s="1" t="s">
        <v>16</v>
      </c>
      <c r="E13" s="2">
        <v>19054.34</v>
      </c>
      <c r="F13" s="2">
        <v>-19054.34</v>
      </c>
      <c r="G13" s="2">
        <v>0</v>
      </c>
      <c r="H13" s="1" t="s">
        <v>12</v>
      </c>
    </row>
    <row r="14" spans="1:8" x14ac:dyDescent="0.25">
      <c r="B14" s="1">
        <v>1000</v>
      </c>
      <c r="C14" s="1">
        <v>845</v>
      </c>
      <c r="D14" s="1" t="s">
        <v>17</v>
      </c>
      <c r="E14" s="2">
        <v>44596.94</v>
      </c>
      <c r="F14" s="2">
        <v>-44596.94</v>
      </c>
      <c r="G14" s="2">
        <v>0</v>
      </c>
      <c r="H14" s="1" t="s">
        <v>12</v>
      </c>
    </row>
    <row r="15" spans="1:8" x14ac:dyDescent="0.25">
      <c r="B15" s="1">
        <v>1000</v>
      </c>
      <c r="C15" s="1">
        <v>925</v>
      </c>
      <c r="D15" s="1" t="s">
        <v>18</v>
      </c>
      <c r="E15" s="2">
        <v>20186.599999999999</v>
      </c>
      <c r="F15" s="2">
        <v>-20186.599999999999</v>
      </c>
      <c r="G15" s="2">
        <v>0</v>
      </c>
      <c r="H15" s="1" t="s">
        <v>12</v>
      </c>
    </row>
    <row r="16" spans="1:8" x14ac:dyDescent="0.25">
      <c r="B16" s="1">
        <v>1000</v>
      </c>
      <c r="C16" s="1">
        <v>945</v>
      </c>
      <c r="D16" s="1" t="s">
        <v>19</v>
      </c>
      <c r="E16" s="2">
        <v>20837.13</v>
      </c>
      <c r="F16" s="2">
        <v>-20837.13</v>
      </c>
      <c r="G16" s="2">
        <v>0</v>
      </c>
      <c r="H16" s="1" t="s">
        <v>12</v>
      </c>
    </row>
    <row r="17" spans="2:8" x14ac:dyDescent="0.25">
      <c r="B17" s="1">
        <v>1000</v>
      </c>
      <c r="C17" s="1">
        <v>1115</v>
      </c>
      <c r="D17" s="1" t="s">
        <v>20</v>
      </c>
      <c r="E17" s="2">
        <v>469282.44</v>
      </c>
      <c r="F17" s="2">
        <v>-419924.54</v>
      </c>
      <c r="G17" s="2">
        <v>49357.9</v>
      </c>
      <c r="H17" s="1" t="s">
        <v>12</v>
      </c>
    </row>
    <row r="18" spans="2:8" x14ac:dyDescent="0.25">
      <c r="B18" s="1">
        <v>1000</v>
      </c>
      <c r="C18" s="1">
        <v>1125</v>
      </c>
      <c r="D18" s="1" t="s">
        <v>21</v>
      </c>
      <c r="E18" s="2">
        <v>38610.879999999997</v>
      </c>
      <c r="F18" s="2">
        <v>280913.45</v>
      </c>
      <c r="G18" s="2">
        <v>319524.33</v>
      </c>
      <c r="H18" s="1" t="s">
        <v>12</v>
      </c>
    </row>
    <row r="19" spans="2:8" x14ac:dyDescent="0.25">
      <c r="B19" s="1">
        <v>1000</v>
      </c>
      <c r="C19" s="1">
        <v>1145</v>
      </c>
      <c r="D19" s="1" t="s">
        <v>22</v>
      </c>
      <c r="E19" s="2">
        <v>11019.1</v>
      </c>
      <c r="F19" s="2">
        <v>-11019.1</v>
      </c>
      <c r="G19" s="2">
        <v>0</v>
      </c>
      <c r="H19" s="1" t="s">
        <v>12</v>
      </c>
    </row>
    <row r="20" spans="2:8" x14ac:dyDescent="0.25">
      <c r="B20" s="1">
        <v>1000</v>
      </c>
      <c r="C20" s="1">
        <v>1315</v>
      </c>
      <c r="D20" s="1" t="s">
        <v>23</v>
      </c>
      <c r="E20" s="2">
        <v>21372.14</v>
      </c>
      <c r="F20" s="2">
        <v>-21372.14</v>
      </c>
      <c r="G20" s="2">
        <v>0</v>
      </c>
      <c r="H20" s="1" t="s">
        <v>12</v>
      </c>
    </row>
    <row r="21" spans="2:8" x14ac:dyDescent="0.25">
      <c r="B21" s="1">
        <v>1000</v>
      </c>
      <c r="C21" s="1">
        <v>1615</v>
      </c>
      <c r="D21" s="1" t="s">
        <v>24</v>
      </c>
      <c r="E21" s="2">
        <v>11853257.050000001</v>
      </c>
      <c r="F21" s="2">
        <v>-10760690.85</v>
      </c>
      <c r="G21" s="2">
        <v>1092566.2</v>
      </c>
      <c r="H21" s="1" t="s">
        <v>12</v>
      </c>
    </row>
    <row r="22" spans="2:8" x14ac:dyDescent="0.25">
      <c r="B22" s="1">
        <v>1000</v>
      </c>
      <c r="C22" s="1">
        <v>1715</v>
      </c>
      <c r="D22" s="1" t="s">
        <v>25</v>
      </c>
      <c r="E22" s="2">
        <v>2201.27</v>
      </c>
      <c r="F22" s="2">
        <v>-2201.27</v>
      </c>
      <c r="G22" s="2">
        <v>0</v>
      </c>
      <c r="H22" s="1" t="s">
        <v>12</v>
      </c>
    </row>
    <row r="23" spans="2:8" x14ac:dyDescent="0.25">
      <c r="B23" s="1">
        <v>1000</v>
      </c>
      <c r="C23" s="1">
        <v>1815</v>
      </c>
      <c r="D23" s="1" t="s">
        <v>26</v>
      </c>
      <c r="E23" s="2">
        <v>5146.5200000000004</v>
      </c>
      <c r="F23" s="2">
        <v>-5146.5200000000004</v>
      </c>
      <c r="G23" s="2">
        <v>0</v>
      </c>
      <c r="H23" s="1" t="s">
        <v>12</v>
      </c>
    </row>
    <row r="24" spans="2:8" x14ac:dyDescent="0.25">
      <c r="B24" s="1">
        <v>1000</v>
      </c>
      <c r="C24" s="1">
        <v>1915</v>
      </c>
      <c r="D24" s="1" t="s">
        <v>27</v>
      </c>
      <c r="E24" s="2">
        <v>11890.95</v>
      </c>
      <c r="F24" s="2">
        <v>-11890.95</v>
      </c>
      <c r="G24" s="2">
        <v>0</v>
      </c>
      <c r="H24" s="1" t="s">
        <v>12</v>
      </c>
    </row>
    <row r="25" spans="2:8" x14ac:dyDescent="0.25">
      <c r="B25" s="1">
        <v>1000</v>
      </c>
      <c r="C25" s="1">
        <v>2015</v>
      </c>
      <c r="D25" s="1" t="s">
        <v>28</v>
      </c>
      <c r="E25" s="2">
        <v>294874.63</v>
      </c>
      <c r="F25" s="2">
        <v>-294874.63</v>
      </c>
      <c r="G25" s="2">
        <v>0</v>
      </c>
      <c r="H25" s="1" t="s">
        <v>12</v>
      </c>
    </row>
    <row r="26" spans="2:8" x14ac:dyDescent="0.25">
      <c r="B26" s="1">
        <v>1000</v>
      </c>
      <c r="C26" s="1">
        <v>2415</v>
      </c>
      <c r="D26" s="1" t="s">
        <v>29</v>
      </c>
      <c r="E26" s="2">
        <v>302616.94</v>
      </c>
      <c r="F26" s="2">
        <v>-302616.94</v>
      </c>
      <c r="G26" s="2">
        <v>0</v>
      </c>
      <c r="H26" s="1" t="s">
        <v>12</v>
      </c>
    </row>
    <row r="27" spans="2:8" x14ac:dyDescent="0.25">
      <c r="B27" s="1">
        <v>1000</v>
      </c>
      <c r="C27" s="1">
        <v>2515</v>
      </c>
      <c r="D27" s="1" t="s">
        <v>30</v>
      </c>
      <c r="E27" s="2">
        <v>41971547.829999998</v>
      </c>
      <c r="F27" s="2">
        <v>-9955609.5199999996</v>
      </c>
      <c r="G27" s="2">
        <v>32015938.309999999</v>
      </c>
      <c r="H27" s="1" t="s">
        <v>12</v>
      </c>
    </row>
    <row r="28" spans="2:8" x14ac:dyDescent="0.25">
      <c r="B28" s="1">
        <v>1000</v>
      </c>
      <c r="C28" s="1">
        <v>2615</v>
      </c>
      <c r="D28" s="1" t="s">
        <v>31</v>
      </c>
      <c r="E28" s="2">
        <v>516443.62</v>
      </c>
      <c r="F28" s="2">
        <v>-76971.28</v>
      </c>
      <c r="G28" s="2">
        <v>439472.34</v>
      </c>
      <c r="H28" s="1" t="s">
        <v>12</v>
      </c>
    </row>
    <row r="29" spans="2:8" x14ac:dyDescent="0.25">
      <c r="B29" s="1">
        <v>1000</v>
      </c>
      <c r="C29" s="1">
        <v>2715</v>
      </c>
      <c r="D29" s="1" t="s">
        <v>32</v>
      </c>
      <c r="E29" s="2">
        <v>253749.68</v>
      </c>
      <c r="F29" s="2">
        <v>-253749.68</v>
      </c>
      <c r="G29" s="2">
        <v>0</v>
      </c>
      <c r="H29" s="1" t="s">
        <v>12</v>
      </c>
    </row>
    <row r="30" spans="2:8" x14ac:dyDescent="0.25">
      <c r="B30" s="1">
        <v>1000</v>
      </c>
      <c r="C30" s="1">
        <v>3515</v>
      </c>
      <c r="D30" s="1" t="s">
        <v>33</v>
      </c>
      <c r="E30" s="2">
        <v>49692.07</v>
      </c>
      <c r="F30" s="2">
        <v>-3385.52</v>
      </c>
      <c r="G30" s="2">
        <v>46306.55</v>
      </c>
      <c r="H30" s="1" t="s">
        <v>12</v>
      </c>
    </row>
    <row r="31" spans="2:8" x14ac:dyDescent="0.25">
      <c r="B31" s="1">
        <v>1000</v>
      </c>
      <c r="C31" s="1">
        <v>3915</v>
      </c>
      <c r="D31" s="1" t="s">
        <v>34</v>
      </c>
      <c r="E31" s="2">
        <v>867.48</v>
      </c>
      <c r="F31" s="2">
        <v>-867.48</v>
      </c>
      <c r="G31" s="2">
        <v>0</v>
      </c>
      <c r="H31" s="1" t="s">
        <v>12</v>
      </c>
    </row>
    <row r="32" spans="2:8" x14ac:dyDescent="0.25">
      <c r="B32" s="1">
        <v>1000</v>
      </c>
      <c r="C32" s="1">
        <v>5215</v>
      </c>
      <c r="D32" s="1" t="s">
        <v>35</v>
      </c>
      <c r="E32" s="2">
        <v>24091259.66</v>
      </c>
      <c r="F32" s="2">
        <v>-15320223.26</v>
      </c>
      <c r="G32" s="2">
        <v>8771036.4000000004</v>
      </c>
      <c r="H32" s="1" t="s">
        <v>12</v>
      </c>
    </row>
    <row r="33" spans="2:8" x14ac:dyDescent="0.25">
      <c r="B33" s="1">
        <v>1000</v>
      </c>
      <c r="C33" s="1">
        <v>5315</v>
      </c>
      <c r="D33" s="1" t="s">
        <v>36</v>
      </c>
      <c r="E33" s="2">
        <v>39570741.189999998</v>
      </c>
      <c r="F33" s="2">
        <v>-26300475.440000001</v>
      </c>
      <c r="G33" s="2">
        <v>13270265.75</v>
      </c>
      <c r="H33" s="1" t="s">
        <v>12</v>
      </c>
    </row>
    <row r="34" spans="2:8" x14ac:dyDescent="0.25">
      <c r="B34" s="1">
        <v>1000</v>
      </c>
      <c r="C34" s="1">
        <v>8020</v>
      </c>
      <c r="D34" s="1" t="s">
        <v>37</v>
      </c>
      <c r="E34" s="2">
        <v>25503784.739999998</v>
      </c>
      <c r="F34" s="2">
        <v>0</v>
      </c>
      <c r="G34" s="2">
        <v>25503784.739999998</v>
      </c>
      <c r="H34" s="1" t="s">
        <v>12</v>
      </c>
    </row>
    <row r="35" spans="2:8" x14ac:dyDescent="0.25">
      <c r="B35" s="1">
        <v>1000</v>
      </c>
      <c r="C35" s="1">
        <v>8030</v>
      </c>
      <c r="D35" s="1" t="s">
        <v>38</v>
      </c>
      <c r="E35" s="2">
        <v>0</v>
      </c>
      <c r="F35" s="2">
        <v>0</v>
      </c>
      <c r="G35" s="2">
        <v>0</v>
      </c>
      <c r="H35" s="1" t="s">
        <v>12</v>
      </c>
    </row>
    <row r="36" spans="2:8" x14ac:dyDescent="0.25">
      <c r="B36" s="1">
        <v>1020</v>
      </c>
      <c r="C36" s="1">
        <v>415</v>
      </c>
      <c r="D36" s="1" t="s">
        <v>39</v>
      </c>
      <c r="E36" s="2">
        <v>27111.24</v>
      </c>
      <c r="F36" s="2">
        <v>-20120.830000000002</v>
      </c>
      <c r="G36" s="2">
        <v>6990.41</v>
      </c>
      <c r="H36" s="1" t="s">
        <v>12</v>
      </c>
    </row>
    <row r="37" spans="2:8" x14ac:dyDescent="0.25">
      <c r="B37" s="1">
        <v>1020</v>
      </c>
      <c r="C37" s="1">
        <v>1615</v>
      </c>
      <c r="D37" s="1" t="s">
        <v>24</v>
      </c>
      <c r="E37" s="2">
        <v>45929.03</v>
      </c>
      <c r="F37" s="2">
        <v>-21173.49</v>
      </c>
      <c r="G37" s="2">
        <v>24755.54</v>
      </c>
      <c r="H37" s="1" t="s">
        <v>12</v>
      </c>
    </row>
    <row r="38" spans="2:8" x14ac:dyDescent="0.25">
      <c r="B38" s="1">
        <v>1020</v>
      </c>
      <c r="C38" s="1">
        <v>3915</v>
      </c>
      <c r="D38" s="1" t="s">
        <v>34</v>
      </c>
      <c r="E38" s="2">
        <v>95991.679999999993</v>
      </c>
      <c r="F38" s="2">
        <v>-41384.959999999999</v>
      </c>
      <c r="G38" s="2">
        <v>54606.720000000001</v>
      </c>
      <c r="H38" s="1" t="s">
        <v>12</v>
      </c>
    </row>
    <row r="39" spans="2:8" x14ac:dyDescent="0.25">
      <c r="B39" s="1">
        <v>1200</v>
      </c>
      <c r="C39" s="1">
        <v>1615</v>
      </c>
      <c r="D39" s="1" t="s">
        <v>24</v>
      </c>
      <c r="E39" s="2">
        <v>8137.07</v>
      </c>
      <c r="F39" s="2">
        <v>-8137.07</v>
      </c>
      <c r="G39" s="2">
        <v>0</v>
      </c>
      <c r="H39" s="1" t="s">
        <v>12</v>
      </c>
    </row>
    <row r="41" spans="2:8" ht="15.75" thickBot="1" x14ac:dyDescent="0.3">
      <c r="E41" s="3">
        <f>SUM(E9:E40)</f>
        <v>145649057.63</v>
      </c>
      <c r="F41" s="3">
        <f>SUM(F9:F40)</f>
        <v>-63961012.779999994</v>
      </c>
      <c r="G41" s="3">
        <f>SUM(G9:G40)</f>
        <v>81688044.849999994</v>
      </c>
    </row>
    <row r="42" spans="2:8" ht="15.75" thickTop="1" x14ac:dyDescent="0.25"/>
    <row r="43" spans="2:8" x14ac:dyDescent="0.25">
      <c r="B43" s="1" t="s">
        <v>40</v>
      </c>
      <c r="E43" s="2">
        <v>25503784.739999998</v>
      </c>
    </row>
    <row r="44" spans="2:8" x14ac:dyDescent="0.25">
      <c r="B44" s="1" t="s">
        <v>41</v>
      </c>
      <c r="E44" s="4">
        <v>120145272.89</v>
      </c>
    </row>
    <row r="45" spans="2:8" x14ac:dyDescent="0.25">
      <c r="E45" s="2">
        <f>SUM(E43:E44)</f>
        <v>145649057.63</v>
      </c>
    </row>
    <row r="47" spans="2:8" x14ac:dyDescent="0.25">
      <c r="D47" s="1" t="s">
        <v>42</v>
      </c>
      <c r="E47" s="2">
        <f>SUM(E9:E31,E34,E36:E39)</f>
        <v>81987056.779999986</v>
      </c>
      <c r="F47" s="5">
        <f>E47/1000</f>
        <v>81987.056779999984</v>
      </c>
    </row>
    <row r="48" spans="2:8" x14ac:dyDescent="0.25">
      <c r="D48" s="1" t="s">
        <v>43</v>
      </c>
      <c r="E48" s="4">
        <f>SUM(E32:E33)</f>
        <v>63662000.849999994</v>
      </c>
      <c r="F48" s="5">
        <f>E48/1000</f>
        <v>63662.000849999997</v>
      </c>
    </row>
    <row r="49" spans="5:5" x14ac:dyDescent="0.25">
      <c r="E49" s="2">
        <f>SUM(E47:E48)</f>
        <v>145649057.63</v>
      </c>
    </row>
    <row r="51" spans="5:5" x14ac:dyDescent="0.25">
      <c r="E51" s="2">
        <f>SUM(E10:E33,E36:E39)</f>
        <v>120080626.63999999</v>
      </c>
    </row>
  </sheetData>
  <pageMargins left="0.7" right="0.7" top="0.75" bottom="0.75" header="0.3" footer="0.3"/>
  <pageSetup scale="95"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 - 34</vt:lpstr>
      <vt:lpstr>5%</vt:lpstr>
      <vt:lpstr>Sheet1</vt:lpstr>
      <vt:lpstr>LHI2013</vt:lpstr>
      <vt:lpstr>'5%'!Print_Area</vt:lpstr>
      <vt:lpstr>'LHI2013'!Print_Area</vt:lpstr>
      <vt:lpstr>'P - 34'!Print_Area</vt:lpstr>
    </vt:vector>
  </TitlesOfParts>
  <Company>BNSF Railway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Thompson, Valerie Janelle</dc:creator>
  <cp:lastModifiedBy>Grimsley, Julie A</cp:lastModifiedBy>
  <cp:lastPrinted>2017-02-23T20:45:46Z</cp:lastPrinted>
  <dcterms:created xsi:type="dcterms:W3CDTF">2015-01-30T20:16:54Z</dcterms:created>
  <dcterms:modified xsi:type="dcterms:W3CDTF">2017-03-30T15:06:02Z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BExAnalyzer_OldName">
    <vt:lpwstr>SCHED 332.xlsx</vt:lpwstr>
  </property>
</Properties>
</file>