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O37" i="1" l="1"/>
  <c r="N37" i="1"/>
  <c r="M37" i="1"/>
  <c r="K37" i="1"/>
  <c r="J37" i="1"/>
  <c r="I37" i="1"/>
  <c r="O49" i="1"/>
  <c r="N49" i="1"/>
  <c r="M49" i="1"/>
  <c r="K49" i="1"/>
  <c r="J49" i="1"/>
  <c r="I49" i="1"/>
  <c r="L48" i="1"/>
  <c r="L47" i="1"/>
  <c r="L46" i="1"/>
  <c r="O45" i="1"/>
  <c r="N45" i="1"/>
  <c r="M45" i="1"/>
  <c r="K45" i="1"/>
  <c r="J45" i="1"/>
  <c r="I45" i="1"/>
  <c r="L44" i="1"/>
  <c r="L45" i="1" s="1"/>
  <c r="O43" i="1"/>
  <c r="N43" i="1"/>
  <c r="N50" i="1" s="1"/>
  <c r="M43" i="1"/>
  <c r="K43" i="1"/>
  <c r="K50" i="1" s="1"/>
  <c r="J43" i="1"/>
  <c r="I43" i="1"/>
  <c r="I50" i="1" s="1"/>
  <c r="L42" i="1"/>
  <c r="L43" i="1" s="1"/>
  <c r="O40" i="1"/>
  <c r="O41" i="1" s="1"/>
  <c r="N40" i="1"/>
  <c r="N41" i="1" s="1"/>
  <c r="M40" i="1"/>
  <c r="M41" i="1" s="1"/>
  <c r="K40" i="1"/>
  <c r="K41" i="1" s="1"/>
  <c r="J40" i="1"/>
  <c r="J41" i="1" s="1"/>
  <c r="I40" i="1"/>
  <c r="I41" i="1" s="1"/>
  <c r="L39" i="1"/>
  <c r="L40" i="1" s="1"/>
  <c r="L41" i="1" s="1"/>
  <c r="O50" i="1" l="1"/>
  <c r="M50" i="1"/>
  <c r="L49" i="1"/>
  <c r="L50" i="1" s="1"/>
  <c r="J50" i="1"/>
  <c r="L36" i="1"/>
  <c r="L35" i="1"/>
  <c r="L34" i="1"/>
  <c r="L33" i="1"/>
  <c r="L32" i="1"/>
  <c r="L31" i="1"/>
  <c r="L30" i="1"/>
  <c r="L29" i="1"/>
  <c r="L28" i="1"/>
  <c r="O27" i="1"/>
  <c r="O38" i="1" s="1"/>
  <c r="N27" i="1"/>
  <c r="N38" i="1" s="1"/>
  <c r="N51" i="1" s="1"/>
  <c r="M27" i="1"/>
  <c r="M38" i="1" s="1"/>
  <c r="M51" i="1" s="1"/>
  <c r="K27" i="1"/>
  <c r="K38" i="1" s="1"/>
  <c r="K51" i="1" s="1"/>
  <c r="J27" i="1"/>
  <c r="J38" i="1" s="1"/>
  <c r="J51" i="1" s="1"/>
  <c r="I27" i="1"/>
  <c r="I38" i="1" s="1"/>
  <c r="I51" i="1" s="1"/>
  <c r="L26" i="1"/>
  <c r="L25" i="1"/>
  <c r="L24" i="1"/>
  <c r="L23" i="1"/>
  <c r="L22" i="1"/>
  <c r="L21" i="1"/>
  <c r="L20" i="1"/>
  <c r="L19" i="1"/>
  <c r="L18" i="1"/>
  <c r="L17" i="1"/>
  <c r="L16" i="1"/>
  <c r="O51" i="1" l="1"/>
  <c r="L37" i="1"/>
  <c r="L27" i="1"/>
  <c r="L38" i="1" l="1"/>
  <c r="L51" i="1" s="1"/>
</calcChain>
</file>

<file path=xl/sharedStrings.xml><?xml version="1.0" encoding="utf-8"?>
<sst xmlns="http://schemas.openxmlformats.org/spreadsheetml/2006/main" count="325" uniqueCount="149">
  <si>
    <t>Give totals for each class and for each subclass and a grand total for each account.</t>
  </si>
  <si>
    <t>Line</t>
  </si>
  <si>
    <t>Account</t>
  </si>
  <si>
    <t>Class</t>
  </si>
  <si>
    <t>Kind of</t>
  </si>
  <si>
    <t>No.</t>
  </si>
  <si>
    <t>(include rate for preferred stocks and bonds)</t>
  </si>
  <si>
    <t>(a)</t>
  </si>
  <si>
    <t>(b)</t>
  </si>
  <si>
    <t>(c)</t>
  </si>
  <si>
    <t>(d)</t>
  </si>
  <si>
    <t>(e)</t>
  </si>
  <si>
    <t xml:space="preserve"> </t>
  </si>
  <si>
    <t/>
  </si>
  <si>
    <t>Railroad Annual Report R-1</t>
  </si>
  <si>
    <t>1.</t>
  </si>
  <si>
    <t>2.</t>
  </si>
  <si>
    <t>3.</t>
  </si>
  <si>
    <t>4.</t>
  </si>
  <si>
    <t>5.</t>
  </si>
  <si>
    <t>Indicate by means of an arbitrary mark in column (d) the obligation in support of which any security is pledged, mortgaged, or otherwise encumbered.  Give names and other important particulars of such obligations in footnotes.</t>
  </si>
  <si>
    <t>Entries in column (d) should show date of maturity of bonds and other evidences of indebtedness.  In case obligations of the same designation mature serially, the date in column (d) may be reported as "Serially ____ to ____."  Abbreviations in common use in standard financial publications may be used to conserve space.</t>
  </si>
  <si>
    <t>310.  INVESTMENTS AND ADVANCES AFFILIATED COMPANIES</t>
  </si>
  <si>
    <t>Give particulars of investments in stocks, bonds, other secured obligations, unsecured notes, and investment advances of companies affiliated with respondent, from accounts 715 (sinking funds), 716 (capital funds), 721 (investments and advances affiliated companies), and 717 (other funds).</t>
  </si>
  <si>
    <t>(Dollars in Thousands)</t>
  </si>
  <si>
    <t>Entries in this schedule should be made in accordance with the definitions and general instructions given on page 25, classifying the investments by means of letters, figures, and symbols in columns (a), (b) and (c).</t>
  </si>
  <si>
    <t>Name of Issuing Company and also lien reference, if any</t>
  </si>
  <si>
    <t>Industry</t>
  </si>
  <si>
    <t>Extent of</t>
  </si>
  <si>
    <t>Control</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</si>
  <si>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</si>
  <si>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</si>
  <si>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</si>
  <si>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</si>
  <si>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</si>
  <si>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</si>
  <si>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</si>
  <si>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</si>
  <si>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</si>
  <si>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</si>
  <si>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</si>
  <si>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</si>
  <si>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</si>
  <si>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</si>
  <si>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</si>
  <si>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</si>
  <si>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</si>
  <si>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</si>
  <si>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</si>
  <si>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</si>
  <si>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</si>
  <si>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</si>
  <si>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</si>
  <si>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</si>
  <si>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</si>
  <si>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</si>
  <si>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</si>
  <si>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</si>
  <si>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</si>
  <si>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</si>
  <si>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</si>
  <si>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</si>
  <si>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</si>
  <si>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</si>
  <si>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</si>
  <si>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</si>
  <si>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</si>
  <si>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</si>
  <si>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</si>
  <si>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</si>
  <si>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 xml:space="preserve">Albany Port Railroad Corporation </t>
  </si>
  <si>
    <t xml:space="preserve">Augusta and Summerville Railroad Company </t>
  </si>
  <si>
    <t xml:space="preserve">The Belt Railway Company of Chicago </t>
  </si>
  <si>
    <t xml:space="preserve">Central Railroad Company of South Carolina </t>
  </si>
  <si>
    <t xml:space="preserve">Central Transfer Railway and Storage Company </t>
  </si>
  <si>
    <t xml:space="preserve">Chatham Terminal Company </t>
  </si>
  <si>
    <t xml:space="preserve">Norfolk and Portsmouth Belt Line Railroad Company </t>
  </si>
  <si>
    <t xml:space="preserve">Terminal Railroad Association of St. Louis </t>
  </si>
  <si>
    <t xml:space="preserve">TTX Company </t>
  </si>
  <si>
    <t xml:space="preserve">Woodstock &amp; Blocton Railway Company </t>
  </si>
  <si>
    <t xml:space="preserve">Beaver Street Tower Company </t>
  </si>
  <si>
    <t xml:space="preserve">CSX Corporation </t>
  </si>
  <si>
    <t xml:space="preserve">CSX Fiber Networks, LLC </t>
  </si>
  <si>
    <t xml:space="preserve">DOCP Acquisition, LLC </t>
  </si>
  <si>
    <t xml:space="preserve">Washington and Franklin Railway Company - Matured 1/1/66 </t>
  </si>
  <si>
    <t>Helm Chesapeake Limited Partnership</t>
  </si>
  <si>
    <t xml:space="preserve">Richmond Center Associates II (Partnership) </t>
  </si>
  <si>
    <t xml:space="preserve">WesJax Development Company </t>
  </si>
  <si>
    <t>MeteorComm, LLC</t>
  </si>
  <si>
    <t>PTC-220, LLC</t>
  </si>
  <si>
    <t>Road Initials: CSXT  Year: 2011</t>
  </si>
  <si>
    <t>E-1</t>
  </si>
  <si>
    <t>E-2</t>
  </si>
  <si>
    <t>E-3</t>
  </si>
  <si>
    <t>VII</t>
  </si>
  <si>
    <t>X</t>
  </si>
  <si>
    <t>VI</t>
  </si>
  <si>
    <t>Paducah &amp; Illinois Railroad Company</t>
  </si>
  <si>
    <t>Winchester &amp; Western Railroad Company</t>
  </si>
  <si>
    <t>Total Distribution Services, Inc.</t>
  </si>
  <si>
    <t>TRANSFLO Corporation</t>
  </si>
  <si>
    <t>B-1</t>
  </si>
  <si>
    <t>A-1</t>
  </si>
  <si>
    <t>A-3</t>
  </si>
  <si>
    <t>TOTAL CLASS A-1</t>
  </si>
  <si>
    <t>TOTAL CLASS A-3</t>
  </si>
  <si>
    <t>TOTAL STOCK</t>
  </si>
  <si>
    <t>TOTAL CLASS B-1</t>
  </si>
  <si>
    <t>TOTAL BONDS</t>
  </si>
  <si>
    <t>TOTAL CLASS E-1</t>
  </si>
  <si>
    <t>TOTAL CLASS E-2</t>
  </si>
  <si>
    <t>TOTAL CLASS E-3</t>
  </si>
  <si>
    <t>TOTAL INVESTMENT ADVANCES</t>
  </si>
  <si>
    <t>TOTAL INVESTMENT AND ADVANCES</t>
  </si>
  <si>
    <t>310.  INVESTMENTS AND ADVANCES AFFILIATED COMPANIES - (Continued)</t>
  </si>
  <si>
    <t>6.</t>
  </si>
  <si>
    <t>If any of the companies included in this schedule are controlled by respondent, the percent of control should be shown in column (e).  In case any company listed is controlled other than through actual ownership of securities, give particulars in a footnote.  In case of joint control, give names of other parties and particulars of control.</t>
  </si>
  <si>
    <t>7.</t>
  </si>
  <si>
    <t>If any advances reported are pledged, give particulars in a footnote.</t>
  </si>
  <si>
    <t>8.</t>
  </si>
  <si>
    <t>Investments in companies in which neither the original cost or present equity in total assets are less than $10,000 may be combined in one figure.</t>
  </si>
  <si>
    <t>9.</t>
  </si>
  <si>
    <t>Also include investments in unincorporated entities such as lessee organizations (exclusive of amounts nominally settled on a current basis).</t>
  </si>
  <si>
    <t>10.</t>
  </si>
  <si>
    <t>This schedule should not include securities issued or assumed by respondent.</t>
  </si>
  <si>
    <t>For affiliates which do not report to the Surface Transportation Board and are jointly owned, give names and extent of control by other entities by footnotes.</t>
  </si>
  <si>
    <t>Investments and advances</t>
  </si>
  <si>
    <t>Deductions (if</t>
  </si>
  <si>
    <t>Dividends or</t>
  </si>
  <si>
    <t>Opening</t>
  </si>
  <si>
    <t>Additions</t>
  </si>
  <si>
    <t>other than sale,</t>
  </si>
  <si>
    <t>Closing</t>
  </si>
  <si>
    <t>Disposed of</t>
  </si>
  <si>
    <t>Adjustments</t>
  </si>
  <si>
    <t>interest credited</t>
  </si>
  <si>
    <t>Balance</t>
  </si>
  <si>
    <t>explain)</t>
  </si>
  <si>
    <t>profit (loss)</t>
  </si>
  <si>
    <t>Account 721.5</t>
  </si>
  <si>
    <t>to income</t>
  </si>
  <si>
    <t>(f)</t>
  </si>
  <si>
    <t>(g)</t>
  </si>
  <si>
    <t>(h)</t>
  </si>
  <si>
    <t>(i)</t>
  </si>
  <si>
    <t>(j)</t>
  </si>
  <si>
    <t>(k)</t>
  </si>
  <si>
    <t>(l)</t>
  </si>
  <si>
    <t>Winston-Salem Southbound Railway Company</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</si>
</sst>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_)"/>
    <numFmt numFmtId="165" formatCode="0.000_)"/>
    <numFmt numFmtId="166" formatCode="_(* #,##0_);_(* \(#,##0\);_(* &quot;-&quot;??_);_(@_)"/>
    <numFmt numFmtId="167" formatCode="_(&quot;$&quot;* #,##0_);_(&quot;$&quot;* \(#,##0\);_(&quot;$&quot;* &quot;-&quot;??_);_(@_)"/>
  </numFmts>
  <fonts count="7" x14ac:knownFonts="1">
    <font>
      <sz val="10"/>
      <name val="Arial"/>
    </font>
    <font>
      <sz val="8"/>
      <name val="Arial"/>
      <family val="2"/>
    </font>
    <font>
      <b/>
      <sz val="7"/>
      <name val="Times New Roman"/>
      <family val="1"/>
    </font>
    <font>
      <sz val="7"/>
      <name val="Times New Roman"/>
      <family val="1"/>
    </font>
    <font>
      <sz val="7"/>
      <name val="Arial"/>
      <family val="2"/>
    </font>
    <font>
      <sz val="10"/>
      <name val="Arial"/>
      <family val="2"/>
    </font>
    <font>
      <sz val="10"/>
      <name val="Arial"/>
      <family val="2"/>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thin">
        <color indexed="8"/>
      </left>
      <right style="thin">
        <color indexed="64"/>
      </right>
      <top style="thin">
        <color indexed="8"/>
      </top>
      <bottom style="thin">
        <color indexed="64"/>
      </bottom>
      <diagonal/>
    </border>
    <border>
      <left/>
      <right/>
      <top/>
      <bottom style="thin">
        <color indexed="64"/>
      </bottom>
      <diagonal/>
    </border>
    <border>
      <left style="thin">
        <color indexed="8"/>
      </left>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5" fillId="0" borderId="0" applyFont="0" applyFill="0" applyBorder="0" applyAlignment="0" applyProtection="0"/>
    <xf numFmtId="44" fontId="6" fillId="0" borderId="0" applyFont="0" applyFill="0" applyBorder="0" applyAlignment="0" applyProtection="0"/>
  </cellStyleXfs>
  <cellXfs count="144">
    <xf numFmtId="0" fontId="0" fillId="0" borderId="0" xfId="0"/>
    <xf numFmtId="0" fontId="3" fillId="0" borderId="0" xfId="0" applyFont="1"/>
    <xf numFmtId="0" fontId="2" fillId="0" borderId="0" xfId="0" applyFont="1" applyAlignment="1">
      <alignment horizontal="right"/>
    </xf>
    <xf numFmtId="0" fontId="4" fillId="0" borderId="0" xfId="0" applyFont="1"/>
    <xf numFmtId="0" fontId="3" fillId="0" borderId="1" xfId="0" applyFont="1" applyBorder="1"/>
    <xf numFmtId="0" fontId="3" fillId="0" borderId="0" xfId="0" applyFont="1" applyBorder="1"/>
    <xf numFmtId="0" fontId="3" fillId="0" borderId="2" xfId="0" applyFont="1" applyBorder="1"/>
    <xf numFmtId="0" fontId="3" fillId="0" borderId="1" xfId="0" quotePrefix="1" applyFont="1" applyBorder="1" applyAlignment="1" applyProtection="1">
      <alignment horizontal="center" vertical="top"/>
    </xf>
    <xf numFmtId="0" fontId="3" fillId="0" borderId="4" xfId="0" applyFont="1" applyBorder="1"/>
    <xf numFmtId="0" fontId="3" fillId="0" borderId="5" xfId="0" applyFont="1" applyBorder="1" applyAlignment="1" applyProtection="1">
      <alignment horizontal="centerContinuous"/>
    </xf>
    <xf numFmtId="0" fontId="3" fillId="0" borderId="7" xfId="0" applyFont="1" applyBorder="1" applyAlignment="1" applyProtection="1">
      <alignment horizontal="center"/>
    </xf>
    <xf numFmtId="0" fontId="3" fillId="0" borderId="9" xfId="0" applyFont="1" applyBorder="1" applyAlignment="1" applyProtection="1">
      <alignment horizontal="center"/>
    </xf>
    <xf numFmtId="0" fontId="3" fillId="0" borderId="7" xfId="0" applyFont="1" applyBorder="1" applyAlignment="1">
      <alignment horizontal="center"/>
    </xf>
    <xf numFmtId="0" fontId="3" fillId="0" borderId="7" xfId="0" applyFont="1" applyBorder="1" applyAlignment="1" applyProtection="1">
      <alignment horizontal="center"/>
      <protection locked="0"/>
    </xf>
    <xf numFmtId="0" fontId="3" fillId="0" borderId="10" xfId="0" applyFont="1" applyBorder="1"/>
    <xf numFmtId="0" fontId="3" fillId="0" borderId="7" xfId="0" applyFont="1" applyBorder="1" applyProtection="1">
      <protection locked="0"/>
    </xf>
    <xf numFmtId="0" fontId="3" fillId="0" borderId="7" xfId="0" applyFont="1" applyBorder="1"/>
    <xf numFmtId="0" fontId="3" fillId="0" borderId="11" xfId="0" applyFont="1" applyBorder="1" applyProtection="1"/>
    <xf numFmtId="0" fontId="3" fillId="0" borderId="3" xfId="0" applyFont="1" applyBorder="1"/>
    <xf numFmtId="0" fontId="3" fillId="0" borderId="12" xfId="0" applyFont="1" applyBorder="1"/>
    <xf numFmtId="0" fontId="3" fillId="0" borderId="13" xfId="0" applyFont="1" applyBorder="1"/>
    <xf numFmtId="165" fontId="3" fillId="0" borderId="14" xfId="0" applyNumberFormat="1" applyFont="1" applyBorder="1" applyProtection="1">
      <protection locked="0"/>
    </xf>
    <xf numFmtId="165" fontId="3" fillId="0" borderId="14" xfId="0" applyNumberFormat="1" applyFont="1" applyBorder="1" applyProtection="1"/>
    <xf numFmtId="0" fontId="3" fillId="0" borderId="15" xfId="0" applyFont="1" applyBorder="1"/>
    <xf numFmtId="0" fontId="3" fillId="0" borderId="10" xfId="0" applyFont="1" applyBorder="1" applyProtection="1"/>
    <xf numFmtId="0" fontId="3" fillId="0" borderId="10" xfId="0" applyFont="1" applyFill="1" applyBorder="1" applyProtection="1"/>
    <xf numFmtId="0" fontId="3" fillId="0" borderId="10" xfId="0" applyFont="1" applyFill="1" applyBorder="1" applyProtection="1">
      <protection locked="0"/>
    </xf>
    <xf numFmtId="0" fontId="3" fillId="0" borderId="16" xfId="0" quotePrefix="1" applyFont="1" applyBorder="1" applyAlignment="1" applyProtection="1">
      <alignment horizontal="center"/>
    </xf>
    <xf numFmtId="0" fontId="3" fillId="0" borderId="17" xfId="0" quotePrefix="1" applyFont="1" applyBorder="1" applyAlignment="1" applyProtection="1">
      <alignment horizontal="center"/>
    </xf>
    <xf numFmtId="165" fontId="3" fillId="0" borderId="2" xfId="0" applyNumberFormat="1" applyFont="1" applyBorder="1" applyProtection="1"/>
    <xf numFmtId="164" fontId="3" fillId="0" borderId="15" xfId="0" applyNumberFormat="1" applyFont="1" applyFill="1" applyBorder="1" applyAlignment="1" applyProtection="1">
      <alignment horizontal="center"/>
      <protection locked="0"/>
    </xf>
    <xf numFmtId="164" fontId="3" fillId="0" borderId="15" xfId="0" applyNumberFormat="1" applyFont="1" applyFill="1" applyBorder="1" applyAlignment="1" applyProtection="1">
      <alignment horizontal="center"/>
    </xf>
    <xf numFmtId="0" fontId="3" fillId="0" borderId="7" xfId="0" applyFont="1" applyFill="1" applyBorder="1" applyAlignment="1" applyProtection="1">
      <alignment horizontal="center"/>
    </xf>
    <xf numFmtId="0" fontId="3" fillId="0" borderId="10" xfId="0" applyFont="1" applyFill="1" applyBorder="1" applyAlignment="1" applyProtection="1">
      <alignment horizontal="center"/>
    </xf>
    <xf numFmtId="0" fontId="3" fillId="0" borderId="18" xfId="0" quotePrefix="1" applyFont="1" applyBorder="1" applyAlignment="1" applyProtection="1">
      <alignment horizontal="center"/>
    </xf>
    <xf numFmtId="0" fontId="3" fillId="0" borderId="8" xfId="0" quotePrefix="1" applyFont="1" applyBorder="1" applyAlignment="1" applyProtection="1">
      <alignment horizontal="center"/>
    </xf>
    <xf numFmtId="0" fontId="3" fillId="0" borderId="15" xfId="0" quotePrefix="1" applyFont="1" applyBorder="1" applyAlignment="1" applyProtection="1">
      <alignment horizontal="center"/>
    </xf>
    <xf numFmtId="0" fontId="3" fillId="0" borderId="15" xfId="0" applyFont="1" applyBorder="1" applyAlignment="1" applyProtection="1">
      <alignment horizontal="center"/>
      <protection locked="0"/>
    </xf>
    <xf numFmtId="0" fontId="3" fillId="0" borderId="15" xfId="0" applyFont="1" applyBorder="1" applyProtection="1"/>
    <xf numFmtId="164" fontId="3" fillId="0" borderId="15" xfId="0" applyNumberFormat="1" applyFont="1" applyBorder="1" applyProtection="1">
      <protection locked="0"/>
    </xf>
    <xf numFmtId="0" fontId="3" fillId="0" borderId="19" xfId="0" quotePrefix="1" applyFont="1" applyBorder="1" applyAlignment="1" applyProtection="1">
      <alignment horizontal="center"/>
    </xf>
    <xf numFmtId="0" fontId="3" fillId="0" borderId="20" xfId="0" applyFont="1" applyBorder="1"/>
    <xf numFmtId="0" fontId="3" fillId="0" borderId="20" xfId="0" applyFont="1" applyBorder="1" applyAlignment="1">
      <alignment horizontal="center"/>
    </xf>
    <xf numFmtId="0" fontId="3" fillId="0" borderId="21" xfId="0" applyFont="1" applyBorder="1"/>
    <xf numFmtId="0" fontId="3" fillId="0" borderId="22" xfId="0" applyFont="1" applyBorder="1"/>
    <xf numFmtId="165" fontId="3" fillId="0" borderId="22" xfId="0" applyNumberFormat="1" applyFont="1" applyBorder="1" applyProtection="1"/>
    <xf numFmtId="0" fontId="3" fillId="0" borderId="0" xfId="0" applyFont="1" applyFill="1" applyBorder="1" applyProtection="1">
      <protection locked="0"/>
    </xf>
    <xf numFmtId="164" fontId="3" fillId="0" borderId="22" xfId="0" applyNumberFormat="1" applyFont="1" applyFill="1" applyBorder="1" applyAlignment="1" applyProtection="1">
      <alignment horizontal="center"/>
      <protection locked="0"/>
    </xf>
    <xf numFmtId="0" fontId="3" fillId="0" borderId="15" xfId="0" applyFont="1" applyFill="1" applyBorder="1" applyProtection="1"/>
    <xf numFmtId="0" fontId="3" fillId="0" borderId="15" xfId="0" applyFont="1" applyFill="1" applyBorder="1"/>
    <xf numFmtId="0" fontId="3" fillId="0" borderId="15" xfId="0" applyFont="1" applyFill="1" applyBorder="1" applyAlignment="1" applyProtection="1">
      <alignment horizontal="center"/>
    </xf>
    <xf numFmtId="0" fontId="3" fillId="0" borderId="6" xfId="0" quotePrefix="1" applyFont="1" applyBorder="1" applyAlignment="1" applyProtection="1">
      <alignment horizontal="center"/>
    </xf>
    <xf numFmtId="0" fontId="3" fillId="0" borderId="15" xfId="0" applyFont="1" applyFill="1" applyBorder="1" applyAlignment="1" applyProtection="1">
      <alignment horizontal="center"/>
      <protection locked="0"/>
    </xf>
    <xf numFmtId="0" fontId="3" fillId="0" borderId="15" xfId="0" applyFont="1" applyBorder="1" applyAlignment="1">
      <alignment horizontal="center"/>
    </xf>
    <xf numFmtId="165" fontId="3" fillId="0" borderId="15" xfId="0" applyNumberFormat="1" applyFont="1" applyBorder="1" applyProtection="1">
      <protection locked="0"/>
    </xf>
    <xf numFmtId="0" fontId="3" fillId="0" borderId="15" xfId="0" applyFont="1" applyBorder="1" applyAlignment="1" applyProtection="1">
      <alignment horizontal="center"/>
    </xf>
    <xf numFmtId="0" fontId="3" fillId="0" borderId="15" xfId="0" applyFont="1" applyBorder="1" applyProtection="1">
      <protection locked="0"/>
    </xf>
    <xf numFmtId="164" fontId="3" fillId="0" borderId="15" xfId="0" applyNumberFormat="1" applyFont="1" applyBorder="1" applyAlignment="1" applyProtection="1">
      <alignment horizontal="center"/>
      <protection locked="0"/>
    </xf>
    <xf numFmtId="0" fontId="3" fillId="0" borderId="0" xfId="0" applyFont="1" applyBorder="1" applyAlignment="1">
      <alignment horizontal="center"/>
    </xf>
    <xf numFmtId="0" fontId="2" fillId="0" borderId="0" xfId="0" applyFont="1"/>
    <xf numFmtId="0" fontId="2" fillId="0" borderId="23" xfId="0" applyFont="1" applyBorder="1" applyAlignment="1">
      <alignment horizontal="centerContinuous" vertical="center"/>
    </xf>
    <xf numFmtId="0" fontId="3" fillId="0" borderId="24" xfId="0" applyFont="1" applyBorder="1" applyAlignment="1">
      <alignment horizontal="centerContinuous"/>
    </xf>
    <xf numFmtId="0" fontId="3" fillId="0" borderId="25" xfId="0" applyFont="1" applyBorder="1" applyAlignment="1">
      <alignment horizontal="centerContinuous"/>
    </xf>
    <xf numFmtId="0" fontId="3" fillId="0" borderId="1" xfId="0" applyFont="1" applyBorder="1" applyAlignment="1">
      <alignment horizontal="centerContinuous"/>
    </xf>
    <xf numFmtId="0" fontId="3" fillId="0" borderId="0" xfId="0" applyFont="1" applyBorder="1" applyAlignment="1">
      <alignment horizontal="centerContinuous"/>
    </xf>
    <xf numFmtId="0" fontId="3" fillId="0" borderId="2" xfId="0" applyFont="1" applyBorder="1" applyAlignment="1">
      <alignment horizontal="centerContinuous"/>
    </xf>
    <xf numFmtId="0" fontId="3" fillId="0" borderId="1" xfId="0" quotePrefix="1" applyFont="1" applyBorder="1" applyAlignment="1">
      <alignment horizontal="center" vertical="top"/>
    </xf>
    <xf numFmtId="0" fontId="3" fillId="0" borderId="22" xfId="0" applyFont="1" applyBorder="1" applyAlignment="1">
      <alignment horizontal="center"/>
    </xf>
    <xf numFmtId="0" fontId="3" fillId="0" borderId="25" xfId="0" applyFont="1" applyBorder="1"/>
    <xf numFmtId="0" fontId="3" fillId="0" borderId="5" xfId="0" applyFont="1" applyBorder="1"/>
    <xf numFmtId="0" fontId="3" fillId="0" borderId="25" xfId="0" applyFont="1" applyBorder="1" applyAlignment="1"/>
    <xf numFmtId="0" fontId="3" fillId="0" borderId="5"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Continuous"/>
    </xf>
    <xf numFmtId="0" fontId="3" fillId="0" borderId="28" xfId="0" applyFont="1" applyBorder="1" applyAlignment="1">
      <alignment horizontal="center"/>
    </xf>
    <xf numFmtId="0" fontId="3" fillId="0" borderId="4" xfId="0" applyFont="1" applyBorder="1" applyAlignment="1">
      <alignment horizontal="center"/>
    </xf>
    <xf numFmtId="0" fontId="3" fillId="0" borderId="12" xfId="0" applyFont="1" applyBorder="1" applyAlignment="1">
      <alignment horizontal="center"/>
    </xf>
    <xf numFmtId="0" fontId="3" fillId="0" borderId="28" xfId="0" quotePrefix="1" applyFont="1" applyBorder="1" applyAlignment="1">
      <alignment horizontal="center"/>
    </xf>
    <xf numFmtId="166" fontId="3" fillId="0" borderId="28" xfId="1" applyNumberFormat="1" applyFont="1" applyBorder="1" applyProtection="1"/>
    <xf numFmtId="166" fontId="3" fillId="0" borderId="15" xfId="1" applyNumberFormat="1" applyFont="1" applyBorder="1" applyProtection="1"/>
    <xf numFmtId="0" fontId="3" fillId="0" borderId="4" xfId="0" quotePrefix="1" applyFont="1" applyBorder="1" applyAlignment="1">
      <alignment horizontal="center"/>
    </xf>
    <xf numFmtId="166" fontId="3" fillId="0" borderId="28" xfId="1" applyNumberFormat="1" applyFont="1" applyFill="1" applyBorder="1" applyProtection="1"/>
    <xf numFmtId="0" fontId="3" fillId="0" borderId="28" xfId="0" quotePrefix="1" applyFont="1" applyFill="1" applyBorder="1" applyAlignment="1">
      <alignment horizontal="center"/>
    </xf>
    <xf numFmtId="166" fontId="3" fillId="0" borderId="15" xfId="1" applyNumberFormat="1" applyFont="1" applyFill="1" applyBorder="1" applyProtection="1"/>
    <xf numFmtId="0" fontId="3" fillId="0" borderId="4" xfId="0" quotePrefix="1" applyFont="1" applyFill="1" applyBorder="1" applyAlignment="1">
      <alignment horizontal="center"/>
    </xf>
    <xf numFmtId="166" fontId="3" fillId="0" borderId="28" xfId="1" applyNumberFormat="1" applyFont="1" applyFill="1" applyBorder="1" applyProtection="1">
      <protection locked="0"/>
    </xf>
    <xf numFmtId="166" fontId="3" fillId="0" borderId="15" xfId="1" applyNumberFormat="1" applyFont="1" applyFill="1" applyBorder="1"/>
    <xf numFmtId="166" fontId="3" fillId="0" borderId="28" xfId="1" applyNumberFormat="1" applyFont="1" applyBorder="1" applyProtection="1">
      <protection locked="0"/>
    </xf>
    <xf numFmtId="166" fontId="3" fillId="0" borderId="4" xfId="1" applyNumberFormat="1" applyFont="1" applyBorder="1" applyProtection="1">
      <protection locked="0"/>
    </xf>
    <xf numFmtId="166" fontId="3" fillId="0" borderId="12" xfId="1" applyNumberFormat="1" applyFont="1" applyBorder="1" applyProtection="1">
      <protection locked="0"/>
    </xf>
    <xf numFmtId="164" fontId="3" fillId="0" borderId="28" xfId="0" applyNumberFormat="1" applyFont="1" applyFill="1" applyBorder="1" applyAlignment="1" applyProtection="1">
      <alignment horizontal="center"/>
      <protection locked="0"/>
    </xf>
    <xf numFmtId="0" fontId="3" fillId="0" borderId="28" xfId="0" applyFont="1" applyBorder="1" applyAlignment="1" applyProtection="1">
      <alignment horizontal="centerContinuous"/>
    </xf>
    <xf numFmtId="0" fontId="3" fillId="0" borderId="23" xfId="0" applyFont="1" applyBorder="1"/>
    <xf numFmtId="0" fontId="3" fillId="0" borderId="1" xfId="0" applyFont="1" applyBorder="1" applyAlignment="1">
      <alignment horizontal="center"/>
    </xf>
    <xf numFmtId="0" fontId="3" fillId="0" borderId="3" xfId="0" applyFont="1" applyBorder="1" applyAlignment="1">
      <alignment horizontal="center"/>
    </xf>
    <xf numFmtId="0" fontId="3" fillId="0" borderId="1" xfId="0" applyFont="1" applyBorder="1" applyAlignment="1" applyProtection="1">
      <alignment horizontal="center"/>
    </xf>
    <xf numFmtId="0" fontId="3" fillId="0" borderId="3" xfId="0" applyFont="1" applyBorder="1" applyAlignment="1" applyProtection="1">
      <alignment horizontal="center"/>
    </xf>
    <xf numFmtId="0" fontId="3" fillId="0" borderId="1" xfId="0" applyFont="1" applyBorder="1" applyAlignment="1" applyProtection="1">
      <alignment horizontal="centerContinuous"/>
    </xf>
    <xf numFmtId="0" fontId="3" fillId="0" borderId="3" xfId="0" applyFont="1" applyBorder="1" applyAlignment="1" applyProtection="1">
      <alignment horizontal="centerContinuous"/>
    </xf>
    <xf numFmtId="166" fontId="3" fillId="2" borderId="4" xfId="1" applyNumberFormat="1" applyFont="1" applyFill="1" applyBorder="1" applyProtection="1">
      <protection locked="0"/>
    </xf>
    <xf numFmtId="166" fontId="3" fillId="2" borderId="15" xfId="1" applyNumberFormat="1" applyFont="1" applyFill="1" applyBorder="1" applyProtection="1"/>
    <xf numFmtId="166" fontId="3" fillId="2" borderId="28" xfId="1" applyNumberFormat="1" applyFont="1" applyFill="1" applyBorder="1" applyProtection="1"/>
    <xf numFmtId="166" fontId="3" fillId="2" borderId="15" xfId="1" applyNumberFormat="1" applyFont="1" applyFill="1" applyBorder="1"/>
    <xf numFmtId="166" fontId="3" fillId="2" borderId="15" xfId="1" applyNumberFormat="1" applyFont="1" applyFill="1" applyBorder="1" applyProtection="1">
      <protection locked="0"/>
    </xf>
    <xf numFmtId="166" fontId="3" fillId="2" borderId="27" xfId="1" applyNumberFormat="1" applyFont="1" applyFill="1" applyBorder="1" applyProtection="1"/>
    <xf numFmtId="166" fontId="3" fillId="2" borderId="4" xfId="1" applyNumberFormat="1" applyFont="1" applyFill="1" applyBorder="1" applyProtection="1"/>
    <xf numFmtId="166" fontId="3" fillId="2" borderId="28" xfId="1" applyNumberFormat="1" applyFont="1" applyFill="1" applyBorder="1" applyProtection="1">
      <protection locked="0"/>
    </xf>
    <xf numFmtId="43" fontId="3" fillId="2" borderId="15" xfId="1" applyFont="1" applyFill="1" applyBorder="1"/>
    <xf numFmtId="166" fontId="3" fillId="2" borderId="27" xfId="1" applyNumberFormat="1" applyFont="1" applyFill="1" applyBorder="1" applyProtection="1">
      <protection locked="0"/>
    </xf>
    <xf numFmtId="0" fontId="3" fillId="2" borderId="0" xfId="0" applyFont="1" applyFill="1" applyBorder="1"/>
    <xf numFmtId="167" fontId="3" fillId="0" borderId="28" xfId="2" applyNumberFormat="1" applyFont="1" applyBorder="1" applyProtection="1"/>
    <xf numFmtId="167" fontId="3" fillId="2" borderId="4" xfId="2" applyNumberFormat="1" applyFont="1" applyFill="1" applyBorder="1" applyProtection="1">
      <protection locked="0"/>
    </xf>
    <xf numFmtId="167" fontId="3" fillId="2" borderId="28" xfId="2" applyNumberFormat="1" applyFont="1" applyFill="1" applyBorder="1" applyProtection="1">
      <protection locked="0"/>
    </xf>
    <xf numFmtId="167" fontId="3" fillId="0" borderId="15" xfId="2" applyNumberFormat="1" applyFont="1" applyBorder="1" applyProtection="1"/>
    <xf numFmtId="167" fontId="3" fillId="0" borderId="28" xfId="2" applyNumberFormat="1" applyFont="1" applyBorder="1" applyProtection="1">
      <protection locked="0"/>
    </xf>
    <xf numFmtId="167" fontId="3" fillId="2" borderId="15" xfId="2" applyNumberFormat="1" applyFont="1" applyFill="1" applyBorder="1" applyProtection="1"/>
    <xf numFmtId="167" fontId="3" fillId="0" borderId="15" xfId="2" applyNumberFormat="1" applyFont="1" applyBorder="1"/>
    <xf numFmtId="167" fontId="3" fillId="2" borderId="15" xfId="2" applyNumberFormat="1" applyFont="1" applyFill="1" applyBorder="1"/>
    <xf numFmtId="167" fontId="3" fillId="0" borderId="15" xfId="2" applyNumberFormat="1" applyFont="1" applyFill="1" applyBorder="1" applyProtection="1"/>
    <xf numFmtId="167" fontId="3" fillId="0" borderId="15" xfId="2" applyNumberFormat="1" applyFont="1" applyFill="1" applyBorder="1" applyProtection="1">
      <protection locked="0"/>
    </xf>
    <xf numFmtId="167" fontId="3" fillId="2" borderId="15" xfId="2" applyNumberFormat="1" applyFont="1" applyFill="1" applyBorder="1" applyProtection="1">
      <protection locked="0"/>
    </xf>
    <xf numFmtId="167" fontId="3" fillId="0" borderId="28" xfId="2" applyNumberFormat="1" applyFont="1" applyFill="1" applyBorder="1" applyProtection="1"/>
    <xf numFmtId="167" fontId="3" fillId="2" borderId="28" xfId="2" applyNumberFormat="1" applyFont="1" applyFill="1" applyBorder="1" applyProtection="1"/>
    <xf numFmtId="167" fontId="3" fillId="0" borderId="28" xfId="2" applyNumberFormat="1" applyFont="1" applyFill="1" applyBorder="1" applyProtection="1">
      <protection locked="0"/>
    </xf>
    <xf numFmtId="167" fontId="3" fillId="0" borderId="15" xfId="2" applyNumberFormat="1" applyFont="1" applyBorder="1" applyProtection="1">
      <protection locked="0"/>
    </xf>
    <xf numFmtId="167" fontId="3" fillId="0" borderId="22" xfId="2" applyNumberFormat="1" applyFont="1" applyBorder="1" applyProtection="1">
      <protection locked="0"/>
    </xf>
    <xf numFmtId="167" fontId="3" fillId="2" borderId="22" xfId="2" applyNumberFormat="1" applyFont="1" applyFill="1" applyBorder="1" applyProtection="1">
      <protection locked="0"/>
    </xf>
    <xf numFmtId="167" fontId="3" fillId="2" borderId="25" xfId="2" applyNumberFormat="1" applyFont="1" applyFill="1" applyBorder="1" applyProtection="1">
      <protection locked="0"/>
    </xf>
    <xf numFmtId="167" fontId="3" fillId="2" borderId="12" xfId="2" applyNumberFormat="1" applyFont="1" applyFill="1" applyBorder="1" applyProtection="1">
      <protection locked="0"/>
    </xf>
    <xf numFmtId="166" fontId="3" fillId="2" borderId="12" xfId="1" applyNumberFormat="1" applyFont="1" applyFill="1" applyBorder="1" applyProtection="1">
      <protection locked="0"/>
    </xf>
    <xf numFmtId="0" fontId="2" fillId="0" borderId="0" xfId="0" applyFont="1" applyAlignment="1">
      <alignment horizontal="left"/>
    </xf>
    <xf numFmtId="0" fontId="2" fillId="0" borderId="23" xfId="0" applyFont="1" applyBorder="1" applyAlignment="1" applyProtection="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3" fillId="0" borderId="0" xfId="0" applyFont="1" applyBorder="1" applyAlignment="1" applyProtection="1">
      <alignment vertical="top" wrapText="1"/>
    </xf>
    <xf numFmtId="0" fontId="4" fillId="0" borderId="0" xfId="0" applyFont="1" applyBorder="1" applyAlignment="1">
      <alignment vertical="top" wrapText="1"/>
    </xf>
    <xf numFmtId="0" fontId="3" fillId="0" borderId="1" xfId="0" applyFont="1" applyBorder="1" applyAlignment="1" applyProtection="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3" fillId="0" borderId="12" xfId="0" applyFont="1" applyBorder="1" applyAlignment="1">
      <alignment vertical="top" wrapText="1"/>
    </xf>
    <xf numFmtId="0" fontId="3" fillId="0" borderId="26"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3" fillId="0" borderId="0" xfId="0" applyFont="1" applyBorder="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tabSelected="1" zoomScale="95" zoomScaleNormal="95" workbookViewId="0"/>
  </sheetViews>
  <sheetFormatPr defaultRowHeight="9" x14ac:dyDescent="0.15"/>
  <cols>
    <col min="1" max="1" width="4.7109375" style="1" customWidth="1"/>
    <col min="2" max="2" width="8.7109375" style="1" customWidth="1"/>
    <col min="3" max="3" width="6.7109375" style="1" customWidth="1"/>
    <col min="4" max="4" width="8.7109375" style="1" customWidth="1"/>
    <col min="5" max="5" width="47.7109375" style="1" customWidth="1"/>
    <col min="6" max="6" width="9.7109375" style="1" customWidth="1"/>
    <col min="7" max="8" width="4.7109375" style="1" customWidth="1"/>
    <col min="9" max="9" width="11.7109375" style="1" customWidth="1"/>
    <col min="10" max="10" width="10.7109375" style="1" customWidth="1"/>
    <col min="11" max="15" width="11.7109375" style="1" customWidth="1"/>
    <col min="16" max="16" width="4.7109375" style="1" customWidth="1"/>
    <col min="17" max="16384" width="9.140625" style="3"/>
  </cols>
  <sheetData>
    <row r="1" spans="1:16" x14ac:dyDescent="0.15">
      <c r="A1" s="130" t="s">
        <v>90</v>
      </c>
      <c r="G1" s="2">
        <v>29</v>
      </c>
      <c r="H1" s="130">
        <v>30</v>
      </c>
      <c r="I1" s="59"/>
      <c r="J1" s="59"/>
      <c r="K1" s="59"/>
      <c r="L1" s="59"/>
      <c r="M1" s="59"/>
      <c r="N1" s="59"/>
      <c r="P1" s="2" t="s">
        <v>90</v>
      </c>
    </row>
    <row r="2" spans="1:16" ht="14.25" customHeight="1" x14ac:dyDescent="0.15">
      <c r="A2" s="131" t="s">
        <v>22</v>
      </c>
      <c r="B2" s="132"/>
      <c r="C2" s="132"/>
      <c r="D2" s="132"/>
      <c r="E2" s="132"/>
      <c r="F2" s="132"/>
      <c r="G2" s="133"/>
      <c r="H2" s="60" t="s">
        <v>114</v>
      </c>
      <c r="I2" s="61"/>
      <c r="J2" s="61"/>
      <c r="K2" s="61"/>
      <c r="L2" s="61"/>
      <c r="M2" s="61"/>
      <c r="N2" s="61"/>
      <c r="O2" s="61"/>
      <c r="P2" s="62"/>
    </row>
    <row r="3" spans="1:16" x14ac:dyDescent="0.15">
      <c r="A3" s="136" t="s">
        <v>24</v>
      </c>
      <c r="B3" s="137"/>
      <c r="C3" s="137"/>
      <c r="D3" s="137"/>
      <c r="E3" s="137"/>
      <c r="F3" s="137"/>
      <c r="G3" s="138"/>
      <c r="H3" s="63" t="s">
        <v>24</v>
      </c>
      <c r="I3" s="64"/>
      <c r="J3" s="64"/>
      <c r="K3" s="64"/>
      <c r="L3" s="64"/>
      <c r="M3" s="64"/>
      <c r="N3" s="64"/>
      <c r="O3" s="64"/>
      <c r="P3" s="65"/>
    </row>
    <row r="4" spans="1:16" ht="17.45" customHeight="1" x14ac:dyDescent="0.15">
      <c r="A4" s="4"/>
      <c r="B4" s="5"/>
      <c r="C4" s="5"/>
      <c r="D4" s="5"/>
      <c r="E4" s="5"/>
      <c r="F4" s="5"/>
      <c r="G4" s="6"/>
      <c r="H4" s="4"/>
      <c r="I4" s="5"/>
      <c r="J4" s="5"/>
      <c r="K4" s="5"/>
      <c r="L4" s="5"/>
      <c r="M4" s="5"/>
      <c r="N4" s="5"/>
      <c r="O4" s="5"/>
      <c r="P4" s="6"/>
    </row>
    <row r="5" spans="1:16" ht="34.5" customHeight="1" x14ac:dyDescent="0.15">
      <c r="A5" s="7" t="s">
        <v>15</v>
      </c>
      <c r="B5" s="134" t="s">
        <v>23</v>
      </c>
      <c r="C5" s="135"/>
      <c r="D5" s="135"/>
      <c r="E5" s="135"/>
      <c r="F5" s="135"/>
      <c r="G5" s="6"/>
      <c r="H5" s="66" t="s">
        <v>115</v>
      </c>
      <c r="I5" s="143" t="s">
        <v>116</v>
      </c>
      <c r="J5" s="143"/>
      <c r="K5" s="143"/>
      <c r="L5" s="143"/>
      <c r="M5" s="143"/>
      <c r="N5" s="143"/>
      <c r="O5" s="143"/>
      <c r="P5" s="6"/>
    </row>
    <row r="6" spans="1:16" ht="25.5" customHeight="1" x14ac:dyDescent="0.15">
      <c r="A6" s="7" t="s">
        <v>16</v>
      </c>
      <c r="B6" s="134" t="s">
        <v>25</v>
      </c>
      <c r="C6" s="135"/>
      <c r="D6" s="135"/>
      <c r="E6" s="135"/>
      <c r="F6" s="135"/>
      <c r="G6" s="6"/>
      <c r="H6" s="66" t="s">
        <v>117</v>
      </c>
      <c r="I6" s="143" t="s">
        <v>118</v>
      </c>
      <c r="J6" s="143"/>
      <c r="K6" s="143"/>
      <c r="L6" s="143"/>
      <c r="M6" s="143"/>
      <c r="N6" s="143"/>
      <c r="O6" s="143"/>
      <c r="P6" s="6"/>
    </row>
    <row r="7" spans="1:16" ht="26.25" customHeight="1" x14ac:dyDescent="0.15">
      <c r="A7" s="7" t="s">
        <v>17</v>
      </c>
      <c r="B7" s="134" t="s">
        <v>20</v>
      </c>
      <c r="C7" s="135"/>
      <c r="D7" s="135"/>
      <c r="E7" s="135"/>
      <c r="F7" s="135"/>
      <c r="G7" s="6"/>
      <c r="H7" s="66" t="s">
        <v>119</v>
      </c>
      <c r="I7" s="143" t="s">
        <v>120</v>
      </c>
      <c r="J7" s="143"/>
      <c r="K7" s="143"/>
      <c r="L7" s="143"/>
      <c r="M7" s="143"/>
      <c r="N7" s="143"/>
      <c r="O7" s="143"/>
      <c r="P7" s="6"/>
    </row>
    <row r="8" spans="1:16" ht="16.5" customHeight="1" x14ac:dyDescent="0.15">
      <c r="A8" s="7" t="s">
        <v>18</v>
      </c>
      <c r="B8" s="134" t="s">
        <v>0</v>
      </c>
      <c r="C8" s="135"/>
      <c r="D8" s="135"/>
      <c r="E8" s="135"/>
      <c r="F8" s="135"/>
      <c r="G8" s="6"/>
      <c r="H8" s="66" t="s">
        <v>121</v>
      </c>
      <c r="I8" s="143" t="s">
        <v>122</v>
      </c>
      <c r="J8" s="143"/>
      <c r="K8" s="143"/>
      <c r="L8" s="143"/>
      <c r="M8" s="143"/>
      <c r="N8" s="143"/>
      <c r="O8" s="143"/>
      <c r="P8" s="6"/>
    </row>
    <row r="9" spans="1:16" ht="47.45" customHeight="1" x14ac:dyDescent="0.15">
      <c r="A9" s="7" t="s">
        <v>19</v>
      </c>
      <c r="B9" s="134" t="s">
        <v>21</v>
      </c>
      <c r="C9" s="135"/>
      <c r="D9" s="135"/>
      <c r="E9" s="135"/>
      <c r="F9" s="135"/>
      <c r="G9" s="6"/>
      <c r="H9" s="66" t="s">
        <v>123</v>
      </c>
      <c r="I9" s="143" t="s">
        <v>124</v>
      </c>
      <c r="J9" s="143"/>
      <c r="K9" s="143"/>
      <c r="L9" s="143"/>
      <c r="M9" s="143"/>
      <c r="N9" s="143"/>
      <c r="O9" s="143"/>
      <c r="P9" s="6"/>
    </row>
    <row r="10" spans="1:16" x14ac:dyDescent="0.15">
      <c r="A10" s="18"/>
      <c r="B10" s="19"/>
      <c r="C10" s="19"/>
      <c r="D10" s="19"/>
      <c r="E10" s="19"/>
      <c r="F10" s="19"/>
      <c r="G10" s="8"/>
      <c r="H10" s="18"/>
      <c r="I10" s="139" t="s">
        <v>125</v>
      </c>
      <c r="J10" s="139"/>
      <c r="K10" s="139"/>
      <c r="L10" s="139"/>
      <c r="M10" s="139"/>
      <c r="N10" s="139"/>
      <c r="O10" s="139"/>
      <c r="P10" s="8"/>
    </row>
    <row r="11" spans="1:16" x14ac:dyDescent="0.15">
      <c r="A11" s="92"/>
      <c r="B11" s="92"/>
      <c r="C11" s="92"/>
      <c r="D11" s="92"/>
      <c r="E11" s="92"/>
      <c r="F11" s="44"/>
      <c r="G11" s="68"/>
      <c r="H11" s="44"/>
      <c r="I11" s="140" t="s">
        <v>126</v>
      </c>
      <c r="J11" s="141"/>
      <c r="K11" s="141"/>
      <c r="L11" s="142"/>
      <c r="M11" s="44"/>
      <c r="N11" s="44"/>
      <c r="O11" s="67"/>
      <c r="P11" s="68"/>
    </row>
    <row r="12" spans="1:16" x14ac:dyDescent="0.15">
      <c r="A12" s="4"/>
      <c r="B12" s="4"/>
      <c r="C12" s="4"/>
      <c r="D12" s="4"/>
      <c r="E12" s="4"/>
      <c r="F12" s="69"/>
      <c r="G12" s="6"/>
      <c r="H12" s="69"/>
      <c r="I12" s="70"/>
      <c r="J12" s="68"/>
      <c r="K12" s="67" t="s">
        <v>127</v>
      </c>
      <c r="L12" s="5"/>
      <c r="M12" s="69"/>
      <c r="N12" s="69"/>
      <c r="O12" s="71" t="s">
        <v>128</v>
      </c>
      <c r="P12" s="6"/>
    </row>
    <row r="13" spans="1:16" x14ac:dyDescent="0.15">
      <c r="A13" s="93" t="s">
        <v>1</v>
      </c>
      <c r="B13" s="95" t="s">
        <v>2</v>
      </c>
      <c r="C13" s="95" t="s">
        <v>3</v>
      </c>
      <c r="D13" s="95" t="s">
        <v>4</v>
      </c>
      <c r="E13" s="97" t="s">
        <v>26</v>
      </c>
      <c r="F13" s="9" t="s">
        <v>28</v>
      </c>
      <c r="G13" s="72" t="s">
        <v>1</v>
      </c>
      <c r="H13" s="71" t="s">
        <v>1</v>
      </c>
      <c r="I13" s="72" t="s">
        <v>129</v>
      </c>
      <c r="J13" s="72" t="s">
        <v>130</v>
      </c>
      <c r="K13" s="71" t="s">
        <v>131</v>
      </c>
      <c r="L13" s="58" t="s">
        <v>132</v>
      </c>
      <c r="M13" s="71" t="s">
        <v>133</v>
      </c>
      <c r="N13" s="71" t="s">
        <v>134</v>
      </c>
      <c r="O13" s="73" t="s">
        <v>135</v>
      </c>
      <c r="P13" s="72" t="s">
        <v>1</v>
      </c>
    </row>
    <row r="14" spans="1:16" x14ac:dyDescent="0.15">
      <c r="A14" s="93" t="s">
        <v>5</v>
      </c>
      <c r="B14" s="95" t="s">
        <v>5</v>
      </c>
      <c r="C14" s="95" t="s">
        <v>5</v>
      </c>
      <c r="D14" s="95" t="s">
        <v>27</v>
      </c>
      <c r="E14" s="97" t="s">
        <v>6</v>
      </c>
      <c r="F14" s="9" t="s">
        <v>29</v>
      </c>
      <c r="G14" s="72" t="s">
        <v>5</v>
      </c>
      <c r="H14" s="71" t="s">
        <v>5</v>
      </c>
      <c r="I14" s="72" t="s">
        <v>136</v>
      </c>
      <c r="J14" s="72"/>
      <c r="K14" s="71" t="s">
        <v>137</v>
      </c>
      <c r="L14" s="58" t="s">
        <v>136</v>
      </c>
      <c r="M14" s="71" t="s">
        <v>138</v>
      </c>
      <c r="N14" s="71" t="s">
        <v>139</v>
      </c>
      <c r="O14" s="73" t="s">
        <v>140</v>
      </c>
      <c r="P14" s="72" t="s">
        <v>5</v>
      </c>
    </row>
    <row r="15" spans="1:16" x14ac:dyDescent="0.15">
      <c r="A15" s="94"/>
      <c r="B15" s="96" t="s">
        <v>7</v>
      </c>
      <c r="C15" s="96" t="s">
        <v>8</v>
      </c>
      <c r="D15" s="96" t="s">
        <v>9</v>
      </c>
      <c r="E15" s="98" t="s">
        <v>10</v>
      </c>
      <c r="F15" s="91" t="s">
        <v>11</v>
      </c>
      <c r="G15" s="75"/>
      <c r="H15" s="74"/>
      <c r="I15" s="75" t="s">
        <v>141</v>
      </c>
      <c r="J15" s="75" t="s">
        <v>142</v>
      </c>
      <c r="K15" s="74" t="s">
        <v>143</v>
      </c>
      <c r="L15" s="76" t="s">
        <v>144</v>
      </c>
      <c r="M15" s="74" t="s">
        <v>145</v>
      </c>
      <c r="N15" s="74" t="s">
        <v>146</v>
      </c>
      <c r="O15" s="74" t="s">
        <v>147</v>
      </c>
      <c r="P15" s="75"/>
    </row>
    <row r="16" spans="1:16" x14ac:dyDescent="0.15">
      <c r="A16" s="51" t="s">
        <v>30</v>
      </c>
      <c r="B16" s="10">
        <v>721</v>
      </c>
      <c r="C16" s="10" t="s">
        <v>102</v>
      </c>
      <c r="D16" s="10" t="s">
        <v>94</v>
      </c>
      <c r="E16" s="25" t="s">
        <v>70</v>
      </c>
      <c r="F16" s="90">
        <v>50</v>
      </c>
      <c r="G16" s="35" t="s">
        <v>30</v>
      </c>
      <c r="H16" s="77" t="s">
        <v>30</v>
      </c>
      <c r="I16" s="110">
        <v>253</v>
      </c>
      <c r="J16" s="111">
        <v>0</v>
      </c>
      <c r="K16" s="112">
        <v>0</v>
      </c>
      <c r="L16" s="113">
        <f>I16+J16-K16</f>
        <v>253</v>
      </c>
      <c r="M16" s="111">
        <v>0</v>
      </c>
      <c r="N16" s="128">
        <v>0</v>
      </c>
      <c r="O16" s="112">
        <v>0</v>
      </c>
      <c r="P16" s="80" t="s">
        <v>30</v>
      </c>
    </row>
    <row r="17" spans="1:16" x14ac:dyDescent="0.15">
      <c r="A17" s="27" t="s">
        <v>31</v>
      </c>
      <c r="B17" s="10">
        <v>721</v>
      </c>
      <c r="C17" s="11" t="s">
        <v>102</v>
      </c>
      <c r="D17" s="10" t="s">
        <v>94</v>
      </c>
      <c r="E17" s="24" t="s">
        <v>71</v>
      </c>
      <c r="F17" s="30">
        <v>50</v>
      </c>
      <c r="G17" s="28" t="s">
        <v>31</v>
      </c>
      <c r="H17" s="77" t="s">
        <v>31</v>
      </c>
      <c r="I17" s="78">
        <v>37</v>
      </c>
      <c r="J17" s="99">
        <v>0</v>
      </c>
      <c r="K17" s="106">
        <v>0</v>
      </c>
      <c r="L17" s="79">
        <f>I17+J17-K17</f>
        <v>37</v>
      </c>
      <c r="M17" s="99">
        <v>0</v>
      </c>
      <c r="N17" s="129">
        <v>0</v>
      </c>
      <c r="O17" s="106">
        <v>0</v>
      </c>
      <c r="P17" s="80" t="s">
        <v>31</v>
      </c>
    </row>
    <row r="18" spans="1:16" x14ac:dyDescent="0.15">
      <c r="A18" s="27" t="s">
        <v>32</v>
      </c>
      <c r="B18" s="32">
        <v>721</v>
      </c>
      <c r="C18" s="11" t="s">
        <v>102</v>
      </c>
      <c r="D18" s="32" t="s">
        <v>94</v>
      </c>
      <c r="E18" s="24" t="s">
        <v>72</v>
      </c>
      <c r="F18" s="30">
        <v>25</v>
      </c>
      <c r="G18" s="28" t="s">
        <v>32</v>
      </c>
      <c r="H18" s="77" t="s">
        <v>32</v>
      </c>
      <c r="I18" s="78">
        <v>891</v>
      </c>
      <c r="J18" s="99">
        <v>0</v>
      </c>
      <c r="K18" s="106">
        <v>0</v>
      </c>
      <c r="L18" s="79">
        <f t="shared" ref="L18:L26" si="0">I18+J18-K18</f>
        <v>891</v>
      </c>
      <c r="M18" s="99">
        <v>0</v>
      </c>
      <c r="N18" s="129">
        <v>0</v>
      </c>
      <c r="O18" s="106">
        <v>0</v>
      </c>
      <c r="P18" s="80" t="s">
        <v>32</v>
      </c>
    </row>
    <row r="19" spans="1:16" x14ac:dyDescent="0.15">
      <c r="A19" s="27" t="s">
        <v>33</v>
      </c>
      <c r="B19" s="32">
        <v>721</v>
      </c>
      <c r="C19" s="11" t="s">
        <v>102</v>
      </c>
      <c r="D19" s="32" t="s">
        <v>94</v>
      </c>
      <c r="E19" s="25" t="s">
        <v>73</v>
      </c>
      <c r="F19" s="30">
        <v>36.47</v>
      </c>
      <c r="G19" s="28" t="s">
        <v>33</v>
      </c>
      <c r="H19" s="77" t="s">
        <v>33</v>
      </c>
      <c r="I19" s="78">
        <v>67</v>
      </c>
      <c r="J19" s="99">
        <v>0</v>
      </c>
      <c r="K19" s="106">
        <v>0</v>
      </c>
      <c r="L19" s="79">
        <f t="shared" si="0"/>
        <v>67</v>
      </c>
      <c r="M19" s="99">
        <v>0</v>
      </c>
      <c r="N19" s="129">
        <v>0</v>
      </c>
      <c r="O19" s="106">
        <v>11</v>
      </c>
      <c r="P19" s="80" t="s">
        <v>33</v>
      </c>
    </row>
    <row r="20" spans="1:16" x14ac:dyDescent="0.15">
      <c r="A20" s="27" t="s">
        <v>34</v>
      </c>
      <c r="B20" s="32">
        <v>721</v>
      </c>
      <c r="C20" s="11" t="s">
        <v>102</v>
      </c>
      <c r="D20" s="32" t="s">
        <v>94</v>
      </c>
      <c r="E20" s="25" t="s">
        <v>74</v>
      </c>
      <c r="F20" s="30">
        <v>50</v>
      </c>
      <c r="G20" s="28" t="s">
        <v>34</v>
      </c>
      <c r="H20" s="77" t="s">
        <v>34</v>
      </c>
      <c r="I20" s="78">
        <v>11</v>
      </c>
      <c r="J20" s="99">
        <v>0</v>
      </c>
      <c r="K20" s="106">
        <v>0</v>
      </c>
      <c r="L20" s="79">
        <f t="shared" si="0"/>
        <v>11</v>
      </c>
      <c r="M20" s="99">
        <v>0</v>
      </c>
      <c r="N20" s="129">
        <v>0</v>
      </c>
      <c r="O20" s="106">
        <v>0</v>
      </c>
      <c r="P20" s="80" t="s">
        <v>34</v>
      </c>
    </row>
    <row r="21" spans="1:16" x14ac:dyDescent="0.15">
      <c r="A21" s="27" t="s">
        <v>35</v>
      </c>
      <c r="B21" s="32">
        <v>721</v>
      </c>
      <c r="C21" s="11" t="s">
        <v>102</v>
      </c>
      <c r="D21" s="32" t="s">
        <v>94</v>
      </c>
      <c r="E21" s="25" t="s">
        <v>75</v>
      </c>
      <c r="F21" s="30">
        <v>50</v>
      </c>
      <c r="G21" s="28" t="s">
        <v>35</v>
      </c>
      <c r="H21" s="77" t="s">
        <v>35</v>
      </c>
      <c r="I21" s="78">
        <v>22</v>
      </c>
      <c r="J21" s="99">
        <v>0</v>
      </c>
      <c r="K21" s="106">
        <v>0</v>
      </c>
      <c r="L21" s="79">
        <f t="shared" si="0"/>
        <v>22</v>
      </c>
      <c r="M21" s="99">
        <v>0</v>
      </c>
      <c r="N21" s="129">
        <v>0</v>
      </c>
      <c r="O21" s="106">
        <v>0</v>
      </c>
      <c r="P21" s="80" t="s">
        <v>35</v>
      </c>
    </row>
    <row r="22" spans="1:16" x14ac:dyDescent="0.15">
      <c r="A22" s="27" t="s">
        <v>36</v>
      </c>
      <c r="B22" s="32">
        <v>721</v>
      </c>
      <c r="C22" s="11" t="s">
        <v>102</v>
      </c>
      <c r="D22" s="32" t="s">
        <v>94</v>
      </c>
      <c r="E22" s="26" t="s">
        <v>76</v>
      </c>
      <c r="F22" s="30">
        <v>42.86</v>
      </c>
      <c r="G22" s="28" t="s">
        <v>36</v>
      </c>
      <c r="H22" s="77" t="s">
        <v>36</v>
      </c>
      <c r="I22" s="78">
        <v>7</v>
      </c>
      <c r="J22" s="99">
        <v>0</v>
      </c>
      <c r="K22" s="106">
        <v>0</v>
      </c>
      <c r="L22" s="79">
        <f t="shared" si="0"/>
        <v>7</v>
      </c>
      <c r="M22" s="99">
        <v>0</v>
      </c>
      <c r="N22" s="129">
        <v>0</v>
      </c>
      <c r="O22" s="106">
        <v>0</v>
      </c>
      <c r="P22" s="80" t="s">
        <v>36</v>
      </c>
    </row>
    <row r="23" spans="1:16" x14ac:dyDescent="0.15">
      <c r="A23" s="27" t="s">
        <v>37</v>
      </c>
      <c r="B23" s="32">
        <v>721</v>
      </c>
      <c r="C23" s="11" t="s">
        <v>102</v>
      </c>
      <c r="D23" s="32" t="s">
        <v>94</v>
      </c>
      <c r="E23" s="46" t="s">
        <v>77</v>
      </c>
      <c r="F23" s="47">
        <v>14.29</v>
      </c>
      <c r="G23" s="28" t="s">
        <v>37</v>
      </c>
      <c r="H23" s="77" t="s">
        <v>37</v>
      </c>
      <c r="I23" s="78">
        <v>0</v>
      </c>
      <c r="J23" s="99">
        <v>0</v>
      </c>
      <c r="K23" s="106">
        <v>0</v>
      </c>
      <c r="L23" s="79">
        <f t="shared" si="0"/>
        <v>0</v>
      </c>
      <c r="M23" s="99">
        <v>0</v>
      </c>
      <c r="N23" s="129">
        <v>0</v>
      </c>
      <c r="O23" s="106">
        <v>0</v>
      </c>
      <c r="P23" s="80" t="s">
        <v>37</v>
      </c>
    </row>
    <row r="24" spans="1:16" x14ac:dyDescent="0.15">
      <c r="A24" s="27" t="s">
        <v>38</v>
      </c>
      <c r="B24" s="32">
        <v>721</v>
      </c>
      <c r="C24" s="11" t="s">
        <v>102</v>
      </c>
      <c r="D24" s="32" t="s">
        <v>94</v>
      </c>
      <c r="E24" s="48" t="s">
        <v>78</v>
      </c>
      <c r="F24" s="30">
        <v>19.649999999999999</v>
      </c>
      <c r="G24" s="28" t="s">
        <v>38</v>
      </c>
      <c r="H24" s="77" t="s">
        <v>38</v>
      </c>
      <c r="I24" s="81">
        <v>252</v>
      </c>
      <c r="J24" s="99">
        <v>0</v>
      </c>
      <c r="K24" s="106">
        <v>0</v>
      </c>
      <c r="L24" s="79">
        <f t="shared" si="0"/>
        <v>252</v>
      </c>
      <c r="M24" s="99">
        <v>0</v>
      </c>
      <c r="N24" s="129">
        <v>0</v>
      </c>
      <c r="O24" s="106">
        <v>0</v>
      </c>
      <c r="P24" s="80" t="s">
        <v>38</v>
      </c>
    </row>
    <row r="25" spans="1:16" x14ac:dyDescent="0.15">
      <c r="A25" s="27" t="s">
        <v>39</v>
      </c>
      <c r="B25" s="32">
        <v>721</v>
      </c>
      <c r="C25" s="11" t="s">
        <v>102</v>
      </c>
      <c r="D25" s="32" t="s">
        <v>94</v>
      </c>
      <c r="E25" s="48" t="s">
        <v>148</v>
      </c>
      <c r="F25" s="30">
        <v>50</v>
      </c>
      <c r="G25" s="28" t="s">
        <v>39</v>
      </c>
      <c r="H25" s="77" t="s">
        <v>39</v>
      </c>
      <c r="I25" s="78">
        <v>1323</v>
      </c>
      <c r="J25" s="99">
        <v>0</v>
      </c>
      <c r="K25" s="106">
        <v>0</v>
      </c>
      <c r="L25" s="79">
        <f t="shared" si="0"/>
        <v>1323</v>
      </c>
      <c r="M25" s="99">
        <v>0</v>
      </c>
      <c r="N25" s="129">
        <v>0</v>
      </c>
      <c r="O25" s="106">
        <v>0</v>
      </c>
      <c r="P25" s="80" t="s">
        <v>39</v>
      </c>
    </row>
    <row r="26" spans="1:16" x14ac:dyDescent="0.15">
      <c r="A26" s="27" t="s">
        <v>40</v>
      </c>
      <c r="B26" s="32">
        <v>721</v>
      </c>
      <c r="C26" s="11" t="s">
        <v>102</v>
      </c>
      <c r="D26" s="32" t="s">
        <v>94</v>
      </c>
      <c r="E26" s="48" t="s">
        <v>79</v>
      </c>
      <c r="F26" s="30">
        <v>50</v>
      </c>
      <c r="G26" s="28" t="s">
        <v>40</v>
      </c>
      <c r="H26" s="77" t="s">
        <v>40</v>
      </c>
      <c r="I26" s="78">
        <v>121</v>
      </c>
      <c r="J26" s="99">
        <v>0</v>
      </c>
      <c r="K26" s="106">
        <v>1</v>
      </c>
      <c r="L26" s="79">
        <f t="shared" si="0"/>
        <v>120</v>
      </c>
      <c r="M26" s="99">
        <v>0</v>
      </c>
      <c r="N26" s="129">
        <v>0</v>
      </c>
      <c r="O26" s="106">
        <v>0</v>
      </c>
      <c r="P26" s="80" t="s">
        <v>40</v>
      </c>
    </row>
    <row r="27" spans="1:16" x14ac:dyDescent="0.15">
      <c r="A27" s="27" t="s">
        <v>41</v>
      </c>
      <c r="B27" s="32"/>
      <c r="C27" s="32"/>
      <c r="D27" s="33"/>
      <c r="E27" s="48" t="s">
        <v>104</v>
      </c>
      <c r="F27" s="57"/>
      <c r="G27" s="28" t="s">
        <v>41</v>
      </c>
      <c r="H27" s="82" t="s">
        <v>41</v>
      </c>
      <c r="I27" s="118">
        <f>SUM(I16:I26)</f>
        <v>2984</v>
      </c>
      <c r="J27" s="115">
        <f t="shared" ref="J27:O27" si="1">SUM(J16:J26)</f>
        <v>0</v>
      </c>
      <c r="K27" s="115">
        <f t="shared" si="1"/>
        <v>1</v>
      </c>
      <c r="L27" s="118">
        <f t="shared" si="1"/>
        <v>2983</v>
      </c>
      <c r="M27" s="115">
        <f t="shared" si="1"/>
        <v>0</v>
      </c>
      <c r="N27" s="115">
        <f t="shared" si="1"/>
        <v>0</v>
      </c>
      <c r="O27" s="115">
        <f t="shared" si="1"/>
        <v>11</v>
      </c>
      <c r="P27" s="84" t="s">
        <v>41</v>
      </c>
    </row>
    <row r="28" spans="1:16" x14ac:dyDescent="0.15">
      <c r="A28" s="27" t="s">
        <v>42</v>
      </c>
      <c r="B28" s="32">
        <v>721</v>
      </c>
      <c r="C28" s="32" t="s">
        <v>103</v>
      </c>
      <c r="D28" s="33" t="s">
        <v>95</v>
      </c>
      <c r="E28" s="48" t="s">
        <v>80</v>
      </c>
      <c r="F28" s="30">
        <v>50</v>
      </c>
      <c r="G28" s="28" t="s">
        <v>42</v>
      </c>
      <c r="H28" s="82" t="s">
        <v>42</v>
      </c>
      <c r="I28" s="123">
        <v>167</v>
      </c>
      <c r="J28" s="111">
        <v>0</v>
      </c>
      <c r="K28" s="112">
        <v>0</v>
      </c>
      <c r="L28" s="118">
        <f t="shared" ref="L28:L36" si="2">I28+J28-K28</f>
        <v>167</v>
      </c>
      <c r="M28" s="111">
        <v>0</v>
      </c>
      <c r="N28" s="128">
        <v>0</v>
      </c>
      <c r="O28" s="112">
        <v>0</v>
      </c>
      <c r="P28" s="84" t="s">
        <v>42</v>
      </c>
    </row>
    <row r="29" spans="1:16" x14ac:dyDescent="0.15">
      <c r="A29" s="27" t="s">
        <v>43</v>
      </c>
      <c r="B29" s="32">
        <v>721</v>
      </c>
      <c r="C29" s="32" t="s">
        <v>103</v>
      </c>
      <c r="D29" s="33" t="s">
        <v>95</v>
      </c>
      <c r="E29" s="48" t="s">
        <v>81</v>
      </c>
      <c r="F29" s="30">
        <v>0</v>
      </c>
      <c r="G29" s="28" t="s">
        <v>43</v>
      </c>
      <c r="H29" s="82" t="s">
        <v>43</v>
      </c>
      <c r="I29" s="85">
        <v>40504</v>
      </c>
      <c r="J29" s="99">
        <v>0</v>
      </c>
      <c r="K29" s="106">
        <v>0</v>
      </c>
      <c r="L29" s="83">
        <f t="shared" si="2"/>
        <v>40504</v>
      </c>
      <c r="M29" s="99">
        <v>0</v>
      </c>
      <c r="N29" s="129">
        <v>0</v>
      </c>
      <c r="O29" s="106">
        <v>10533</v>
      </c>
      <c r="P29" s="84" t="s">
        <v>43</v>
      </c>
    </row>
    <row r="30" spans="1:16" x14ac:dyDescent="0.15">
      <c r="A30" s="27" t="s">
        <v>44</v>
      </c>
      <c r="B30" s="32">
        <v>721</v>
      </c>
      <c r="C30" s="32" t="s">
        <v>103</v>
      </c>
      <c r="D30" s="33" t="s">
        <v>95</v>
      </c>
      <c r="E30" s="48" t="s">
        <v>82</v>
      </c>
      <c r="F30" s="30">
        <v>97.45</v>
      </c>
      <c r="G30" s="28" t="s">
        <v>44</v>
      </c>
      <c r="H30" s="82" t="s">
        <v>44</v>
      </c>
      <c r="I30" s="81">
        <v>0</v>
      </c>
      <c r="J30" s="99">
        <v>0</v>
      </c>
      <c r="K30" s="106">
        <v>0</v>
      </c>
      <c r="L30" s="83">
        <f t="shared" si="2"/>
        <v>0</v>
      </c>
      <c r="M30" s="99">
        <v>0</v>
      </c>
      <c r="N30" s="129">
        <v>0</v>
      </c>
      <c r="O30" s="106">
        <v>0</v>
      </c>
      <c r="P30" s="84" t="s">
        <v>44</v>
      </c>
    </row>
    <row r="31" spans="1:16" x14ac:dyDescent="0.15">
      <c r="A31" s="27" t="s">
        <v>45</v>
      </c>
      <c r="B31" s="32">
        <v>721</v>
      </c>
      <c r="C31" s="32" t="s">
        <v>103</v>
      </c>
      <c r="D31" s="32" t="s">
        <v>94</v>
      </c>
      <c r="E31" s="48" t="s">
        <v>83</v>
      </c>
      <c r="F31" s="30">
        <v>10</v>
      </c>
      <c r="G31" s="28" t="s">
        <v>45</v>
      </c>
      <c r="H31" s="82" t="s">
        <v>45</v>
      </c>
      <c r="I31" s="81">
        <v>31929</v>
      </c>
      <c r="J31" s="101">
        <v>0</v>
      </c>
      <c r="K31" s="101">
        <v>1</v>
      </c>
      <c r="L31" s="83">
        <f t="shared" si="2"/>
        <v>31928</v>
      </c>
      <c r="M31" s="101">
        <v>0</v>
      </c>
      <c r="N31" s="129">
        <v>0</v>
      </c>
      <c r="O31" s="101">
        <v>0</v>
      </c>
      <c r="P31" s="84" t="s">
        <v>45</v>
      </c>
    </row>
    <row r="32" spans="1:16" x14ac:dyDescent="0.15">
      <c r="A32" s="27" t="s">
        <v>46</v>
      </c>
      <c r="B32" s="32">
        <v>721</v>
      </c>
      <c r="C32" s="32" t="s">
        <v>103</v>
      </c>
      <c r="D32" s="33" t="s">
        <v>96</v>
      </c>
      <c r="E32" s="48" t="s">
        <v>85</v>
      </c>
      <c r="F32" s="30">
        <v>36</v>
      </c>
      <c r="G32" s="28" t="s">
        <v>46</v>
      </c>
      <c r="H32" s="82" t="s">
        <v>46</v>
      </c>
      <c r="I32" s="81">
        <v>3248</v>
      </c>
      <c r="J32" s="101">
        <v>0</v>
      </c>
      <c r="K32" s="101">
        <v>0</v>
      </c>
      <c r="L32" s="83">
        <f t="shared" si="2"/>
        <v>3248</v>
      </c>
      <c r="M32" s="101">
        <v>0</v>
      </c>
      <c r="N32" s="129">
        <v>0</v>
      </c>
      <c r="O32" s="101">
        <v>0</v>
      </c>
      <c r="P32" s="84" t="s">
        <v>46</v>
      </c>
    </row>
    <row r="33" spans="1:16" x14ac:dyDescent="0.15">
      <c r="A33" s="27" t="s">
        <v>47</v>
      </c>
      <c r="B33" s="32">
        <v>721</v>
      </c>
      <c r="C33" s="32" t="s">
        <v>103</v>
      </c>
      <c r="D33" s="33" t="s">
        <v>95</v>
      </c>
      <c r="E33" s="48" t="s">
        <v>88</v>
      </c>
      <c r="F33" s="30">
        <v>25</v>
      </c>
      <c r="G33" s="28" t="s">
        <v>47</v>
      </c>
      <c r="H33" s="82" t="s">
        <v>47</v>
      </c>
      <c r="I33" s="81">
        <v>10833</v>
      </c>
      <c r="J33" s="101">
        <v>22154</v>
      </c>
      <c r="K33" s="101">
        <v>0</v>
      </c>
      <c r="L33" s="83">
        <f t="shared" si="2"/>
        <v>32987</v>
      </c>
      <c r="M33" s="101">
        <v>0</v>
      </c>
      <c r="N33" s="129">
        <v>0</v>
      </c>
      <c r="O33" s="101">
        <v>0</v>
      </c>
      <c r="P33" s="84" t="s">
        <v>47</v>
      </c>
    </row>
    <row r="34" spans="1:16" x14ac:dyDescent="0.15">
      <c r="A34" s="27" t="s">
        <v>48</v>
      </c>
      <c r="B34" s="32">
        <v>721</v>
      </c>
      <c r="C34" s="32" t="s">
        <v>103</v>
      </c>
      <c r="D34" s="33" t="s">
        <v>95</v>
      </c>
      <c r="E34" s="49" t="s">
        <v>89</v>
      </c>
      <c r="F34" s="31">
        <v>14.29</v>
      </c>
      <c r="G34" s="28" t="s">
        <v>48</v>
      </c>
      <c r="H34" s="82" t="s">
        <v>48</v>
      </c>
      <c r="I34" s="86">
        <v>8529</v>
      </c>
      <c r="J34" s="102">
        <v>645</v>
      </c>
      <c r="K34" s="102">
        <v>3435</v>
      </c>
      <c r="L34" s="83">
        <f t="shared" si="2"/>
        <v>5739</v>
      </c>
      <c r="M34" s="107">
        <v>0</v>
      </c>
      <c r="N34" s="129">
        <v>0</v>
      </c>
      <c r="O34" s="107">
        <v>0</v>
      </c>
      <c r="P34" s="84" t="s">
        <v>48</v>
      </c>
    </row>
    <row r="35" spans="1:16" x14ac:dyDescent="0.15">
      <c r="A35" s="40" t="s">
        <v>49</v>
      </c>
      <c r="B35" s="50">
        <v>721</v>
      </c>
      <c r="C35" s="32" t="s">
        <v>103</v>
      </c>
      <c r="D35" s="50" t="s">
        <v>94</v>
      </c>
      <c r="E35" s="49" t="s">
        <v>86</v>
      </c>
      <c r="F35" s="31">
        <v>50</v>
      </c>
      <c r="G35" s="28" t="s">
        <v>49</v>
      </c>
      <c r="H35" s="82" t="s">
        <v>49</v>
      </c>
      <c r="I35" s="81">
        <v>0</v>
      </c>
      <c r="J35" s="101">
        <v>0</v>
      </c>
      <c r="K35" s="101">
        <v>0</v>
      </c>
      <c r="L35" s="83">
        <f t="shared" si="2"/>
        <v>0</v>
      </c>
      <c r="M35" s="101">
        <v>0</v>
      </c>
      <c r="N35" s="129">
        <v>0</v>
      </c>
      <c r="O35" s="101">
        <v>0</v>
      </c>
      <c r="P35" s="84" t="s">
        <v>49</v>
      </c>
    </row>
    <row r="36" spans="1:16" x14ac:dyDescent="0.15">
      <c r="A36" s="36" t="s">
        <v>50</v>
      </c>
      <c r="B36" s="52">
        <v>721</v>
      </c>
      <c r="C36" s="52" t="s">
        <v>103</v>
      </c>
      <c r="D36" s="52" t="s">
        <v>96</v>
      </c>
      <c r="E36" s="48" t="s">
        <v>87</v>
      </c>
      <c r="F36" s="57">
        <v>9.92</v>
      </c>
      <c r="G36" s="28" t="s">
        <v>50</v>
      </c>
      <c r="H36" s="82" t="s">
        <v>50</v>
      </c>
      <c r="I36" s="81">
        <v>50</v>
      </c>
      <c r="J36" s="101">
        <v>0</v>
      </c>
      <c r="K36" s="101">
        <v>0</v>
      </c>
      <c r="L36" s="83">
        <f t="shared" si="2"/>
        <v>50</v>
      </c>
      <c r="M36" s="101">
        <v>0</v>
      </c>
      <c r="N36" s="129">
        <v>0</v>
      </c>
      <c r="O36" s="101">
        <v>0</v>
      </c>
      <c r="P36" s="84" t="s">
        <v>50</v>
      </c>
    </row>
    <row r="37" spans="1:16" x14ac:dyDescent="0.15">
      <c r="A37" s="36" t="s">
        <v>51</v>
      </c>
      <c r="B37" s="52"/>
      <c r="C37" s="52"/>
      <c r="D37" s="52"/>
      <c r="E37" s="48" t="s">
        <v>105</v>
      </c>
      <c r="F37" s="23"/>
      <c r="G37" s="28" t="s">
        <v>51</v>
      </c>
      <c r="H37" s="82" t="s">
        <v>51</v>
      </c>
      <c r="I37" s="121">
        <f t="shared" ref="I37:O37" si="3">SUM(I28:I36)</f>
        <v>95260</v>
      </c>
      <c r="J37" s="122">
        <f t="shared" si="3"/>
        <v>22799</v>
      </c>
      <c r="K37" s="122">
        <f t="shared" si="3"/>
        <v>3436</v>
      </c>
      <c r="L37" s="121">
        <f t="shared" si="3"/>
        <v>114623</v>
      </c>
      <c r="M37" s="122">
        <f t="shared" si="3"/>
        <v>0</v>
      </c>
      <c r="N37" s="122">
        <f t="shared" si="3"/>
        <v>0</v>
      </c>
      <c r="O37" s="122">
        <f t="shared" si="3"/>
        <v>10533</v>
      </c>
      <c r="P37" s="84" t="s">
        <v>51</v>
      </c>
    </row>
    <row r="38" spans="1:16" x14ac:dyDescent="0.15">
      <c r="A38" s="36" t="s">
        <v>52</v>
      </c>
      <c r="B38" s="53"/>
      <c r="C38" s="53"/>
      <c r="D38" s="53"/>
      <c r="E38" s="38" t="s">
        <v>106</v>
      </c>
      <c r="F38" s="54"/>
      <c r="G38" s="28" t="s">
        <v>52</v>
      </c>
      <c r="H38" s="82" t="s">
        <v>52</v>
      </c>
      <c r="I38" s="118">
        <f t="shared" ref="I38:O38" si="4">I37+I27</f>
        <v>98244</v>
      </c>
      <c r="J38" s="115">
        <f t="shared" si="4"/>
        <v>22799</v>
      </c>
      <c r="K38" s="115">
        <f t="shared" si="4"/>
        <v>3437</v>
      </c>
      <c r="L38" s="118">
        <f t="shared" si="4"/>
        <v>117606</v>
      </c>
      <c r="M38" s="115">
        <f t="shared" si="4"/>
        <v>0</v>
      </c>
      <c r="N38" s="115">
        <f t="shared" si="4"/>
        <v>0</v>
      </c>
      <c r="O38" s="115">
        <f t="shared" si="4"/>
        <v>10544</v>
      </c>
      <c r="P38" s="84" t="s">
        <v>52</v>
      </c>
    </row>
    <row r="39" spans="1:16" x14ac:dyDescent="0.15">
      <c r="A39" s="36" t="s">
        <v>53</v>
      </c>
      <c r="B39" s="37">
        <v>721</v>
      </c>
      <c r="C39" s="37" t="s">
        <v>101</v>
      </c>
      <c r="D39" s="37" t="s">
        <v>94</v>
      </c>
      <c r="E39" s="38" t="s">
        <v>84</v>
      </c>
      <c r="F39" s="57"/>
      <c r="G39" s="34" t="s">
        <v>53</v>
      </c>
      <c r="H39" s="82" t="s">
        <v>53</v>
      </c>
      <c r="I39" s="118">
        <v>378</v>
      </c>
      <c r="J39" s="115">
        <v>0</v>
      </c>
      <c r="K39" s="115">
        <v>0</v>
      </c>
      <c r="L39" s="118">
        <f>I39+J39-K39</f>
        <v>378</v>
      </c>
      <c r="M39" s="115">
        <v>0</v>
      </c>
      <c r="N39" s="128">
        <v>0</v>
      </c>
      <c r="O39" s="115">
        <v>0</v>
      </c>
      <c r="P39" s="84" t="s">
        <v>53</v>
      </c>
    </row>
    <row r="40" spans="1:16" x14ac:dyDescent="0.15">
      <c r="A40" s="36" t="s">
        <v>54</v>
      </c>
      <c r="B40" s="53"/>
      <c r="C40" s="53"/>
      <c r="D40" s="50"/>
      <c r="E40" s="38" t="s">
        <v>107</v>
      </c>
      <c r="F40" s="57"/>
      <c r="G40" s="36" t="s">
        <v>54</v>
      </c>
      <c r="H40" s="82" t="s">
        <v>54</v>
      </c>
      <c r="I40" s="118">
        <f>I39</f>
        <v>378</v>
      </c>
      <c r="J40" s="115">
        <f t="shared" ref="J40:O40" si="5">J39</f>
        <v>0</v>
      </c>
      <c r="K40" s="115">
        <f t="shared" si="5"/>
        <v>0</v>
      </c>
      <c r="L40" s="118">
        <f t="shared" si="5"/>
        <v>378</v>
      </c>
      <c r="M40" s="115">
        <f t="shared" si="5"/>
        <v>0</v>
      </c>
      <c r="N40" s="115">
        <f t="shared" si="5"/>
        <v>0</v>
      </c>
      <c r="O40" s="115">
        <f t="shared" si="5"/>
        <v>0</v>
      </c>
      <c r="P40" s="84" t="s">
        <v>54</v>
      </c>
    </row>
    <row r="41" spans="1:16" x14ac:dyDescent="0.15">
      <c r="A41" s="36" t="s">
        <v>55</v>
      </c>
      <c r="B41" s="55"/>
      <c r="C41" s="55"/>
      <c r="D41" s="50"/>
      <c r="E41" s="56" t="s">
        <v>108</v>
      </c>
      <c r="F41" s="39"/>
      <c r="G41" s="36" t="s">
        <v>55</v>
      </c>
      <c r="H41" s="77" t="s">
        <v>55</v>
      </c>
      <c r="I41" s="119">
        <f>I40</f>
        <v>378</v>
      </c>
      <c r="J41" s="120">
        <f t="shared" ref="J41:O41" si="6">J40</f>
        <v>0</v>
      </c>
      <c r="K41" s="120">
        <f t="shared" si="6"/>
        <v>0</v>
      </c>
      <c r="L41" s="119">
        <f t="shared" si="6"/>
        <v>378</v>
      </c>
      <c r="M41" s="120">
        <f t="shared" si="6"/>
        <v>0</v>
      </c>
      <c r="N41" s="120">
        <f t="shared" si="6"/>
        <v>0</v>
      </c>
      <c r="O41" s="120">
        <f t="shared" si="6"/>
        <v>0</v>
      </c>
      <c r="P41" s="80" t="s">
        <v>55</v>
      </c>
    </row>
    <row r="42" spans="1:16" x14ac:dyDescent="0.15">
      <c r="A42" s="36" t="s">
        <v>56</v>
      </c>
      <c r="B42" s="55">
        <v>721</v>
      </c>
      <c r="C42" s="55" t="s">
        <v>91</v>
      </c>
      <c r="D42" s="50" t="s">
        <v>94</v>
      </c>
      <c r="E42" s="56" t="s">
        <v>97</v>
      </c>
      <c r="F42" s="57">
        <v>31.67</v>
      </c>
      <c r="G42" s="36" t="s">
        <v>56</v>
      </c>
      <c r="H42" s="77" t="s">
        <v>56</v>
      </c>
      <c r="I42" s="116">
        <v>576</v>
      </c>
      <c r="J42" s="117">
        <v>0</v>
      </c>
      <c r="K42" s="117">
        <v>0</v>
      </c>
      <c r="L42" s="118">
        <f t="shared" ref="L42" si="7">I42+J42-K42</f>
        <v>576</v>
      </c>
      <c r="M42" s="117">
        <v>0</v>
      </c>
      <c r="N42" s="128">
        <v>0</v>
      </c>
      <c r="O42" s="117">
        <v>0</v>
      </c>
      <c r="P42" s="80" t="s">
        <v>56</v>
      </c>
    </row>
    <row r="43" spans="1:16" x14ac:dyDescent="0.15">
      <c r="A43" s="36" t="s">
        <v>57</v>
      </c>
      <c r="B43" s="55"/>
      <c r="C43" s="55"/>
      <c r="D43" s="50"/>
      <c r="E43" s="56" t="s">
        <v>109</v>
      </c>
      <c r="F43" s="39"/>
      <c r="G43" s="35" t="s">
        <v>57</v>
      </c>
      <c r="H43" s="77" t="s">
        <v>57</v>
      </c>
      <c r="I43" s="116">
        <f>I42</f>
        <v>576</v>
      </c>
      <c r="J43" s="117">
        <f t="shared" ref="J43:O43" si="8">J42</f>
        <v>0</v>
      </c>
      <c r="K43" s="117">
        <f t="shared" si="8"/>
        <v>0</v>
      </c>
      <c r="L43" s="116">
        <f t="shared" si="8"/>
        <v>576</v>
      </c>
      <c r="M43" s="117">
        <f t="shared" si="8"/>
        <v>0</v>
      </c>
      <c r="N43" s="117">
        <f t="shared" si="8"/>
        <v>0</v>
      </c>
      <c r="O43" s="117">
        <f t="shared" si="8"/>
        <v>0</v>
      </c>
      <c r="P43" s="80" t="s">
        <v>57</v>
      </c>
    </row>
    <row r="44" spans="1:16" x14ac:dyDescent="0.15">
      <c r="A44" s="36" t="s">
        <v>58</v>
      </c>
      <c r="B44" s="55">
        <v>721</v>
      </c>
      <c r="C44" s="55" t="s">
        <v>92</v>
      </c>
      <c r="D44" s="50" t="s">
        <v>94</v>
      </c>
      <c r="E44" s="56" t="s">
        <v>98</v>
      </c>
      <c r="F44" s="57">
        <v>0</v>
      </c>
      <c r="G44" s="28" t="s">
        <v>58</v>
      </c>
      <c r="H44" s="77" t="s">
        <v>58</v>
      </c>
      <c r="I44" s="124">
        <v>36</v>
      </c>
      <c r="J44" s="120">
        <v>0</v>
      </c>
      <c r="K44" s="120">
        <v>0</v>
      </c>
      <c r="L44" s="118">
        <f t="shared" ref="L44" si="9">I44+J44-K44</f>
        <v>36</v>
      </c>
      <c r="M44" s="115">
        <v>0</v>
      </c>
      <c r="N44" s="128">
        <v>0</v>
      </c>
      <c r="O44" s="115">
        <v>0</v>
      </c>
      <c r="P44" s="80" t="s">
        <v>58</v>
      </c>
    </row>
    <row r="45" spans="1:16" x14ac:dyDescent="0.15">
      <c r="A45" s="36" t="s">
        <v>59</v>
      </c>
      <c r="B45" s="37"/>
      <c r="C45" s="37"/>
      <c r="D45" s="37"/>
      <c r="E45" s="38" t="s">
        <v>110</v>
      </c>
      <c r="F45" s="54"/>
      <c r="G45" s="28" t="s">
        <v>59</v>
      </c>
      <c r="H45" s="77" t="s">
        <v>59</v>
      </c>
      <c r="I45" s="113">
        <f>I44</f>
        <v>36</v>
      </c>
      <c r="J45" s="115">
        <f t="shared" ref="J45:O45" si="10">J44</f>
        <v>0</v>
      </c>
      <c r="K45" s="115">
        <f t="shared" si="10"/>
        <v>0</v>
      </c>
      <c r="L45" s="113">
        <f t="shared" si="10"/>
        <v>36</v>
      </c>
      <c r="M45" s="115">
        <f t="shared" si="10"/>
        <v>0</v>
      </c>
      <c r="N45" s="115">
        <f t="shared" si="10"/>
        <v>0</v>
      </c>
      <c r="O45" s="115">
        <f t="shared" si="10"/>
        <v>0</v>
      </c>
      <c r="P45" s="80" t="s">
        <v>59</v>
      </c>
    </row>
    <row r="46" spans="1:16" x14ac:dyDescent="0.15">
      <c r="A46" s="36" t="s">
        <v>60</v>
      </c>
      <c r="B46" s="37">
        <v>721</v>
      </c>
      <c r="C46" s="37" t="s">
        <v>93</v>
      </c>
      <c r="D46" s="37" t="s">
        <v>95</v>
      </c>
      <c r="E46" s="38" t="s">
        <v>80</v>
      </c>
      <c r="F46" s="57">
        <v>50</v>
      </c>
      <c r="G46" s="28" t="s">
        <v>60</v>
      </c>
      <c r="H46" s="77" t="s">
        <v>60</v>
      </c>
      <c r="I46" s="125">
        <v>10</v>
      </c>
      <c r="J46" s="126">
        <v>0</v>
      </c>
      <c r="K46" s="126">
        <v>0</v>
      </c>
      <c r="L46" s="118">
        <f t="shared" ref="L46:L48" si="11">I46+J46-K46</f>
        <v>10</v>
      </c>
      <c r="M46" s="127">
        <v>0</v>
      </c>
      <c r="N46" s="128">
        <v>0</v>
      </c>
      <c r="O46" s="126">
        <v>0</v>
      </c>
      <c r="P46" s="80" t="s">
        <v>60</v>
      </c>
    </row>
    <row r="47" spans="1:16" x14ac:dyDescent="0.15">
      <c r="A47" s="36" t="s">
        <v>61</v>
      </c>
      <c r="B47" s="55">
        <v>721</v>
      </c>
      <c r="C47" s="55" t="s">
        <v>93</v>
      </c>
      <c r="D47" s="50" t="s">
        <v>95</v>
      </c>
      <c r="E47" s="56" t="s">
        <v>99</v>
      </c>
      <c r="F47" s="57">
        <v>0</v>
      </c>
      <c r="G47" s="28" t="s">
        <v>61</v>
      </c>
      <c r="H47" s="77" t="s">
        <v>61</v>
      </c>
      <c r="I47" s="79">
        <v>40981</v>
      </c>
      <c r="J47" s="104">
        <v>0</v>
      </c>
      <c r="K47" s="100">
        <v>0</v>
      </c>
      <c r="L47" s="83">
        <f t="shared" si="11"/>
        <v>40981</v>
      </c>
      <c r="M47" s="108">
        <v>0</v>
      </c>
      <c r="N47" s="129">
        <v>0</v>
      </c>
      <c r="O47" s="103">
        <v>0</v>
      </c>
      <c r="P47" s="80" t="s">
        <v>61</v>
      </c>
    </row>
    <row r="48" spans="1:16" x14ac:dyDescent="0.15">
      <c r="A48" s="36" t="s">
        <v>62</v>
      </c>
      <c r="B48" s="37">
        <v>721</v>
      </c>
      <c r="C48" s="37" t="s">
        <v>93</v>
      </c>
      <c r="D48" s="37" t="s">
        <v>95</v>
      </c>
      <c r="E48" s="38" t="s">
        <v>100</v>
      </c>
      <c r="F48" s="57">
        <v>0</v>
      </c>
      <c r="G48" s="28" t="s">
        <v>62</v>
      </c>
      <c r="H48" s="77" t="s">
        <v>62</v>
      </c>
      <c r="I48" s="78">
        <v>2440</v>
      </c>
      <c r="J48" s="105">
        <v>0</v>
      </c>
      <c r="K48" s="101">
        <v>0</v>
      </c>
      <c r="L48" s="83">
        <f t="shared" si="11"/>
        <v>2440</v>
      </c>
      <c r="M48" s="105">
        <v>0</v>
      </c>
      <c r="N48" s="129">
        <v>0</v>
      </c>
      <c r="O48" s="101">
        <v>0</v>
      </c>
      <c r="P48" s="80" t="s">
        <v>62</v>
      </c>
    </row>
    <row r="49" spans="1:16" x14ac:dyDescent="0.15">
      <c r="A49" s="36" t="s">
        <v>63</v>
      </c>
      <c r="B49" s="37"/>
      <c r="C49" s="37"/>
      <c r="D49" s="37"/>
      <c r="E49" s="38" t="s">
        <v>111</v>
      </c>
      <c r="F49" s="54" t="s">
        <v>13</v>
      </c>
      <c r="G49" s="28" t="s">
        <v>63</v>
      </c>
      <c r="H49" s="77" t="s">
        <v>63</v>
      </c>
      <c r="I49" s="114">
        <f>SUM(I46:I48)</f>
        <v>43431</v>
      </c>
      <c r="J49" s="114">
        <f t="shared" ref="J49:O49" si="12">SUM(J46:J48)</f>
        <v>0</v>
      </c>
      <c r="K49" s="114">
        <f t="shared" si="12"/>
        <v>0</v>
      </c>
      <c r="L49" s="114">
        <f t="shared" si="12"/>
        <v>43431</v>
      </c>
      <c r="M49" s="114">
        <f t="shared" si="12"/>
        <v>0</v>
      </c>
      <c r="N49" s="114">
        <f t="shared" si="12"/>
        <v>0</v>
      </c>
      <c r="O49" s="114">
        <f t="shared" si="12"/>
        <v>0</v>
      </c>
      <c r="P49" s="80" t="s">
        <v>63</v>
      </c>
    </row>
    <row r="50" spans="1:16" x14ac:dyDescent="0.15">
      <c r="A50" s="51" t="s">
        <v>64</v>
      </c>
      <c r="B50" s="15"/>
      <c r="C50" s="13"/>
      <c r="D50" s="15"/>
      <c r="E50" s="20" t="s">
        <v>112</v>
      </c>
      <c r="F50" s="21"/>
      <c r="G50" s="28" t="s">
        <v>64</v>
      </c>
      <c r="H50" s="77" t="s">
        <v>64</v>
      </c>
      <c r="I50" s="114">
        <f>I43+I45+I49</f>
        <v>44043</v>
      </c>
      <c r="J50" s="114">
        <f t="shared" ref="J50:O50" si="13">J43+J45+J49</f>
        <v>0</v>
      </c>
      <c r="K50" s="114">
        <f t="shared" si="13"/>
        <v>0</v>
      </c>
      <c r="L50" s="114">
        <f t="shared" si="13"/>
        <v>44043</v>
      </c>
      <c r="M50" s="114">
        <f t="shared" si="13"/>
        <v>0</v>
      </c>
      <c r="N50" s="114">
        <f t="shared" si="13"/>
        <v>0</v>
      </c>
      <c r="O50" s="114">
        <f t="shared" si="13"/>
        <v>0</v>
      </c>
      <c r="P50" s="80" t="s">
        <v>64</v>
      </c>
    </row>
    <row r="51" spans="1:16" x14ac:dyDescent="0.15">
      <c r="A51" s="27" t="s">
        <v>65</v>
      </c>
      <c r="B51" s="16"/>
      <c r="C51" s="12"/>
      <c r="D51" s="16"/>
      <c r="E51" s="17" t="s">
        <v>113</v>
      </c>
      <c r="F51" s="22"/>
      <c r="G51" s="28" t="s">
        <v>65</v>
      </c>
      <c r="H51" s="77" t="s">
        <v>65</v>
      </c>
      <c r="I51" s="114">
        <f>I38+I41+I50</f>
        <v>142665</v>
      </c>
      <c r="J51" s="114">
        <f t="shared" ref="J51:O51" si="14">J38+J41+J50</f>
        <v>22799</v>
      </c>
      <c r="K51" s="114">
        <f t="shared" si="14"/>
        <v>3437</v>
      </c>
      <c r="L51" s="114">
        <f t="shared" si="14"/>
        <v>162027</v>
      </c>
      <c r="M51" s="114">
        <f t="shared" si="14"/>
        <v>0</v>
      </c>
      <c r="N51" s="114">
        <f t="shared" si="14"/>
        <v>0</v>
      </c>
      <c r="O51" s="114">
        <f t="shared" si="14"/>
        <v>10544</v>
      </c>
      <c r="P51" s="80" t="s">
        <v>65</v>
      </c>
    </row>
    <row r="52" spans="1:16" x14ac:dyDescent="0.15">
      <c r="A52" s="27" t="s">
        <v>66</v>
      </c>
      <c r="B52" s="16"/>
      <c r="C52" s="12"/>
      <c r="D52" s="14"/>
      <c r="E52" s="23"/>
      <c r="F52" s="29"/>
      <c r="G52" s="28" t="s">
        <v>66</v>
      </c>
      <c r="H52" s="77" t="s">
        <v>66</v>
      </c>
      <c r="I52" s="87"/>
      <c r="J52" s="88"/>
      <c r="K52" s="87"/>
      <c r="L52" s="78"/>
      <c r="M52" s="88"/>
      <c r="N52" s="89"/>
      <c r="O52" s="87" t="s">
        <v>12</v>
      </c>
      <c r="P52" s="80" t="s">
        <v>66</v>
      </c>
    </row>
    <row r="53" spans="1:16" x14ac:dyDescent="0.15">
      <c r="A53" s="40" t="s">
        <v>67</v>
      </c>
      <c r="B53" s="41"/>
      <c r="C53" s="42"/>
      <c r="D53" s="43"/>
      <c r="E53" s="44"/>
      <c r="F53" s="45"/>
      <c r="G53" s="34" t="s">
        <v>67</v>
      </c>
      <c r="H53" s="77" t="s">
        <v>67</v>
      </c>
      <c r="I53" s="87"/>
      <c r="J53" s="88"/>
      <c r="K53" s="87"/>
      <c r="L53" s="78"/>
      <c r="M53" s="88"/>
      <c r="N53" s="89"/>
      <c r="O53" s="87"/>
      <c r="P53" s="80" t="s">
        <v>67</v>
      </c>
    </row>
    <row r="54" spans="1:16" x14ac:dyDescent="0.15">
      <c r="A54" s="36" t="s">
        <v>68</v>
      </c>
      <c r="B54" s="23"/>
      <c r="C54" s="23"/>
      <c r="D54" s="23"/>
      <c r="E54" s="23"/>
      <c r="F54" s="23"/>
      <c r="G54" s="34" t="s">
        <v>68</v>
      </c>
      <c r="H54" s="77" t="s">
        <v>68</v>
      </c>
      <c r="I54" s="87"/>
      <c r="J54" s="88"/>
      <c r="K54" s="87"/>
      <c r="L54" s="78"/>
      <c r="M54" s="88"/>
      <c r="N54" s="89"/>
      <c r="O54" s="87"/>
      <c r="P54" s="80" t="s">
        <v>68</v>
      </c>
    </row>
    <row r="55" spans="1:16" x14ac:dyDescent="0.15">
      <c r="A55" s="36" t="s">
        <v>69</v>
      </c>
      <c r="B55" s="23"/>
      <c r="C55" s="23"/>
      <c r="D55" s="23"/>
      <c r="E55" s="23"/>
      <c r="F55" s="23"/>
      <c r="G55" s="36" t="s">
        <v>69</v>
      </c>
      <c r="H55" s="77" t="s">
        <v>69</v>
      </c>
      <c r="I55" s="87"/>
      <c r="J55" s="88"/>
      <c r="K55" s="87"/>
      <c r="L55" s="78"/>
      <c r="M55" s="88"/>
      <c r="N55" s="89"/>
      <c r="O55" s="87"/>
      <c r="P55" s="80" t="s">
        <v>69</v>
      </c>
    </row>
    <row r="56" spans="1:16" x14ac:dyDescent="0.15">
      <c r="A56" s="4"/>
      <c r="B56" s="5"/>
      <c r="C56" s="5"/>
      <c r="D56" s="5"/>
      <c r="E56" s="5"/>
      <c r="F56" s="5"/>
      <c r="G56" s="6"/>
      <c r="H56" s="4"/>
      <c r="I56" s="5"/>
      <c r="J56" s="5"/>
      <c r="K56" s="5"/>
      <c r="L56" s="5"/>
      <c r="M56" s="5"/>
      <c r="N56" s="5"/>
      <c r="O56" s="5"/>
      <c r="P56" s="6"/>
    </row>
    <row r="57" spans="1:16" x14ac:dyDescent="0.15">
      <c r="A57" s="4"/>
      <c r="B57" s="5"/>
      <c r="C57" s="5"/>
      <c r="D57" s="5"/>
      <c r="E57" s="5"/>
      <c r="F57" s="5"/>
      <c r="G57" s="6"/>
      <c r="H57" s="4"/>
      <c r="I57" s="109"/>
      <c r="J57" s="109"/>
      <c r="K57" s="109"/>
      <c r="L57" s="109"/>
      <c r="M57" s="109"/>
      <c r="N57" s="109"/>
      <c r="O57" s="109"/>
      <c r="P57" s="6"/>
    </row>
    <row r="58" spans="1:16" x14ac:dyDescent="0.15">
      <c r="A58" s="4"/>
      <c r="B58" s="5"/>
      <c r="C58" s="5"/>
      <c r="D58" s="5"/>
      <c r="E58" s="5"/>
      <c r="F58" s="5"/>
      <c r="G58" s="6"/>
      <c r="H58" s="4"/>
      <c r="I58" s="5"/>
      <c r="J58" s="5"/>
      <c r="K58" s="5"/>
      <c r="L58" s="5"/>
      <c r="M58" s="5"/>
      <c r="N58" s="5"/>
      <c r="O58" s="5"/>
      <c r="P58" s="6"/>
    </row>
    <row r="59" spans="1:16" x14ac:dyDescent="0.15">
      <c r="A59" s="4"/>
      <c r="B59" s="5"/>
      <c r="C59" s="5"/>
      <c r="D59" s="5"/>
      <c r="E59" s="5"/>
      <c r="F59" s="5"/>
      <c r="G59" s="6"/>
      <c r="H59" s="4"/>
      <c r="I59" s="5"/>
      <c r="J59" s="5"/>
      <c r="K59" s="5"/>
      <c r="L59" s="5"/>
      <c r="M59" s="5"/>
      <c r="N59" s="5"/>
      <c r="O59" s="5"/>
      <c r="P59" s="6"/>
    </row>
    <row r="60" spans="1:16" x14ac:dyDescent="0.15">
      <c r="A60" s="4"/>
      <c r="B60" s="5"/>
      <c r="C60" s="5"/>
      <c r="D60" s="5"/>
      <c r="E60" s="5"/>
      <c r="F60" s="5"/>
      <c r="G60" s="6"/>
      <c r="H60" s="4"/>
      <c r="I60" s="5"/>
      <c r="J60" s="5"/>
      <c r="K60" s="5"/>
      <c r="L60" s="5"/>
      <c r="M60" s="5"/>
      <c r="N60" s="5"/>
      <c r="O60" s="5"/>
      <c r="P60" s="6"/>
    </row>
    <row r="61" spans="1:16" x14ac:dyDescent="0.15">
      <c r="A61" s="4"/>
      <c r="B61" s="5"/>
      <c r="C61" s="5"/>
      <c r="D61" s="5"/>
      <c r="E61" s="5"/>
      <c r="F61" s="5"/>
      <c r="G61" s="6"/>
      <c r="H61" s="4"/>
      <c r="I61" s="5"/>
      <c r="J61" s="5"/>
      <c r="K61" s="5"/>
      <c r="L61" s="5"/>
      <c r="M61" s="5"/>
      <c r="N61" s="5"/>
      <c r="O61" s="5"/>
      <c r="P61" s="6"/>
    </row>
    <row r="62" spans="1:16" x14ac:dyDescent="0.15">
      <c r="A62" s="4"/>
      <c r="B62" s="5"/>
      <c r="C62" s="5"/>
      <c r="D62" s="5"/>
      <c r="E62" s="5"/>
      <c r="F62" s="5"/>
      <c r="G62" s="6"/>
      <c r="H62" s="4"/>
      <c r="I62" s="5"/>
      <c r="J62" s="5"/>
      <c r="K62" s="5"/>
      <c r="L62" s="5"/>
      <c r="M62" s="5"/>
      <c r="N62" s="5"/>
      <c r="O62" s="5"/>
      <c r="P62" s="6"/>
    </row>
    <row r="63" spans="1:16" x14ac:dyDescent="0.15">
      <c r="A63" s="4"/>
      <c r="B63" s="5"/>
      <c r="C63" s="5"/>
      <c r="D63" s="5"/>
      <c r="E63" s="5"/>
      <c r="F63" s="5"/>
      <c r="G63" s="6"/>
      <c r="H63" s="4"/>
      <c r="I63" s="5"/>
      <c r="J63" s="5"/>
      <c r="K63" s="5"/>
      <c r="L63" s="5"/>
      <c r="M63" s="5"/>
      <c r="N63" s="5"/>
      <c r="O63" s="5"/>
      <c r="P63" s="6"/>
    </row>
    <row r="64" spans="1:16" x14ac:dyDescent="0.15">
      <c r="A64" s="18"/>
      <c r="B64" s="19"/>
      <c r="C64" s="19"/>
      <c r="D64" s="19"/>
      <c r="E64" s="19"/>
      <c r="F64" s="19"/>
      <c r="G64" s="8"/>
      <c r="H64" s="18"/>
      <c r="I64" s="19"/>
      <c r="J64" s="19"/>
      <c r="K64" s="19"/>
      <c r="L64" s="19"/>
      <c r="M64" s="19"/>
      <c r="N64" s="19"/>
      <c r="O64" s="19"/>
      <c r="P64" s="8"/>
    </row>
    <row r="65" spans="1:16" x14ac:dyDescent="0.15">
      <c r="A65" s="130" t="s">
        <v>14</v>
      </c>
      <c r="P65" s="2" t="s">
        <v>14</v>
      </c>
    </row>
  </sheetData>
  <mergeCells count="14">
    <mergeCell ref="I10:O10"/>
    <mergeCell ref="I11:L11"/>
    <mergeCell ref="I5:O5"/>
    <mergeCell ref="I6:O6"/>
    <mergeCell ref="I7:O7"/>
    <mergeCell ref="I8:O8"/>
    <mergeCell ref="I9:O9"/>
    <mergeCell ref="A2:G2"/>
    <mergeCell ref="B9:F9"/>
    <mergeCell ref="B5:F5"/>
    <mergeCell ref="B6:F6"/>
    <mergeCell ref="B7:F7"/>
    <mergeCell ref="B8:F8"/>
    <mergeCell ref="A3:G3"/>
  </mergeCells>
  <phoneticPr fontId="1"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2012-03-13T18:26:59Z</cp:lastPrinted>
  <dcterms:created xsi:type="dcterms:W3CDTF">2005-01-19T21:54:46Z</dcterms:created>
  <dcterms:modified xsi:type="dcterms:W3CDTF">2014-02-06T22:05:15Z</dcterms:modified>
</cp:coreProperties>
</file>