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5" windowWidth="18600" windowHeight="11355"/>
  </bookViews>
  <sheets>
    <sheet name="16" sheetId="1" r:id="rId1"/>
    <sheet name="17" sheetId="2" r:id="rId2"/>
    <sheet name="18" sheetId="3" r:id="rId3"/>
  </sheets>
  <calcPr calcId="145621"/>
</workbook>
</file>

<file path=xl/calcChain.xml><?xml version="1.0" encoding="utf-8"?>
<calcChain xmlns="http://schemas.openxmlformats.org/spreadsheetml/2006/main">
  <c r="D52" i="1" l="1"/>
  <c r="D56" i="1" l="1"/>
  <c r="D47" i="2" l="1"/>
  <c r="E48" i="2" l="1"/>
  <c r="D48" i="2"/>
  <c r="E47" i="2"/>
  <c r="E51" i="2" s="1"/>
  <c r="D51" i="2"/>
  <c r="E41" i="2"/>
  <c r="D41" i="2"/>
  <c r="E29" i="2"/>
  <c r="D29" i="2"/>
  <c r="E22" i="2"/>
  <c r="E30" i="2" s="1"/>
  <c r="E36" i="2" s="1"/>
  <c r="E44" i="2" s="1"/>
  <c r="E15" i="2"/>
  <c r="D15" i="2"/>
  <c r="F25" i="1" l="1"/>
  <c r="F26" i="1"/>
  <c r="F27" i="1"/>
  <c r="F28" i="1"/>
  <c r="F29" i="1"/>
  <c r="F30" i="1"/>
  <c r="F31" i="1"/>
  <c r="F41" i="1"/>
  <c r="D35" i="1"/>
  <c r="D40" i="1" s="1"/>
  <c r="D42" i="1" s="1"/>
  <c r="D66" i="1"/>
  <c r="E35" i="1"/>
  <c r="E40" i="1" s="1"/>
  <c r="E42" i="1" s="1"/>
  <c r="E56" i="1"/>
  <c r="E66" i="1"/>
  <c r="G35" i="1"/>
  <c r="G40" i="1" s="1"/>
  <c r="F32" i="1"/>
  <c r="F33" i="1"/>
  <c r="D57" i="1" l="1"/>
  <c r="D67" i="1" s="1"/>
  <c r="D16" i="2" s="1"/>
  <c r="D22" i="2" s="1"/>
  <c r="D30" i="2" s="1"/>
  <c r="D36" i="2" s="1"/>
  <c r="D44" i="2" s="1"/>
  <c r="E57" i="1"/>
  <c r="E67" i="1" s="1"/>
  <c r="F35" i="1"/>
  <c r="F40" i="1" s="1"/>
  <c r="F42" i="1" s="1"/>
</calcChain>
</file>

<file path=xl/sharedStrings.xml><?xml version="1.0" encoding="utf-8"?>
<sst xmlns="http://schemas.openxmlformats.org/spreadsheetml/2006/main" count="162" uniqueCount="138">
  <si>
    <t xml:space="preserve"> </t>
  </si>
  <si>
    <t>All contra entries should be shown in parenthesis.</t>
  </si>
  <si>
    <t>Line</t>
  </si>
  <si>
    <t>Cross</t>
  </si>
  <si>
    <t>No.</t>
  </si>
  <si>
    <t>Check</t>
  </si>
  <si>
    <t>Item</t>
  </si>
  <si>
    <t>(a)</t>
  </si>
  <si>
    <t>ORDINARY  ITEMS</t>
  </si>
  <si>
    <t>OPERATING  INCOME</t>
  </si>
  <si>
    <t>Railway  Operating  Income</t>
  </si>
  <si>
    <t>MISCELLANEOUS  DEDUCTIONS  FROM  INCOME</t>
  </si>
  <si>
    <t>Railroad Annual Report R-1</t>
  </si>
  <si>
    <t>(b)</t>
  </si>
  <si>
    <t>(c)</t>
  </si>
  <si>
    <t>expenses</t>
  </si>
  <si>
    <t>(d)</t>
  </si>
  <si>
    <t>(e)</t>
  </si>
  <si>
    <t>= Line 62, col (b)</t>
  </si>
  <si>
    <t>= Line 63, col (b)</t>
  </si>
  <si>
    <t>= Line 64, col (b)</t>
  </si>
  <si>
    <t>3.</t>
  </si>
  <si>
    <t>1.</t>
  </si>
  <si>
    <t>2.</t>
  </si>
  <si>
    <t>4.</t>
  </si>
  <si>
    <t>OTHER INCOME</t>
  </si>
  <si>
    <t>(Dollars in Thousands)</t>
  </si>
  <si>
    <t>Amount for</t>
  </si>
  <si>
    <t>current year</t>
  </si>
  <si>
    <t>preceding year</t>
  </si>
  <si>
    <t>Freight-related</t>
  </si>
  <si>
    <t>revenue &amp;</t>
  </si>
  <si>
    <t>Passenger-related</t>
  </si>
  <si>
    <t>Disclose requested information for respondent pertaining to results of operations for the year.</t>
  </si>
  <si>
    <t>List dividends from investments accounted for under the cost method on line 19, and list dividends accounted for under the equity method on line 25.</t>
  </si>
  <si>
    <t>210.  RESULTS OF OPERATIONS</t>
  </si>
  <si>
    <t>Cross-Checks</t>
  </si>
  <si>
    <t>Report total operating expenses from Sched. 410.  Any differences between this schedule and Sched. 410 must be explained on page 18.</t>
  </si>
  <si>
    <t xml:space="preserve">TOTAL RAILWAY OPERATING REVENUES (lines 10-12) </t>
  </si>
  <si>
    <t xml:space="preserve">(501) Railway operating revenues (Exclusive of transfers from </t>
  </si>
  <si>
    <t xml:space="preserve">government authorities-lines 1-9) </t>
  </si>
  <si>
    <t xml:space="preserve">authorities </t>
  </si>
  <si>
    <t xml:space="preserve">(506) Revenue from property used in other than carrier operations </t>
  </si>
  <si>
    <t xml:space="preserve">(513) Dividend income (cost method) </t>
  </si>
  <si>
    <t xml:space="preserve">(518) Reimbursements received under contracts and agreements </t>
  </si>
  <si>
    <t xml:space="preserve">Income from affiliated companies:  519 </t>
  </si>
  <si>
    <t xml:space="preserve">(516) Income from sinking and other funds </t>
  </si>
  <si>
    <t xml:space="preserve">(517) Release of premiums on funded debt </t>
  </si>
  <si>
    <t xml:space="preserve">a. Dividends (equity method) </t>
  </si>
  <si>
    <t xml:space="preserve">b. Equity in undistributed earnings (losses) </t>
  </si>
  <si>
    <t xml:space="preserve">(534) Expenses of property used in other than carrier operations </t>
  </si>
  <si>
    <t xml:space="preserve">(549) Maintenance of investment organization </t>
  </si>
  <si>
    <t xml:space="preserve">(550) Income transferred under contracts and agreements </t>
  </si>
  <si>
    <t xml:space="preserve">(553) Uncollectible accounts </t>
  </si>
  <si>
    <t xml:space="preserve">TOTAL MISCELLANEOUS DEDUCTIONS </t>
  </si>
  <si>
    <t xml:space="preserve">Income available for fixed charges </t>
  </si>
  <si>
    <t xml:space="preserve">(502) Railway operating revenues - transfers from government </t>
  </si>
  <si>
    <t xml:space="preserve">(503) Railway operating revenues - amortization of deferred transfers </t>
  </si>
  <si>
    <t xml:space="preserve">from government authorities </t>
  </si>
  <si>
    <t xml:space="preserve">Net revenue from railway operations </t>
  </si>
  <si>
    <t xml:space="preserve">(510) Miscellaneous rent income </t>
  </si>
  <si>
    <t xml:space="preserve">(519) Miscellaneous income </t>
  </si>
  <si>
    <t xml:space="preserve">(551) Miscellaneous income charges </t>
  </si>
  <si>
    <t xml:space="preserve">(101) Freight </t>
  </si>
  <si>
    <t xml:space="preserve">(102) Passenger </t>
  </si>
  <si>
    <t xml:space="preserve">(103) Passenger-related </t>
  </si>
  <si>
    <t xml:space="preserve">(104) Switching </t>
  </si>
  <si>
    <t xml:space="preserve">(105) Water transfers </t>
  </si>
  <si>
    <t xml:space="preserve">(106) Demurrage </t>
  </si>
  <si>
    <t xml:space="preserve">(110) Incidental </t>
  </si>
  <si>
    <t xml:space="preserve">(121) Joint facility - credit </t>
  </si>
  <si>
    <t xml:space="preserve">(122) Joint facility - debit </t>
  </si>
  <si>
    <t xml:space="preserve">(531) Railway operating expenses </t>
  </si>
  <si>
    <t xml:space="preserve">(512) Separately operated properties - profit </t>
  </si>
  <si>
    <t xml:space="preserve">(514) Interest Income </t>
  </si>
  <si>
    <t xml:space="preserve">TOTAL OTHER INCOME (lines 16-26) </t>
  </si>
  <si>
    <t xml:space="preserve">TOTAL INCOME (lines 15, 27) </t>
  </si>
  <si>
    <t xml:space="preserve">(544) Miscellaneous taxes </t>
  </si>
  <si>
    <t xml:space="preserve">(545) Separately operated properties-Loss </t>
  </si>
  <si>
    <t>Road Initials: CSXT  Year: 2011</t>
  </si>
  <si>
    <t>210.  RESULTS OF OPERATIONS - Continued</t>
  </si>
  <si>
    <t xml:space="preserve"> (b)</t>
  </si>
  <si>
    <t xml:space="preserve"> (c)</t>
  </si>
  <si>
    <t>FIXED  CHARGES</t>
  </si>
  <si>
    <t>(546) Interest on funded debt:</t>
  </si>
  <si>
    <t>(a) Fixed interest not in default</t>
  </si>
  <si>
    <t>(b) Interest in default</t>
  </si>
  <si>
    <t>(547) Interest on unfunded debt</t>
  </si>
  <si>
    <t>(548) Amortization of discount on funded debt</t>
  </si>
  <si>
    <t>TOTAL FIXED CHARGES (lines 38 through 41)</t>
  </si>
  <si>
    <t>Income after fixed charges (line 37 minus line 42)</t>
  </si>
  <si>
    <t>OTHER DEDUCTIONS</t>
  </si>
  <si>
    <t>(c) Contingent interest</t>
  </si>
  <si>
    <t>UNUSUAL  OR  INFREQUENT  ITEMS</t>
  </si>
  <si>
    <t>(555) Unusual or infrequent items (debit) credit</t>
  </si>
  <si>
    <t>Income (Loss) from continuing operations (before inc. taxes)</t>
  </si>
  <si>
    <t>PROVISIONS  FOR  INCOME  TAXES</t>
  </si>
  <si>
    <t>(556) Income taxes on ordinary income:</t>
  </si>
  <si>
    <t>(a) Federal income taxes</t>
  </si>
  <si>
    <t>(b) State income taxes</t>
  </si>
  <si>
    <t>(c) Other income taxes</t>
  </si>
  <si>
    <t>(557) Provision for deferred taxes</t>
  </si>
  <si>
    <t>TOTAL PROVISION FOR INCOME TAXES (lines 47 through 50)</t>
  </si>
  <si>
    <t>Income from continuing operations (line 46 minus line 51)</t>
  </si>
  <si>
    <t>DISCONTINUED OPERATIONS</t>
  </si>
  <si>
    <t>(560) Income or loss from operations of discontinued segments</t>
  </si>
  <si>
    <t>(less applicable income taxes of $    0     )</t>
  </si>
  <si>
    <t>(562) Gain or loss on disposal of discontinued segments</t>
  </si>
  <si>
    <t>Income before extraordinary items (lines 52 through 54)</t>
  </si>
  <si>
    <t>EXTRAORDINARY ITEMS AND ACCOUNTING CHANGES</t>
  </si>
  <si>
    <t>(570) Extraordinary items (Net)</t>
  </si>
  <si>
    <t>(590) Income taxes on extraordinary items</t>
  </si>
  <si>
    <t>(591) Provision for deferred taxes - Extraordinary items</t>
  </si>
  <si>
    <t>TOTAL EXTRAORDINARY ITEMS (lines 56 through 58)</t>
  </si>
  <si>
    <t>(592) Cumulative effect of changes in accounting principles</t>
  </si>
  <si>
    <t>(less applicable income taxes of $    0     ).</t>
  </si>
  <si>
    <t>Net income (Loss) (lines 55 + 59 + 60)</t>
  </si>
  <si>
    <t>RECONCILIATION OF NET RAILWAY OPERATING INCOME (NROI)</t>
  </si>
  <si>
    <t>Net revenues from railway operations</t>
  </si>
  <si>
    <t>(556) Income taxes on ordinary income  (-)</t>
  </si>
  <si>
    <t>(557) Provision for deferred income taxes  (-)</t>
  </si>
  <si>
    <t>Income from lease of road and equipment  (-)</t>
  </si>
  <si>
    <t>Rent for leased roads and equipment  (+)</t>
  </si>
  <si>
    <t>Net railway operating income (loss)</t>
  </si>
  <si>
    <t>Notes and Remarks for Schedules 210 and 220</t>
  </si>
  <si>
    <r>
      <rPr>
        <b/>
        <sz val="10"/>
        <rFont val="Times New Roman"/>
        <family val="1"/>
      </rPr>
      <t>Schedule 220 Prior Period Adjustment</t>
    </r>
    <r>
      <rPr>
        <sz val="10"/>
        <rFont val="Times New Roman"/>
        <family val="1"/>
      </rPr>
      <t xml:space="preserve">
     CSX completed a review of certain accounts receivable balances which resulted in an adjustment to prior period revenue.  This review identified immaterial differences between estimated and actual revenue earned on a small percentage of transactions as well as a small percentage of revenue over at least eight years. The Company evaluated the materiality of this error on prior period financial statements and determined that the effects of this change were not material to the financial condition, results of operations, or liquidity for any of the periods presented. The cumulative impact of this multi-year correction for periods prior to 2011 was $98,225 thousand, net of tax, and is included as a prior period adjustment to beginning retained earnings. </t>
    </r>
  </si>
  <si>
    <t xml:space="preserve">      Schedule 210              </t>
  </si>
  <si>
    <t>Line 15, col (b)</t>
  </si>
  <si>
    <t>Lines 47,48,49 col (b)</t>
  </si>
  <si>
    <t>Line 50, col (b)</t>
  </si>
  <si>
    <t>Line 14, col (b)</t>
  </si>
  <si>
    <t>Line 14, col (d)</t>
  </si>
  <si>
    <t>= Line 620, col (h)</t>
  </si>
  <si>
    <t>= Line 620, col (f)</t>
  </si>
  <si>
    <t>= Line 620, col (g)</t>
  </si>
  <si>
    <t xml:space="preserve">      Schedule 410</t>
  </si>
  <si>
    <t>Line 14, col (e)</t>
  </si>
  <si>
    <t xml:space="preserve">        Schedule 210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</si>
</sst>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4" x14ac:knownFonts="1">
    <font>
      <sz val="10"/>
      <name val="Arial"/>
    </font>
    <font>
      <sz val="10"/>
      <name val="Arial"/>
      <family val="2"/>
    </font>
    <font>
      <b/>
      <sz val="7"/>
      <name val="Times New Roman"/>
      <family val="1"/>
    </font>
    <font>
      <sz val="7"/>
      <name val="Times New Roman"/>
      <family val="1"/>
    </font>
    <font>
      <sz val="7"/>
      <name val="Arial"/>
      <family val="2"/>
    </font>
    <font>
      <sz val="7"/>
      <color indexed="12"/>
      <name val="Times New Roman"/>
      <family val="1"/>
    </font>
    <font>
      <b/>
      <sz val="9"/>
      <color indexed="8"/>
      <name val="Times New Roman"/>
      <family val="1"/>
    </font>
    <font>
      <sz val="9"/>
      <name val="Times New Roman"/>
      <family val="1"/>
    </font>
    <font>
      <b/>
      <sz val="9"/>
      <name val="Times New Roman"/>
      <family val="1"/>
    </font>
    <font>
      <sz val="9"/>
      <name val="Arial"/>
      <family val="2"/>
    </font>
    <font>
      <sz val="9"/>
      <color indexed="8"/>
      <name val="Times New Roman"/>
      <family val="1"/>
    </font>
    <font>
      <sz val="9"/>
      <color indexed="12"/>
      <name val="Times New Roman"/>
      <family val="1"/>
    </font>
    <font>
      <b/>
      <sz val="10"/>
      <name val="Times New Roman"/>
      <family val="1"/>
    </font>
    <font>
      <sz val="10"/>
      <name val="Times New Roman"/>
      <family val="1"/>
    </font>
  </fonts>
  <fills count="4">
    <fill>
      <patternFill patternType="none"/>
    </fill>
    <fill>
      <patternFill patternType="gray125"/>
    </fill>
    <fill>
      <patternFill patternType="darkGray">
        <fgColor indexed="8"/>
        <bgColor indexed="8"/>
      </patternFill>
    </fill>
    <fill>
      <patternFill patternType="solid">
        <fgColor theme="0"/>
        <bgColor indexed="64"/>
      </patternFill>
    </fill>
  </fills>
  <borders count="42">
    <border>
      <left/>
      <right/>
      <top/>
      <bottom/>
      <diagonal/>
    </border>
    <border>
      <left/>
      <right/>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bottom/>
      <diagonal/>
    </border>
    <border>
      <left/>
      <right style="thin">
        <color indexed="8"/>
      </right>
      <top/>
      <bottom style="thin">
        <color indexed="8"/>
      </bottom>
      <diagonal/>
    </border>
    <border>
      <left style="thin">
        <color indexed="64"/>
      </left>
      <right style="thin">
        <color indexed="64"/>
      </right>
      <top/>
      <bottom style="thin">
        <color indexed="8"/>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top/>
      <bottom style="thin">
        <color indexed="8"/>
      </bottom>
      <diagonal/>
    </border>
    <border>
      <left/>
      <right style="thin">
        <color indexed="8"/>
      </right>
      <top style="thin">
        <color indexed="8"/>
      </top>
      <bottom style="thin">
        <color indexed="64"/>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8"/>
      </bottom>
      <diagonal/>
    </border>
    <border>
      <left style="medium">
        <color indexed="64"/>
      </left>
      <right style="medium">
        <color indexed="64"/>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8"/>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cellStyleXfs>
  <cellXfs count="184">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3" fillId="0" borderId="1" xfId="0" applyFont="1" applyBorder="1"/>
    <xf numFmtId="0" fontId="3" fillId="0" borderId="2" xfId="0" applyFont="1" applyBorder="1"/>
    <xf numFmtId="0" fontId="3" fillId="0" borderId="3"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0" xfId="0" applyFont="1" applyBorder="1" applyAlignment="1">
      <alignment horizontal="center"/>
    </xf>
    <xf numFmtId="37" fontId="3" fillId="0" borderId="7" xfId="0" applyNumberFormat="1" applyFont="1" applyBorder="1" applyProtection="1"/>
    <xf numFmtId="37" fontId="3" fillId="0" borderId="0" xfId="0" applyNumberFormat="1" applyFont="1" applyBorder="1" applyProtection="1"/>
    <xf numFmtId="37" fontId="3" fillId="0" borderId="8" xfId="0" applyNumberFormat="1" applyFont="1" applyBorder="1" applyProtection="1"/>
    <xf numFmtId="37" fontId="3" fillId="0" borderId="9" xfId="0" applyNumberFormat="1" applyFont="1" applyBorder="1" applyProtection="1"/>
    <xf numFmtId="37" fontId="3" fillId="0" borderId="10" xfId="0" applyNumberFormat="1" applyFont="1" applyBorder="1" applyProtection="1"/>
    <xf numFmtId="37" fontId="3" fillId="0" borderId="11" xfId="0" applyNumberFormat="1" applyFont="1" applyBorder="1" applyProtection="1"/>
    <xf numFmtId="37" fontId="3" fillId="0" borderId="12" xfId="0" applyNumberFormat="1" applyFont="1" applyBorder="1" applyProtection="1"/>
    <xf numFmtId="0" fontId="3" fillId="0" borderId="5" xfId="0" applyFont="1" applyBorder="1"/>
    <xf numFmtId="0" fontId="3" fillId="0" borderId="13" xfId="0" applyFont="1" applyBorder="1"/>
    <xf numFmtId="0" fontId="3" fillId="0" borderId="0" xfId="0" applyFont="1" applyBorder="1"/>
    <xf numFmtId="37" fontId="3" fillId="0" borderId="0" xfId="0" applyNumberFormat="1" applyFont="1" applyBorder="1" applyProtection="1">
      <protection locked="0"/>
    </xf>
    <xf numFmtId="37" fontId="3" fillId="0" borderId="3" xfId="0" applyNumberFormat="1" applyFont="1" applyBorder="1" applyProtection="1">
      <protection locked="0"/>
    </xf>
    <xf numFmtId="0" fontId="5" fillId="0" borderId="0" xfId="0" applyFont="1" applyProtection="1">
      <protection locked="0"/>
    </xf>
    <xf numFmtId="37" fontId="3" fillId="0" borderId="0" xfId="0" applyNumberFormat="1" applyFont="1" applyProtection="1">
      <protection locked="0"/>
    </xf>
    <xf numFmtId="37" fontId="5" fillId="0" borderId="0" xfId="0" applyNumberFormat="1" applyFont="1" applyProtection="1">
      <protection locked="0"/>
    </xf>
    <xf numFmtId="37" fontId="3" fillId="0" borderId="0" xfId="0" applyNumberFormat="1" applyFont="1" applyProtection="1"/>
    <xf numFmtId="0" fontId="3" fillId="0" borderId="1" xfId="0" quotePrefix="1" applyFont="1" applyBorder="1"/>
    <xf numFmtId="0" fontId="3" fillId="0" borderId="14" xfId="0" applyFont="1" applyBorder="1"/>
    <xf numFmtId="0" fontId="3" fillId="0" borderId="0" xfId="0" applyFont="1" applyBorder="1" applyProtection="1">
      <protection locked="0"/>
    </xf>
    <xf numFmtId="0" fontId="5" fillId="0" borderId="0" xfId="0" applyFont="1" applyBorder="1" applyProtection="1">
      <protection locked="0"/>
    </xf>
    <xf numFmtId="0" fontId="3" fillId="0" borderId="13" xfId="0" applyFont="1" applyBorder="1" applyAlignment="1">
      <alignment horizontal="left" indent="1"/>
    </xf>
    <xf numFmtId="0" fontId="3" fillId="0" borderId="0" xfId="0" applyFont="1" applyBorder="1" applyAlignment="1">
      <alignment horizontal="left" indent="1"/>
    </xf>
    <xf numFmtId="0" fontId="3" fillId="0" borderId="13" xfId="0" applyFont="1" applyBorder="1" applyAlignment="1">
      <alignment horizontal="left" indent="2"/>
    </xf>
    <xf numFmtId="0" fontId="4" fillId="0" borderId="1" xfId="0" applyFont="1" applyBorder="1" applyAlignment="1">
      <alignment wrapText="1"/>
    </xf>
    <xf numFmtId="164" fontId="3" fillId="0" borderId="17" xfId="1" applyNumberFormat="1" applyFont="1" applyBorder="1" applyProtection="1">
      <protection locked="0"/>
    </xf>
    <xf numFmtId="164" fontId="3" fillId="0" borderId="0" xfId="1" applyNumberFormat="1" applyFont="1" applyFill="1" applyBorder="1" applyProtection="1">
      <protection locked="0"/>
    </xf>
    <xf numFmtId="164" fontId="3" fillId="0" borderId="12" xfId="1" applyNumberFormat="1" applyFont="1" applyBorder="1" applyProtection="1">
      <protection locked="0"/>
    </xf>
    <xf numFmtId="164" fontId="3" fillId="0" borderId="20" xfId="1" applyNumberFormat="1" applyFont="1" applyFill="1" applyBorder="1" applyProtection="1">
      <protection locked="0"/>
    </xf>
    <xf numFmtId="164" fontId="3" fillId="0" borderId="3" xfId="1" applyNumberFormat="1" applyFont="1" applyFill="1" applyBorder="1" applyProtection="1">
      <protection locked="0"/>
    </xf>
    <xf numFmtId="0" fontId="3" fillId="0" borderId="0" xfId="0" quotePrefix="1" applyFont="1" applyBorder="1" applyAlignment="1">
      <alignment horizontal="left" indent="1"/>
    </xf>
    <xf numFmtId="0" fontId="3" fillId="0" borderId="23" xfId="0" applyFont="1" applyBorder="1" applyAlignment="1">
      <alignment horizontal="left" indent="1"/>
    </xf>
    <xf numFmtId="0" fontId="3" fillId="0" borderId="24" xfId="0" applyFont="1" applyBorder="1"/>
    <xf numFmtId="0" fontId="3" fillId="0" borderId="25" xfId="0" applyFont="1" applyBorder="1"/>
    <xf numFmtId="0" fontId="3" fillId="0" borderId="26" xfId="0" applyFont="1" applyBorder="1"/>
    <xf numFmtId="0" fontId="3" fillId="0" borderId="27" xfId="0" applyFont="1" applyBorder="1"/>
    <xf numFmtId="0" fontId="3" fillId="0" borderId="3" xfId="0" applyFont="1" applyBorder="1"/>
    <xf numFmtId="0" fontId="3" fillId="0" borderId="27" xfId="0" quotePrefix="1" applyFont="1" applyBorder="1" applyAlignment="1">
      <alignment horizontal="center" vertical="center"/>
    </xf>
    <xf numFmtId="0" fontId="3" fillId="0" borderId="27" xfId="0" applyFont="1" applyBorder="1" applyAlignment="1">
      <alignment vertical="center"/>
    </xf>
    <xf numFmtId="0" fontId="4" fillId="0" borderId="27" xfId="0" applyFont="1" applyBorder="1" applyAlignment="1">
      <alignment vertical="center"/>
    </xf>
    <xf numFmtId="0" fontId="4" fillId="0" borderId="27" xfId="0" applyFont="1" applyBorder="1"/>
    <xf numFmtId="0" fontId="3" fillId="0" borderId="28" xfId="0" applyFont="1" applyBorder="1"/>
    <xf numFmtId="0" fontId="3" fillId="0" borderId="29" xfId="0" applyFont="1" applyBorder="1"/>
    <xf numFmtId="0" fontId="3" fillId="0" borderId="30" xfId="0" applyFont="1" applyBorder="1" applyAlignment="1">
      <alignment horizontal="center"/>
    </xf>
    <xf numFmtId="0" fontId="3" fillId="0" borderId="31" xfId="0" applyFont="1" applyBorder="1" applyAlignment="1">
      <alignment horizontal="center"/>
    </xf>
    <xf numFmtId="0" fontId="3" fillId="0" borderId="20" xfId="0" applyFont="1" applyBorder="1" applyAlignment="1">
      <alignment horizontal="center"/>
    </xf>
    <xf numFmtId="0" fontId="3" fillId="0" borderId="20" xfId="0" applyFont="1" applyBorder="1" applyAlignment="1" applyProtection="1">
      <alignment horizontal="center"/>
      <protection locked="0"/>
    </xf>
    <xf numFmtId="0" fontId="3" fillId="0" borderId="3" xfId="0" applyFont="1" applyBorder="1" applyAlignment="1" applyProtection="1">
      <alignment horizontal="center"/>
      <protection locked="0"/>
    </xf>
    <xf numFmtId="0" fontId="3" fillId="0" borderId="32" xfId="0" applyFont="1" applyBorder="1" applyAlignment="1">
      <alignment horizontal="center"/>
    </xf>
    <xf numFmtId="0" fontId="3" fillId="0" borderId="22" xfId="0" applyFont="1" applyBorder="1" applyAlignment="1" applyProtection="1">
      <alignment horizontal="center"/>
      <protection locked="0"/>
    </xf>
    <xf numFmtId="0" fontId="2" fillId="0" borderId="3" xfId="0" applyFont="1" applyBorder="1" applyAlignment="1">
      <alignment horizontal="right"/>
    </xf>
    <xf numFmtId="0" fontId="5" fillId="0" borderId="3" xfId="0" applyFont="1" applyBorder="1" applyProtection="1">
      <protection locked="0"/>
    </xf>
    <xf numFmtId="37" fontId="3" fillId="0" borderId="1" xfId="0" applyNumberFormat="1" applyFont="1" applyBorder="1" applyProtection="1">
      <protection locked="0"/>
    </xf>
    <xf numFmtId="0" fontId="5" fillId="0" borderId="29" xfId="0" applyFont="1" applyBorder="1" applyProtection="1">
      <protection locked="0"/>
    </xf>
    <xf numFmtId="164" fontId="5" fillId="0" borderId="0" xfId="0" applyNumberFormat="1" applyFont="1" applyBorder="1" applyProtection="1">
      <protection locked="0"/>
    </xf>
    <xf numFmtId="0" fontId="3" fillId="0" borderId="0" xfId="0" applyFont="1" applyFill="1" applyBorder="1"/>
    <xf numFmtId="0" fontId="3" fillId="0" borderId="0" xfId="0" applyFont="1" applyBorder="1" applyAlignment="1">
      <alignment horizontal="left" vertical="center" indent="1"/>
    </xf>
    <xf numFmtId="0" fontId="4" fillId="0" borderId="0" xfId="0" applyFont="1" applyBorder="1" applyAlignment="1">
      <alignment horizontal="left" indent="1"/>
    </xf>
    <xf numFmtId="0" fontId="3" fillId="0" borderId="0" xfId="0"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left" vertical="center" indent="2"/>
    </xf>
    <xf numFmtId="37" fontId="3" fillId="2" borderId="4" xfId="0" applyNumberFormat="1" applyFont="1" applyFill="1" applyBorder="1" applyProtection="1">
      <protection locked="0"/>
    </xf>
    <xf numFmtId="37" fontId="3" fillId="2" borderId="6" xfId="0" applyNumberFormat="1" applyFont="1" applyFill="1" applyBorder="1" applyProtection="1">
      <protection locked="0"/>
    </xf>
    <xf numFmtId="37" fontId="3" fillId="2" borderId="33" xfId="0" applyNumberFormat="1" applyFont="1" applyFill="1" applyBorder="1" applyProtection="1">
      <protection locked="0"/>
    </xf>
    <xf numFmtId="165" fontId="3" fillId="0" borderId="20" xfId="2" applyNumberFormat="1" applyFont="1" applyFill="1" applyBorder="1" applyProtection="1">
      <protection locked="0"/>
    </xf>
    <xf numFmtId="165" fontId="3" fillId="0" borderId="22" xfId="2" applyNumberFormat="1" applyFont="1" applyFill="1" applyBorder="1" applyProtection="1">
      <protection locked="0"/>
    </xf>
    <xf numFmtId="0" fontId="6" fillId="0" borderId="0" xfId="3" applyFont="1" applyProtection="1">
      <protection locked="0"/>
    </xf>
    <xf numFmtId="0" fontId="7" fillId="0" borderId="0" xfId="3" applyFont="1"/>
    <xf numFmtId="0" fontId="8" fillId="0" borderId="0" xfId="3" applyFont="1"/>
    <xf numFmtId="0" fontId="9" fillId="0" borderId="0" xfId="3" applyFont="1"/>
    <xf numFmtId="0" fontId="7" fillId="0" borderId="24" xfId="3" applyFont="1" applyBorder="1"/>
    <xf numFmtId="0" fontId="7" fillId="0" borderId="25" xfId="3" applyFont="1" applyBorder="1"/>
    <xf numFmtId="0" fontId="7" fillId="0" borderId="26" xfId="3" applyFont="1" applyBorder="1"/>
    <xf numFmtId="0" fontId="7" fillId="0" borderId="28" xfId="3" applyFont="1" applyBorder="1"/>
    <xf numFmtId="0" fontId="7" fillId="0" borderId="1" xfId="3" applyFont="1" applyBorder="1"/>
    <xf numFmtId="0" fontId="7" fillId="0" borderId="29" xfId="3" applyFont="1" applyBorder="1"/>
    <xf numFmtId="0" fontId="7" fillId="0" borderId="34" xfId="3" applyFont="1" applyBorder="1" applyAlignment="1">
      <alignment horizontal="center"/>
    </xf>
    <xf numFmtId="0" fontId="7" fillId="0" borderId="3" xfId="3" applyFont="1" applyBorder="1" applyAlignment="1">
      <alignment horizontal="center"/>
    </xf>
    <xf numFmtId="0" fontId="7" fillId="0" borderId="4" xfId="3" applyFont="1" applyBorder="1" applyAlignment="1">
      <alignment horizontal="center"/>
    </xf>
    <xf numFmtId="0" fontId="7" fillId="0" borderId="35" xfId="3" applyFont="1" applyBorder="1" applyAlignment="1">
      <alignment horizontal="center"/>
    </xf>
    <xf numFmtId="0" fontId="7" fillId="0" borderId="4" xfId="3" applyFont="1" applyBorder="1"/>
    <xf numFmtId="0" fontId="7" fillId="0" borderId="0" xfId="3" applyFont="1" applyBorder="1" applyAlignment="1">
      <alignment horizontal="center"/>
    </xf>
    <xf numFmtId="37" fontId="7" fillId="0" borderId="7" xfId="3" applyNumberFormat="1" applyFont="1" applyBorder="1" applyProtection="1"/>
    <xf numFmtId="37" fontId="7" fillId="0" borderId="26" xfId="3" applyNumberFormat="1" applyFont="1" applyBorder="1" applyProtection="1"/>
    <xf numFmtId="0" fontId="7" fillId="0" borderId="3" xfId="3" applyFont="1" applyBorder="1"/>
    <xf numFmtId="0" fontId="7" fillId="0" borderId="0" xfId="3" applyFont="1" applyBorder="1"/>
    <xf numFmtId="37" fontId="7" fillId="0" borderId="10" xfId="3" applyNumberFormat="1" applyFont="1" applyBorder="1" applyProtection="1"/>
    <xf numFmtId="37" fontId="7" fillId="0" borderId="3" xfId="3" applyNumberFormat="1" applyFont="1" applyBorder="1" applyProtection="1"/>
    <xf numFmtId="0" fontId="7" fillId="0" borderId="35" xfId="3" applyFont="1" applyBorder="1"/>
    <xf numFmtId="0" fontId="7" fillId="0" borderId="1" xfId="3" applyFont="1" applyBorder="1" applyAlignment="1">
      <alignment horizontal="left" indent="1"/>
    </xf>
    <xf numFmtId="165" fontId="10" fillId="0" borderId="36" xfId="2" applyNumberFormat="1" applyFont="1" applyFill="1" applyBorder="1" applyProtection="1">
      <protection locked="0"/>
    </xf>
    <xf numFmtId="165" fontId="10" fillId="0" borderId="29" xfId="2" applyNumberFormat="1" applyFont="1" applyBorder="1" applyProtection="1">
      <protection locked="0"/>
    </xf>
    <xf numFmtId="0" fontId="7" fillId="0" borderId="29" xfId="3" applyFont="1" applyBorder="1" applyAlignment="1">
      <alignment horizontal="center"/>
    </xf>
    <xf numFmtId="164" fontId="10" fillId="0" borderId="36" xfId="1" applyNumberFormat="1" applyFont="1" applyFill="1" applyBorder="1" applyProtection="1">
      <protection locked="0"/>
    </xf>
    <xf numFmtId="164" fontId="10" fillId="0" borderId="29" xfId="1" applyNumberFormat="1" applyFont="1" applyBorder="1" applyProtection="1">
      <protection locked="0"/>
    </xf>
    <xf numFmtId="0" fontId="7" fillId="0" borderId="1" xfId="3" applyFont="1" applyBorder="1" applyAlignment="1">
      <alignment horizontal="left" indent="2"/>
    </xf>
    <xf numFmtId="164" fontId="9" fillId="0" borderId="0" xfId="3" applyNumberFormat="1" applyFont="1"/>
    <xf numFmtId="164" fontId="10" fillId="0" borderId="3" xfId="1" applyNumberFormat="1" applyFont="1" applyBorder="1" applyProtection="1">
      <protection locked="0"/>
    </xf>
    <xf numFmtId="0" fontId="7" fillId="0" borderId="34" xfId="3" applyFont="1" applyBorder="1"/>
    <xf numFmtId="0" fontId="7" fillId="0" borderId="25" xfId="3" applyFont="1" applyBorder="1" applyAlignment="1">
      <alignment horizontal="left" indent="1"/>
    </xf>
    <xf numFmtId="165" fontId="10" fillId="0" borderId="26" xfId="2" applyNumberFormat="1" applyFont="1" applyBorder="1" applyProtection="1">
      <protection locked="0"/>
    </xf>
    <xf numFmtId="0" fontId="7" fillId="0" borderId="24" xfId="3" applyFont="1" applyBorder="1" applyAlignment="1">
      <alignment horizontal="center"/>
    </xf>
    <xf numFmtId="0" fontId="7" fillId="0" borderId="25" xfId="3" applyFont="1" applyBorder="1" applyAlignment="1">
      <alignment horizontal="center"/>
    </xf>
    <xf numFmtId="164" fontId="10" fillId="0" borderId="26" xfId="1" applyNumberFormat="1" applyFont="1" applyBorder="1" applyProtection="1">
      <protection locked="0"/>
    </xf>
    <xf numFmtId="0" fontId="7" fillId="0" borderId="26" xfId="3" applyFont="1" applyBorder="1" applyAlignment="1">
      <alignment horizontal="center"/>
    </xf>
    <xf numFmtId="0" fontId="7" fillId="0" borderId="28" xfId="3" applyFont="1" applyBorder="1" applyAlignment="1">
      <alignment horizontal="center"/>
    </xf>
    <xf numFmtId="0" fontId="10" fillId="0" borderId="1" xfId="3" applyFont="1" applyBorder="1" applyAlignment="1" applyProtection="1">
      <alignment horizontal="left" indent="1"/>
      <protection locked="0"/>
    </xf>
    <xf numFmtId="0" fontId="7" fillId="0" borderId="1" xfId="3" applyFont="1" applyBorder="1" applyAlignment="1">
      <alignment horizontal="left"/>
    </xf>
    <xf numFmtId="165" fontId="10" fillId="0" borderId="39" xfId="2" applyNumberFormat="1" applyFont="1" applyBorder="1" applyProtection="1">
      <protection locked="0"/>
    </xf>
    <xf numFmtId="0" fontId="7" fillId="0" borderId="27" xfId="3" applyFont="1" applyBorder="1"/>
    <xf numFmtId="0" fontId="11" fillId="0" borderId="0" xfId="3" applyFont="1" applyBorder="1" applyProtection="1">
      <protection locked="0"/>
    </xf>
    <xf numFmtId="37" fontId="11" fillId="0" borderId="0" xfId="3" applyNumberFormat="1" applyFont="1" applyBorder="1" applyProtection="1">
      <protection locked="0"/>
    </xf>
    <xf numFmtId="37" fontId="11" fillId="0" borderId="1" xfId="3" applyNumberFormat="1" applyFont="1" applyBorder="1" applyProtection="1">
      <protection locked="0"/>
    </xf>
    <xf numFmtId="0" fontId="11" fillId="0" borderId="0" xfId="3" applyFont="1" applyProtection="1">
      <protection locked="0"/>
    </xf>
    <xf numFmtId="37" fontId="11" fillId="0" borderId="0" xfId="3" applyNumberFormat="1" applyFont="1" applyProtection="1">
      <protection locked="0"/>
    </xf>
    <xf numFmtId="0" fontId="12" fillId="0" borderId="0" xfId="3" applyFont="1" applyAlignment="1">
      <alignment horizontal="left"/>
    </xf>
    <xf numFmtId="0" fontId="13" fillId="0" borderId="0" xfId="3" applyFont="1"/>
    <xf numFmtId="0" fontId="12" fillId="0" borderId="0" xfId="3" applyFont="1" applyAlignment="1">
      <alignment horizontal="right"/>
    </xf>
    <xf numFmtId="0" fontId="1" fillId="0" borderId="0" xfId="3"/>
    <xf numFmtId="0" fontId="13" fillId="0" borderId="24" xfId="3" applyFont="1" applyBorder="1"/>
    <xf numFmtId="0" fontId="13" fillId="0" borderId="25" xfId="3" applyFont="1" applyBorder="1"/>
    <xf numFmtId="0" fontId="13" fillId="0" borderId="26" xfId="3" applyFont="1" applyBorder="1"/>
    <xf numFmtId="0" fontId="13" fillId="0" borderId="27" xfId="3" applyFont="1" applyBorder="1"/>
    <xf numFmtId="0" fontId="13" fillId="0" borderId="0" xfId="3" applyFont="1" applyBorder="1"/>
    <xf numFmtId="0" fontId="13" fillId="0" borderId="3" xfId="3" applyFont="1" applyBorder="1"/>
    <xf numFmtId="0" fontId="12" fillId="0" borderId="27" xfId="3" applyFont="1" applyBorder="1" applyAlignment="1">
      <alignment horizontal="centerContinuous"/>
    </xf>
    <xf numFmtId="0" fontId="13" fillId="0" borderId="0" xfId="3" applyFont="1" applyBorder="1" applyAlignment="1">
      <alignment horizontal="left"/>
    </xf>
    <xf numFmtId="0" fontId="13" fillId="0" borderId="27" xfId="3" applyFont="1" applyBorder="1" applyAlignment="1">
      <alignment horizontal="center"/>
    </xf>
    <xf numFmtId="0" fontId="13" fillId="0" borderId="28" xfId="3" applyFont="1" applyBorder="1"/>
    <xf numFmtId="0" fontId="13" fillId="0" borderId="1" xfId="3" applyFont="1" applyBorder="1"/>
    <xf numFmtId="0" fontId="13" fillId="0" borderId="29" xfId="3" applyFont="1" applyBorder="1"/>
    <xf numFmtId="37" fontId="3" fillId="3" borderId="10" xfId="0" applyNumberFormat="1" applyFont="1" applyFill="1" applyBorder="1" applyProtection="1"/>
    <xf numFmtId="37" fontId="3" fillId="3" borderId="0" xfId="0" applyNumberFormat="1" applyFont="1" applyFill="1" applyBorder="1" applyProtection="1"/>
    <xf numFmtId="37" fontId="3" fillId="3" borderId="11" xfId="0" applyNumberFormat="1" applyFont="1" applyFill="1" applyBorder="1" applyProtection="1"/>
    <xf numFmtId="165" fontId="3" fillId="3" borderId="15" xfId="2" applyNumberFormat="1" applyFont="1" applyFill="1" applyBorder="1" applyProtection="1">
      <protection locked="0"/>
    </xf>
    <xf numFmtId="165" fontId="3" fillId="3" borderId="13" xfId="2" applyNumberFormat="1" applyFont="1" applyFill="1" applyBorder="1" applyProtection="1">
      <protection locked="0"/>
    </xf>
    <xf numFmtId="165" fontId="3" fillId="3" borderId="16" xfId="2" applyNumberFormat="1" applyFont="1" applyFill="1" applyBorder="1" applyProtection="1">
      <protection locked="0"/>
    </xf>
    <xf numFmtId="164" fontId="3" fillId="3" borderId="15" xfId="1" applyNumberFormat="1" applyFont="1" applyFill="1" applyBorder="1" applyProtection="1">
      <protection locked="0"/>
    </xf>
    <xf numFmtId="164" fontId="3" fillId="3" borderId="13" xfId="1" applyNumberFormat="1" applyFont="1" applyFill="1" applyBorder="1" applyProtection="1">
      <protection locked="0"/>
    </xf>
    <xf numFmtId="164" fontId="3" fillId="3" borderId="16" xfId="1" applyNumberFormat="1" applyFont="1" applyFill="1" applyBorder="1" applyProtection="1">
      <protection locked="0"/>
    </xf>
    <xf numFmtId="164" fontId="3" fillId="3" borderId="10" xfId="1" applyNumberFormat="1" applyFont="1" applyFill="1" applyBorder="1" applyProtection="1">
      <protection locked="0"/>
    </xf>
    <xf numFmtId="164" fontId="3" fillId="3" borderId="0" xfId="1" applyNumberFormat="1" applyFont="1" applyFill="1" applyBorder="1" applyProtection="1">
      <protection locked="0"/>
    </xf>
    <xf numFmtId="164" fontId="3" fillId="3" borderId="11" xfId="1" applyNumberFormat="1" applyFont="1" applyFill="1" applyBorder="1" applyProtection="1">
      <protection locked="0"/>
    </xf>
    <xf numFmtId="165" fontId="3" fillId="3" borderId="18" xfId="2" applyNumberFormat="1" applyFont="1" applyFill="1" applyBorder="1" applyProtection="1">
      <protection locked="0"/>
    </xf>
    <xf numFmtId="37" fontId="3" fillId="3" borderId="10" xfId="0" applyNumberFormat="1" applyFont="1" applyFill="1" applyBorder="1" applyProtection="1">
      <protection locked="0"/>
    </xf>
    <xf numFmtId="165" fontId="3" fillId="3" borderId="21" xfId="2" applyNumberFormat="1" applyFont="1" applyFill="1" applyBorder="1" applyProtection="1">
      <protection locked="0"/>
    </xf>
    <xf numFmtId="164" fontId="10" fillId="3" borderId="36" xfId="1" applyNumberFormat="1" applyFont="1" applyFill="1" applyBorder="1" applyProtection="1">
      <protection locked="0"/>
    </xf>
    <xf numFmtId="165" fontId="10" fillId="3" borderId="36" xfId="2" applyNumberFormat="1" applyFont="1" applyFill="1" applyBorder="1" applyProtection="1">
      <protection locked="0"/>
    </xf>
    <xf numFmtId="164" fontId="10" fillId="3" borderId="10" xfId="1" applyNumberFormat="1" applyFont="1" applyFill="1" applyBorder="1" applyProtection="1">
      <protection locked="0"/>
    </xf>
    <xf numFmtId="165" fontId="10" fillId="3" borderId="37" xfId="2" applyNumberFormat="1" applyFont="1" applyFill="1" applyBorder="1" applyProtection="1">
      <protection locked="0"/>
    </xf>
    <xf numFmtId="164" fontId="10" fillId="3" borderId="37" xfId="1" applyNumberFormat="1" applyFont="1" applyFill="1" applyBorder="1" applyProtection="1">
      <protection locked="0"/>
    </xf>
    <xf numFmtId="165" fontId="10" fillId="3" borderId="38" xfId="2" applyNumberFormat="1" applyFont="1" applyFill="1" applyBorder="1" applyProtection="1">
      <protection locked="0"/>
    </xf>
    <xf numFmtId="0" fontId="3" fillId="0" borderId="0" xfId="0" applyFont="1" applyBorder="1" applyAlignment="1">
      <alignment horizontal="left"/>
    </xf>
    <xf numFmtId="0" fontId="3" fillId="0" borderId="0" xfId="0" applyFont="1" applyBorder="1" applyAlignment="1"/>
    <xf numFmtId="165" fontId="3" fillId="3" borderId="41" xfId="2" applyNumberFormat="1" applyFont="1" applyFill="1" applyBorder="1" applyProtection="1">
      <protection locked="0"/>
    </xf>
    <xf numFmtId="165" fontId="3" fillId="3" borderId="40" xfId="2" applyNumberFormat="1" applyFont="1" applyFill="1" applyBorder="1" applyProtection="1">
      <protection locked="0"/>
    </xf>
    <xf numFmtId="165" fontId="3" fillId="0" borderId="19" xfId="1" applyNumberFormat="1" applyFont="1" applyBorder="1" applyProtection="1">
      <protection locked="0"/>
    </xf>
    <xf numFmtId="0" fontId="3" fillId="0" borderId="0" xfId="0" applyFont="1" applyBorder="1" applyAlignment="1">
      <alignment vertical="top" wrapText="1"/>
    </xf>
    <xf numFmtId="0" fontId="0" fillId="0" borderId="0" xfId="0" applyBorder="1" applyAlignment="1">
      <alignment wrapText="1"/>
    </xf>
    <xf numFmtId="0" fontId="0" fillId="0" borderId="0" xfId="0" applyBorder="1"/>
    <xf numFmtId="0" fontId="2" fillId="0" borderId="27"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3" fillId="0" borderId="27" xfId="0" applyFont="1" applyBorder="1" applyAlignment="1">
      <alignment horizontal="center" vertical="center"/>
    </xf>
    <xf numFmtId="0" fontId="8" fillId="0" borderId="27" xfId="3" applyFont="1" applyBorder="1" applyAlignment="1">
      <alignment horizontal="center" vertical="center"/>
    </xf>
    <xf numFmtId="0" fontId="9" fillId="0" borderId="0" xfId="3" applyFont="1" applyBorder="1" applyAlignment="1">
      <alignment horizontal="center" vertical="center"/>
    </xf>
    <xf numFmtId="0" fontId="9" fillId="0" borderId="3" xfId="3" applyFont="1" applyBorder="1" applyAlignment="1">
      <alignment horizontal="center" vertical="center"/>
    </xf>
    <xf numFmtId="0" fontId="7" fillId="0" borderId="27" xfId="3" applyFont="1" applyBorder="1" applyAlignment="1">
      <alignment horizontal="center" vertical="center"/>
    </xf>
    <xf numFmtId="0" fontId="12" fillId="0" borderId="27" xfId="3" applyFont="1" applyBorder="1" applyAlignment="1">
      <alignment horizontal="center" vertical="center"/>
    </xf>
    <xf numFmtId="0" fontId="1" fillId="0" borderId="0" xfId="3" applyBorder="1" applyAlignment="1">
      <alignment horizontal="center" vertical="center"/>
    </xf>
    <xf numFmtId="0" fontId="1" fillId="0" borderId="3" xfId="3" applyBorder="1" applyAlignment="1">
      <alignment horizontal="center" vertical="center"/>
    </xf>
    <xf numFmtId="0" fontId="13" fillId="0" borderId="0" xfId="3" applyFont="1" applyBorder="1" applyAlignment="1">
      <alignment horizontal="left" wrapText="1"/>
    </xf>
  </cellXfs>
  <cellStyles count="4">
    <cellStyle name="Comma" xfId="1" builtinId="3"/>
    <cellStyle name="Currency" xfId="2" builtinId="4"/>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showGridLines="0" tabSelected="1" workbookViewId="0">
      <selection activeCell="E11" sqref="E11"/>
    </sheetView>
  </sheetViews>
  <sheetFormatPr defaultRowHeight="9" x14ac:dyDescent="0.15"/>
  <cols>
    <col min="1" max="1" width="3.7109375" style="2" customWidth="1"/>
    <col min="2" max="2" width="4.7109375" style="2" customWidth="1"/>
    <col min="3" max="3" width="39.7109375" style="2" customWidth="1"/>
    <col min="4" max="7" width="9.7109375" style="2" customWidth="1"/>
    <col min="8" max="8" width="3.7109375" style="2" customWidth="1"/>
    <col min="9" max="16384" width="9.140625" style="4"/>
  </cols>
  <sheetData>
    <row r="1" spans="1:8" x14ac:dyDescent="0.15">
      <c r="A1" s="1">
        <v>16</v>
      </c>
      <c r="H1" s="3" t="s">
        <v>79</v>
      </c>
    </row>
    <row r="2" spans="1:8" x14ac:dyDescent="0.15">
      <c r="A2" s="44"/>
      <c r="B2" s="45"/>
      <c r="C2" s="45"/>
      <c r="D2" s="45"/>
      <c r="E2" s="45"/>
      <c r="F2" s="45"/>
      <c r="G2" s="45"/>
      <c r="H2" s="46"/>
    </row>
    <row r="3" spans="1:8" x14ac:dyDescent="0.15">
      <c r="A3" s="172" t="s">
        <v>35</v>
      </c>
      <c r="B3" s="173"/>
      <c r="C3" s="173"/>
      <c r="D3" s="173"/>
      <c r="E3" s="173"/>
      <c r="F3" s="173"/>
      <c r="G3" s="173"/>
      <c r="H3" s="174"/>
    </row>
    <row r="4" spans="1:8" x14ac:dyDescent="0.15">
      <c r="A4" s="175" t="s">
        <v>26</v>
      </c>
      <c r="B4" s="173"/>
      <c r="C4" s="173"/>
      <c r="D4" s="173"/>
      <c r="E4" s="173"/>
      <c r="F4" s="173"/>
      <c r="G4" s="173"/>
      <c r="H4" s="174"/>
    </row>
    <row r="5" spans="1:8" x14ac:dyDescent="0.15">
      <c r="A5" s="47"/>
      <c r="B5" s="22"/>
      <c r="C5" s="22"/>
      <c r="D5" s="22"/>
      <c r="E5" s="22"/>
      <c r="F5" s="22"/>
      <c r="G5" s="22"/>
      <c r="H5" s="48"/>
    </row>
    <row r="6" spans="1:8" x14ac:dyDescent="0.15">
      <c r="A6" s="49" t="s">
        <v>22</v>
      </c>
      <c r="B6" s="169" t="s">
        <v>33</v>
      </c>
      <c r="C6" s="171"/>
      <c r="E6" s="72" t="s">
        <v>36</v>
      </c>
      <c r="F6" s="68"/>
      <c r="G6" s="69"/>
      <c r="H6" s="48"/>
    </row>
    <row r="7" spans="1:8" x14ac:dyDescent="0.15">
      <c r="A7" s="50"/>
      <c r="B7" s="171"/>
      <c r="C7" s="171"/>
      <c r="D7" s="164" t="s">
        <v>126</v>
      </c>
      <c r="E7" s="71"/>
      <c r="F7" s="165" t="s">
        <v>137</v>
      </c>
      <c r="G7" s="34"/>
      <c r="H7" s="48"/>
    </row>
    <row r="8" spans="1:8" x14ac:dyDescent="0.15">
      <c r="A8" s="50"/>
      <c r="B8" s="171"/>
      <c r="C8" s="171"/>
      <c r="D8" s="34" t="s">
        <v>127</v>
      </c>
      <c r="E8" s="34"/>
      <c r="F8" s="42" t="s">
        <v>18</v>
      </c>
      <c r="G8" s="34"/>
      <c r="H8" s="48"/>
    </row>
    <row r="9" spans="1:8" x14ac:dyDescent="0.15">
      <c r="A9" s="49" t="s">
        <v>23</v>
      </c>
      <c r="B9" s="169" t="s">
        <v>37</v>
      </c>
      <c r="C9" s="169"/>
      <c r="D9" s="34" t="s">
        <v>128</v>
      </c>
      <c r="E9" s="34"/>
      <c r="F9" s="42" t="s">
        <v>19</v>
      </c>
      <c r="G9" s="34"/>
      <c r="H9" s="48"/>
    </row>
    <row r="10" spans="1:8" x14ac:dyDescent="0.15">
      <c r="A10" s="50"/>
      <c r="B10" s="170"/>
      <c r="C10" s="170"/>
      <c r="D10" s="34" t="s">
        <v>129</v>
      </c>
      <c r="E10" s="34"/>
      <c r="F10" s="42" t="s">
        <v>20</v>
      </c>
      <c r="G10" s="34"/>
      <c r="H10" s="48"/>
    </row>
    <row r="11" spans="1:8" x14ac:dyDescent="0.15">
      <c r="A11" s="51"/>
      <c r="B11" s="170"/>
      <c r="C11" s="170"/>
      <c r="H11" s="48"/>
    </row>
    <row r="12" spans="1:8" ht="9" customHeight="1" x14ac:dyDescent="0.15">
      <c r="A12" s="49" t="s">
        <v>21</v>
      </c>
      <c r="B12" s="169" t="s">
        <v>34</v>
      </c>
      <c r="C12" s="170"/>
      <c r="D12" s="34"/>
      <c r="E12" s="34"/>
      <c r="F12" s="34"/>
      <c r="G12" s="34"/>
      <c r="H12" s="48"/>
    </row>
    <row r="13" spans="1:8" ht="11.25" customHeight="1" x14ac:dyDescent="0.15">
      <c r="A13" s="47"/>
      <c r="B13" s="170"/>
      <c r="C13" s="170"/>
      <c r="D13" s="70"/>
      <c r="E13" s="70"/>
      <c r="F13" s="165" t="s">
        <v>135</v>
      </c>
      <c r="G13" s="34"/>
      <c r="H13" s="48"/>
    </row>
    <row r="14" spans="1:8" ht="9" customHeight="1" x14ac:dyDescent="0.15">
      <c r="A14" s="47"/>
      <c r="B14" s="170"/>
      <c r="C14" s="170"/>
      <c r="D14" s="34" t="s">
        <v>130</v>
      </c>
      <c r="E14" s="34"/>
      <c r="F14" s="42" t="s">
        <v>132</v>
      </c>
      <c r="G14" s="34"/>
      <c r="H14" s="48"/>
    </row>
    <row r="15" spans="1:8" ht="9" customHeight="1" x14ac:dyDescent="0.15">
      <c r="A15" s="49" t="s">
        <v>24</v>
      </c>
      <c r="B15" s="169" t="s">
        <v>1</v>
      </c>
      <c r="C15" s="170"/>
      <c r="D15" s="34" t="s">
        <v>131</v>
      </c>
      <c r="E15" s="34"/>
      <c r="F15" s="42" t="s">
        <v>133</v>
      </c>
      <c r="G15" s="34"/>
      <c r="H15" s="48"/>
    </row>
    <row r="16" spans="1:8" ht="9" customHeight="1" x14ac:dyDescent="0.15">
      <c r="A16" s="52"/>
      <c r="B16" s="170"/>
      <c r="C16" s="170"/>
      <c r="D16" s="34" t="s">
        <v>136</v>
      </c>
      <c r="E16" s="34"/>
      <c r="F16" s="42" t="s">
        <v>134</v>
      </c>
      <c r="G16" s="34"/>
      <c r="H16" s="48"/>
    </row>
    <row r="17" spans="1:8" ht="11.25" customHeight="1" x14ac:dyDescent="0.15">
      <c r="A17" s="53"/>
      <c r="B17" s="36"/>
      <c r="C17" s="36"/>
      <c r="D17" s="5"/>
      <c r="E17" s="5"/>
      <c r="F17" s="29"/>
      <c r="G17" s="5"/>
      <c r="H17" s="54"/>
    </row>
    <row r="18" spans="1:8" x14ac:dyDescent="0.15">
      <c r="A18" s="55" t="s">
        <v>2</v>
      </c>
      <c r="B18" s="9" t="s">
        <v>3</v>
      </c>
      <c r="C18" s="9" t="s">
        <v>6</v>
      </c>
      <c r="D18" s="7" t="s">
        <v>27</v>
      </c>
      <c r="E18" s="8" t="s">
        <v>27</v>
      </c>
      <c r="F18" s="8" t="s">
        <v>30</v>
      </c>
      <c r="G18" s="8" t="s">
        <v>32</v>
      </c>
      <c r="H18" s="7" t="s">
        <v>2</v>
      </c>
    </row>
    <row r="19" spans="1:8" x14ac:dyDescent="0.15">
      <c r="A19" s="55" t="s">
        <v>4</v>
      </c>
      <c r="B19" s="9" t="s">
        <v>5</v>
      </c>
      <c r="C19" s="6"/>
      <c r="D19" s="7" t="s">
        <v>28</v>
      </c>
      <c r="E19" s="8" t="s">
        <v>29</v>
      </c>
      <c r="F19" s="8" t="s">
        <v>31</v>
      </c>
      <c r="G19" s="8" t="s">
        <v>31</v>
      </c>
      <c r="H19" s="7" t="s">
        <v>4</v>
      </c>
    </row>
    <row r="20" spans="1:8" x14ac:dyDescent="0.15">
      <c r="A20" s="55"/>
      <c r="B20" s="9"/>
      <c r="C20" s="9"/>
      <c r="D20" s="7"/>
      <c r="E20" s="8"/>
      <c r="F20" s="8" t="s">
        <v>15</v>
      </c>
      <c r="G20" s="8" t="s">
        <v>15</v>
      </c>
      <c r="H20" s="7"/>
    </row>
    <row r="21" spans="1:8" ht="9.75" thickBot="1" x14ac:dyDescent="0.2">
      <c r="A21" s="56"/>
      <c r="B21" s="10"/>
      <c r="C21" s="10" t="s">
        <v>7</v>
      </c>
      <c r="D21" s="7" t="s">
        <v>13</v>
      </c>
      <c r="E21" s="11" t="s">
        <v>14</v>
      </c>
      <c r="F21" s="8" t="s">
        <v>16</v>
      </c>
      <c r="G21" s="8" t="s">
        <v>17</v>
      </c>
      <c r="H21" s="57"/>
    </row>
    <row r="22" spans="1:8" x14ac:dyDescent="0.15">
      <c r="A22" s="55"/>
      <c r="B22" s="6"/>
      <c r="C22" s="12" t="s">
        <v>8</v>
      </c>
      <c r="D22" s="13"/>
      <c r="E22" s="14"/>
      <c r="F22" s="15"/>
      <c r="G22" s="16"/>
      <c r="H22" s="7"/>
    </row>
    <row r="23" spans="1:8" x14ac:dyDescent="0.15">
      <c r="A23" s="55"/>
      <c r="B23" s="6"/>
      <c r="C23" s="12" t="s">
        <v>9</v>
      </c>
      <c r="D23" s="17"/>
      <c r="E23" s="14"/>
      <c r="F23" s="18"/>
      <c r="G23" s="19"/>
      <c r="H23" s="7"/>
    </row>
    <row r="24" spans="1:8" x14ac:dyDescent="0.15">
      <c r="A24" s="55"/>
      <c r="B24" s="6"/>
      <c r="C24" s="12" t="s">
        <v>10</v>
      </c>
      <c r="D24" s="143"/>
      <c r="E24" s="144"/>
      <c r="F24" s="145"/>
      <c r="G24" s="19"/>
      <c r="H24" s="7"/>
    </row>
    <row r="25" spans="1:8" x14ac:dyDescent="0.15">
      <c r="A25" s="56">
        <v>1</v>
      </c>
      <c r="B25" s="20"/>
      <c r="C25" s="21" t="s">
        <v>63</v>
      </c>
      <c r="D25" s="146">
        <v>11544306</v>
      </c>
      <c r="E25" s="147">
        <v>9987444</v>
      </c>
      <c r="F25" s="166">
        <f t="shared" ref="F25:F33" si="0">D25</f>
        <v>11544306</v>
      </c>
      <c r="G25" s="167">
        <v>0</v>
      </c>
      <c r="H25" s="58">
        <v>1</v>
      </c>
    </row>
    <row r="26" spans="1:8" x14ac:dyDescent="0.15">
      <c r="A26" s="56">
        <v>2</v>
      </c>
      <c r="B26" s="20"/>
      <c r="C26" s="21" t="s">
        <v>64</v>
      </c>
      <c r="D26" s="149">
        <v>0</v>
      </c>
      <c r="E26" s="150">
        <v>0</v>
      </c>
      <c r="F26" s="151">
        <f t="shared" si="0"/>
        <v>0</v>
      </c>
      <c r="G26" s="37">
        <v>0</v>
      </c>
      <c r="H26" s="58">
        <v>2</v>
      </c>
    </row>
    <row r="27" spans="1:8" x14ac:dyDescent="0.15">
      <c r="A27" s="56">
        <v>3</v>
      </c>
      <c r="B27" s="20"/>
      <c r="C27" s="21" t="s">
        <v>65</v>
      </c>
      <c r="D27" s="149">
        <v>0</v>
      </c>
      <c r="E27" s="150">
        <v>0</v>
      </c>
      <c r="F27" s="151">
        <f t="shared" si="0"/>
        <v>0</v>
      </c>
      <c r="G27" s="37">
        <v>0</v>
      </c>
      <c r="H27" s="58">
        <v>3</v>
      </c>
    </row>
    <row r="28" spans="1:8" x14ac:dyDescent="0.15">
      <c r="A28" s="56">
        <v>4</v>
      </c>
      <c r="B28" s="20"/>
      <c r="C28" s="21" t="s">
        <v>66</v>
      </c>
      <c r="D28" s="149">
        <v>-116863</v>
      </c>
      <c r="E28" s="150">
        <v>-108107</v>
      </c>
      <c r="F28" s="151">
        <f t="shared" si="0"/>
        <v>-116863</v>
      </c>
      <c r="G28" s="37">
        <v>0</v>
      </c>
      <c r="H28" s="58">
        <v>4</v>
      </c>
    </row>
    <row r="29" spans="1:8" x14ac:dyDescent="0.15">
      <c r="A29" s="56">
        <v>5</v>
      </c>
      <c r="B29" s="20"/>
      <c r="C29" s="21" t="s">
        <v>67</v>
      </c>
      <c r="D29" s="149">
        <v>0</v>
      </c>
      <c r="E29" s="150">
        <v>0</v>
      </c>
      <c r="F29" s="151">
        <f t="shared" si="0"/>
        <v>0</v>
      </c>
      <c r="G29" s="37">
        <v>0</v>
      </c>
      <c r="H29" s="58">
        <v>5</v>
      </c>
    </row>
    <row r="30" spans="1:8" x14ac:dyDescent="0.15">
      <c r="A30" s="56">
        <v>6</v>
      </c>
      <c r="B30" s="20"/>
      <c r="C30" s="21" t="s">
        <v>68</v>
      </c>
      <c r="D30" s="149">
        <v>61465</v>
      </c>
      <c r="E30" s="150">
        <v>46704</v>
      </c>
      <c r="F30" s="151">
        <f t="shared" si="0"/>
        <v>61465</v>
      </c>
      <c r="G30" s="37">
        <v>0</v>
      </c>
      <c r="H30" s="58">
        <v>6</v>
      </c>
    </row>
    <row r="31" spans="1:8" x14ac:dyDescent="0.15">
      <c r="A31" s="56">
        <v>7</v>
      </c>
      <c r="B31" s="20"/>
      <c r="C31" s="21" t="s">
        <v>69</v>
      </c>
      <c r="D31" s="149">
        <v>239234</v>
      </c>
      <c r="E31" s="150">
        <v>255564</v>
      </c>
      <c r="F31" s="151">
        <f t="shared" si="0"/>
        <v>239234</v>
      </c>
      <c r="G31" s="37">
        <v>0</v>
      </c>
      <c r="H31" s="58">
        <v>7</v>
      </c>
    </row>
    <row r="32" spans="1:8" x14ac:dyDescent="0.15">
      <c r="A32" s="56">
        <v>8</v>
      </c>
      <c r="B32" s="20"/>
      <c r="C32" s="21" t="s">
        <v>70</v>
      </c>
      <c r="D32" s="149">
        <v>0</v>
      </c>
      <c r="E32" s="150">
        <v>0</v>
      </c>
      <c r="F32" s="151">
        <f t="shared" si="0"/>
        <v>0</v>
      </c>
      <c r="G32" s="37">
        <v>0</v>
      </c>
      <c r="H32" s="58">
        <v>8</v>
      </c>
    </row>
    <row r="33" spans="1:8" x14ac:dyDescent="0.15">
      <c r="A33" s="56">
        <v>9</v>
      </c>
      <c r="B33" s="20"/>
      <c r="C33" s="21" t="s">
        <v>71</v>
      </c>
      <c r="D33" s="149">
        <v>0</v>
      </c>
      <c r="E33" s="150">
        <v>0</v>
      </c>
      <c r="F33" s="151">
        <f t="shared" si="0"/>
        <v>0</v>
      </c>
      <c r="G33" s="37">
        <v>0</v>
      </c>
      <c r="H33" s="58">
        <v>9</v>
      </c>
    </row>
    <row r="34" spans="1:8" x14ac:dyDescent="0.15">
      <c r="A34" s="55"/>
      <c r="B34" s="6"/>
      <c r="C34" s="22" t="s">
        <v>39</v>
      </c>
      <c r="D34" s="152"/>
      <c r="E34" s="153"/>
      <c r="F34" s="154"/>
      <c r="G34" s="39"/>
      <c r="H34" s="59"/>
    </row>
    <row r="35" spans="1:8" ht="9" customHeight="1" x14ac:dyDescent="0.15">
      <c r="A35" s="56">
        <v>10</v>
      </c>
      <c r="B35" s="20"/>
      <c r="C35" s="33" t="s">
        <v>40</v>
      </c>
      <c r="D35" s="149">
        <f>SUM(D25:D33)</f>
        <v>11728142</v>
      </c>
      <c r="E35" s="150">
        <f>SUM(E25:E33)</f>
        <v>10181605</v>
      </c>
      <c r="F35" s="151">
        <f>SUM(F25:F33)</f>
        <v>11728142</v>
      </c>
      <c r="G35" s="37">
        <f>SUM(G25:G33)</f>
        <v>0</v>
      </c>
      <c r="H35" s="58">
        <v>10</v>
      </c>
    </row>
    <row r="36" spans="1:8" x14ac:dyDescent="0.15">
      <c r="A36" s="55"/>
      <c r="B36" s="6"/>
      <c r="C36" s="22" t="s">
        <v>56</v>
      </c>
      <c r="D36" s="152"/>
      <c r="E36" s="153"/>
      <c r="F36" s="154"/>
      <c r="G36" s="39"/>
      <c r="H36" s="59"/>
    </row>
    <row r="37" spans="1:8" ht="9" customHeight="1" x14ac:dyDescent="0.15">
      <c r="A37" s="56">
        <v>11</v>
      </c>
      <c r="B37" s="20"/>
      <c r="C37" s="33" t="s">
        <v>41</v>
      </c>
      <c r="D37" s="149">
        <v>0</v>
      </c>
      <c r="E37" s="150">
        <v>0</v>
      </c>
      <c r="F37" s="151">
        <v>0</v>
      </c>
      <c r="G37" s="37" t="s">
        <v>0</v>
      </c>
      <c r="H37" s="58">
        <v>11</v>
      </c>
    </row>
    <row r="38" spans="1:8" x14ac:dyDescent="0.15">
      <c r="A38" s="55"/>
      <c r="B38" s="6"/>
      <c r="C38" s="22" t="s">
        <v>57</v>
      </c>
      <c r="D38" s="152"/>
      <c r="E38" s="153"/>
      <c r="F38" s="154"/>
      <c r="G38" s="39"/>
      <c r="H38" s="59"/>
    </row>
    <row r="39" spans="1:8" ht="9" customHeight="1" x14ac:dyDescent="0.15">
      <c r="A39" s="56">
        <v>12</v>
      </c>
      <c r="B39" s="20"/>
      <c r="C39" s="33" t="s">
        <v>58</v>
      </c>
      <c r="D39" s="149">
        <v>0</v>
      </c>
      <c r="E39" s="150">
        <v>0</v>
      </c>
      <c r="F39" s="151">
        <v>0</v>
      </c>
      <c r="G39" s="37">
        <v>0</v>
      </c>
      <c r="H39" s="58">
        <v>12</v>
      </c>
    </row>
    <row r="40" spans="1:8" x14ac:dyDescent="0.15">
      <c r="A40" s="56">
        <v>13</v>
      </c>
      <c r="B40" s="20"/>
      <c r="C40" s="33" t="s">
        <v>38</v>
      </c>
      <c r="D40" s="146">
        <f>SUM(D35:D39)</f>
        <v>11728142</v>
      </c>
      <c r="E40" s="147">
        <f>SUM(E35:E39)</f>
        <v>10181605</v>
      </c>
      <c r="F40" s="148">
        <f>SUM(F35:F39)</f>
        <v>11728142</v>
      </c>
      <c r="G40" s="37">
        <f>SUM(G35:G39)</f>
        <v>0</v>
      </c>
      <c r="H40" s="58">
        <v>13</v>
      </c>
    </row>
    <row r="41" spans="1:8" x14ac:dyDescent="0.15">
      <c r="A41" s="56">
        <v>14</v>
      </c>
      <c r="B41" s="20"/>
      <c r="C41" s="21" t="s">
        <v>72</v>
      </c>
      <c r="D41" s="149">
        <v>8709072</v>
      </c>
      <c r="E41" s="150">
        <v>7367262</v>
      </c>
      <c r="F41" s="151">
        <f>D41</f>
        <v>8709072</v>
      </c>
      <c r="G41" s="37">
        <v>0</v>
      </c>
      <c r="H41" s="58">
        <v>14</v>
      </c>
    </row>
    <row r="42" spans="1:8" ht="9.75" thickBot="1" x14ac:dyDescent="0.2">
      <c r="A42" s="56">
        <v>15</v>
      </c>
      <c r="B42" s="20"/>
      <c r="C42" s="35" t="s">
        <v>59</v>
      </c>
      <c r="D42" s="146">
        <f>D40-D41</f>
        <v>3019070</v>
      </c>
      <c r="E42" s="147">
        <f>E40-E41</f>
        <v>2814343</v>
      </c>
      <c r="F42" s="155">
        <f>(F40-F41)</f>
        <v>3019070</v>
      </c>
      <c r="G42" s="168">
        <v>0</v>
      </c>
      <c r="H42" s="58">
        <v>15</v>
      </c>
    </row>
    <row r="43" spans="1:8" x14ac:dyDescent="0.15">
      <c r="A43" s="55"/>
      <c r="B43" s="6"/>
      <c r="C43" s="12" t="s">
        <v>25</v>
      </c>
      <c r="D43" s="156"/>
      <c r="E43" s="24"/>
      <c r="F43" s="73"/>
      <c r="G43" s="73"/>
      <c r="H43" s="59"/>
    </row>
    <row r="44" spans="1:8" x14ac:dyDescent="0.15">
      <c r="A44" s="56">
        <v>16</v>
      </c>
      <c r="B44" s="20"/>
      <c r="C44" s="21" t="s">
        <v>42</v>
      </c>
      <c r="D44" s="146">
        <v>0</v>
      </c>
      <c r="E44" s="76">
        <v>8770</v>
      </c>
      <c r="F44" s="74"/>
      <c r="G44" s="74"/>
      <c r="H44" s="58">
        <v>16</v>
      </c>
    </row>
    <row r="45" spans="1:8" x14ac:dyDescent="0.15">
      <c r="A45" s="56">
        <v>17</v>
      </c>
      <c r="B45" s="20"/>
      <c r="C45" s="21" t="s">
        <v>60</v>
      </c>
      <c r="D45" s="149">
        <v>37716</v>
      </c>
      <c r="E45" s="40">
        <v>38901</v>
      </c>
      <c r="F45" s="74"/>
      <c r="G45" s="74"/>
      <c r="H45" s="58">
        <v>17</v>
      </c>
    </row>
    <row r="46" spans="1:8" x14ac:dyDescent="0.15">
      <c r="A46" s="56">
        <v>18</v>
      </c>
      <c r="B46" s="20"/>
      <c r="C46" s="21" t="s">
        <v>73</v>
      </c>
      <c r="D46" s="149">
        <v>0</v>
      </c>
      <c r="E46" s="40">
        <v>0</v>
      </c>
      <c r="F46" s="74"/>
      <c r="G46" s="74"/>
      <c r="H46" s="58">
        <v>18</v>
      </c>
    </row>
    <row r="47" spans="1:8" x14ac:dyDescent="0.15">
      <c r="A47" s="56">
        <v>19</v>
      </c>
      <c r="B47" s="20"/>
      <c r="C47" s="21" t="s">
        <v>43</v>
      </c>
      <c r="D47" s="149">
        <v>10428</v>
      </c>
      <c r="E47" s="40">
        <v>7699</v>
      </c>
      <c r="F47" s="74"/>
      <c r="G47" s="74"/>
      <c r="H47" s="58">
        <v>19</v>
      </c>
    </row>
    <row r="48" spans="1:8" x14ac:dyDescent="0.15">
      <c r="A48" s="56">
        <v>20</v>
      </c>
      <c r="B48" s="20"/>
      <c r="C48" s="21" t="s">
        <v>74</v>
      </c>
      <c r="D48" s="149">
        <v>36102</v>
      </c>
      <c r="E48" s="40">
        <v>40315</v>
      </c>
      <c r="F48" s="74"/>
      <c r="G48" s="74"/>
      <c r="H48" s="58">
        <v>20</v>
      </c>
    </row>
    <row r="49" spans="1:8" x14ac:dyDescent="0.15">
      <c r="A49" s="56">
        <v>21</v>
      </c>
      <c r="B49" s="20"/>
      <c r="C49" s="21" t="s">
        <v>46</v>
      </c>
      <c r="D49" s="149">
        <v>0</v>
      </c>
      <c r="E49" s="40">
        <v>0</v>
      </c>
      <c r="F49" s="74"/>
      <c r="G49" s="74"/>
      <c r="H49" s="58">
        <v>21</v>
      </c>
    </row>
    <row r="50" spans="1:8" x14ac:dyDescent="0.15">
      <c r="A50" s="56">
        <v>22</v>
      </c>
      <c r="B50" s="20"/>
      <c r="C50" s="21" t="s">
        <v>47</v>
      </c>
      <c r="D50" s="149">
        <v>0</v>
      </c>
      <c r="E50" s="40">
        <v>0</v>
      </c>
      <c r="F50" s="74"/>
      <c r="G50" s="74"/>
      <c r="H50" s="58">
        <v>22</v>
      </c>
    </row>
    <row r="51" spans="1:8" x14ac:dyDescent="0.15">
      <c r="A51" s="56">
        <v>23</v>
      </c>
      <c r="B51" s="20"/>
      <c r="C51" s="21" t="s">
        <v>44</v>
      </c>
      <c r="D51" s="149">
        <v>0</v>
      </c>
      <c r="E51" s="40">
        <v>0</v>
      </c>
      <c r="F51" s="74"/>
      <c r="G51" s="74"/>
      <c r="H51" s="58">
        <v>23</v>
      </c>
    </row>
    <row r="52" spans="1:8" x14ac:dyDescent="0.15">
      <c r="A52" s="56">
        <v>24</v>
      </c>
      <c r="B52" s="20"/>
      <c r="C52" s="21" t="s">
        <v>61</v>
      </c>
      <c r="D52" s="149">
        <f>17369+11019</f>
        <v>28388</v>
      </c>
      <c r="E52" s="40">
        <v>12204</v>
      </c>
      <c r="F52" s="74"/>
      <c r="G52" s="74"/>
      <c r="H52" s="58">
        <v>24</v>
      </c>
    </row>
    <row r="53" spans="1:8" x14ac:dyDescent="0.15">
      <c r="A53" s="55"/>
      <c r="B53" s="6"/>
      <c r="C53" s="34" t="s">
        <v>45</v>
      </c>
      <c r="D53" s="152"/>
      <c r="E53" s="41"/>
      <c r="F53" s="73"/>
      <c r="G53" s="73"/>
      <c r="H53" s="59"/>
    </row>
    <row r="54" spans="1:8" x14ac:dyDescent="0.15">
      <c r="A54" s="56">
        <v>25</v>
      </c>
      <c r="B54" s="20"/>
      <c r="C54" s="33" t="s">
        <v>48</v>
      </c>
      <c r="D54" s="149">
        <v>0</v>
      </c>
      <c r="E54" s="40">
        <v>0</v>
      </c>
      <c r="F54" s="74"/>
      <c r="G54" s="74"/>
      <c r="H54" s="58">
        <v>25</v>
      </c>
    </row>
    <row r="55" spans="1:8" x14ac:dyDescent="0.15">
      <c r="A55" s="56">
        <v>26</v>
      </c>
      <c r="B55" s="20"/>
      <c r="C55" s="33" t="s">
        <v>49</v>
      </c>
      <c r="D55" s="149">
        <v>2968</v>
      </c>
      <c r="E55" s="40">
        <v>2926</v>
      </c>
      <c r="F55" s="74"/>
      <c r="G55" s="74"/>
      <c r="H55" s="58">
        <v>26</v>
      </c>
    </row>
    <row r="56" spans="1:8" x14ac:dyDescent="0.15">
      <c r="A56" s="56">
        <v>27</v>
      </c>
      <c r="B56" s="20"/>
      <c r="C56" s="33" t="s">
        <v>75</v>
      </c>
      <c r="D56" s="146">
        <f>SUM(D44:D55)</f>
        <v>115602</v>
      </c>
      <c r="E56" s="76">
        <f>SUM(E44:E55)</f>
        <v>110815</v>
      </c>
      <c r="F56" s="74"/>
      <c r="G56" s="74"/>
      <c r="H56" s="58">
        <v>27</v>
      </c>
    </row>
    <row r="57" spans="1:8" x14ac:dyDescent="0.15">
      <c r="A57" s="56">
        <v>28</v>
      </c>
      <c r="B57" s="20"/>
      <c r="C57" s="33" t="s">
        <v>76</v>
      </c>
      <c r="D57" s="146">
        <f>D42+D56</f>
        <v>3134672</v>
      </c>
      <c r="E57" s="76">
        <f>E42+E56</f>
        <v>2925158</v>
      </c>
      <c r="F57" s="74"/>
      <c r="G57" s="74"/>
      <c r="H57" s="58">
        <v>28</v>
      </c>
    </row>
    <row r="58" spans="1:8" x14ac:dyDescent="0.15">
      <c r="A58" s="55"/>
      <c r="B58" s="6"/>
      <c r="C58" s="12" t="s">
        <v>11</v>
      </c>
      <c r="D58" s="152"/>
      <c r="E58" s="41"/>
      <c r="F58" s="73"/>
      <c r="G58" s="73"/>
      <c r="H58" s="59"/>
    </row>
    <row r="59" spans="1:8" x14ac:dyDescent="0.15">
      <c r="A59" s="56">
        <v>29</v>
      </c>
      <c r="B59" s="20"/>
      <c r="C59" s="21" t="s">
        <v>50</v>
      </c>
      <c r="D59" s="149">
        <v>-31292</v>
      </c>
      <c r="E59" s="40">
        <v>-27872</v>
      </c>
      <c r="F59" s="74"/>
      <c r="G59" s="74"/>
      <c r="H59" s="58">
        <v>29</v>
      </c>
    </row>
    <row r="60" spans="1:8" x14ac:dyDescent="0.15">
      <c r="A60" s="56">
        <v>30</v>
      </c>
      <c r="B60" s="20"/>
      <c r="C60" s="21" t="s">
        <v>77</v>
      </c>
      <c r="D60" s="149">
        <v>0</v>
      </c>
      <c r="E60" s="40">
        <v>0</v>
      </c>
      <c r="F60" s="74"/>
      <c r="G60" s="74"/>
      <c r="H60" s="58">
        <v>30</v>
      </c>
    </row>
    <row r="61" spans="1:8" x14ac:dyDescent="0.15">
      <c r="A61" s="56">
        <v>31</v>
      </c>
      <c r="B61" s="20"/>
      <c r="C61" s="21" t="s">
        <v>78</v>
      </c>
      <c r="D61" s="149">
        <v>0</v>
      </c>
      <c r="E61" s="40">
        <v>0</v>
      </c>
      <c r="F61" s="74"/>
      <c r="G61" s="74"/>
      <c r="H61" s="58">
        <v>31</v>
      </c>
    </row>
    <row r="62" spans="1:8" x14ac:dyDescent="0.15">
      <c r="A62" s="56">
        <v>32</v>
      </c>
      <c r="B62" s="20"/>
      <c r="C62" s="21" t="s">
        <v>51</v>
      </c>
      <c r="D62" s="149">
        <v>0</v>
      </c>
      <c r="E62" s="40">
        <v>0</v>
      </c>
      <c r="F62" s="74"/>
      <c r="G62" s="74"/>
      <c r="H62" s="58">
        <v>32</v>
      </c>
    </row>
    <row r="63" spans="1:8" x14ac:dyDescent="0.15">
      <c r="A63" s="56">
        <v>33</v>
      </c>
      <c r="B63" s="20"/>
      <c r="C63" s="21" t="s">
        <v>52</v>
      </c>
      <c r="D63" s="149">
        <v>0</v>
      </c>
      <c r="E63" s="40">
        <v>0</v>
      </c>
      <c r="F63" s="74"/>
      <c r="G63" s="74"/>
      <c r="H63" s="58">
        <v>33</v>
      </c>
    </row>
    <row r="64" spans="1:8" x14ac:dyDescent="0.15">
      <c r="A64" s="56">
        <v>34</v>
      </c>
      <c r="B64" s="20"/>
      <c r="C64" s="21" t="s">
        <v>62</v>
      </c>
      <c r="D64" s="149">
        <v>-61955</v>
      </c>
      <c r="E64" s="40">
        <v>-73286</v>
      </c>
      <c r="F64" s="74"/>
      <c r="G64" s="74"/>
      <c r="H64" s="58">
        <v>34</v>
      </c>
    </row>
    <row r="65" spans="1:8" x14ac:dyDescent="0.15">
      <c r="A65" s="56">
        <v>35</v>
      </c>
      <c r="B65" s="20"/>
      <c r="C65" s="21" t="s">
        <v>53</v>
      </c>
      <c r="D65" s="149">
        <v>0</v>
      </c>
      <c r="E65" s="40">
        <v>0</v>
      </c>
      <c r="F65" s="74"/>
      <c r="G65" s="74"/>
      <c r="H65" s="58">
        <v>35</v>
      </c>
    </row>
    <row r="66" spans="1:8" x14ac:dyDescent="0.15">
      <c r="A66" s="56">
        <v>36</v>
      </c>
      <c r="B66" s="20"/>
      <c r="C66" s="33" t="s">
        <v>54</v>
      </c>
      <c r="D66" s="146">
        <f>SUM(D59:D65)</f>
        <v>-93247</v>
      </c>
      <c r="E66" s="76">
        <f>SUM(E59:E65)</f>
        <v>-101158</v>
      </c>
      <c r="F66" s="74"/>
      <c r="G66" s="74"/>
      <c r="H66" s="58">
        <v>36</v>
      </c>
    </row>
    <row r="67" spans="1:8" x14ac:dyDescent="0.15">
      <c r="A67" s="60">
        <v>37</v>
      </c>
      <c r="B67" s="30"/>
      <c r="C67" s="43" t="s">
        <v>55</v>
      </c>
      <c r="D67" s="157">
        <f>D57+D66</f>
        <v>3041425</v>
      </c>
      <c r="E67" s="77">
        <f>E57+E66</f>
        <v>2824000</v>
      </c>
      <c r="F67" s="75"/>
      <c r="G67" s="75"/>
      <c r="H67" s="61">
        <v>37</v>
      </c>
    </row>
    <row r="68" spans="1:8" x14ac:dyDescent="0.15">
      <c r="A68" s="47"/>
      <c r="B68" s="22"/>
      <c r="C68" s="22"/>
      <c r="D68" s="31"/>
      <c r="E68" s="31"/>
      <c r="F68" s="31"/>
      <c r="G68" s="31"/>
      <c r="H68" s="62"/>
    </row>
    <row r="69" spans="1:8" x14ac:dyDescent="0.15">
      <c r="A69" s="47"/>
      <c r="B69" s="22"/>
      <c r="C69" s="67"/>
      <c r="D69" s="38"/>
      <c r="E69" s="32"/>
      <c r="F69" s="32"/>
      <c r="G69" s="32"/>
      <c r="H69" s="63"/>
    </row>
    <row r="70" spans="1:8" x14ac:dyDescent="0.15">
      <c r="A70" s="47"/>
      <c r="B70" s="22"/>
      <c r="C70" s="22"/>
      <c r="D70" s="66"/>
      <c r="E70" s="32"/>
      <c r="F70" s="32"/>
      <c r="G70" s="32"/>
      <c r="H70" s="63"/>
    </row>
    <row r="71" spans="1:8" x14ac:dyDescent="0.15">
      <c r="A71" s="47"/>
      <c r="B71" s="22"/>
      <c r="C71" s="22"/>
      <c r="D71" s="32"/>
      <c r="E71" s="32"/>
      <c r="F71" s="32"/>
      <c r="G71" s="32"/>
      <c r="H71" s="63"/>
    </row>
    <row r="72" spans="1:8" x14ac:dyDescent="0.15">
      <c r="A72" s="47"/>
      <c r="B72" s="22"/>
      <c r="C72" s="22"/>
      <c r="D72" s="32"/>
      <c r="E72" s="32"/>
      <c r="F72" s="32"/>
      <c r="G72" s="32"/>
      <c r="H72" s="63"/>
    </row>
    <row r="73" spans="1:8" x14ac:dyDescent="0.15">
      <c r="A73" s="47"/>
      <c r="B73" s="22"/>
      <c r="C73" s="22"/>
      <c r="D73" s="23"/>
      <c r="E73" s="23"/>
      <c r="F73" s="23"/>
      <c r="G73" s="23"/>
      <c r="H73" s="63"/>
    </row>
    <row r="74" spans="1:8" x14ac:dyDescent="0.15">
      <c r="A74" s="47"/>
      <c r="B74" s="22"/>
      <c r="C74" s="22"/>
      <c r="D74" s="23"/>
      <c r="E74" s="23"/>
      <c r="F74" s="23"/>
      <c r="G74" s="23"/>
      <c r="H74" s="63"/>
    </row>
    <row r="75" spans="1:8" x14ac:dyDescent="0.15">
      <c r="A75" s="47"/>
      <c r="B75" s="22"/>
      <c r="C75" s="22"/>
      <c r="D75" s="23"/>
      <c r="E75" s="23"/>
      <c r="F75" s="23"/>
      <c r="G75" s="23"/>
      <c r="H75" s="63"/>
    </row>
    <row r="76" spans="1:8" x14ac:dyDescent="0.15">
      <c r="A76" s="53"/>
      <c r="B76" s="5"/>
      <c r="C76" s="5"/>
      <c r="D76" s="64"/>
      <c r="E76" s="64"/>
      <c r="F76" s="64"/>
      <c r="G76" s="64"/>
      <c r="H76" s="65"/>
    </row>
    <row r="77" spans="1:8" x14ac:dyDescent="0.15">
      <c r="D77" s="26"/>
      <c r="E77" s="26"/>
      <c r="F77" s="26"/>
      <c r="G77" s="26"/>
      <c r="H77" s="3" t="s">
        <v>12</v>
      </c>
    </row>
    <row r="78" spans="1:8" x14ac:dyDescent="0.15">
      <c r="D78" s="26"/>
      <c r="E78" s="26"/>
      <c r="F78" s="26"/>
      <c r="G78" s="26"/>
      <c r="H78" s="25"/>
    </row>
    <row r="79" spans="1:8" x14ac:dyDescent="0.15">
      <c r="D79" s="26"/>
      <c r="E79" s="26"/>
      <c r="F79" s="26"/>
      <c r="G79" s="26"/>
      <c r="H79" s="25"/>
    </row>
    <row r="80" spans="1:8" x14ac:dyDescent="0.15">
      <c r="D80" s="26"/>
      <c r="E80" s="26"/>
      <c r="F80" s="26"/>
      <c r="G80" s="26"/>
      <c r="H80" s="25"/>
    </row>
    <row r="81" spans="4:8" x14ac:dyDescent="0.15">
      <c r="D81" s="26"/>
      <c r="E81" s="26"/>
      <c r="F81" s="26"/>
      <c r="G81" s="26"/>
      <c r="H81" s="25"/>
    </row>
    <row r="82" spans="4:8" x14ac:dyDescent="0.15">
      <c r="D82" s="26"/>
      <c r="E82" s="26"/>
      <c r="F82" s="26"/>
      <c r="G82" s="26"/>
      <c r="H82" s="25"/>
    </row>
    <row r="83" spans="4:8" x14ac:dyDescent="0.15">
      <c r="D83" s="26"/>
      <c r="E83" s="26"/>
      <c r="F83" s="26"/>
      <c r="G83" s="26"/>
      <c r="H83" s="25"/>
    </row>
    <row r="84" spans="4:8" x14ac:dyDescent="0.15">
      <c r="D84" s="26"/>
      <c r="E84" s="26"/>
      <c r="F84" s="26"/>
      <c r="G84" s="26"/>
      <c r="H84" s="25"/>
    </row>
    <row r="85" spans="4:8" x14ac:dyDescent="0.15">
      <c r="D85" s="26"/>
      <c r="E85" s="26"/>
      <c r="F85" s="26"/>
      <c r="G85" s="26"/>
      <c r="H85" s="25"/>
    </row>
    <row r="86" spans="4:8" x14ac:dyDescent="0.15">
      <c r="D86" s="26"/>
      <c r="E86" s="26"/>
      <c r="F86" s="26"/>
      <c r="G86" s="26"/>
      <c r="H86" s="25"/>
    </row>
    <row r="87" spans="4:8" x14ac:dyDescent="0.15">
      <c r="D87" s="26"/>
      <c r="E87" s="26"/>
      <c r="F87" s="26"/>
      <c r="G87" s="26"/>
      <c r="H87" s="25"/>
    </row>
    <row r="88" spans="4:8" x14ac:dyDescent="0.15">
      <c r="D88" s="26"/>
      <c r="E88" s="26"/>
      <c r="F88" s="26"/>
      <c r="G88" s="26"/>
      <c r="H88" s="25"/>
    </row>
    <row r="89" spans="4:8" x14ac:dyDescent="0.15">
      <c r="D89" s="26"/>
      <c r="E89" s="26"/>
      <c r="F89" s="26"/>
      <c r="G89" s="26"/>
      <c r="H89" s="25"/>
    </row>
    <row r="90" spans="4:8" x14ac:dyDescent="0.15">
      <c r="D90" s="26"/>
      <c r="E90" s="26"/>
      <c r="F90" s="26"/>
      <c r="G90" s="26"/>
      <c r="H90" s="25"/>
    </row>
    <row r="91" spans="4:8" x14ac:dyDescent="0.15">
      <c r="D91" s="26"/>
      <c r="E91" s="26"/>
      <c r="F91" s="26"/>
      <c r="G91" s="26"/>
      <c r="H91" s="25"/>
    </row>
    <row r="92" spans="4:8" x14ac:dyDescent="0.15">
      <c r="D92" s="26"/>
      <c r="E92" s="26"/>
      <c r="F92" s="26"/>
      <c r="G92" s="26"/>
      <c r="H92" s="25"/>
    </row>
    <row r="93" spans="4:8" x14ac:dyDescent="0.15">
      <c r="D93" s="27"/>
      <c r="E93" s="27"/>
      <c r="F93" s="27"/>
      <c r="G93" s="27"/>
      <c r="H93" s="25"/>
    </row>
    <row r="94" spans="4:8" x14ac:dyDescent="0.15">
      <c r="D94" s="27"/>
      <c r="E94" s="27"/>
      <c r="F94" s="27"/>
      <c r="G94" s="27"/>
      <c r="H94" s="25"/>
    </row>
    <row r="95" spans="4:8" x14ac:dyDescent="0.15">
      <c r="D95" s="27"/>
      <c r="E95" s="27"/>
      <c r="F95" s="27"/>
      <c r="G95" s="27"/>
      <c r="H95" s="25"/>
    </row>
    <row r="96" spans="4:8" x14ac:dyDescent="0.15">
      <c r="D96" s="27"/>
      <c r="E96" s="27"/>
      <c r="F96" s="27"/>
      <c r="G96" s="27"/>
      <c r="H96" s="25"/>
    </row>
    <row r="97" spans="4:8" x14ac:dyDescent="0.15">
      <c r="D97" s="27"/>
      <c r="E97" s="27"/>
      <c r="F97" s="27"/>
      <c r="G97" s="27"/>
      <c r="H97" s="25"/>
    </row>
    <row r="98" spans="4:8" x14ac:dyDescent="0.15">
      <c r="D98" s="27"/>
      <c r="E98" s="27"/>
      <c r="F98" s="27"/>
      <c r="G98" s="27"/>
      <c r="H98" s="25"/>
    </row>
    <row r="99" spans="4:8" x14ac:dyDescent="0.15">
      <c r="D99" s="27"/>
      <c r="E99" s="27"/>
      <c r="F99" s="27"/>
      <c r="G99" s="27"/>
      <c r="H99" s="25"/>
    </row>
    <row r="100" spans="4:8" x14ac:dyDescent="0.15">
      <c r="D100" s="27"/>
      <c r="E100" s="27"/>
      <c r="F100" s="27"/>
      <c r="G100" s="27"/>
      <c r="H100" s="25"/>
    </row>
    <row r="101" spans="4:8" x14ac:dyDescent="0.15">
      <c r="D101" s="27"/>
      <c r="E101" s="27"/>
      <c r="F101" s="27"/>
      <c r="G101" s="27"/>
      <c r="H101" s="25"/>
    </row>
    <row r="102" spans="4:8" x14ac:dyDescent="0.15">
      <c r="D102" s="27"/>
      <c r="E102" s="27"/>
      <c r="F102" s="27"/>
      <c r="G102" s="27"/>
      <c r="H102" s="25"/>
    </row>
    <row r="103" spans="4:8" x14ac:dyDescent="0.15">
      <c r="D103" s="27"/>
      <c r="E103" s="27"/>
      <c r="F103" s="27"/>
      <c r="G103" s="27"/>
      <c r="H103" s="25"/>
    </row>
    <row r="104" spans="4:8" x14ac:dyDescent="0.15">
      <c r="D104" s="27"/>
      <c r="E104" s="27"/>
      <c r="F104" s="27"/>
      <c r="G104" s="27"/>
      <c r="H104" s="25"/>
    </row>
    <row r="105" spans="4:8" x14ac:dyDescent="0.15">
      <c r="D105" s="27"/>
      <c r="E105" s="27"/>
      <c r="F105" s="27"/>
      <c r="G105" s="27"/>
      <c r="H105" s="25"/>
    </row>
    <row r="106" spans="4:8" x14ac:dyDescent="0.15">
      <c r="D106" s="27"/>
      <c r="E106" s="27"/>
      <c r="F106" s="27"/>
      <c r="G106" s="27"/>
    </row>
    <row r="107" spans="4:8" x14ac:dyDescent="0.15">
      <c r="D107" s="27"/>
      <c r="E107" s="27"/>
      <c r="F107" s="27"/>
      <c r="G107" s="27"/>
    </row>
    <row r="108" spans="4:8" x14ac:dyDescent="0.15">
      <c r="D108" s="27"/>
      <c r="E108" s="27"/>
      <c r="F108" s="27"/>
      <c r="G108" s="27"/>
    </row>
    <row r="109" spans="4:8" x14ac:dyDescent="0.15">
      <c r="D109" s="27"/>
      <c r="E109" s="27"/>
      <c r="F109" s="27"/>
      <c r="G109" s="27"/>
    </row>
    <row r="110" spans="4:8" x14ac:dyDescent="0.15">
      <c r="D110" s="27"/>
      <c r="E110" s="27"/>
      <c r="F110" s="27"/>
      <c r="G110" s="27"/>
    </row>
    <row r="111" spans="4:8" x14ac:dyDescent="0.15">
      <c r="D111" s="27"/>
      <c r="E111" s="27"/>
      <c r="F111" s="27"/>
      <c r="G111" s="27"/>
    </row>
    <row r="112" spans="4:8" x14ac:dyDescent="0.15">
      <c r="D112" s="28"/>
      <c r="E112" s="28"/>
      <c r="F112" s="28"/>
      <c r="G112" s="28"/>
    </row>
    <row r="113" spans="4:7" x14ac:dyDescent="0.15">
      <c r="D113" s="28"/>
      <c r="E113" s="28"/>
      <c r="F113" s="28"/>
      <c r="G113" s="28"/>
    </row>
    <row r="114" spans="4:7" x14ac:dyDescent="0.15">
      <c r="D114" s="28"/>
      <c r="E114" s="28"/>
      <c r="F114" s="28"/>
      <c r="G114" s="28"/>
    </row>
    <row r="115" spans="4:7" x14ac:dyDescent="0.15">
      <c r="D115" s="28"/>
      <c r="E115" s="28"/>
      <c r="F115" s="28"/>
      <c r="G115" s="28"/>
    </row>
    <row r="116" spans="4:7" x14ac:dyDescent="0.15">
      <c r="D116" s="28"/>
      <c r="E116" s="28"/>
      <c r="F116" s="28"/>
      <c r="G116" s="28"/>
    </row>
    <row r="117" spans="4:7" x14ac:dyDescent="0.15">
      <c r="D117" s="28"/>
      <c r="E117" s="28"/>
      <c r="F117" s="28"/>
      <c r="G117" s="28"/>
    </row>
    <row r="118" spans="4:7" x14ac:dyDescent="0.15">
      <c r="D118" s="28"/>
      <c r="E118" s="28"/>
      <c r="F118" s="28"/>
      <c r="G118" s="28"/>
    </row>
    <row r="119" spans="4:7" x14ac:dyDescent="0.15">
      <c r="D119" s="28"/>
      <c r="E119" s="28"/>
      <c r="F119" s="28"/>
      <c r="G119" s="28"/>
    </row>
    <row r="120" spans="4:7" x14ac:dyDescent="0.15">
      <c r="D120" s="28"/>
      <c r="E120" s="28"/>
      <c r="F120" s="28"/>
      <c r="G120" s="28"/>
    </row>
    <row r="121" spans="4:7" x14ac:dyDescent="0.15">
      <c r="D121" s="28"/>
      <c r="E121" s="28"/>
      <c r="F121" s="28"/>
      <c r="G121" s="28"/>
    </row>
    <row r="122" spans="4:7" x14ac:dyDescent="0.15">
      <c r="D122" s="28"/>
      <c r="E122" s="28"/>
      <c r="F122" s="28"/>
      <c r="G122" s="28"/>
    </row>
  </sheetData>
  <mergeCells count="6">
    <mergeCell ref="B15:C16"/>
    <mergeCell ref="B6:C8"/>
    <mergeCell ref="A3:H3"/>
    <mergeCell ref="A4:H4"/>
    <mergeCell ref="B9:C11"/>
    <mergeCell ref="B12:C14"/>
  </mergeCells>
  <phoneticPr fontId="3" type="noConversion"/>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showGridLines="0" zoomScale="90" zoomScaleNormal="90" workbookViewId="0"/>
  </sheetViews>
  <sheetFormatPr defaultRowHeight="12" x14ac:dyDescent="0.2"/>
  <cols>
    <col min="1" max="1" width="3.7109375" style="79" customWidth="1"/>
    <col min="2" max="2" width="4.7109375" style="79" customWidth="1"/>
    <col min="3" max="3" width="54.7109375" style="79" customWidth="1"/>
    <col min="4" max="5" width="11.7109375" style="79" customWidth="1"/>
    <col min="6" max="6" width="3.7109375" style="79" customWidth="1"/>
    <col min="7" max="16384" width="9.140625" style="81"/>
  </cols>
  <sheetData>
    <row r="1" spans="1:8" x14ac:dyDescent="0.2">
      <c r="A1" s="78" t="s">
        <v>79</v>
      </c>
      <c r="C1" s="80"/>
      <c r="F1" s="80">
        <v>17</v>
      </c>
    </row>
    <row r="2" spans="1:8" x14ac:dyDescent="0.2">
      <c r="A2" s="82"/>
      <c r="B2" s="83"/>
      <c r="C2" s="83"/>
      <c r="D2" s="83"/>
      <c r="E2" s="83"/>
      <c r="F2" s="84"/>
    </row>
    <row r="3" spans="1:8" x14ac:dyDescent="0.2">
      <c r="A3" s="176" t="s">
        <v>80</v>
      </c>
      <c r="B3" s="177"/>
      <c r="C3" s="177"/>
      <c r="D3" s="177"/>
      <c r="E3" s="177"/>
      <c r="F3" s="178"/>
    </row>
    <row r="4" spans="1:8" x14ac:dyDescent="0.2">
      <c r="A4" s="179" t="s">
        <v>26</v>
      </c>
      <c r="B4" s="177"/>
      <c r="C4" s="177"/>
      <c r="D4" s="177"/>
      <c r="E4" s="177"/>
      <c r="F4" s="178"/>
    </row>
    <row r="5" spans="1:8" x14ac:dyDescent="0.2">
      <c r="A5" s="85"/>
      <c r="B5" s="86"/>
      <c r="C5" s="86"/>
      <c r="D5" s="86"/>
      <c r="E5" s="86"/>
      <c r="F5" s="87"/>
    </row>
    <row r="6" spans="1:8" x14ac:dyDescent="0.2">
      <c r="A6" s="88" t="s">
        <v>2</v>
      </c>
      <c r="B6" s="88" t="s">
        <v>3</v>
      </c>
      <c r="C6" s="88" t="s">
        <v>6</v>
      </c>
      <c r="D6" s="88" t="s">
        <v>27</v>
      </c>
      <c r="E6" s="88" t="s">
        <v>27</v>
      </c>
      <c r="F6" s="89" t="s">
        <v>2</v>
      </c>
    </row>
    <row r="7" spans="1:8" x14ac:dyDescent="0.2">
      <c r="A7" s="90" t="s">
        <v>4</v>
      </c>
      <c r="B7" s="90" t="s">
        <v>5</v>
      </c>
      <c r="C7" s="90" t="s">
        <v>7</v>
      </c>
      <c r="D7" s="90" t="s">
        <v>28</v>
      </c>
      <c r="E7" s="90" t="s">
        <v>29</v>
      </c>
      <c r="F7" s="89" t="s">
        <v>4</v>
      </c>
    </row>
    <row r="8" spans="1:8" ht="12.75" thickBot="1" x14ac:dyDescent="0.25">
      <c r="A8" s="91"/>
      <c r="B8" s="91"/>
      <c r="C8" s="91"/>
      <c r="D8" s="90" t="s">
        <v>81</v>
      </c>
      <c r="E8" s="90" t="s">
        <v>82</v>
      </c>
      <c r="F8" s="87"/>
    </row>
    <row r="9" spans="1:8" x14ac:dyDescent="0.2">
      <c r="A9" s="92"/>
      <c r="B9" s="92"/>
      <c r="C9" s="93" t="s">
        <v>83</v>
      </c>
      <c r="D9" s="94"/>
      <c r="E9" s="95"/>
      <c r="F9" s="96"/>
    </row>
    <row r="10" spans="1:8" x14ac:dyDescent="0.2">
      <c r="A10" s="92"/>
      <c r="B10" s="92"/>
      <c r="C10" s="97" t="s">
        <v>84</v>
      </c>
      <c r="D10" s="98"/>
      <c r="E10" s="99"/>
      <c r="F10" s="96"/>
    </row>
    <row r="11" spans="1:8" x14ac:dyDescent="0.2">
      <c r="A11" s="91">
        <v>38</v>
      </c>
      <c r="B11" s="100"/>
      <c r="C11" s="101" t="s">
        <v>85</v>
      </c>
      <c r="D11" s="102">
        <v>78941</v>
      </c>
      <c r="E11" s="103">
        <v>89576</v>
      </c>
      <c r="F11" s="104">
        <v>38</v>
      </c>
    </row>
    <row r="12" spans="1:8" x14ac:dyDescent="0.2">
      <c r="A12" s="91">
        <v>39</v>
      </c>
      <c r="B12" s="100"/>
      <c r="C12" s="101" t="s">
        <v>86</v>
      </c>
      <c r="D12" s="105">
        <v>0</v>
      </c>
      <c r="E12" s="106">
        <v>0</v>
      </c>
      <c r="F12" s="104">
        <v>39</v>
      </c>
    </row>
    <row r="13" spans="1:8" x14ac:dyDescent="0.2">
      <c r="A13" s="91">
        <v>40</v>
      </c>
      <c r="B13" s="100"/>
      <c r="C13" s="86" t="s">
        <v>87</v>
      </c>
      <c r="D13" s="158">
        <v>1413</v>
      </c>
      <c r="E13" s="106">
        <v>1640</v>
      </c>
      <c r="F13" s="104">
        <v>40</v>
      </c>
    </row>
    <row r="14" spans="1:8" x14ac:dyDescent="0.2">
      <c r="A14" s="91">
        <v>41</v>
      </c>
      <c r="B14" s="100"/>
      <c r="C14" s="86" t="s">
        <v>88</v>
      </c>
      <c r="D14" s="158">
        <v>-5382</v>
      </c>
      <c r="E14" s="106">
        <v>-5440</v>
      </c>
      <c r="F14" s="104">
        <v>41</v>
      </c>
    </row>
    <row r="15" spans="1:8" x14ac:dyDescent="0.2">
      <c r="A15" s="91">
        <v>42</v>
      </c>
      <c r="B15" s="100"/>
      <c r="C15" s="101" t="s">
        <v>89</v>
      </c>
      <c r="D15" s="159">
        <f>SUM(D11:D14)</f>
        <v>74972</v>
      </c>
      <c r="E15" s="103">
        <f>SUM(E11:E14)</f>
        <v>85776</v>
      </c>
      <c r="F15" s="104">
        <v>42</v>
      </c>
    </row>
    <row r="16" spans="1:8" x14ac:dyDescent="0.2">
      <c r="A16" s="91">
        <v>43</v>
      </c>
      <c r="B16" s="100"/>
      <c r="C16" s="107" t="s">
        <v>90</v>
      </c>
      <c r="D16" s="159">
        <f>'16'!$D$67-D15</f>
        <v>2966453</v>
      </c>
      <c r="E16" s="103">
        <v>2738224</v>
      </c>
      <c r="F16" s="104">
        <v>43</v>
      </c>
      <c r="H16" s="108"/>
    </row>
    <row r="17" spans="1:8" x14ac:dyDescent="0.2">
      <c r="A17" s="90"/>
      <c r="B17" s="92"/>
      <c r="C17" s="93" t="s">
        <v>91</v>
      </c>
      <c r="D17" s="160"/>
      <c r="E17" s="109"/>
      <c r="F17" s="89"/>
    </row>
    <row r="18" spans="1:8" x14ac:dyDescent="0.2">
      <c r="A18" s="90"/>
      <c r="B18" s="92"/>
      <c r="C18" s="97" t="s">
        <v>84</v>
      </c>
      <c r="D18" s="160"/>
      <c r="E18" s="109"/>
      <c r="F18" s="89"/>
    </row>
    <row r="19" spans="1:8" x14ac:dyDescent="0.2">
      <c r="A19" s="91">
        <v>44</v>
      </c>
      <c r="B19" s="100"/>
      <c r="C19" s="101" t="s">
        <v>92</v>
      </c>
      <c r="D19" s="158">
        <v>0</v>
      </c>
      <c r="E19" s="106">
        <v>0</v>
      </c>
      <c r="F19" s="104">
        <v>44</v>
      </c>
    </row>
    <row r="20" spans="1:8" x14ac:dyDescent="0.2">
      <c r="A20" s="90"/>
      <c r="B20" s="92"/>
      <c r="C20" s="93" t="s">
        <v>93</v>
      </c>
      <c r="D20" s="160"/>
      <c r="E20" s="109"/>
      <c r="F20" s="89"/>
    </row>
    <row r="21" spans="1:8" x14ac:dyDescent="0.2">
      <c r="A21" s="91">
        <v>45</v>
      </c>
      <c r="B21" s="100"/>
      <c r="C21" s="86" t="s">
        <v>94</v>
      </c>
      <c r="D21" s="158">
        <v>0</v>
      </c>
      <c r="E21" s="106">
        <v>0</v>
      </c>
      <c r="F21" s="104">
        <v>45</v>
      </c>
    </row>
    <row r="22" spans="1:8" x14ac:dyDescent="0.2">
      <c r="A22" s="91">
        <v>46</v>
      </c>
      <c r="B22" s="100"/>
      <c r="C22" s="101" t="s">
        <v>95</v>
      </c>
      <c r="D22" s="159">
        <f>D16-D19-D21</f>
        <v>2966453</v>
      </c>
      <c r="E22" s="103">
        <f>E16-E19-E21</f>
        <v>2738224</v>
      </c>
      <c r="F22" s="104">
        <v>46</v>
      </c>
      <c r="H22" s="108"/>
    </row>
    <row r="23" spans="1:8" x14ac:dyDescent="0.2">
      <c r="A23" s="90"/>
      <c r="B23" s="92"/>
      <c r="C23" s="93" t="s">
        <v>96</v>
      </c>
      <c r="D23" s="160"/>
      <c r="E23" s="109"/>
      <c r="F23" s="89"/>
    </row>
    <row r="24" spans="1:8" x14ac:dyDescent="0.2">
      <c r="A24" s="90"/>
      <c r="B24" s="92"/>
      <c r="C24" s="97" t="s">
        <v>97</v>
      </c>
      <c r="D24" s="160"/>
      <c r="E24" s="109"/>
      <c r="F24" s="89"/>
    </row>
    <row r="25" spans="1:8" x14ac:dyDescent="0.2">
      <c r="A25" s="91">
        <v>47</v>
      </c>
      <c r="B25" s="100"/>
      <c r="C25" s="101" t="s">
        <v>98</v>
      </c>
      <c r="D25" s="159">
        <v>418406</v>
      </c>
      <c r="E25" s="103">
        <v>595318</v>
      </c>
      <c r="F25" s="104">
        <v>47</v>
      </c>
    </row>
    <row r="26" spans="1:8" x14ac:dyDescent="0.2">
      <c r="A26" s="91">
        <v>48</v>
      </c>
      <c r="B26" s="100"/>
      <c r="C26" s="101" t="s">
        <v>99</v>
      </c>
      <c r="D26" s="158">
        <v>104000</v>
      </c>
      <c r="E26" s="106">
        <v>71089</v>
      </c>
      <c r="F26" s="104">
        <v>48</v>
      </c>
    </row>
    <row r="27" spans="1:8" x14ac:dyDescent="0.2">
      <c r="A27" s="91">
        <v>49</v>
      </c>
      <c r="B27" s="100"/>
      <c r="C27" s="101" t="s">
        <v>100</v>
      </c>
      <c r="D27" s="158">
        <v>1166</v>
      </c>
      <c r="E27" s="106">
        <v>130</v>
      </c>
      <c r="F27" s="104">
        <v>49</v>
      </c>
      <c r="G27" s="108"/>
    </row>
    <row r="28" spans="1:8" x14ac:dyDescent="0.2">
      <c r="A28" s="91">
        <v>50</v>
      </c>
      <c r="B28" s="100"/>
      <c r="C28" s="86" t="s">
        <v>101</v>
      </c>
      <c r="D28" s="158">
        <v>568944</v>
      </c>
      <c r="E28" s="106">
        <v>391945</v>
      </c>
      <c r="F28" s="104">
        <v>50</v>
      </c>
    </row>
    <row r="29" spans="1:8" x14ac:dyDescent="0.2">
      <c r="A29" s="91">
        <v>51</v>
      </c>
      <c r="B29" s="100"/>
      <c r="C29" s="107" t="s">
        <v>102</v>
      </c>
      <c r="D29" s="159">
        <f>SUM(D25:D28)</f>
        <v>1092516</v>
      </c>
      <c r="E29" s="103">
        <f>SUM(E25:E28)</f>
        <v>1058482</v>
      </c>
      <c r="F29" s="104">
        <v>51</v>
      </c>
    </row>
    <row r="30" spans="1:8" x14ac:dyDescent="0.2">
      <c r="A30" s="91">
        <v>52</v>
      </c>
      <c r="B30" s="100"/>
      <c r="C30" s="107" t="s">
        <v>103</v>
      </c>
      <c r="D30" s="159">
        <f>D22-D29</f>
        <v>1873937</v>
      </c>
      <c r="E30" s="103">
        <f>E22-E29</f>
        <v>1679742</v>
      </c>
      <c r="F30" s="104">
        <v>52</v>
      </c>
    </row>
    <row r="31" spans="1:8" x14ac:dyDescent="0.2">
      <c r="A31" s="90"/>
      <c r="B31" s="92"/>
      <c r="C31" s="93" t="s">
        <v>104</v>
      </c>
      <c r="D31" s="160"/>
      <c r="E31" s="109"/>
      <c r="F31" s="89"/>
    </row>
    <row r="32" spans="1:8" x14ac:dyDescent="0.2">
      <c r="A32" s="90"/>
      <c r="B32" s="92"/>
      <c r="C32" s="97" t="s">
        <v>105</v>
      </c>
      <c r="D32" s="160"/>
      <c r="E32" s="109"/>
      <c r="F32" s="89"/>
    </row>
    <row r="33" spans="1:6" x14ac:dyDescent="0.2">
      <c r="A33" s="91">
        <v>53</v>
      </c>
      <c r="B33" s="100"/>
      <c r="C33" s="101" t="s">
        <v>106</v>
      </c>
      <c r="D33" s="158">
        <v>0</v>
      </c>
      <c r="E33" s="106">
        <v>0</v>
      </c>
      <c r="F33" s="104">
        <v>53</v>
      </c>
    </row>
    <row r="34" spans="1:6" x14ac:dyDescent="0.2">
      <c r="A34" s="90"/>
      <c r="B34" s="92"/>
      <c r="C34" s="97" t="s">
        <v>107</v>
      </c>
      <c r="D34" s="160"/>
      <c r="E34" s="109"/>
      <c r="F34" s="89"/>
    </row>
    <row r="35" spans="1:6" x14ac:dyDescent="0.2">
      <c r="A35" s="91">
        <v>54</v>
      </c>
      <c r="B35" s="100"/>
      <c r="C35" s="101" t="s">
        <v>106</v>
      </c>
      <c r="D35" s="158">
        <v>0</v>
      </c>
      <c r="E35" s="106">
        <v>0</v>
      </c>
      <c r="F35" s="104">
        <v>54</v>
      </c>
    </row>
    <row r="36" spans="1:6" x14ac:dyDescent="0.2">
      <c r="A36" s="88">
        <v>55</v>
      </c>
      <c r="B36" s="110"/>
      <c r="C36" s="111" t="s">
        <v>108</v>
      </c>
      <c r="D36" s="161">
        <f>D30+D33+D35</f>
        <v>1873937</v>
      </c>
      <c r="E36" s="112">
        <f>E30+E33+E35</f>
        <v>1679742</v>
      </c>
      <c r="F36" s="89">
        <v>55</v>
      </c>
    </row>
    <row r="37" spans="1:6" x14ac:dyDescent="0.2">
      <c r="A37" s="113"/>
      <c r="B37" s="110"/>
      <c r="C37" s="114" t="s">
        <v>109</v>
      </c>
      <c r="D37" s="162"/>
      <c r="E37" s="115"/>
      <c r="F37" s="116"/>
    </row>
    <row r="38" spans="1:6" x14ac:dyDescent="0.2">
      <c r="A38" s="117">
        <v>56</v>
      </c>
      <c r="B38" s="100"/>
      <c r="C38" s="86" t="s">
        <v>110</v>
      </c>
      <c r="D38" s="158">
        <v>0</v>
      </c>
      <c r="E38" s="106">
        <v>0</v>
      </c>
      <c r="F38" s="104">
        <v>56</v>
      </c>
    </row>
    <row r="39" spans="1:6" x14ac:dyDescent="0.2">
      <c r="A39" s="91">
        <v>57</v>
      </c>
      <c r="B39" s="100"/>
      <c r="C39" s="86" t="s">
        <v>111</v>
      </c>
      <c r="D39" s="158">
        <v>0</v>
      </c>
      <c r="E39" s="106">
        <v>0</v>
      </c>
      <c r="F39" s="104">
        <v>57</v>
      </c>
    </row>
    <row r="40" spans="1:6" x14ac:dyDescent="0.2">
      <c r="A40" s="91">
        <v>58</v>
      </c>
      <c r="B40" s="100"/>
      <c r="C40" s="86" t="s">
        <v>112</v>
      </c>
      <c r="D40" s="158">
        <v>0</v>
      </c>
      <c r="E40" s="106">
        <v>0</v>
      </c>
      <c r="F40" s="104">
        <v>58</v>
      </c>
    </row>
    <row r="41" spans="1:6" x14ac:dyDescent="0.2">
      <c r="A41" s="91">
        <v>59</v>
      </c>
      <c r="B41" s="100"/>
      <c r="C41" s="107" t="s">
        <v>113</v>
      </c>
      <c r="D41" s="158">
        <f>SUM(D38:D40)</f>
        <v>0</v>
      </c>
      <c r="E41" s="106">
        <f>SUM(E38:E40)</f>
        <v>0</v>
      </c>
      <c r="F41" s="104">
        <v>59</v>
      </c>
    </row>
    <row r="42" spans="1:6" x14ac:dyDescent="0.2">
      <c r="A42" s="90"/>
      <c r="B42" s="92"/>
      <c r="C42" s="97" t="s">
        <v>114</v>
      </c>
      <c r="D42" s="160"/>
      <c r="E42" s="109"/>
      <c r="F42" s="89"/>
    </row>
    <row r="43" spans="1:6" x14ac:dyDescent="0.2">
      <c r="A43" s="91">
        <v>60</v>
      </c>
      <c r="B43" s="100"/>
      <c r="C43" s="118" t="s">
        <v>115</v>
      </c>
      <c r="D43" s="158">
        <v>0</v>
      </c>
      <c r="E43" s="106">
        <v>0</v>
      </c>
      <c r="F43" s="104">
        <v>60</v>
      </c>
    </row>
    <row r="44" spans="1:6" x14ac:dyDescent="0.2">
      <c r="A44" s="91">
        <v>61</v>
      </c>
      <c r="B44" s="100"/>
      <c r="C44" s="101" t="s">
        <v>116</v>
      </c>
      <c r="D44" s="159">
        <f>D36+D41+D43</f>
        <v>1873937</v>
      </c>
      <c r="E44" s="103">
        <f>E36+E41+E43</f>
        <v>1679742</v>
      </c>
      <c r="F44" s="104">
        <v>61</v>
      </c>
    </row>
    <row r="45" spans="1:6" x14ac:dyDescent="0.2">
      <c r="A45" s="90"/>
      <c r="B45" s="92"/>
      <c r="C45" s="93" t="s">
        <v>117</v>
      </c>
      <c r="D45" s="160"/>
      <c r="E45" s="109"/>
      <c r="F45" s="89"/>
    </row>
    <row r="46" spans="1:6" x14ac:dyDescent="0.2">
      <c r="A46" s="91">
        <v>62</v>
      </c>
      <c r="B46" s="100"/>
      <c r="C46" s="101" t="s">
        <v>118</v>
      </c>
      <c r="D46" s="159">
        <v>3019070</v>
      </c>
      <c r="E46" s="103">
        <v>2814343</v>
      </c>
      <c r="F46" s="104">
        <v>62</v>
      </c>
    </row>
    <row r="47" spans="1:6" x14ac:dyDescent="0.2">
      <c r="A47" s="91">
        <v>63</v>
      </c>
      <c r="B47" s="100"/>
      <c r="C47" s="119" t="s">
        <v>119</v>
      </c>
      <c r="D47" s="158">
        <f>-D25-D26-D27</f>
        <v>-523572</v>
      </c>
      <c r="E47" s="106">
        <f>-E25-E26-E27</f>
        <v>-666537</v>
      </c>
      <c r="F47" s="104">
        <v>63</v>
      </c>
    </row>
    <row r="48" spans="1:6" x14ac:dyDescent="0.2">
      <c r="A48" s="91">
        <v>64</v>
      </c>
      <c r="B48" s="100"/>
      <c r="C48" s="119" t="s">
        <v>120</v>
      </c>
      <c r="D48" s="158">
        <f>-D28</f>
        <v>-568944</v>
      </c>
      <c r="E48" s="106">
        <f>-E28</f>
        <v>-391945</v>
      </c>
      <c r="F48" s="104">
        <v>64</v>
      </c>
    </row>
    <row r="49" spans="1:6" x14ac:dyDescent="0.2">
      <c r="A49" s="91">
        <v>65</v>
      </c>
      <c r="B49" s="100"/>
      <c r="C49" s="101" t="s">
        <v>121</v>
      </c>
      <c r="D49" s="158">
        <v>-36900</v>
      </c>
      <c r="E49" s="106">
        <v>-28693</v>
      </c>
      <c r="F49" s="104">
        <v>65</v>
      </c>
    </row>
    <row r="50" spans="1:6" x14ac:dyDescent="0.2">
      <c r="A50" s="91">
        <v>66</v>
      </c>
      <c r="B50" s="100"/>
      <c r="C50" s="101" t="s">
        <v>122</v>
      </c>
      <c r="D50" s="158">
        <v>14121</v>
      </c>
      <c r="E50" s="106">
        <v>13862</v>
      </c>
      <c r="F50" s="104">
        <v>66</v>
      </c>
    </row>
    <row r="51" spans="1:6" ht="12.75" thickBot="1" x14ac:dyDescent="0.25">
      <c r="A51" s="91">
        <v>67</v>
      </c>
      <c r="B51" s="100"/>
      <c r="C51" s="107" t="s">
        <v>123</v>
      </c>
      <c r="D51" s="163">
        <f>SUM(D46:D50)</f>
        <v>1903775</v>
      </c>
      <c r="E51" s="120">
        <f>SUM(E46:E50)</f>
        <v>1741030</v>
      </c>
      <c r="F51" s="104">
        <v>67</v>
      </c>
    </row>
    <row r="52" spans="1:6" x14ac:dyDescent="0.2">
      <c r="A52" s="121"/>
      <c r="B52" s="97"/>
      <c r="C52" s="97"/>
      <c r="D52" s="122"/>
      <c r="E52" s="122"/>
      <c r="F52" s="96"/>
    </row>
    <row r="53" spans="1:6" x14ac:dyDescent="0.2">
      <c r="A53" s="121"/>
      <c r="B53" s="97"/>
      <c r="C53" s="97"/>
      <c r="D53" s="122"/>
      <c r="E53" s="122"/>
      <c r="F53" s="96"/>
    </row>
    <row r="54" spans="1:6" x14ac:dyDescent="0.2">
      <c r="A54" s="121"/>
      <c r="B54" s="97"/>
      <c r="C54" s="97"/>
      <c r="D54" s="122"/>
      <c r="E54" s="122"/>
      <c r="F54" s="96"/>
    </row>
    <row r="55" spans="1:6" x14ac:dyDescent="0.2">
      <c r="A55" s="121"/>
      <c r="B55" s="97"/>
      <c r="C55" s="97"/>
      <c r="D55" s="122"/>
      <c r="E55" s="122"/>
      <c r="F55" s="96"/>
    </row>
    <row r="56" spans="1:6" x14ac:dyDescent="0.2">
      <c r="A56" s="121"/>
      <c r="B56" s="97"/>
      <c r="C56" s="97"/>
      <c r="D56" s="123"/>
      <c r="E56" s="123"/>
      <c r="F56" s="96"/>
    </row>
    <row r="57" spans="1:6" x14ac:dyDescent="0.2">
      <c r="A57" s="85"/>
      <c r="B57" s="86"/>
      <c r="C57" s="86"/>
      <c r="D57" s="124"/>
      <c r="E57" s="124"/>
      <c r="F57" s="87"/>
    </row>
    <row r="58" spans="1:6" x14ac:dyDescent="0.2">
      <c r="A58" s="80" t="s">
        <v>12</v>
      </c>
      <c r="D58" s="125"/>
      <c r="E58" s="125"/>
    </row>
    <row r="59" spans="1:6" x14ac:dyDescent="0.2">
      <c r="D59" s="125"/>
      <c r="E59" s="125"/>
    </row>
    <row r="60" spans="1:6" x14ac:dyDescent="0.2">
      <c r="D60" s="125"/>
      <c r="E60" s="125"/>
    </row>
    <row r="61" spans="1:6" x14ac:dyDescent="0.2">
      <c r="D61" s="125"/>
      <c r="E61" s="125"/>
    </row>
    <row r="62" spans="1:6" x14ac:dyDescent="0.2">
      <c r="D62" s="125"/>
      <c r="E62" s="125"/>
    </row>
    <row r="63" spans="1:6" x14ac:dyDescent="0.2">
      <c r="D63" s="125"/>
      <c r="E63" s="125"/>
    </row>
    <row r="64" spans="1:6" x14ac:dyDescent="0.2">
      <c r="D64" s="125"/>
      <c r="E64" s="125"/>
    </row>
    <row r="65" spans="4:5" x14ac:dyDescent="0.2">
      <c r="D65" s="125"/>
      <c r="E65" s="125"/>
    </row>
    <row r="66" spans="4:5" x14ac:dyDescent="0.2">
      <c r="D66" s="125"/>
      <c r="E66" s="125"/>
    </row>
    <row r="67" spans="4:5" x14ac:dyDescent="0.2">
      <c r="D67" s="125"/>
      <c r="E67" s="125"/>
    </row>
    <row r="68" spans="4:5" x14ac:dyDescent="0.2">
      <c r="D68" s="126"/>
      <c r="E68" s="126"/>
    </row>
    <row r="69" spans="4:5" x14ac:dyDescent="0.2">
      <c r="D69" s="126"/>
      <c r="E69" s="126"/>
    </row>
    <row r="70" spans="4:5" x14ac:dyDescent="0.2">
      <c r="D70" s="126"/>
      <c r="E70" s="126"/>
    </row>
    <row r="71" spans="4:5" x14ac:dyDescent="0.2">
      <c r="D71" s="126"/>
      <c r="E71" s="126"/>
    </row>
    <row r="72" spans="4:5" x14ac:dyDescent="0.2">
      <c r="D72" s="126"/>
      <c r="E72" s="126"/>
    </row>
    <row r="73" spans="4:5" x14ac:dyDescent="0.2">
      <c r="D73" s="126"/>
      <c r="E73" s="126"/>
    </row>
    <row r="74" spans="4:5" x14ac:dyDescent="0.2">
      <c r="D74" s="126"/>
      <c r="E74" s="126"/>
    </row>
    <row r="75" spans="4:5" x14ac:dyDescent="0.2">
      <c r="D75" s="126"/>
      <c r="E75" s="126"/>
    </row>
    <row r="76" spans="4:5" x14ac:dyDescent="0.2">
      <c r="D76" s="126"/>
      <c r="E76" s="126"/>
    </row>
    <row r="77" spans="4:5" x14ac:dyDescent="0.2">
      <c r="D77" s="126"/>
      <c r="E77" s="125"/>
    </row>
    <row r="78" spans="4:5" x14ac:dyDescent="0.2">
      <c r="D78" s="126"/>
      <c r="E78" s="125"/>
    </row>
    <row r="79" spans="4:5" x14ac:dyDescent="0.2">
      <c r="D79" s="126"/>
      <c r="E79" s="125"/>
    </row>
    <row r="80" spans="4:5" x14ac:dyDescent="0.2">
      <c r="D80" s="126"/>
      <c r="E80" s="125"/>
    </row>
    <row r="81" spans="4:5" x14ac:dyDescent="0.2">
      <c r="D81" s="126"/>
      <c r="E81" s="125"/>
    </row>
    <row r="82" spans="4:5" x14ac:dyDescent="0.2">
      <c r="D82" s="126"/>
    </row>
    <row r="83" spans="4:5" x14ac:dyDescent="0.2">
      <c r="D83" s="126"/>
    </row>
    <row r="84" spans="4:5" x14ac:dyDescent="0.2">
      <c r="D84" s="126"/>
    </row>
    <row r="85" spans="4:5" x14ac:dyDescent="0.2">
      <c r="D85" s="126"/>
    </row>
    <row r="86" spans="4:5" x14ac:dyDescent="0.2">
      <c r="D86" s="126"/>
    </row>
    <row r="87" spans="4:5" x14ac:dyDescent="0.2">
      <c r="D87" s="126"/>
    </row>
    <row r="88" spans="4:5" x14ac:dyDescent="0.2">
      <c r="D88" s="126"/>
    </row>
    <row r="89" spans="4:5" x14ac:dyDescent="0.2">
      <c r="D89" s="126"/>
    </row>
    <row r="90" spans="4:5" x14ac:dyDescent="0.2">
      <c r="D90" s="126"/>
    </row>
    <row r="91" spans="4:5" x14ac:dyDescent="0.2">
      <c r="D91" s="126"/>
    </row>
    <row r="92" spans="4:5" x14ac:dyDescent="0.2">
      <c r="D92" s="126"/>
    </row>
    <row r="93" spans="4:5" x14ac:dyDescent="0.2">
      <c r="D93" s="126"/>
    </row>
    <row r="94" spans="4:5" x14ac:dyDescent="0.2">
      <c r="D94" s="126"/>
    </row>
    <row r="95" spans="4:5" x14ac:dyDescent="0.2">
      <c r="D95" s="126"/>
    </row>
    <row r="96" spans="4:5" x14ac:dyDescent="0.2">
      <c r="D96" s="126"/>
    </row>
    <row r="97" spans="4:4" x14ac:dyDescent="0.2">
      <c r="D97" s="125"/>
    </row>
    <row r="98" spans="4:4" x14ac:dyDescent="0.2">
      <c r="D98" s="125"/>
    </row>
    <row r="99" spans="4:4" x14ac:dyDescent="0.2">
      <c r="D99" s="125"/>
    </row>
    <row r="100" spans="4:4" x14ac:dyDescent="0.2">
      <c r="D100" s="125"/>
    </row>
    <row r="101" spans="4:4" x14ac:dyDescent="0.2">
      <c r="D101" s="125"/>
    </row>
    <row r="102" spans="4:4" x14ac:dyDescent="0.2">
      <c r="D102" s="125"/>
    </row>
    <row r="103" spans="4:4" x14ac:dyDescent="0.2">
      <c r="D103" s="125"/>
    </row>
    <row r="104" spans="4:4" x14ac:dyDescent="0.2">
      <c r="D104" s="125"/>
    </row>
    <row r="105" spans="4:4" x14ac:dyDescent="0.2">
      <c r="D105" s="125"/>
    </row>
    <row r="106" spans="4:4" x14ac:dyDescent="0.2">
      <c r="D106" s="125"/>
    </row>
    <row r="107" spans="4:4" x14ac:dyDescent="0.2">
      <c r="D107" s="125"/>
    </row>
    <row r="108" spans="4:4" x14ac:dyDescent="0.2">
      <c r="D108" s="125"/>
    </row>
    <row r="109" spans="4:4" x14ac:dyDescent="0.2">
      <c r="D109" s="125"/>
    </row>
    <row r="110" spans="4:4" x14ac:dyDescent="0.2">
      <c r="D110" s="125"/>
    </row>
    <row r="111" spans="4:4" x14ac:dyDescent="0.2">
      <c r="D111" s="125"/>
    </row>
    <row r="112" spans="4:4" x14ac:dyDescent="0.2">
      <c r="D112" s="125"/>
    </row>
    <row r="113" spans="4:4" x14ac:dyDescent="0.2">
      <c r="D113" s="125"/>
    </row>
    <row r="114" spans="4:4" x14ac:dyDescent="0.2">
      <c r="D114" s="125"/>
    </row>
    <row r="115" spans="4:4" x14ac:dyDescent="0.2">
      <c r="D115" s="125"/>
    </row>
  </sheetData>
  <mergeCells count="2">
    <mergeCell ref="A3:F3"/>
    <mergeCell ref="A4:F4"/>
  </mergeCells>
  <pageMargins left="0.75" right="0.75" top="0.75" bottom="0.75"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2.75" x14ac:dyDescent="0.2"/>
  <cols>
    <col min="1" max="1" width="4.7109375" style="128" customWidth="1"/>
    <col min="2" max="2" width="80.7109375" style="128" customWidth="1"/>
    <col min="3" max="3" width="4.7109375" style="128" customWidth="1"/>
    <col min="4" max="16384" width="9.140625" style="130"/>
  </cols>
  <sheetData>
    <row r="1" spans="1:3" x14ac:dyDescent="0.2">
      <c r="A1" s="127">
        <v>18</v>
      </c>
      <c r="C1" s="129" t="s">
        <v>79</v>
      </c>
    </row>
    <row r="2" spans="1:3" x14ac:dyDescent="0.2">
      <c r="A2" s="131"/>
      <c r="B2" s="132"/>
      <c r="C2" s="133"/>
    </row>
    <row r="3" spans="1:3" x14ac:dyDescent="0.2">
      <c r="A3" s="180" t="s">
        <v>124</v>
      </c>
      <c r="B3" s="181"/>
      <c r="C3" s="182"/>
    </row>
    <row r="4" spans="1:3" x14ac:dyDescent="0.2">
      <c r="A4" s="134"/>
      <c r="B4" s="135"/>
      <c r="C4" s="136"/>
    </row>
    <row r="5" spans="1:3" x14ac:dyDescent="0.2">
      <c r="A5" s="134"/>
      <c r="B5" s="135"/>
      <c r="C5" s="136"/>
    </row>
    <row r="6" spans="1:3" x14ac:dyDescent="0.2">
      <c r="A6" s="137"/>
      <c r="B6" s="138"/>
      <c r="C6" s="136"/>
    </row>
    <row r="7" spans="1:3" x14ac:dyDescent="0.2">
      <c r="A7" s="134"/>
      <c r="B7" s="183" t="s">
        <v>125</v>
      </c>
      <c r="C7" s="136"/>
    </row>
    <row r="8" spans="1:3" x14ac:dyDescent="0.2">
      <c r="A8" s="134"/>
      <c r="B8" s="183"/>
      <c r="C8" s="136"/>
    </row>
    <row r="9" spans="1:3" x14ac:dyDescent="0.2">
      <c r="A9" s="134"/>
      <c r="B9" s="183"/>
      <c r="C9" s="136"/>
    </row>
    <row r="10" spans="1:3" x14ac:dyDescent="0.2">
      <c r="A10" s="134"/>
      <c r="B10" s="183"/>
      <c r="C10" s="136"/>
    </row>
    <row r="11" spans="1:3" x14ac:dyDescent="0.2">
      <c r="A11" s="134"/>
      <c r="B11" s="183"/>
      <c r="C11" s="136"/>
    </row>
    <row r="12" spans="1:3" x14ac:dyDescent="0.2">
      <c r="A12" s="134"/>
      <c r="B12" s="183"/>
      <c r="C12" s="136"/>
    </row>
    <row r="13" spans="1:3" x14ac:dyDescent="0.2">
      <c r="A13" s="134"/>
      <c r="B13" s="183"/>
      <c r="C13" s="136"/>
    </row>
    <row r="14" spans="1:3" x14ac:dyDescent="0.2">
      <c r="A14" s="134"/>
      <c r="B14" s="183"/>
      <c r="C14" s="136"/>
    </row>
    <row r="15" spans="1:3" x14ac:dyDescent="0.2">
      <c r="A15" s="134"/>
      <c r="B15" s="183"/>
      <c r="C15" s="136"/>
    </row>
    <row r="16" spans="1:3" x14ac:dyDescent="0.2">
      <c r="A16" s="134"/>
      <c r="B16" s="183"/>
      <c r="C16" s="136"/>
    </row>
    <row r="17" spans="1:3" x14ac:dyDescent="0.2">
      <c r="A17" s="134"/>
      <c r="B17" s="135"/>
      <c r="C17" s="136"/>
    </row>
    <row r="18" spans="1:3" x14ac:dyDescent="0.2">
      <c r="A18" s="134"/>
      <c r="B18" s="135"/>
      <c r="C18" s="136"/>
    </row>
    <row r="19" spans="1:3" x14ac:dyDescent="0.2">
      <c r="A19" s="134"/>
      <c r="B19" s="135"/>
      <c r="C19" s="136"/>
    </row>
    <row r="20" spans="1:3" x14ac:dyDescent="0.2">
      <c r="A20" s="134"/>
      <c r="B20" s="135"/>
      <c r="C20" s="136"/>
    </row>
    <row r="21" spans="1:3" x14ac:dyDescent="0.2">
      <c r="A21" s="139"/>
      <c r="B21" s="135"/>
      <c r="C21" s="136"/>
    </row>
    <row r="22" spans="1:3" x14ac:dyDescent="0.2">
      <c r="A22" s="134"/>
      <c r="B22" s="135"/>
      <c r="C22" s="136"/>
    </row>
    <row r="23" spans="1:3" x14ac:dyDescent="0.2">
      <c r="A23" s="134"/>
      <c r="B23" s="135"/>
      <c r="C23" s="136"/>
    </row>
    <row r="24" spans="1:3" x14ac:dyDescent="0.2">
      <c r="A24" s="134"/>
      <c r="B24" s="135"/>
      <c r="C24" s="136"/>
    </row>
    <row r="25" spans="1:3" x14ac:dyDescent="0.2">
      <c r="A25" s="134"/>
      <c r="B25" s="135"/>
      <c r="C25" s="136"/>
    </row>
    <row r="26" spans="1:3" x14ac:dyDescent="0.2">
      <c r="A26" s="134"/>
      <c r="B26" s="135"/>
      <c r="C26" s="136"/>
    </row>
    <row r="27" spans="1:3" x14ac:dyDescent="0.2">
      <c r="A27" s="134"/>
      <c r="B27" s="135"/>
      <c r="C27" s="136"/>
    </row>
    <row r="28" spans="1:3" x14ac:dyDescent="0.2">
      <c r="A28" s="134"/>
      <c r="B28" s="135"/>
      <c r="C28" s="136"/>
    </row>
    <row r="29" spans="1:3" x14ac:dyDescent="0.2">
      <c r="A29" s="134"/>
      <c r="B29" s="135"/>
      <c r="C29" s="136"/>
    </row>
    <row r="30" spans="1:3" x14ac:dyDescent="0.2">
      <c r="A30" s="134"/>
      <c r="B30" s="135"/>
      <c r="C30" s="136"/>
    </row>
    <row r="31" spans="1:3" x14ac:dyDescent="0.2">
      <c r="A31" s="134"/>
      <c r="B31" s="135"/>
      <c r="C31" s="136"/>
    </row>
    <row r="32" spans="1:3" x14ac:dyDescent="0.2">
      <c r="A32" s="134"/>
      <c r="B32" s="135"/>
      <c r="C32" s="136"/>
    </row>
    <row r="33" spans="1:3" x14ac:dyDescent="0.2">
      <c r="A33" s="134"/>
      <c r="B33" s="135"/>
      <c r="C33" s="136"/>
    </row>
    <row r="34" spans="1:3" x14ac:dyDescent="0.2">
      <c r="A34" s="134"/>
      <c r="B34" s="135"/>
      <c r="C34" s="136"/>
    </row>
    <row r="35" spans="1:3" x14ac:dyDescent="0.2">
      <c r="A35" s="134"/>
      <c r="B35" s="135"/>
      <c r="C35" s="136"/>
    </row>
    <row r="36" spans="1:3" x14ac:dyDescent="0.2">
      <c r="A36" s="134"/>
      <c r="B36" s="135"/>
      <c r="C36" s="136"/>
    </row>
    <row r="37" spans="1:3" x14ac:dyDescent="0.2">
      <c r="A37" s="134"/>
      <c r="B37" s="135"/>
      <c r="C37" s="136"/>
    </row>
    <row r="38" spans="1:3" x14ac:dyDescent="0.2">
      <c r="A38" s="134"/>
      <c r="B38" s="135"/>
      <c r="C38" s="136"/>
    </row>
    <row r="39" spans="1:3" x14ac:dyDescent="0.2">
      <c r="A39" s="134"/>
      <c r="B39" s="135"/>
      <c r="C39" s="136"/>
    </row>
    <row r="40" spans="1:3" x14ac:dyDescent="0.2">
      <c r="A40" s="134"/>
      <c r="B40" s="135"/>
      <c r="C40" s="136"/>
    </row>
    <row r="41" spans="1:3" x14ac:dyDescent="0.2">
      <c r="A41" s="134"/>
      <c r="B41" s="135"/>
      <c r="C41" s="136"/>
    </row>
    <row r="42" spans="1:3" x14ac:dyDescent="0.2">
      <c r="A42" s="134"/>
      <c r="B42" s="135"/>
      <c r="C42" s="136"/>
    </row>
    <row r="43" spans="1:3" x14ac:dyDescent="0.2">
      <c r="A43" s="134"/>
      <c r="B43" s="135"/>
      <c r="C43" s="136"/>
    </row>
    <row r="44" spans="1:3" x14ac:dyDescent="0.2">
      <c r="A44" s="134"/>
      <c r="B44" s="135"/>
      <c r="C44" s="136"/>
    </row>
    <row r="45" spans="1:3" x14ac:dyDescent="0.2">
      <c r="A45" s="134"/>
      <c r="B45" s="135"/>
      <c r="C45" s="136"/>
    </row>
    <row r="46" spans="1:3" x14ac:dyDescent="0.2">
      <c r="A46" s="134"/>
      <c r="B46" s="135"/>
      <c r="C46" s="136"/>
    </row>
    <row r="47" spans="1:3" x14ac:dyDescent="0.2">
      <c r="A47" s="134"/>
      <c r="B47" s="135"/>
      <c r="C47" s="136"/>
    </row>
    <row r="48" spans="1:3" x14ac:dyDescent="0.2">
      <c r="A48" s="134"/>
      <c r="B48" s="135"/>
      <c r="C48" s="136"/>
    </row>
    <row r="49" spans="1:3" x14ac:dyDescent="0.2">
      <c r="A49" s="134"/>
      <c r="B49" s="135"/>
      <c r="C49" s="136"/>
    </row>
    <row r="50" spans="1:3" x14ac:dyDescent="0.2">
      <c r="A50" s="134"/>
      <c r="B50" s="135"/>
      <c r="C50" s="136"/>
    </row>
    <row r="51" spans="1:3" x14ac:dyDescent="0.2">
      <c r="A51" s="134"/>
      <c r="B51" s="135"/>
      <c r="C51" s="136"/>
    </row>
    <row r="52" spans="1:3" x14ac:dyDescent="0.2">
      <c r="A52" s="134"/>
      <c r="B52" s="135"/>
      <c r="C52" s="136"/>
    </row>
    <row r="53" spans="1:3" x14ac:dyDescent="0.2">
      <c r="A53" s="134"/>
      <c r="B53" s="135"/>
      <c r="C53" s="136"/>
    </row>
    <row r="54" spans="1:3" x14ac:dyDescent="0.2">
      <c r="A54" s="140"/>
      <c r="B54" s="141"/>
      <c r="C54" s="142"/>
    </row>
    <row r="55" spans="1:3" x14ac:dyDescent="0.2">
      <c r="C55" s="129" t="s">
        <v>12</v>
      </c>
    </row>
  </sheetData>
  <mergeCells count="2">
    <mergeCell ref="A3:C3"/>
    <mergeCell ref="B7:B16"/>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16</vt:lpstr>
      <vt:lpstr>17</vt:lpstr>
      <vt:lpstr>18</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2008-03-05T03:02:26Z</cp:lastPrinted>
  <dcterms:created xsi:type="dcterms:W3CDTF">2005-01-17T22:41:58Z</dcterms:created>
  <dcterms:modified xsi:type="dcterms:W3CDTF">2014-02-21T20:21:12Z</dcterms:modified>
</cp:coreProperties>
</file>