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9050" yWindow="-15" windowWidth="18735" windowHeight="10905" tabRatio="856"/>
  </bookViews>
  <sheets>
    <sheet name="250" sheetId="62" r:id="rId1"/>
  </sheets>
  <definedNames>
    <definedName name="_1992">#REF!</definedName>
    <definedName name="_TOT92">#REF!</definedName>
    <definedName name="_xlnm.Print_Area" localSheetId="0">'250'!$A$1:$D$156</definedName>
    <definedName name="STATE">#REF!</definedName>
    <definedName name="SUM">#REF!</definedName>
  </definedNames>
  <calcPr calcId="145621"/>
  <customWorkbookViews>
    <customWorkbookView name="Davis, Kaye - Personal View" guid="{63251110-858F-4592-AABF-5F6FA65D72A2}" mergeInterval="0" personalView="1" maximized="1" windowWidth="1020" windowHeight="578" tabRatio="945" activeSheetId="38"/>
    <customWorkbookView name="Ball, Easter - Personal View" guid="{733AA3F3-8957-4742-A770-19F2E7CE59AE}" mergeInterval="0" personalView="1" maximized="1" windowWidth="1020" windowHeight="631" tabRatio="945" activeSheetId="2"/>
    <customWorkbookView name="CSX - Personal View" guid="{1BB4EFCD-7BB3-4FE0-891F-82B1307159C9}" mergeInterval="0" personalView="1" maximized="1" windowWidth="1276" windowHeight="888" tabRatio="945" activeSheetId="2"/>
  </customWorkbookViews>
</workbook>
</file>

<file path=xl/calcChain.xml><?xml version="1.0" encoding="utf-8"?>
<calcChain xmlns="http://schemas.openxmlformats.org/spreadsheetml/2006/main">
  <c r="D142" i="62" l="1"/>
  <c r="D140" i="62"/>
  <c r="D154" i="62" l="1"/>
  <c r="D138" i="62"/>
  <c r="C21" i="62"/>
  <c r="D21" i="62"/>
  <c r="D128" i="62"/>
  <c r="D153" i="62" l="1"/>
  <c r="D155" i="62" s="1"/>
  <c r="D14" i="62" s="1"/>
  <c r="D23" i="62"/>
</calcChain>
</file>

<file path=xl/comments1.xml><?xml version="1.0" encoding="utf-8"?>
<comments xmlns="http://schemas.openxmlformats.org/spreadsheetml/2006/main">
  <authors>
    <author>Laura Gutteridge</author>
    <author>CSX</author>
  </authors>
  <commentList>
    <comment ref="D16" authorId="0">
      <text>
        <r>
          <rPr>
            <b/>
            <sz val="8"/>
            <color indexed="81"/>
            <rFont val="Tahoma"/>
            <family val="2"/>
          </rPr>
          <t>Laura Gutteridge:</t>
        </r>
        <r>
          <rPr>
            <sz val="8"/>
            <color indexed="81"/>
            <rFont val="Tahoma"/>
            <family val="2"/>
          </rPr>
          <t xml:space="preserve">
Schedule 352A, Line 31, column d minus column e</t>
        </r>
      </text>
    </comment>
    <comment ref="D20" authorId="1">
      <text>
        <r>
          <rPr>
            <b/>
            <sz val="8"/>
            <color indexed="81"/>
            <rFont val="Tahoma"/>
            <family val="2"/>
          </rPr>
          <t>CSX:</t>
        </r>
        <r>
          <rPr>
            <sz val="8"/>
            <color indexed="81"/>
            <rFont val="Tahoma"/>
            <family val="2"/>
          </rPr>
          <t xml:space="preserve">
Schedule 245 Line 28</t>
        </r>
      </text>
    </comment>
    <comment ref="D22" authorId="0">
      <text>
        <r>
          <rPr>
            <b/>
            <sz val="8"/>
            <color indexed="81"/>
            <rFont val="Tahoma"/>
            <family val="2"/>
          </rPr>
          <t>Laura Gutteridge:</t>
        </r>
        <r>
          <rPr>
            <sz val="8"/>
            <color indexed="81"/>
            <rFont val="Tahoma"/>
            <family val="2"/>
          </rPr>
          <t xml:space="preserve">
Schedule 450, Part B, Line 19, column e</t>
        </r>
      </text>
    </comment>
  </commentList>
</comments>
</file>

<file path=xl/sharedStrings.xml><?xml version="1.0" encoding="utf-8"?>
<sst xmlns="http://schemas.openxmlformats.org/spreadsheetml/2006/main" count="196" uniqueCount="154">
  <si>
    <t>Beginning</t>
  </si>
  <si>
    <t>of year</t>
  </si>
  <si>
    <t>(1)</t>
  </si>
  <si>
    <t>Equals Total nonrailroad-related taxes (This amount should be transferred to Schedule 250, Part A, Line 3)</t>
  </si>
  <si>
    <t xml:space="preserve"> </t>
  </si>
  <si>
    <t>3</t>
  </si>
  <si>
    <t>5</t>
  </si>
  <si>
    <t>7</t>
  </si>
  <si>
    <t>8</t>
  </si>
  <si>
    <t>9</t>
  </si>
  <si>
    <t>12</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</si>
  <si>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</si>
  <si>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13</t>
  </si>
  <si>
    <t>N/A</t>
  </si>
  <si>
    <t>(2)</t>
  </si>
  <si>
    <t>End of</t>
  </si>
  <si>
    <t>(3)</t>
  </si>
  <si>
    <t>(4)</t>
  </si>
  <si>
    <t>(5)</t>
  </si>
  <si>
    <t>(6)</t>
  </si>
  <si>
    <t>(7)</t>
  </si>
  <si>
    <t>= Combined/Consolidated Pre-Tax Adjusted NROI for all railroads.  This represents "B" in Item (3) below.</t>
  </si>
  <si>
    <t>Compute the nonrailroad-related complement:  (1 - Railroad-related income ratio) which equals the Nonrailroad-related tax ratio</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</si>
  <si>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</si>
  <si>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1 Allegheny and Western Railway Company</t>
  </si>
  <si>
    <t>2 Appalachian and Ohio Railroad, Inc.</t>
  </si>
  <si>
    <t>3 ATJ Ventures, LLC</t>
  </si>
  <si>
    <t>4 The Atlantic Land and Improvement Company</t>
  </si>
  <si>
    <t>5 The Baltimore and Cumberland Valley Rail Road Extension Company</t>
  </si>
  <si>
    <t>6 The Baltimore and Ohio Chicago Terminal Railroad Company</t>
  </si>
  <si>
    <t>7 Buffalo, Rochester and Pittsburg Railway Company</t>
  </si>
  <si>
    <t xml:space="preserve">8 The Carrollton Railroad </t>
  </si>
  <si>
    <t>9 CSX Capital Management, Inc.</t>
  </si>
  <si>
    <t>10 CSX Realty Development, LLC</t>
  </si>
  <si>
    <t>Equipment financing</t>
  </si>
  <si>
    <t>Finance company</t>
  </si>
  <si>
    <t>Railroad equipment</t>
  </si>
  <si>
    <t>Continued on next page</t>
  </si>
  <si>
    <t>250.  CONSOLIDATED INFORMATION FOR REVENUE ADEQUACY DETERMINATION - Continued</t>
  </si>
  <si>
    <t>Diversified</t>
  </si>
  <si>
    <t>Real Estate</t>
  </si>
  <si>
    <t>2</t>
  </si>
  <si>
    <t>10</t>
  </si>
  <si>
    <t>year</t>
  </si>
  <si>
    <t>250.  CONSOLIDATED INFORMATION FOR REVENUE ADEQUACY DETERMINATION</t>
  </si>
  <si>
    <t xml:space="preserve">                                                                           (Dollars in Thousands)</t>
  </si>
  <si>
    <t xml:space="preserve">                                                        Item</t>
  </si>
  <si>
    <t xml:space="preserve">                                                         (a)</t>
  </si>
  <si>
    <t>Adjusted Net Railway Operating Income For Reporting Entity</t>
  </si>
  <si>
    <t>Combined/Consolidated Net Railway Operating Income for Reporting Entity</t>
  </si>
  <si>
    <t>Add: Interest Income from Working Capital Allowance - Cash Portion</t>
  </si>
  <si>
    <t xml:space="preserve"> Income Taxes Associated with Non-Rail Income and Deductions</t>
  </si>
  <si>
    <t xml:space="preserve"> Gain or (loss) from transfer/reclassification to non-rail status (net of income taxes)</t>
  </si>
  <si>
    <t>Adjusted Net Railway Operating Income (Lines 1, 2, 3, and 4)</t>
  </si>
  <si>
    <t>Adjusted Investment in Railroad Property for Reporting Entity</t>
  </si>
  <si>
    <t>Combined Investment in Railroad Property Used in Transportation Service</t>
  </si>
  <si>
    <t>Less: Interest During Construction</t>
  </si>
  <si>
    <t xml:space="preserve"> Other Elements of Investment (if debit balance)</t>
  </si>
  <si>
    <t>Add: Net Rail Assets of Rail-Related Affiliates</t>
  </si>
  <si>
    <t xml:space="preserve"> Working Capital Allowance</t>
  </si>
  <si>
    <t>Net Investment Base Before Adjustment for Deferred Taxes (Lines 6 through 10)</t>
  </si>
  <si>
    <t>Less: Accumulated Deferred Income Tax Credits</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</si>
  <si>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</si>
  <si>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</si>
  <si>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</si>
  <si>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</si>
  <si>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Transportation</t>
  </si>
  <si>
    <t>Real estate</t>
  </si>
  <si>
    <t>Portfolio management</t>
  </si>
  <si>
    <t>Holding company</t>
  </si>
  <si>
    <t>Real estate development</t>
  </si>
  <si>
    <t>Sales agency</t>
  </si>
  <si>
    <t>Intellectual property</t>
  </si>
  <si>
    <t>Co-generation</t>
  </si>
  <si>
    <t>+ Total Nonrailroad-related taxes for rail-related affiliates (Item 6 above)</t>
  </si>
  <si>
    <t>Line</t>
  </si>
  <si>
    <t>No.</t>
  </si>
  <si>
    <t>(b)</t>
  </si>
  <si>
    <t>(c)</t>
  </si>
  <si>
    <t>Stockpiling Material</t>
  </si>
  <si>
    <t>Rail property lessor</t>
  </si>
  <si>
    <t>NOTICE</t>
  </si>
  <si>
    <t>250.  CONSOLIDATED INFORMATION FOR REVENUE ADEQUACY DETERMINATION - PART B</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</si>
  <si>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</si>
  <si>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</si>
  <si>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 xml:space="preserve">          </t>
  </si>
  <si>
    <t>PART II - DETERMINE NONRAILROAD-RELATED TAXES FOR RAIL-RELATED AFFILIATES (EXCLUDES ALL  AFFILIATED RAILROADS)</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</si>
  <si>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</si>
  <si>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</si>
  <si>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This is determined as follows:</t>
  </si>
  <si>
    <t>Total income taxes on nonrailroad-related income for all railroads in the reporting entity (Item 5 above)</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</si>
  <si>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</si>
  <si>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</si>
  <si>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</si>
  <si>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</si>
  <si>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Determine Combined/Consolidated Adjusted Pre-tax NROI for all railroads in the reporting entity Combined/Consolidated Pre-tax NROI for the entire entity, which equals the amount shown on Schedule 250, Line 1.</t>
  </si>
  <si>
    <t>Net Railroad Operating Income (Loss) - Schedule 210, Line 67</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</si>
  <si>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</si>
  <si>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</si>
  <si>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</si>
  <si>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</si>
  <si>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</si>
  <si>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</si>
  <si>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11 CSX Transportation International, Inc.</t>
  </si>
  <si>
    <t>12 CSX Transportation Terminals, Inc.</t>
  </si>
  <si>
    <t xml:space="preserve">13 CSXT Intellectual Property Corporation </t>
  </si>
  <si>
    <t>14 Dayton and Michigan Railroad Company</t>
  </si>
  <si>
    <t>15 DOCP Holdings, Inc.</t>
  </si>
  <si>
    <t>16 Energy Resources and Logistics, Inc.</t>
  </si>
  <si>
    <t>17 Evansville Western Railway, Inc.</t>
  </si>
  <si>
    <t xml:space="preserve">18 FGMR, Inc. </t>
  </si>
  <si>
    <t>19 Four Rivers Finance Co., Inc.</t>
  </si>
  <si>
    <t xml:space="preserve">20 Four Rivers Transportation, Inc. </t>
  </si>
  <si>
    <t>21 Fruit Growers Dispatch, Inc.</t>
  </si>
  <si>
    <t>22 Fruit Growers Express Company</t>
  </si>
  <si>
    <t>23 Gainesville Midland Railroad Company</t>
  </si>
  <si>
    <t>24 Georgetown and High Line Railway Company, LLC</t>
  </si>
  <si>
    <t>25 Harborshore at Boca Bay Development Corporation</t>
  </si>
  <si>
    <t>26 Holston Land Company, Incorporated</t>
  </si>
  <si>
    <t>27 Home Avenue Railroad Company, The</t>
  </si>
  <si>
    <t>28 Indiana Rail Road Company, The</t>
  </si>
  <si>
    <t>29 L&amp;N Investment Corporation</t>
  </si>
  <si>
    <t>30 The Lake Erie and Detroit River Railway Company</t>
  </si>
  <si>
    <t>31 Lakefront Dock and Railroad Terminal Company</t>
  </si>
  <si>
    <t>32 Mahoning State Line Railroad Company, The</t>
  </si>
  <si>
    <t>33 Midland United Corporation</t>
  </si>
  <si>
    <t>34 Motor Carrier Services Corp</t>
  </si>
  <si>
    <t>35 NOLA Natural Resources, LLC</t>
  </si>
  <si>
    <t>36 North Charleston Terminal Company</t>
  </si>
  <si>
    <t>37 NYC Pere Marquette, LLC</t>
  </si>
  <si>
    <t>38 Paducah and Louisville Railway, Inc.</t>
  </si>
  <si>
    <t>39 Rail Wagons, Inc.</t>
  </si>
  <si>
    <t>40 Rail Wagons - II, Inc.</t>
  </si>
  <si>
    <t>41 RDC Projects, LLC</t>
  </si>
  <si>
    <t>42 Real Estate and Improvement Company of Baltimore City, The</t>
  </si>
  <si>
    <t>43 Richmond, Fredericksburg and Potomac Railway Company</t>
  </si>
  <si>
    <t>44 Seaboard Coast Line Railway Supplies, Inc.</t>
  </si>
  <si>
    <t>45 St. Lawrence &amp; Adirondack Railway Company</t>
  </si>
  <si>
    <t>46 Staten Island - Arlington, Inc.</t>
  </si>
  <si>
    <t>47 Staten Island Railroad Corporation, The</t>
  </si>
  <si>
    <t>48 Three Rivers Railway Company, The</t>
  </si>
  <si>
    <t>49 Toledo Ore Railroad Company, The</t>
  </si>
  <si>
    <t>50 TransKentucky Transportation Railroad, Inc.</t>
  </si>
  <si>
    <t>51 WK Land Holdings, Inc.</t>
  </si>
  <si>
    <t>The following changes occurred in 2011:</t>
  </si>
  <si>
    <t>James Center Development Company was dissolved</t>
  </si>
  <si>
    <t xml:space="preserve">The Tylerdale Connecting Railroad Company was merged into CSX Transportation, Inc. </t>
  </si>
  <si>
    <t xml:space="preserve">CSX Services, Inc. was merged into CSX Transportation, Inc. </t>
  </si>
  <si>
    <t>Dependable Rail Service, Inc. was dissolved</t>
  </si>
  <si>
    <t>WK Land Holdings, Inc. was created by Four Rivers Transportation, Inc. in 2010, but CSX Transportation, Inc. was not notified until 2011</t>
  </si>
  <si>
    <t>Road Initials: CSXT  Year: 2011</t>
  </si>
  <si>
    <t>Railroad Annual Report R-1</t>
  </si>
  <si>
    <t>Calculate the railroad-related tax ratio: "B/A"</t>
  </si>
  <si>
    <t>Determination of Nonrail Taxes (Dollars in Thousands)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</si>
</sst>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5" formatCode="&quot;$&quot;#,##0_);\(&quot;$&quot;#,##0\)"/>
    <numFmt numFmtId="7" formatCode="&quot;$&quot;#,##0.00_);\(&quot;$&quot;#,##0.00\)"/>
    <numFmt numFmtId="42" formatCode="_(&quot;$&quot;* #,##0_);_(&quot;$&quot;* \(#,##0\);_(&quot;$&quot;* &quot;-&quot;_);_(@_)"/>
    <numFmt numFmtId="41" formatCode="_(* #,##0_);_(* \(#,##0\);_(* &quot;-&quot;_);_(@_)"/>
    <numFmt numFmtId="43" formatCode="_(* #,##0.00_);_(* \(#,##0.00\);_(* &quot;-&quot;??_);_(@_)"/>
    <numFmt numFmtId="164" formatCode="_(* #,##0.0_);_(* \(#,##0.0\);_(* &quot;-&quot;??_);_(@_)"/>
    <numFmt numFmtId="165" formatCode="_(* #,##0_);_(* \(#,##0\);_(* &quot;-&quot;??_);_(@_)"/>
    <numFmt numFmtId="166" formatCode="0.00_)"/>
    <numFmt numFmtId="167" formatCode="0.000_)"/>
    <numFmt numFmtId="168" formatCode="_(* #,##0.0_);_(* \(#,##0.0\);_(* &quot;-&quot;_);_(@_)"/>
    <numFmt numFmtId="169" formatCode="#,##0;[Red]\(#,##0\)"/>
    <numFmt numFmtId="170" formatCode="#,##0.00;[Red]\(#,##0.00\)"/>
    <numFmt numFmtId="171" formatCode="_-* #,##0.00_-;\-* #,##0.00_-;_-* &quot;-&quot;??_-;_-@_-"/>
    <numFmt numFmtId="172" formatCode="_ * #,##0_ ;_ * \-#,##0_ ;_ * &quot;-&quot;_ ;_ @_ "/>
    <numFmt numFmtId="173" formatCode="_-&quot;｣&quot;* #,##0.00_-;\-&quot;｣&quot;* #,##0.00_-;_-&quot;｣&quot;* &quot;-&quot;??_-;_-@_-"/>
    <numFmt numFmtId="174" formatCode="#,##0.0_);[Red]\(#,##0.0\)"/>
    <numFmt numFmtId="175" formatCode="_(&quot;$&quot;* #,##0.0_);[Red]_(&quot;$&quot;* \(#,##0.0\);_(&quot;$&quot;* &quot;-&quot;_);_(@_)"/>
    <numFmt numFmtId="176" formatCode="&quot;$&quot;#,##0.0_);[Red]\(&quot;$&quot;#,##0.0\)"/>
    <numFmt numFmtId="177" formatCode="m/d\ h:mm\ AM/PM"/>
    <numFmt numFmtId="178" formatCode="#.00"/>
    <numFmt numFmtId="179" formatCode="#."/>
    <numFmt numFmtId="180" formatCode="mm/dd/yy"/>
    <numFmt numFmtId="181" formatCode="mmmm\ d\,\ yyyy"/>
    <numFmt numFmtId="182" formatCode="mmmm\,\ yyyy"/>
  </numFmts>
  <fonts count="51">
    <font>
      <sz val="10"/>
      <name val="Arial"/>
    </font>
    <font>
      <sz val="10"/>
      <name val="Arial"/>
      <family val="2"/>
    </font>
    <font>
      <b/>
      <sz val="10"/>
      <name val="Arial"/>
      <family val="2"/>
    </font>
    <font>
      <sz val="8"/>
      <name val="Arial"/>
      <family val="2"/>
    </font>
    <font>
      <b/>
      <sz val="8"/>
      <name val="Arial"/>
      <family val="2"/>
    </font>
    <font>
      <b/>
      <sz val="10"/>
      <name val="Geneva"/>
      <family val="2"/>
    </font>
    <font>
      <sz val="10"/>
      <name val="Geneva"/>
      <family val="2"/>
    </font>
    <font>
      <sz val="10"/>
      <name val="Arial"/>
      <family val="2"/>
    </font>
    <font>
      <sz val="11"/>
      <name val="Tms Rmn"/>
      <family val="1"/>
    </font>
    <font>
      <b/>
      <sz val="10"/>
      <name val="MS Sans Serif"/>
      <family val="2"/>
    </font>
    <font>
      <i/>
      <sz val="9"/>
      <name val="Arial"/>
      <family val="2"/>
    </font>
    <font>
      <sz val="10"/>
      <name val="MS Sans Serif"/>
      <family val="2"/>
    </font>
    <font>
      <sz val="10"/>
      <color indexed="12"/>
      <name val="Arial"/>
      <family val="2"/>
    </font>
    <font>
      <sz val="8"/>
      <name val="Arial"/>
      <family val="2"/>
    </font>
    <font>
      <b/>
      <u/>
      <sz val="10"/>
      <name val="Geneva"/>
      <family val="2"/>
    </font>
    <font>
      <b/>
      <sz val="10"/>
      <name val="MS Sans Serif"/>
      <family val="2"/>
    </font>
    <font>
      <b/>
      <sz val="12"/>
      <name val="Arial"/>
      <family val="2"/>
    </font>
    <font>
      <sz val="10"/>
      <name val="Tms Rmn"/>
      <family val="1"/>
    </font>
    <font>
      <b/>
      <i/>
      <sz val="16"/>
      <name val="Helv"/>
    </font>
    <font>
      <sz val="10"/>
      <color indexed="8"/>
      <name val="Arial"/>
      <family val="2"/>
    </font>
    <font>
      <b/>
      <i/>
      <sz val="10"/>
      <color indexed="8"/>
      <name val="Arial"/>
      <family val="2"/>
    </font>
    <font>
      <b/>
      <sz val="10"/>
      <color indexed="9"/>
      <name val="Arial"/>
      <family val="2"/>
    </font>
    <font>
      <b/>
      <sz val="10"/>
      <color indexed="8"/>
      <name val="Arial"/>
      <family val="2"/>
    </font>
    <font>
      <b/>
      <sz val="16"/>
      <color indexed="8"/>
      <name val="Arial"/>
      <family val="2"/>
    </font>
    <font>
      <sz val="10"/>
      <name val="MS Sans Serif"/>
      <family val="2"/>
    </font>
    <font>
      <b/>
      <sz val="10"/>
      <color indexed="9"/>
      <name val="Arial"/>
      <family val="2"/>
    </font>
    <font>
      <b/>
      <sz val="8"/>
      <color indexed="81"/>
      <name val="Tahoma"/>
      <family val="2"/>
    </font>
    <font>
      <sz val="8"/>
      <color indexed="81"/>
      <name val="Tahom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Courier"/>
      <family val="3"/>
    </font>
    <font>
      <sz val="12"/>
      <name val="Arial"/>
      <family val="2"/>
    </font>
    <font>
      <i/>
      <sz val="11"/>
      <color indexed="23"/>
      <name val="Calibri"/>
      <family val="2"/>
    </font>
    <font>
      <sz val="1"/>
      <color indexed="8"/>
      <name val="Courier"/>
      <family val="3"/>
    </font>
    <font>
      <sz val="11"/>
      <color indexed="17"/>
      <name val="Calibri"/>
      <family val="2"/>
    </font>
    <font>
      <b/>
      <sz val="10"/>
      <name val="Helv"/>
    </font>
    <font>
      <b/>
      <sz val="15"/>
      <color indexed="56"/>
      <name val="Calibri"/>
      <family val="2"/>
    </font>
    <font>
      <b/>
      <sz val="13"/>
      <color indexed="56"/>
      <name val="Calibri"/>
      <family val="2"/>
    </font>
    <font>
      <b/>
      <sz val="11"/>
      <color indexed="56"/>
      <name val="Calibri"/>
      <family val="2"/>
    </font>
    <font>
      <b/>
      <sz val="1"/>
      <color indexed="8"/>
      <name val="Courier"/>
      <family val="3"/>
    </font>
    <font>
      <sz val="11"/>
      <color indexed="62"/>
      <name val="Calibri"/>
      <family val="2"/>
    </font>
    <font>
      <sz val="11"/>
      <color indexed="52"/>
      <name val="Calibri"/>
      <family val="2"/>
    </font>
    <font>
      <sz val="11"/>
      <color indexed="60"/>
      <name val="Calibri"/>
      <family val="2"/>
    </font>
    <font>
      <b/>
      <sz val="11"/>
      <color indexed="63"/>
      <name val="Calibri"/>
      <family val="2"/>
    </font>
    <font>
      <b/>
      <sz val="8"/>
      <name val="Times New Roman"/>
      <family val="1"/>
    </font>
    <font>
      <sz val="8"/>
      <name val="Times New Roman"/>
      <family val="1"/>
    </font>
    <font>
      <b/>
      <i/>
      <sz val="8"/>
      <name val="Times New Roman"/>
      <family val="1"/>
    </font>
    <font>
      <sz val="10"/>
      <name val="Arial"/>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9"/>
      </patternFill>
    </fill>
    <fill>
      <patternFill patternType="mediumGray">
        <fgColor indexed="9"/>
        <bgColor indexed="22"/>
      </patternFill>
    </fill>
    <fill>
      <patternFill patternType="solid">
        <fgColor indexed="22"/>
        <bgColor indexed="13"/>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patternFill>
    </fill>
    <fill>
      <patternFill patternType="solid">
        <fgColor indexed="39"/>
      </patternFill>
    </fill>
    <fill>
      <patternFill patternType="mediumGray">
        <fgColor indexed="22"/>
      </patternFill>
    </fill>
    <fill>
      <patternFill patternType="solid">
        <fgColor indexed="21"/>
      </patternFill>
    </fill>
    <fill>
      <patternFill patternType="solid">
        <fgColor theme="0"/>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style="thin">
        <color indexed="64"/>
      </bottom>
      <diagonal/>
    </border>
    <border>
      <left style="thin">
        <color indexed="21"/>
      </left>
      <right style="thin">
        <color indexed="21"/>
      </right>
      <top style="thin">
        <color indexed="21"/>
      </top>
      <bottom style="thin">
        <color indexed="21"/>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64"/>
      </bottom>
      <diagonal/>
    </border>
    <border>
      <left style="thin">
        <color indexed="64"/>
      </left>
      <right style="thin">
        <color indexed="64"/>
      </right>
      <top/>
      <bottom style="double">
        <color indexed="8"/>
      </bottom>
      <diagonal/>
    </border>
    <border>
      <left/>
      <right style="thin">
        <color indexed="64"/>
      </right>
      <top/>
      <bottom style="double">
        <color indexed="8"/>
      </bottom>
      <diagonal/>
    </border>
    <border>
      <left/>
      <right/>
      <top/>
      <bottom style="double">
        <color indexed="8"/>
      </bottom>
      <diagonal/>
    </border>
  </borders>
  <cellStyleXfs count="125">
    <xf numFmtId="0" fontId="0" fillId="0" borderId="0"/>
    <xf numFmtId="15" fontId="5" fillId="0" borderId="0"/>
    <xf numFmtId="0" fontId="6"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18" fontId="9" fillId="0" borderId="0"/>
    <xf numFmtId="0" fontId="7" fillId="20" borderId="0" applyNumberFormat="0" applyFont="0" applyAlignment="0"/>
    <xf numFmtId="0" fontId="30" fillId="3" borderId="0" applyNumberFormat="0" applyBorder="0" applyAlignment="0" applyProtection="0"/>
    <xf numFmtId="0" fontId="31" fillId="20" borderId="1" applyNumberFormat="0" applyAlignment="0" applyProtection="0"/>
    <xf numFmtId="0" fontId="32" fillId="21" borderId="2" applyNumberFormat="0" applyAlignment="0" applyProtection="0"/>
    <xf numFmtId="43" fontId="1" fillId="0" borderId="0" applyFont="0" applyFill="0" applyBorder="0" applyAlignment="0" applyProtection="0"/>
    <xf numFmtId="167" fontId="8" fillId="0" borderId="0"/>
    <xf numFmtId="167" fontId="8" fillId="0" borderId="0"/>
    <xf numFmtId="167" fontId="8" fillId="0" borderId="0"/>
    <xf numFmtId="167" fontId="8" fillId="0" borderId="0"/>
    <xf numFmtId="167" fontId="8" fillId="0" borderId="0"/>
    <xf numFmtId="167" fontId="8" fillId="0" borderId="0"/>
    <xf numFmtId="167" fontId="8" fillId="0" borderId="0"/>
    <xf numFmtId="167" fontId="8" fillId="0" borderId="0"/>
    <xf numFmtId="164" fontId="24" fillId="0" borderId="0" applyFont="0" applyFill="0" applyBorder="0" applyAlignment="0" applyProtection="0"/>
    <xf numFmtId="168" fontId="9" fillId="0" borderId="0"/>
    <xf numFmtId="41" fontId="24" fillId="0" borderId="0" applyFont="0" applyFill="0" applyBorder="0" applyAlignment="0" applyProtection="0"/>
    <xf numFmtId="174" fontId="33" fillId="0" borderId="0" applyFont="0" applyFill="0" applyBorder="0" applyAlignment="0" applyProtection="0"/>
    <xf numFmtId="37" fontId="34" fillId="0" borderId="0" applyFill="0" applyBorder="0" applyAlignment="0" applyProtection="0"/>
    <xf numFmtId="0" fontId="10" fillId="22" borderId="0" applyNumberFormat="0" applyFill="0" applyBorder="0" applyAlignment="0"/>
    <xf numFmtId="175" fontId="24" fillId="0" borderId="0" applyFont="0" applyFill="0" applyBorder="0" applyAlignment="0" applyProtection="0"/>
    <xf numFmtId="176" fontId="24" fillId="0" borderId="0" applyFont="0" applyFill="0" applyBorder="0" applyAlignment="0" applyProtection="0"/>
    <xf numFmtId="5" fontId="34" fillId="0" borderId="0" applyFill="0" applyBorder="0" applyAlignment="0" applyProtection="0"/>
    <xf numFmtId="0" fontId="11" fillId="23" borderId="3" applyNumberFormat="0" applyFont="0" applyBorder="0" applyAlignment="0" applyProtection="0">
      <alignment horizontal="centerContinuous"/>
    </xf>
    <xf numFmtId="37" fontId="12" fillId="0" borderId="4" applyAlignment="0">
      <protection locked="0"/>
    </xf>
    <xf numFmtId="10" fontId="12" fillId="0" borderId="4" applyAlignment="0">
      <protection locked="0"/>
    </xf>
    <xf numFmtId="14" fontId="5" fillId="0" borderId="0"/>
    <xf numFmtId="177" fontId="9" fillId="0" borderId="0" applyFont="0" applyFill="0" applyBorder="0" applyAlignment="0" applyProtection="0">
      <alignment horizontal="center"/>
    </xf>
    <xf numFmtId="16" fontId="24" fillId="0" borderId="0"/>
    <xf numFmtId="14" fontId="24" fillId="0" borderId="0"/>
    <xf numFmtId="0" fontId="11" fillId="0" borderId="0"/>
    <xf numFmtId="0" fontId="35" fillId="0" borderId="0" applyNumberForma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0" fontId="34" fillId="0" borderId="0" applyNumberFormat="0" applyFont="0" applyFill="0" applyBorder="0" applyAlignment="0" applyProtection="0"/>
    <xf numFmtId="178" fontId="36" fillId="0" borderId="0">
      <protection locked="0"/>
    </xf>
    <xf numFmtId="0" fontId="37" fillId="4" borderId="0" applyNumberFormat="0" applyBorder="0" applyAlignment="0" applyProtection="0"/>
    <xf numFmtId="38" fontId="13" fillId="22" borderId="0" applyNumberFormat="0" applyBorder="0" applyAlignment="0" applyProtection="0"/>
    <xf numFmtId="0" fontId="14" fillId="0" borderId="0"/>
    <xf numFmtId="0" fontId="15" fillId="24" borderId="5" applyNumberFormat="0" applyFont="0" applyBorder="0" applyAlignment="0">
      <alignment horizontal="centerContinuous"/>
    </xf>
    <xf numFmtId="0" fontId="16" fillId="0" borderId="6" applyNumberFormat="0" applyAlignment="0" applyProtection="0">
      <alignment horizontal="left" vertical="center"/>
    </xf>
    <xf numFmtId="0" fontId="16" fillId="0" borderId="7">
      <alignment horizontal="left" vertical="center"/>
    </xf>
    <xf numFmtId="0" fontId="7" fillId="25" borderId="0" applyNumberFormat="0" applyFont="0" applyBorder="0" applyAlignment="0"/>
    <xf numFmtId="0" fontId="38" fillId="0" borderId="0" applyNumberFormat="0" applyFill="0" applyBorder="0" applyProtection="0">
      <alignment horizontal="center"/>
    </xf>
    <xf numFmtId="0" fontId="39" fillId="0" borderId="8" applyNumberFormat="0" applyFill="0" applyAlignment="0" applyProtection="0"/>
    <xf numFmtId="0" fontId="40" fillId="0" borderId="9" applyNumberFormat="0" applyFill="0" applyAlignment="0" applyProtection="0"/>
    <xf numFmtId="0" fontId="41" fillId="0" borderId="10" applyNumberFormat="0" applyFill="0" applyAlignment="0" applyProtection="0"/>
    <xf numFmtId="0" fontId="41" fillId="0" borderId="0" applyNumberFormat="0" applyFill="0" applyBorder="0" applyAlignment="0" applyProtection="0"/>
    <xf numFmtId="179" fontId="42" fillId="0" borderId="0">
      <protection locked="0"/>
    </xf>
    <xf numFmtId="179" fontId="42" fillId="0" borderId="0">
      <protection locked="0"/>
    </xf>
    <xf numFmtId="0" fontId="43" fillId="7" borderId="1" applyNumberFormat="0" applyAlignment="0" applyProtection="0"/>
    <xf numFmtId="10" fontId="13" fillId="26" borderId="11" applyNumberFormat="0" applyBorder="0" applyAlignment="0" applyProtection="0"/>
    <xf numFmtId="37" fontId="4" fillId="20" borderId="0"/>
    <xf numFmtId="37" fontId="16" fillId="20" borderId="0"/>
    <xf numFmtId="0" fontId="44" fillId="0" borderId="12" applyNumberFormat="0" applyFill="0" applyAlignment="0" applyProtection="0"/>
    <xf numFmtId="180" fontId="1" fillId="0" borderId="0" applyFont="0" applyFill="0" applyBorder="0" applyAlignment="0" applyProtection="0"/>
    <xf numFmtId="181" fontId="1" fillId="0" borderId="0"/>
    <xf numFmtId="182" fontId="2" fillId="0" borderId="0">
      <alignment horizontal="center"/>
    </xf>
    <xf numFmtId="0" fontId="45" fillId="27" borderId="0" applyNumberFormat="0" applyBorder="0" applyAlignment="0" applyProtection="0"/>
    <xf numFmtId="169" fontId="17" fillId="0" borderId="0"/>
    <xf numFmtId="166" fontId="18" fillId="0" borderId="0"/>
    <xf numFmtId="0" fontId="1" fillId="28" borderId="13" applyNumberFormat="0" applyFont="0" applyAlignment="0" applyProtection="0"/>
    <xf numFmtId="0" fontId="46" fillId="20" borderId="14" applyNumberFormat="0" applyAlignment="0" applyProtection="0"/>
    <xf numFmtId="170" fontId="19" fillId="29" borderId="0">
      <alignment horizontal="right"/>
    </xf>
    <xf numFmtId="0" fontId="20" fillId="20" borderId="0">
      <alignment horizontal="center"/>
    </xf>
    <xf numFmtId="0" fontId="21" fillId="30" borderId="0"/>
    <xf numFmtId="0" fontId="22" fillId="29" borderId="0" applyBorder="0">
      <alignment horizontal="centerContinuous"/>
    </xf>
    <xf numFmtId="0" fontId="23" fillId="20" borderId="0" applyBorder="0">
      <alignment horizontal="centerContinuous"/>
    </xf>
    <xf numFmtId="37" fontId="12" fillId="0" borderId="4">
      <protection locked="0"/>
    </xf>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37" fontId="12" fillId="0" borderId="0">
      <protection locked="0"/>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9" fillId="0" borderId="15">
      <alignment horizontal="center"/>
    </xf>
    <xf numFmtId="3" fontId="24" fillId="0" borderId="0" applyFont="0" applyFill="0" applyBorder="0" applyAlignment="0" applyProtection="0"/>
    <xf numFmtId="0" fontId="24" fillId="31" borderId="0" applyNumberFormat="0" applyFont="0" applyBorder="0" applyAlignment="0" applyProtection="0"/>
    <xf numFmtId="37" fontId="11" fillId="0" borderId="0" applyFont="0" applyFill="0" applyBorder="0" applyAlignment="0" applyProtection="0"/>
    <xf numFmtId="49" fontId="1" fillId="0" borderId="0" applyFont="0" applyFill="0" applyBorder="0" applyProtection="0"/>
    <xf numFmtId="7" fontId="1" fillId="0" borderId="16" applyFill="0" applyProtection="0">
      <alignment horizontal="right"/>
    </xf>
    <xf numFmtId="7" fontId="2" fillId="0" borderId="16" applyFill="0" applyProtection="0">
      <alignment horizontal="right"/>
    </xf>
    <xf numFmtId="0" fontId="1" fillId="0" borderId="16" applyNumberFormat="0" applyFill="0" applyProtection="0">
      <alignment horizontal="center"/>
    </xf>
    <xf numFmtId="0" fontId="2" fillId="0" borderId="16" applyNumberFormat="0" applyFill="0" applyProtection="0">
      <alignment horizontal="center"/>
    </xf>
    <xf numFmtId="0" fontId="3" fillId="0" borderId="0" applyNumberFormat="0" applyFill="0" applyBorder="0" applyProtection="0"/>
    <xf numFmtId="0" fontId="25" fillId="32" borderId="0" applyNumberFormat="0" applyBorder="0">
      <alignment horizontal="centerContinuous"/>
    </xf>
    <xf numFmtId="171" fontId="7" fillId="0" borderId="0" applyFont="0" applyFill="0" applyBorder="0" applyAlignment="0" applyProtection="0"/>
    <xf numFmtId="172" fontId="7" fillId="0" borderId="0" applyFont="0" applyFill="0" applyBorder="0" applyAlignment="0" applyProtection="0"/>
    <xf numFmtId="0" fontId="7" fillId="0" borderId="0"/>
    <xf numFmtId="173" fontId="7" fillId="0" borderId="0" applyFont="0" applyFill="0" applyBorder="0" applyAlignment="0" applyProtection="0"/>
    <xf numFmtId="42" fontId="7" fillId="0" borderId="0" applyFont="0" applyFill="0" applyBorder="0" applyAlignment="0" applyProtection="0"/>
    <xf numFmtId="0" fontId="1" fillId="0" borderId="0"/>
    <xf numFmtId="9" fontId="50" fillId="0" borderId="0" applyFont="0" applyFill="0" applyBorder="0" applyAlignment="0" applyProtection="0"/>
  </cellStyleXfs>
  <cellXfs count="120">
    <xf numFmtId="0" fontId="0" fillId="0" borderId="0" xfId="0"/>
    <xf numFmtId="0" fontId="47" fillId="0" borderId="0" xfId="123" applyFont="1" applyAlignment="1">
      <alignment horizontal="left"/>
    </xf>
    <xf numFmtId="0" fontId="48" fillId="0" borderId="0" xfId="0" applyFont="1" applyBorder="1"/>
    <xf numFmtId="0" fontId="47" fillId="0" borderId="0" xfId="0" applyFont="1" applyBorder="1" applyAlignment="1">
      <alignment horizontal="right"/>
    </xf>
    <xf numFmtId="0" fontId="48" fillId="0" borderId="0" xfId="0" applyFont="1"/>
    <xf numFmtId="0" fontId="48" fillId="0" borderId="25" xfId="0" applyFont="1" applyBorder="1"/>
    <xf numFmtId="0" fontId="48" fillId="0" borderId="24" xfId="0" applyFont="1" applyBorder="1"/>
    <xf numFmtId="0" fontId="48" fillId="0" borderId="17" xfId="0" applyFont="1" applyBorder="1"/>
    <xf numFmtId="0" fontId="48" fillId="0" borderId="26" xfId="0" applyFont="1" applyBorder="1"/>
    <xf numFmtId="0" fontId="48" fillId="0" borderId="19" xfId="0" applyFont="1" applyBorder="1"/>
    <xf numFmtId="0" fontId="48" fillId="0" borderId="3" xfId="0" applyFont="1" applyBorder="1"/>
    <xf numFmtId="0" fontId="48" fillId="0" borderId="23" xfId="0" applyFont="1" applyBorder="1"/>
    <xf numFmtId="0" fontId="48" fillId="0" borderId="21" xfId="0" applyFont="1" applyBorder="1"/>
    <xf numFmtId="0" fontId="48" fillId="0" borderId="18" xfId="0" applyFont="1" applyBorder="1"/>
    <xf numFmtId="0" fontId="48" fillId="0" borderId="18" xfId="0" applyFont="1" applyBorder="1" applyAlignment="1">
      <alignment horizontal="center"/>
    </xf>
    <xf numFmtId="0" fontId="48" fillId="0" borderId="17" xfId="0" applyFont="1" applyBorder="1" applyAlignment="1">
      <alignment horizontal="center"/>
    </xf>
    <xf numFmtId="165" fontId="48" fillId="0" borderId="19" xfId="32" applyNumberFormat="1" applyFont="1" applyFill="1" applyBorder="1" applyProtection="1"/>
    <xf numFmtId="0" fontId="48" fillId="0" borderId="25" xfId="0" applyFont="1" applyFill="1" applyBorder="1"/>
    <xf numFmtId="0" fontId="48" fillId="0" borderId="17" xfId="0" applyFont="1" applyFill="1" applyBorder="1"/>
    <xf numFmtId="0" fontId="48" fillId="0" borderId="0" xfId="0" applyFont="1" applyFill="1" applyBorder="1"/>
    <xf numFmtId="0" fontId="48" fillId="0" borderId="26" xfId="0" applyFont="1" applyFill="1" applyBorder="1"/>
    <xf numFmtId="0" fontId="48" fillId="0" borderId="19" xfId="0" applyFont="1" applyFill="1" applyBorder="1"/>
    <xf numFmtId="0" fontId="48" fillId="0" borderId="21" xfId="0" applyFont="1" applyFill="1" applyBorder="1"/>
    <xf numFmtId="0" fontId="48" fillId="0" borderId="3" xfId="0" applyFont="1" applyFill="1" applyBorder="1"/>
    <xf numFmtId="0" fontId="47" fillId="0" borderId="0" xfId="123" applyFont="1" applyBorder="1"/>
    <xf numFmtId="0" fontId="47" fillId="0" borderId="0" xfId="123" applyFont="1" applyBorder="1" applyAlignment="1">
      <alignment horizontal="right"/>
    </xf>
    <xf numFmtId="0" fontId="47" fillId="0" borderId="0" xfId="0" applyFont="1" applyFill="1" applyBorder="1"/>
    <xf numFmtId="0" fontId="48" fillId="0" borderId="23" xfId="0" applyFont="1" applyFill="1" applyBorder="1"/>
    <xf numFmtId="0" fontId="48" fillId="0" borderId="24" xfId="0" applyFont="1" applyFill="1" applyBorder="1"/>
    <xf numFmtId="0" fontId="48" fillId="0" borderId="0" xfId="0" applyFont="1" applyFill="1"/>
    <xf numFmtId="0" fontId="48" fillId="0" borderId="0" xfId="0" applyFont="1" applyBorder="1" applyAlignment="1">
      <alignment horizontal="left" vertical="top" wrapText="1"/>
    </xf>
    <xf numFmtId="0" fontId="47" fillId="0" borderId="0" xfId="123" applyFont="1"/>
    <xf numFmtId="0" fontId="47" fillId="0" borderId="0" xfId="0" applyFont="1" applyFill="1" applyBorder="1" applyAlignment="1">
      <alignment horizontal="right"/>
    </xf>
    <xf numFmtId="165" fontId="48" fillId="0" borderId="21" xfId="32" applyNumberFormat="1" applyFont="1" applyFill="1" applyBorder="1" applyProtection="1"/>
    <xf numFmtId="165" fontId="48" fillId="0" borderId="19" xfId="32" applyNumberFormat="1" applyFont="1" applyFill="1" applyBorder="1"/>
    <xf numFmtId="165" fontId="48" fillId="0" borderId="21" xfId="32" applyNumberFormat="1" applyFont="1" applyFill="1" applyBorder="1" applyAlignment="1" applyProtection="1">
      <alignment horizontal="right"/>
    </xf>
    <xf numFmtId="165" fontId="48" fillId="0" borderId="0" xfId="0" applyNumberFormat="1" applyFont="1"/>
    <xf numFmtId="43" fontId="48" fillId="0" borderId="0" xfId="0" applyNumberFormat="1" applyFont="1"/>
    <xf numFmtId="43" fontId="48" fillId="0" borderId="19" xfId="32" applyFont="1" applyFill="1" applyBorder="1" applyAlignment="1" applyProtection="1">
      <alignment horizontal="right"/>
    </xf>
    <xf numFmtId="165" fontId="48" fillId="0" borderId="19" xfId="32" applyNumberFormat="1" applyFont="1" applyFill="1" applyBorder="1" applyAlignment="1" applyProtection="1">
      <alignment horizontal="right"/>
    </xf>
    <xf numFmtId="0" fontId="47" fillId="0" borderId="0" xfId="123" applyFont="1" applyAlignment="1">
      <alignment horizontal="right"/>
    </xf>
    <xf numFmtId="43" fontId="48" fillId="0" borderId="21" xfId="32" applyNumberFormat="1" applyFont="1" applyFill="1" applyBorder="1" applyProtection="1"/>
    <xf numFmtId="0" fontId="49" fillId="0" borderId="3" xfId="0" applyFont="1" applyFill="1" applyBorder="1" applyAlignment="1">
      <alignment horizontal="left" indent="2"/>
    </xf>
    <xf numFmtId="0" fontId="48" fillId="33" borderId="20" xfId="0" applyFont="1" applyFill="1" applyBorder="1" applyAlignment="1">
      <alignment horizontal="center"/>
    </xf>
    <xf numFmtId="0" fontId="48" fillId="33" borderId="0" xfId="0" applyFont="1" applyFill="1" applyBorder="1"/>
    <xf numFmtId="0" fontId="48" fillId="33" borderId="19" xfId="0" applyFont="1" applyFill="1" applyBorder="1" applyAlignment="1">
      <alignment horizontal="center"/>
    </xf>
    <xf numFmtId="0" fontId="48" fillId="33" borderId="30" xfId="0" applyFont="1" applyFill="1" applyBorder="1" applyAlignment="1">
      <alignment horizontal="center"/>
    </xf>
    <xf numFmtId="0" fontId="48" fillId="33" borderId="29" xfId="0" applyFont="1" applyFill="1" applyBorder="1"/>
    <xf numFmtId="0" fontId="48" fillId="33" borderId="28" xfId="0" applyFont="1" applyFill="1" applyBorder="1" applyAlignment="1">
      <alignment horizontal="center"/>
    </xf>
    <xf numFmtId="0" fontId="48" fillId="33" borderId="20" xfId="0" applyFont="1" applyFill="1" applyBorder="1"/>
    <xf numFmtId="0" fontId="47" fillId="33" borderId="0" xfId="0" applyFont="1" applyFill="1" applyBorder="1" applyAlignment="1">
      <alignment horizontal="center"/>
    </xf>
    <xf numFmtId="37" fontId="48" fillId="33" borderId="19" xfId="0" applyNumberFormat="1" applyFont="1" applyFill="1" applyBorder="1" applyProtection="1"/>
    <xf numFmtId="0" fontId="48" fillId="33" borderId="29" xfId="0" applyFont="1" applyFill="1" applyBorder="1" applyAlignment="1">
      <alignment horizontal="left"/>
    </xf>
    <xf numFmtId="165" fontId="48" fillId="33" borderId="28" xfId="32" applyNumberFormat="1" applyFont="1" applyFill="1" applyBorder="1" applyProtection="1"/>
    <xf numFmtId="0" fontId="48" fillId="33" borderId="29" xfId="0" applyFont="1" applyFill="1" applyBorder="1" applyAlignment="1">
      <alignment horizontal="left" indent="1"/>
    </xf>
    <xf numFmtId="0" fontId="48" fillId="33" borderId="29" xfId="0" applyFont="1" applyFill="1" applyBorder="1" applyAlignment="1">
      <alignment horizontal="left" indent="3"/>
    </xf>
    <xf numFmtId="0" fontId="48" fillId="33" borderId="33" xfId="0" applyFont="1" applyFill="1" applyBorder="1" applyAlignment="1">
      <alignment horizontal="center"/>
    </xf>
    <xf numFmtId="0" fontId="48" fillId="33" borderId="35" xfId="0" applyFont="1" applyFill="1" applyBorder="1" applyAlignment="1">
      <alignment horizontal="left"/>
    </xf>
    <xf numFmtId="37" fontId="48" fillId="33" borderId="20" xfId="0" applyNumberFormat="1" applyFont="1" applyFill="1" applyBorder="1" applyProtection="1"/>
    <xf numFmtId="165" fontId="48" fillId="33" borderId="19" xfId="32" applyNumberFormat="1" applyFont="1" applyFill="1" applyBorder="1" applyProtection="1"/>
    <xf numFmtId="165" fontId="48" fillId="33" borderId="30" xfId="32" applyNumberFormat="1" applyFont="1" applyFill="1" applyBorder="1" applyProtection="1"/>
    <xf numFmtId="0" fontId="48" fillId="33" borderId="22" xfId="0" applyFont="1" applyFill="1" applyBorder="1" applyAlignment="1">
      <alignment horizontal="center"/>
    </xf>
    <xf numFmtId="0" fontId="48" fillId="33" borderId="23" xfId="0" applyFont="1" applyFill="1" applyBorder="1"/>
    <xf numFmtId="0" fontId="48" fillId="33" borderId="0" xfId="0" applyFont="1" applyFill="1"/>
    <xf numFmtId="0" fontId="48" fillId="33" borderId="25" xfId="0" applyFont="1" applyFill="1" applyBorder="1"/>
    <xf numFmtId="0" fontId="48" fillId="33" borderId="17" xfId="0" applyFont="1" applyFill="1" applyBorder="1"/>
    <xf numFmtId="0" fontId="48" fillId="33" borderId="26" xfId="0" applyFont="1" applyFill="1" applyBorder="1"/>
    <xf numFmtId="0" fontId="48" fillId="33" borderId="19" xfId="0" applyFont="1" applyFill="1" applyBorder="1"/>
    <xf numFmtId="0" fontId="48" fillId="0" borderId="26" xfId="0" applyFont="1" applyFill="1" applyBorder="1" applyAlignment="1">
      <alignment horizontal="center" vertical="top"/>
    </xf>
    <xf numFmtId="0" fontId="48" fillId="0" borderId="0" xfId="0" quotePrefix="1" applyFont="1" applyFill="1" applyBorder="1"/>
    <xf numFmtId="0" fontId="48" fillId="0" borderId="0" xfId="0" applyFont="1" applyFill="1" applyBorder="1" applyAlignment="1">
      <alignment vertical="top" wrapText="1"/>
    </xf>
    <xf numFmtId="0" fontId="48" fillId="0" borderId="26" xfId="0" applyFont="1" applyFill="1" applyBorder="1" applyAlignment="1">
      <alignment vertical="top" wrapText="1"/>
    </xf>
    <xf numFmtId="0" fontId="3" fillId="0" borderId="0" xfId="0" applyFont="1" applyFill="1" applyBorder="1" applyAlignment="1">
      <alignment vertical="top" wrapText="1"/>
    </xf>
    <xf numFmtId="0" fontId="3" fillId="0" borderId="27" xfId="0" applyFont="1" applyFill="1" applyBorder="1" applyAlignment="1">
      <alignment vertical="top" wrapText="1"/>
    </xf>
    <xf numFmtId="42" fontId="48" fillId="33" borderId="28" xfId="32" applyNumberFormat="1" applyFont="1" applyFill="1" applyBorder="1" applyProtection="1"/>
    <xf numFmtId="42" fontId="48" fillId="33" borderId="34" xfId="32" applyNumberFormat="1" applyFont="1" applyFill="1" applyBorder="1" applyProtection="1"/>
    <xf numFmtId="42" fontId="48" fillId="33" borderId="30" xfId="32" applyNumberFormat="1" applyFont="1" applyFill="1" applyBorder="1" applyProtection="1"/>
    <xf numFmtId="42" fontId="48" fillId="33" borderId="22" xfId="32" applyNumberFormat="1" applyFont="1" applyFill="1" applyBorder="1" applyProtection="1"/>
    <xf numFmtId="42" fontId="48" fillId="33" borderId="21" xfId="32" applyNumberFormat="1" applyFont="1" applyFill="1" applyBorder="1" applyProtection="1"/>
    <xf numFmtId="42" fontId="48" fillId="0" borderId="21" xfId="32" applyNumberFormat="1" applyFont="1" applyFill="1" applyBorder="1" applyProtection="1"/>
    <xf numFmtId="42" fontId="48" fillId="0" borderId="21" xfId="0" applyNumberFormat="1" applyFont="1" applyFill="1" applyBorder="1"/>
    <xf numFmtId="42" fontId="48" fillId="0" borderId="27" xfId="32" applyNumberFormat="1" applyFont="1" applyFill="1" applyBorder="1" applyAlignment="1" applyProtection="1">
      <alignment horizontal="right"/>
    </xf>
    <xf numFmtId="10" fontId="48" fillId="0" borderId="21" xfId="124" applyNumberFormat="1" applyFont="1" applyFill="1" applyBorder="1" applyProtection="1"/>
    <xf numFmtId="0" fontId="48" fillId="0" borderId="5" xfId="0" applyFont="1" applyFill="1" applyBorder="1" applyAlignment="1">
      <alignment vertical="top" wrapText="1"/>
    </xf>
    <xf numFmtId="0" fontId="3" fillId="0" borderId="7" xfId="0" applyFont="1" applyFill="1" applyBorder="1" applyAlignment="1">
      <alignment vertical="top" wrapText="1"/>
    </xf>
    <xf numFmtId="0" fontId="3" fillId="0" borderId="27" xfId="0" applyFont="1" applyFill="1" applyBorder="1" applyAlignment="1">
      <alignment vertical="top" wrapText="1"/>
    </xf>
    <xf numFmtId="0" fontId="48" fillId="0" borderId="0" xfId="0" applyFont="1" applyFill="1" applyBorder="1" applyAlignment="1">
      <alignment vertical="top" wrapText="1"/>
    </xf>
    <xf numFmtId="0" fontId="48" fillId="0" borderId="0" xfId="0" quotePrefix="1" applyFont="1" applyFill="1" applyBorder="1" applyAlignment="1">
      <alignment vertical="top" wrapText="1"/>
    </xf>
    <xf numFmtId="0" fontId="3" fillId="0" borderId="0" xfId="0" applyFont="1" applyFill="1" applyBorder="1" applyAlignment="1">
      <alignment vertical="top" wrapText="1"/>
    </xf>
    <xf numFmtId="0" fontId="47" fillId="0" borderId="25" xfId="0" applyFont="1" applyBorder="1" applyAlignment="1">
      <alignment horizontal="center"/>
    </xf>
    <xf numFmtId="0" fontId="47" fillId="0" borderId="24" xfId="0" applyFont="1" applyBorder="1" applyAlignment="1">
      <alignment horizontal="center"/>
    </xf>
    <xf numFmtId="0" fontId="47" fillId="0" borderId="17" xfId="0" applyFont="1" applyBorder="1" applyAlignment="1">
      <alignment horizontal="center"/>
    </xf>
    <xf numFmtId="0" fontId="48" fillId="0" borderId="26" xfId="0" applyFont="1" applyBorder="1" applyAlignment="1">
      <alignment vertical="top" wrapText="1"/>
    </xf>
    <xf numFmtId="0" fontId="3" fillId="0" borderId="0" xfId="0" applyFont="1" applyBorder="1" applyAlignment="1">
      <alignment wrapText="1"/>
    </xf>
    <xf numFmtId="0" fontId="3" fillId="0" borderId="19" xfId="0" applyFont="1" applyBorder="1" applyAlignment="1">
      <alignment wrapText="1"/>
    </xf>
    <xf numFmtId="0" fontId="48" fillId="0" borderId="5" xfId="0" applyFont="1" applyBorder="1" applyAlignment="1">
      <alignment vertical="top" wrapText="1"/>
    </xf>
    <xf numFmtId="0" fontId="48" fillId="0" borderId="7" xfId="0" applyFont="1" applyBorder="1" applyAlignment="1">
      <alignment vertical="top" wrapText="1"/>
    </xf>
    <xf numFmtId="0" fontId="3" fillId="0" borderId="27" xfId="0" applyFont="1" applyBorder="1" applyAlignment="1">
      <alignment wrapText="1"/>
    </xf>
    <xf numFmtId="0" fontId="47" fillId="0" borderId="25" xfId="0" applyFont="1" applyFill="1" applyBorder="1" applyAlignment="1">
      <alignment horizontal="center"/>
    </xf>
    <xf numFmtId="0" fontId="47" fillId="0" borderId="24" xfId="0" applyFont="1" applyFill="1" applyBorder="1" applyAlignment="1">
      <alignment horizontal="center"/>
    </xf>
    <xf numFmtId="0" fontId="47" fillId="0" borderId="17" xfId="0" applyFont="1" applyFill="1" applyBorder="1" applyAlignment="1">
      <alignment horizontal="center"/>
    </xf>
    <xf numFmtId="0" fontId="48" fillId="0" borderId="3" xfId="0" applyFont="1" applyFill="1" applyBorder="1" applyAlignment="1">
      <alignment horizontal="center"/>
    </xf>
    <xf numFmtId="0" fontId="48" fillId="0" borderId="21" xfId="0" applyFont="1" applyFill="1" applyBorder="1" applyAlignment="1">
      <alignment horizontal="center"/>
    </xf>
    <xf numFmtId="0" fontId="48" fillId="0" borderId="23" xfId="0" applyFont="1" applyFill="1" applyBorder="1" applyAlignment="1">
      <alignment horizontal="center"/>
    </xf>
    <xf numFmtId="0" fontId="47" fillId="0" borderId="5" xfId="0" applyFont="1" applyBorder="1" applyAlignment="1">
      <alignment horizontal="center"/>
    </xf>
    <xf numFmtId="0" fontId="47" fillId="0" borderId="7" xfId="0" applyFont="1" applyBorder="1" applyAlignment="1">
      <alignment horizontal="center"/>
    </xf>
    <xf numFmtId="0" fontId="47" fillId="0" borderId="27" xfId="0" applyFont="1" applyBorder="1" applyAlignment="1">
      <alignment horizontal="center"/>
    </xf>
    <xf numFmtId="0" fontId="47" fillId="0" borderId="26" xfId="0" applyFont="1" applyBorder="1" applyAlignment="1">
      <alignment horizontal="center"/>
    </xf>
    <xf numFmtId="0" fontId="47" fillId="0" borderId="0" xfId="0" applyFont="1" applyBorder="1" applyAlignment="1">
      <alignment horizontal="center"/>
    </xf>
    <xf numFmtId="0" fontId="47" fillId="0" borderId="19" xfId="0" applyFont="1" applyBorder="1" applyAlignment="1">
      <alignment horizontal="center"/>
    </xf>
    <xf numFmtId="37" fontId="48" fillId="33" borderId="31" xfId="0" applyNumberFormat="1" applyFont="1" applyFill="1" applyBorder="1" applyAlignment="1" applyProtection="1">
      <alignment horizontal="center" vertical="center"/>
    </xf>
    <xf numFmtId="0" fontId="48" fillId="33" borderId="20" xfId="0" applyFont="1" applyFill="1" applyBorder="1" applyAlignment="1">
      <alignment horizontal="center" vertical="center"/>
    </xf>
    <xf numFmtId="0" fontId="48" fillId="33" borderId="32" xfId="0" applyFont="1" applyFill="1" applyBorder="1" applyAlignment="1">
      <alignment horizontal="center" vertical="center"/>
    </xf>
    <xf numFmtId="0" fontId="48" fillId="33" borderId="0" xfId="0" applyFont="1" applyFill="1" applyAlignment="1">
      <alignment vertical="center" wrapText="1"/>
    </xf>
    <xf numFmtId="0" fontId="48" fillId="33" borderId="5" xfId="0" applyFont="1" applyFill="1" applyBorder="1" applyAlignment="1">
      <alignment horizontal="center"/>
    </xf>
    <xf numFmtId="0" fontId="48" fillId="33" borderId="27" xfId="0" applyFont="1" applyFill="1" applyBorder="1" applyAlignment="1">
      <alignment horizontal="center"/>
    </xf>
    <xf numFmtId="0" fontId="48" fillId="33" borderId="7" xfId="0" applyFont="1" applyFill="1" applyBorder="1" applyAlignment="1">
      <alignment horizontal="center"/>
    </xf>
    <xf numFmtId="0" fontId="48" fillId="0" borderId="0" xfId="0" applyFont="1" applyBorder="1" applyAlignment="1">
      <alignment horizontal="center"/>
    </xf>
    <xf numFmtId="0" fontId="48" fillId="0" borderId="26" xfId="0" applyFont="1" applyBorder="1" applyAlignment="1">
      <alignment horizontal="center"/>
    </xf>
    <xf numFmtId="0" fontId="48" fillId="0" borderId="19" xfId="0" applyFont="1" applyBorder="1" applyAlignment="1">
      <alignment horizontal="center"/>
    </xf>
  </cellXfs>
  <cellStyles count="125">
    <cellStyle name="10pt Gen bold" xfId="1"/>
    <cellStyle name="10pt Geneva" xfId="2"/>
    <cellStyle name="20% - Accent1" xfId="3" builtinId="30" customBuiltin="1"/>
    <cellStyle name="20% - Accent2" xfId="4" builtinId="34" customBuiltin="1"/>
    <cellStyle name="20% - Accent3" xfId="5" builtinId="38" customBuiltin="1"/>
    <cellStyle name="20% - Accent4" xfId="6" builtinId="42" customBuiltin="1"/>
    <cellStyle name="20% - Accent5" xfId="7" builtinId="46" customBuiltin="1"/>
    <cellStyle name="20% - Accent6" xfId="8" builtinId="50" customBuiltin="1"/>
    <cellStyle name="40% - Accent1" xfId="9" builtinId="31" customBuiltin="1"/>
    <cellStyle name="40% - Accent2" xfId="10" builtinId="35" customBuiltin="1"/>
    <cellStyle name="40% - Accent3" xfId="11" builtinId="39" customBuiltin="1"/>
    <cellStyle name="40% - Accent4" xfId="12" builtinId="43" customBuiltin="1"/>
    <cellStyle name="40% - Accent5" xfId="13" builtinId="47" customBuiltin="1"/>
    <cellStyle name="40% - Accent6" xfId="14" builtinId="51" customBuiltin="1"/>
    <cellStyle name="60% - Accent1" xfId="15" builtinId="32" customBuiltin="1"/>
    <cellStyle name="60% - Accent2" xfId="16" builtinId="36" customBuiltin="1"/>
    <cellStyle name="60% - Accent3" xfId="17" builtinId="40" customBuiltin="1"/>
    <cellStyle name="60% - Accent4" xfId="18" builtinId="44" customBuiltin="1"/>
    <cellStyle name="60% - Accent5" xfId="19" builtinId="48" customBuiltin="1"/>
    <cellStyle name="60% - Accent6" xfId="20" builtinId="52" customBuiltin="1"/>
    <cellStyle name="Accent1" xfId="21" builtinId="29" customBuiltin="1"/>
    <cellStyle name="Accent2" xfId="22" builtinId="33" customBuiltin="1"/>
    <cellStyle name="Accent3" xfId="23" builtinId="37" customBuiltin="1"/>
    <cellStyle name="Accent4" xfId="24" builtinId="41" customBuiltin="1"/>
    <cellStyle name="Accent5" xfId="25" builtinId="45" customBuiltin="1"/>
    <cellStyle name="Accent6" xfId="26" builtinId="49" customBuiltin="1"/>
    <cellStyle name="AM/PM" xfId="27"/>
    <cellStyle name="Background" xfId="28"/>
    <cellStyle name="Bad" xfId="29" builtinId="27" customBuiltin="1"/>
    <cellStyle name="Calculation" xfId="30" builtinId="22" customBuiltin="1"/>
    <cellStyle name="Check Cell" xfId="31" builtinId="23" customBuiltin="1"/>
    <cellStyle name="Comma" xfId="32" builtinId="3"/>
    <cellStyle name="Comma  - Style1" xfId="33"/>
    <cellStyle name="Comma  - Style2" xfId="34"/>
    <cellStyle name="Comma  - Style3" xfId="35"/>
    <cellStyle name="Comma  - Style4" xfId="36"/>
    <cellStyle name="Comma  - Style5" xfId="37"/>
    <cellStyle name="Comma  - Style6" xfId="38"/>
    <cellStyle name="Comma  - Style7" xfId="39"/>
    <cellStyle name="Comma  - Style8" xfId="40"/>
    <cellStyle name="Comma (1)" xfId="41"/>
    <cellStyle name="Comma [1]" xfId="42"/>
    <cellStyle name="Comma(0)" xfId="43"/>
    <cellStyle name="Comma(1)" xfId="44"/>
    <cellStyle name="Comma0" xfId="45"/>
    <cellStyle name="Comment" xfId="46"/>
    <cellStyle name="Currency [1]" xfId="47"/>
    <cellStyle name="Currency(1)" xfId="48"/>
    <cellStyle name="Currency0" xfId="49"/>
    <cellStyle name="Data" xfId="50"/>
    <cellStyle name="DataEntry" xfId="51"/>
    <cellStyle name="DataEntry%" xfId="52"/>
    <cellStyle name="DATE" xfId="53"/>
    <cellStyle name="date(AM/PM)" xfId="54"/>
    <cellStyle name="DATE(MO/DAY)" xfId="55"/>
    <cellStyle name="DATE_1000-20120184-052507" xfId="56"/>
    <cellStyle name="DealTypeStyle" xfId="57"/>
    <cellStyle name="Explanatory Text" xfId="58" builtinId="53" customBuiltin="1"/>
    <cellStyle name="F2" xfId="59"/>
    <cellStyle name="F3" xfId="60"/>
    <cellStyle name="F4" xfId="61"/>
    <cellStyle name="F5" xfId="62"/>
    <cellStyle name="F6" xfId="63"/>
    <cellStyle name="F7" xfId="64"/>
    <cellStyle name="F8" xfId="65"/>
    <cellStyle name="Fixed" xfId="66"/>
    <cellStyle name="Good" xfId="67" builtinId="26" customBuiltin="1"/>
    <cellStyle name="Grey" xfId="68"/>
    <cellStyle name="HEAD" xfId="69"/>
    <cellStyle name="Header" xfId="70"/>
    <cellStyle name="Header1" xfId="71"/>
    <cellStyle name="Header2" xfId="72"/>
    <cellStyle name="HeaderGroup" xfId="73"/>
    <cellStyle name="Heading" xfId="74"/>
    <cellStyle name="Heading 1" xfId="75" builtinId="16" customBuiltin="1"/>
    <cellStyle name="Heading 2" xfId="76" builtinId="17" customBuiltin="1"/>
    <cellStyle name="Heading 3" xfId="77" builtinId="18" customBuiltin="1"/>
    <cellStyle name="Heading 4" xfId="78" builtinId="19" customBuiltin="1"/>
    <cellStyle name="Heading1" xfId="79"/>
    <cellStyle name="Heading2" xfId="80"/>
    <cellStyle name="Input" xfId="81" builtinId="20" customBuiltin="1"/>
    <cellStyle name="Input [yellow]" xfId="82"/>
    <cellStyle name="InputDescriptions" xfId="83"/>
    <cellStyle name="InputHeading1" xfId="84"/>
    <cellStyle name="Linked Cell" xfId="85" builtinId="24" customBuiltin="1"/>
    <cellStyle name="mm/dd/yy" xfId="86"/>
    <cellStyle name="mmmm d,yyyy" xfId="87"/>
    <cellStyle name="mmmm, yyyy" xfId="88"/>
    <cellStyle name="Neutral" xfId="89" builtinId="28" customBuiltin="1"/>
    <cellStyle name="NODECS" xfId="90"/>
    <cellStyle name="Normal" xfId="0" builtinId="0"/>
    <cellStyle name="Normal - Style1" xfId="91"/>
    <cellStyle name="Normal 2" xfId="123"/>
    <cellStyle name="Note" xfId="92" builtinId="10" customBuiltin="1"/>
    <cellStyle name="Output" xfId="93" builtinId="21" customBuiltin="1"/>
    <cellStyle name="OUTPUT AMOUNTS" xfId="94"/>
    <cellStyle name="OUTPUT COLUMN HEADINGS" xfId="95"/>
    <cellStyle name="OUTPUT LINE ITEMS" xfId="96"/>
    <cellStyle name="OUTPUT REPORT HEADING" xfId="97"/>
    <cellStyle name="OUTPUT REPORT TITLE" xfId="98"/>
    <cellStyle name="Override" xfId="99"/>
    <cellStyle name="Percent" xfId="124" builtinId="5"/>
    <cellStyle name="Percent [2]" xfId="100"/>
    <cellStyle name="Percent 2" xfId="101"/>
    <cellStyle name="Percent 2 2" xfId="102"/>
    <cellStyle name="ProgramVariable" xfId="103"/>
    <cellStyle name="PSChar" xfId="104"/>
    <cellStyle name="PSDate" xfId="105"/>
    <cellStyle name="PSDec" xfId="106"/>
    <cellStyle name="PSHeading" xfId="107"/>
    <cellStyle name="PSInt" xfId="108"/>
    <cellStyle name="PSSpacer" xfId="109"/>
    <cellStyle name="Report" xfId="110"/>
    <cellStyle name="Style 21" xfId="111"/>
    <cellStyle name="Style 33" xfId="112"/>
    <cellStyle name="Style 34" xfId="113"/>
    <cellStyle name="Style 35" xfId="114"/>
    <cellStyle name="Style 36" xfId="115"/>
    <cellStyle name="Style 37" xfId="116"/>
    <cellStyle name="TitleBar" xfId="117"/>
    <cellStyle name="桁区切り [0.00]_results" xfId="118"/>
    <cellStyle name="桁区切り_results" xfId="119"/>
    <cellStyle name="標準_results" xfId="120"/>
    <cellStyle name="通貨 [0.00]_results" xfId="121"/>
    <cellStyle name="通貨_results" xfId="12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32"/>
  <sheetViews>
    <sheetView tabSelected="1" topLeftCell="A103" zoomScaleNormal="100" workbookViewId="0">
      <selection activeCell="A120" sqref="A120"/>
    </sheetView>
  </sheetViews>
  <sheetFormatPr defaultColWidth="12.5703125" defaultRowHeight="11.25"/>
  <cols>
    <col min="1" max="1" width="4.7109375" style="4" customWidth="1"/>
    <col min="2" max="2" width="58.7109375" style="4" customWidth="1"/>
    <col min="3" max="4" width="11.7109375" style="4" customWidth="1"/>
    <col min="5" max="6" width="12.5703125" style="4"/>
    <col min="7" max="8" width="12.5703125" style="2"/>
    <col min="9" max="16384" width="12.5703125" style="4"/>
  </cols>
  <sheetData>
    <row r="1" spans="1:4">
      <c r="A1" s="1">
        <v>24</v>
      </c>
      <c r="B1" s="2"/>
      <c r="C1" s="2"/>
      <c r="D1" s="3" t="s">
        <v>150</v>
      </c>
    </row>
    <row r="2" spans="1:4">
      <c r="A2" s="5"/>
      <c r="B2" s="6"/>
      <c r="C2" s="6"/>
      <c r="D2" s="7"/>
    </row>
    <row r="3" spans="1:4">
      <c r="A3" s="107" t="s">
        <v>44</v>
      </c>
      <c r="B3" s="108"/>
      <c r="C3" s="108"/>
      <c r="D3" s="109"/>
    </row>
    <row r="4" spans="1:4">
      <c r="A4" s="8"/>
      <c r="B4" s="2" t="s">
        <v>45</v>
      </c>
      <c r="C4" s="2"/>
      <c r="D4" s="9"/>
    </row>
    <row r="5" spans="1:4" ht="5.25" customHeight="1">
      <c r="A5" s="10"/>
      <c r="B5" s="11"/>
      <c r="C5" s="11"/>
      <c r="D5" s="12"/>
    </row>
    <row r="6" spans="1:4">
      <c r="A6" s="13" t="s">
        <v>4</v>
      </c>
      <c r="B6" s="6"/>
      <c r="C6" s="14" t="s">
        <v>0</v>
      </c>
      <c r="D6" s="15" t="s">
        <v>15</v>
      </c>
    </row>
    <row r="7" spans="1:4">
      <c r="A7" s="43" t="s">
        <v>75</v>
      </c>
      <c r="B7" s="44" t="s">
        <v>46</v>
      </c>
      <c r="C7" s="43" t="s">
        <v>1</v>
      </c>
      <c r="D7" s="45" t="s">
        <v>43</v>
      </c>
    </row>
    <row r="8" spans="1:4">
      <c r="A8" s="46" t="s">
        <v>76</v>
      </c>
      <c r="B8" s="47" t="s">
        <v>47</v>
      </c>
      <c r="C8" s="46" t="s">
        <v>77</v>
      </c>
      <c r="D8" s="48" t="s">
        <v>78</v>
      </c>
    </row>
    <row r="9" spans="1:4">
      <c r="A9" s="49"/>
      <c r="B9" s="50" t="s">
        <v>48</v>
      </c>
      <c r="C9" s="110" t="s">
        <v>13</v>
      </c>
      <c r="D9" s="51"/>
    </row>
    <row r="10" spans="1:4">
      <c r="A10" s="46">
        <v>1</v>
      </c>
      <c r="B10" s="52" t="s">
        <v>49</v>
      </c>
      <c r="C10" s="111"/>
      <c r="D10" s="74">
        <v>1903775</v>
      </c>
    </row>
    <row r="11" spans="1:4">
      <c r="A11" s="46" t="s">
        <v>41</v>
      </c>
      <c r="B11" s="54" t="s">
        <v>50</v>
      </c>
      <c r="C11" s="111"/>
      <c r="D11" s="53">
        <v>0</v>
      </c>
    </row>
    <row r="12" spans="1:4">
      <c r="A12" s="46" t="s">
        <v>5</v>
      </c>
      <c r="B12" s="55" t="s">
        <v>51</v>
      </c>
      <c r="C12" s="111"/>
      <c r="D12" s="53">
        <v>7435</v>
      </c>
    </row>
    <row r="13" spans="1:4">
      <c r="A13" s="46">
        <v>4</v>
      </c>
      <c r="B13" s="55" t="s">
        <v>52</v>
      </c>
      <c r="C13" s="111"/>
      <c r="D13" s="53">
        <v>4469.2119999999995</v>
      </c>
    </row>
    <row r="14" spans="1:4" ht="12" thickBot="1">
      <c r="A14" s="56" t="s">
        <v>6</v>
      </c>
      <c r="B14" s="57" t="s">
        <v>53</v>
      </c>
      <c r="C14" s="112"/>
      <c r="D14" s="75">
        <f>SUM(D10:D13)</f>
        <v>1915679.2120000001</v>
      </c>
    </row>
    <row r="15" spans="1:4" ht="12" thickTop="1">
      <c r="A15" s="49"/>
      <c r="B15" s="50" t="s">
        <v>54</v>
      </c>
      <c r="C15" s="58"/>
      <c r="D15" s="59"/>
    </row>
    <row r="16" spans="1:4">
      <c r="A16" s="46">
        <v>6</v>
      </c>
      <c r="B16" s="47" t="s">
        <v>55</v>
      </c>
      <c r="C16" s="76">
        <v>22927514</v>
      </c>
      <c r="D16" s="74">
        <v>23915529</v>
      </c>
    </row>
    <row r="17" spans="1:7">
      <c r="A17" s="46" t="s">
        <v>7</v>
      </c>
      <c r="B17" s="54" t="s">
        <v>56</v>
      </c>
      <c r="C17" s="60">
        <v>0</v>
      </c>
      <c r="D17" s="53">
        <v>0</v>
      </c>
    </row>
    <row r="18" spans="1:7">
      <c r="A18" s="46" t="s">
        <v>8</v>
      </c>
      <c r="B18" s="55" t="s">
        <v>57</v>
      </c>
      <c r="C18" s="60">
        <v>0</v>
      </c>
      <c r="D18" s="53">
        <v>0</v>
      </c>
    </row>
    <row r="19" spans="1:7">
      <c r="A19" s="46" t="s">
        <v>9</v>
      </c>
      <c r="B19" s="54" t="s">
        <v>58</v>
      </c>
      <c r="C19" s="60">
        <v>0</v>
      </c>
      <c r="D19" s="53">
        <v>0</v>
      </c>
    </row>
    <row r="20" spans="1:7">
      <c r="A20" s="46" t="s">
        <v>42</v>
      </c>
      <c r="B20" s="55" t="s">
        <v>59</v>
      </c>
      <c r="C20" s="60">
        <v>218469</v>
      </c>
      <c r="D20" s="53">
        <v>239548</v>
      </c>
    </row>
    <row r="21" spans="1:7">
      <c r="A21" s="46">
        <v>11</v>
      </c>
      <c r="B21" s="47" t="s">
        <v>60</v>
      </c>
      <c r="C21" s="76">
        <f>C16-C17-C18+C19+C20</f>
        <v>23145983</v>
      </c>
      <c r="D21" s="76">
        <f>D16-D17-D18+D19+D20</f>
        <v>24155077</v>
      </c>
    </row>
    <row r="22" spans="1:7">
      <c r="A22" s="46" t="s">
        <v>10</v>
      </c>
      <c r="B22" s="47" t="s">
        <v>61</v>
      </c>
      <c r="C22" s="60">
        <v>7010537</v>
      </c>
      <c r="D22" s="53">
        <v>7574721</v>
      </c>
    </row>
    <row r="23" spans="1:7">
      <c r="A23" s="61" t="s">
        <v>12</v>
      </c>
      <c r="B23" s="62" t="s">
        <v>62</v>
      </c>
      <c r="C23" s="77">
        <v>16135446</v>
      </c>
      <c r="D23" s="78">
        <f>D21-D22</f>
        <v>16580356</v>
      </c>
    </row>
    <row r="24" spans="1:7">
      <c r="A24" s="63"/>
      <c r="B24" s="63"/>
      <c r="C24" s="63"/>
      <c r="D24" s="63"/>
    </row>
    <row r="25" spans="1:7" ht="27.75" customHeight="1">
      <c r="A25" s="113" t="s">
        <v>63</v>
      </c>
      <c r="B25" s="113"/>
      <c r="C25" s="113"/>
      <c r="D25" s="113"/>
    </row>
    <row r="26" spans="1:7">
      <c r="A26" s="44"/>
      <c r="B26" s="44"/>
      <c r="C26" s="44"/>
      <c r="D26" s="44"/>
    </row>
    <row r="27" spans="1:7">
      <c r="A27" s="114" t="s">
        <v>64</v>
      </c>
      <c r="B27" s="115"/>
      <c r="C27" s="116" t="s">
        <v>65</v>
      </c>
      <c r="D27" s="115"/>
    </row>
    <row r="28" spans="1:7">
      <c r="A28" s="64" t="s">
        <v>24</v>
      </c>
      <c r="B28" s="65"/>
      <c r="C28" s="64" t="s">
        <v>66</v>
      </c>
      <c r="D28" s="65"/>
      <c r="G28" s="19"/>
    </row>
    <row r="29" spans="1:7">
      <c r="A29" s="66" t="s">
        <v>25</v>
      </c>
      <c r="B29" s="67"/>
      <c r="C29" s="66" t="s">
        <v>66</v>
      </c>
      <c r="D29" s="67"/>
      <c r="G29" s="19"/>
    </row>
    <row r="30" spans="1:7">
      <c r="A30" s="20" t="s">
        <v>26</v>
      </c>
      <c r="B30" s="21"/>
      <c r="C30" s="20" t="s">
        <v>67</v>
      </c>
      <c r="D30" s="21"/>
      <c r="G30" s="19"/>
    </row>
    <row r="31" spans="1:7">
      <c r="A31" s="20" t="s">
        <v>27</v>
      </c>
      <c r="B31" s="21"/>
      <c r="C31" s="20" t="s">
        <v>67</v>
      </c>
      <c r="D31" s="21"/>
      <c r="G31" s="19"/>
    </row>
    <row r="32" spans="1:7">
      <c r="A32" s="20" t="s">
        <v>28</v>
      </c>
      <c r="B32" s="21"/>
      <c r="C32" s="20" t="s">
        <v>66</v>
      </c>
      <c r="D32" s="21"/>
      <c r="G32" s="19"/>
    </row>
    <row r="33" spans="1:7">
      <c r="A33" s="20" t="s">
        <v>29</v>
      </c>
      <c r="B33" s="21"/>
      <c r="C33" s="20" t="s">
        <v>66</v>
      </c>
      <c r="D33" s="21"/>
      <c r="G33" s="19"/>
    </row>
    <row r="34" spans="1:7">
      <c r="A34" s="20" t="s">
        <v>30</v>
      </c>
      <c r="B34" s="21"/>
      <c r="C34" s="20" t="s">
        <v>66</v>
      </c>
      <c r="D34" s="21"/>
      <c r="G34" s="19"/>
    </row>
    <row r="35" spans="1:7">
      <c r="A35" s="20" t="s">
        <v>31</v>
      </c>
      <c r="B35" s="21"/>
      <c r="C35" s="20" t="s">
        <v>66</v>
      </c>
      <c r="D35" s="21"/>
      <c r="G35" s="19"/>
    </row>
    <row r="36" spans="1:7">
      <c r="A36" s="20" t="s">
        <v>32</v>
      </c>
      <c r="B36" s="21"/>
      <c r="C36" s="20" t="s">
        <v>68</v>
      </c>
      <c r="D36" s="21"/>
      <c r="G36" s="19"/>
    </row>
    <row r="37" spans="1:7">
      <c r="A37" s="20" t="s">
        <v>33</v>
      </c>
      <c r="B37" s="21"/>
      <c r="C37" s="20" t="s">
        <v>67</v>
      </c>
      <c r="D37" s="21"/>
      <c r="G37" s="19"/>
    </row>
    <row r="38" spans="1:7">
      <c r="A38" s="20" t="s">
        <v>103</v>
      </c>
      <c r="B38" s="21"/>
      <c r="C38" s="20" t="s">
        <v>71</v>
      </c>
      <c r="D38" s="21"/>
      <c r="G38" s="19"/>
    </row>
    <row r="39" spans="1:7">
      <c r="A39" s="20" t="s">
        <v>104</v>
      </c>
      <c r="B39" s="21"/>
      <c r="C39" s="20" t="s">
        <v>69</v>
      </c>
      <c r="D39" s="21"/>
      <c r="G39" s="19"/>
    </row>
    <row r="40" spans="1:7">
      <c r="A40" s="20" t="s">
        <v>105</v>
      </c>
      <c r="B40" s="21"/>
      <c r="C40" s="20" t="s">
        <v>72</v>
      </c>
      <c r="D40" s="21"/>
      <c r="G40" s="19"/>
    </row>
    <row r="41" spans="1:7">
      <c r="A41" s="20" t="s">
        <v>106</v>
      </c>
      <c r="B41" s="21"/>
      <c r="C41" s="20" t="s">
        <v>66</v>
      </c>
      <c r="D41" s="21"/>
      <c r="G41" s="19"/>
    </row>
    <row r="42" spans="1:7">
      <c r="A42" s="20" t="s">
        <v>107</v>
      </c>
      <c r="B42" s="21"/>
      <c r="C42" s="20" t="s">
        <v>69</v>
      </c>
      <c r="D42" s="21"/>
      <c r="G42" s="19"/>
    </row>
    <row r="43" spans="1:7">
      <c r="A43" s="20" t="s">
        <v>108</v>
      </c>
      <c r="B43" s="21"/>
      <c r="C43" s="20" t="s">
        <v>73</v>
      </c>
      <c r="D43" s="21"/>
      <c r="G43" s="19"/>
    </row>
    <row r="44" spans="1:7">
      <c r="A44" s="20" t="s">
        <v>109</v>
      </c>
      <c r="B44" s="21"/>
      <c r="C44" s="20" t="s">
        <v>66</v>
      </c>
      <c r="D44" s="21"/>
      <c r="G44" s="19"/>
    </row>
    <row r="45" spans="1:7">
      <c r="A45" s="20" t="s">
        <v>110</v>
      </c>
      <c r="B45" s="21"/>
      <c r="C45" s="20" t="s">
        <v>34</v>
      </c>
      <c r="D45" s="21"/>
      <c r="G45" s="19"/>
    </row>
    <row r="46" spans="1:7">
      <c r="A46" s="20" t="s">
        <v>111</v>
      </c>
      <c r="B46" s="21"/>
      <c r="C46" s="20" t="s">
        <v>35</v>
      </c>
      <c r="D46" s="21"/>
      <c r="G46" s="19"/>
    </row>
    <row r="47" spans="1:7">
      <c r="A47" s="20" t="s">
        <v>112</v>
      </c>
      <c r="B47" s="21"/>
      <c r="C47" s="20" t="s">
        <v>69</v>
      </c>
      <c r="D47" s="21"/>
      <c r="G47" s="19"/>
    </row>
    <row r="48" spans="1:7">
      <c r="A48" s="20" t="s">
        <v>113</v>
      </c>
      <c r="B48" s="21"/>
      <c r="C48" s="20" t="s">
        <v>66</v>
      </c>
      <c r="D48" s="21"/>
      <c r="G48" s="19"/>
    </row>
    <row r="49" spans="1:7">
      <c r="A49" s="20" t="s">
        <v>114</v>
      </c>
      <c r="B49" s="21"/>
      <c r="C49" s="20" t="s">
        <v>36</v>
      </c>
      <c r="D49" s="21"/>
      <c r="G49" s="19"/>
    </row>
    <row r="50" spans="1:7">
      <c r="A50" s="20" t="s">
        <v>115</v>
      </c>
      <c r="B50" s="21"/>
      <c r="C50" s="20" t="s">
        <v>66</v>
      </c>
      <c r="D50" s="21"/>
      <c r="G50" s="19"/>
    </row>
    <row r="51" spans="1:7">
      <c r="A51" s="20" t="s">
        <v>116</v>
      </c>
      <c r="B51" s="21"/>
      <c r="C51" s="20" t="s">
        <v>67</v>
      </c>
      <c r="D51" s="21"/>
      <c r="G51" s="19"/>
    </row>
    <row r="52" spans="1:7">
      <c r="A52" s="20" t="s">
        <v>117</v>
      </c>
      <c r="B52" s="21"/>
      <c r="C52" s="20" t="s">
        <v>70</v>
      </c>
      <c r="D52" s="21"/>
      <c r="G52" s="19"/>
    </row>
    <row r="53" spans="1:7">
      <c r="A53" s="20" t="s">
        <v>118</v>
      </c>
      <c r="B53" s="21"/>
      <c r="C53" s="20" t="s">
        <v>67</v>
      </c>
      <c r="D53" s="21"/>
      <c r="G53" s="19"/>
    </row>
    <row r="54" spans="1:7">
      <c r="A54" s="20" t="s">
        <v>119</v>
      </c>
      <c r="B54" s="21"/>
      <c r="C54" s="20" t="s">
        <v>66</v>
      </c>
      <c r="D54" s="21"/>
      <c r="G54" s="19"/>
    </row>
    <row r="55" spans="1:7">
      <c r="A55" s="20" t="s">
        <v>120</v>
      </c>
      <c r="B55" s="21"/>
      <c r="C55" s="20" t="s">
        <v>66</v>
      </c>
      <c r="D55" s="21"/>
      <c r="G55" s="19"/>
    </row>
    <row r="56" spans="1:7">
      <c r="A56" s="20"/>
      <c r="B56" s="21"/>
      <c r="C56" s="20"/>
      <c r="D56" s="21"/>
    </row>
    <row r="57" spans="1:7">
      <c r="A57" s="42" t="s">
        <v>37</v>
      </c>
      <c r="B57" s="22"/>
      <c r="C57" s="23"/>
      <c r="D57" s="22"/>
    </row>
    <row r="58" spans="1:7">
      <c r="A58" s="24"/>
      <c r="B58" s="19"/>
      <c r="C58" s="19"/>
      <c r="D58" s="25" t="s">
        <v>151</v>
      </c>
      <c r="E58" s="2"/>
    </row>
    <row r="59" spans="1:7">
      <c r="A59" s="26" t="s">
        <v>150</v>
      </c>
      <c r="B59" s="19"/>
      <c r="C59" s="19"/>
      <c r="D59" s="24">
        <v>25</v>
      </c>
      <c r="E59" s="2"/>
    </row>
    <row r="60" spans="1:7">
      <c r="A60" s="98" t="s">
        <v>38</v>
      </c>
      <c r="B60" s="99"/>
      <c r="C60" s="99"/>
      <c r="D60" s="100"/>
    </row>
    <row r="61" spans="1:7">
      <c r="A61" s="23"/>
      <c r="B61" s="27"/>
      <c r="C61" s="27"/>
      <c r="D61" s="22"/>
    </row>
    <row r="62" spans="1:7">
      <c r="A62" s="101" t="s">
        <v>64</v>
      </c>
      <c r="B62" s="102"/>
      <c r="C62" s="103" t="s">
        <v>65</v>
      </c>
      <c r="D62" s="102"/>
    </row>
    <row r="63" spans="1:7">
      <c r="A63" s="20" t="s">
        <v>121</v>
      </c>
      <c r="B63" s="21"/>
      <c r="C63" s="20" t="s">
        <v>39</v>
      </c>
      <c r="D63" s="21"/>
    </row>
    <row r="64" spans="1:7">
      <c r="A64" s="20" t="s">
        <v>122</v>
      </c>
      <c r="B64" s="21"/>
      <c r="C64" s="20" t="s">
        <v>66</v>
      </c>
      <c r="D64" s="21"/>
    </row>
    <row r="65" spans="1:4">
      <c r="A65" s="20" t="s">
        <v>123</v>
      </c>
      <c r="B65" s="21"/>
      <c r="C65" s="20" t="s">
        <v>66</v>
      </c>
      <c r="D65" s="21"/>
    </row>
    <row r="66" spans="1:4">
      <c r="A66" s="20" t="s">
        <v>124</v>
      </c>
      <c r="B66" s="21"/>
      <c r="C66" s="20" t="s">
        <v>66</v>
      </c>
      <c r="D66" s="21"/>
    </row>
    <row r="67" spans="1:4">
      <c r="A67" s="20" t="s">
        <v>125</v>
      </c>
      <c r="B67" s="21"/>
      <c r="C67" s="20" t="s">
        <v>69</v>
      </c>
      <c r="D67" s="21"/>
    </row>
    <row r="68" spans="1:4">
      <c r="A68" s="20" t="s">
        <v>126</v>
      </c>
      <c r="B68" s="21"/>
      <c r="C68" s="20" t="s">
        <v>40</v>
      </c>
      <c r="D68" s="21"/>
    </row>
    <row r="69" spans="1:4">
      <c r="A69" s="20" t="s">
        <v>127</v>
      </c>
      <c r="B69" s="21"/>
      <c r="C69" s="20" t="s">
        <v>40</v>
      </c>
      <c r="D69" s="21"/>
    </row>
    <row r="70" spans="1:4">
      <c r="A70" s="20" t="s">
        <v>128</v>
      </c>
      <c r="B70" s="21"/>
      <c r="C70" s="20" t="s">
        <v>66</v>
      </c>
      <c r="D70" s="21"/>
    </row>
    <row r="71" spans="1:4">
      <c r="A71" s="20" t="s">
        <v>129</v>
      </c>
      <c r="B71" s="21"/>
      <c r="C71" s="20" t="s">
        <v>69</v>
      </c>
      <c r="D71" s="21"/>
    </row>
    <row r="72" spans="1:4">
      <c r="A72" s="20" t="s">
        <v>130</v>
      </c>
      <c r="B72" s="21"/>
      <c r="C72" s="20" t="s">
        <v>66</v>
      </c>
      <c r="D72" s="21"/>
    </row>
    <row r="73" spans="1:4">
      <c r="A73" s="20" t="s">
        <v>131</v>
      </c>
      <c r="B73" s="21"/>
      <c r="C73" s="20" t="s">
        <v>34</v>
      </c>
      <c r="D73" s="21"/>
    </row>
    <row r="74" spans="1:4">
      <c r="A74" s="20" t="s">
        <v>132</v>
      </c>
      <c r="B74" s="21"/>
      <c r="C74" s="20" t="s">
        <v>34</v>
      </c>
      <c r="D74" s="21"/>
    </row>
    <row r="75" spans="1:4">
      <c r="A75" s="20" t="s">
        <v>133</v>
      </c>
      <c r="B75" s="21"/>
      <c r="C75" s="20" t="s">
        <v>67</v>
      </c>
      <c r="D75" s="21"/>
    </row>
    <row r="76" spans="1:4">
      <c r="A76" s="20" t="s">
        <v>134</v>
      </c>
      <c r="B76" s="21"/>
      <c r="C76" s="20" t="s">
        <v>67</v>
      </c>
      <c r="D76" s="21"/>
    </row>
    <row r="77" spans="1:4">
      <c r="A77" s="20" t="s">
        <v>135</v>
      </c>
      <c r="B77" s="21"/>
      <c r="C77" s="20" t="s">
        <v>66</v>
      </c>
      <c r="D77" s="21"/>
    </row>
    <row r="78" spans="1:4">
      <c r="A78" s="20" t="s">
        <v>136</v>
      </c>
      <c r="B78" s="21"/>
      <c r="C78" s="20" t="s">
        <v>79</v>
      </c>
      <c r="D78" s="21"/>
    </row>
    <row r="79" spans="1:4">
      <c r="A79" s="20" t="s">
        <v>137</v>
      </c>
      <c r="B79" s="21"/>
      <c r="C79" s="20" t="s">
        <v>80</v>
      </c>
      <c r="D79" s="21"/>
    </row>
    <row r="80" spans="1:4">
      <c r="A80" s="20" t="s">
        <v>138</v>
      </c>
      <c r="B80" s="21"/>
      <c r="C80" s="20" t="s">
        <v>67</v>
      </c>
      <c r="D80" s="21"/>
    </row>
    <row r="81" spans="1:8">
      <c r="A81" s="20" t="s">
        <v>139</v>
      </c>
      <c r="B81" s="21"/>
      <c r="C81" s="20" t="s">
        <v>66</v>
      </c>
      <c r="D81" s="21"/>
    </row>
    <row r="82" spans="1:8">
      <c r="A82" s="20" t="s">
        <v>140</v>
      </c>
      <c r="B82" s="21"/>
      <c r="C82" s="20" t="s">
        <v>66</v>
      </c>
      <c r="D82" s="21"/>
    </row>
    <row r="83" spans="1:8">
      <c r="A83" s="20" t="s">
        <v>141</v>
      </c>
      <c r="B83" s="21"/>
      <c r="C83" s="20" t="s">
        <v>66</v>
      </c>
      <c r="D83" s="21"/>
    </row>
    <row r="84" spans="1:8">
      <c r="A84" s="20" t="s">
        <v>142</v>
      </c>
      <c r="B84" s="21"/>
      <c r="C84" s="20" t="s">
        <v>66</v>
      </c>
      <c r="D84" s="21"/>
    </row>
    <row r="85" spans="1:8">
      <c r="A85" s="20" t="s">
        <v>143</v>
      </c>
      <c r="B85" s="21"/>
      <c r="C85" s="20" t="s">
        <v>67</v>
      </c>
      <c r="D85" s="21"/>
    </row>
    <row r="86" spans="1:8">
      <c r="A86" s="20"/>
      <c r="B86" s="21"/>
      <c r="C86" s="20"/>
      <c r="D86" s="21"/>
    </row>
    <row r="87" spans="1:8">
      <c r="A87" s="20"/>
      <c r="B87" s="21"/>
      <c r="C87" s="20"/>
      <c r="D87" s="21"/>
    </row>
    <row r="88" spans="1:8">
      <c r="A88" s="20"/>
      <c r="B88" s="21"/>
      <c r="C88" s="20"/>
      <c r="D88" s="21"/>
    </row>
    <row r="89" spans="1:8">
      <c r="A89" s="20"/>
      <c r="B89" s="21"/>
      <c r="C89" s="20"/>
      <c r="D89" s="21"/>
    </row>
    <row r="90" spans="1:8">
      <c r="A90" s="20"/>
      <c r="B90" s="21"/>
      <c r="C90" s="20"/>
      <c r="D90" s="21"/>
    </row>
    <row r="91" spans="1:8">
      <c r="A91" s="20"/>
      <c r="B91" s="21"/>
      <c r="C91" s="20"/>
      <c r="D91" s="21"/>
    </row>
    <row r="92" spans="1:8">
      <c r="A92" s="20"/>
      <c r="B92" s="21"/>
      <c r="C92" s="20"/>
      <c r="D92" s="21"/>
    </row>
    <row r="93" spans="1:8">
      <c r="A93" s="8"/>
      <c r="B93" s="9"/>
      <c r="D93" s="9"/>
    </row>
    <row r="94" spans="1:8">
      <c r="A94" s="104" t="s">
        <v>81</v>
      </c>
      <c r="B94" s="105"/>
      <c r="C94" s="105"/>
      <c r="D94" s="106"/>
    </row>
    <row r="95" spans="1:8" s="29" customFormat="1">
      <c r="A95" s="17" t="s">
        <v>144</v>
      </c>
      <c r="B95" s="28"/>
      <c r="C95" s="28"/>
      <c r="D95" s="18"/>
      <c r="G95" s="19"/>
      <c r="H95" s="19"/>
    </row>
    <row r="96" spans="1:8" s="29" customFormat="1">
      <c r="A96" s="20" t="s">
        <v>147</v>
      </c>
      <c r="B96" s="19"/>
      <c r="C96" s="19"/>
      <c r="D96" s="21"/>
      <c r="G96" s="19"/>
      <c r="H96" s="19"/>
    </row>
    <row r="97" spans="1:8" s="29" customFormat="1">
      <c r="A97" s="20" t="s">
        <v>148</v>
      </c>
      <c r="B97" s="19"/>
      <c r="C97" s="19"/>
      <c r="D97" s="21"/>
      <c r="G97" s="19"/>
      <c r="H97" s="19"/>
    </row>
    <row r="98" spans="1:8" s="29" customFormat="1">
      <c r="A98" s="20" t="s">
        <v>145</v>
      </c>
      <c r="B98" s="19"/>
      <c r="C98" s="19"/>
      <c r="D98" s="21"/>
      <c r="G98" s="19"/>
      <c r="H98" s="19"/>
    </row>
    <row r="99" spans="1:8" s="29" customFormat="1">
      <c r="A99" s="20" t="s">
        <v>146</v>
      </c>
      <c r="B99" s="19"/>
      <c r="C99" s="19"/>
      <c r="D99" s="21"/>
      <c r="G99" s="19"/>
      <c r="H99" s="19"/>
    </row>
    <row r="100" spans="1:8" s="29" customFormat="1">
      <c r="A100" s="20" t="s">
        <v>149</v>
      </c>
      <c r="B100" s="19"/>
      <c r="C100" s="19"/>
      <c r="D100" s="21"/>
      <c r="G100" s="19"/>
      <c r="H100" s="19"/>
    </row>
    <row r="101" spans="1:8" s="29" customFormat="1">
      <c r="A101" s="20"/>
      <c r="B101" s="19"/>
      <c r="C101" s="19"/>
      <c r="D101" s="21"/>
      <c r="G101" s="19"/>
      <c r="H101" s="19"/>
    </row>
    <row r="102" spans="1:8" s="29" customFormat="1">
      <c r="A102" s="20"/>
      <c r="B102" s="19"/>
      <c r="C102" s="19"/>
      <c r="D102" s="21"/>
      <c r="G102" s="19"/>
      <c r="H102" s="19"/>
    </row>
    <row r="103" spans="1:8" s="29" customFormat="1">
      <c r="A103" s="20"/>
      <c r="B103" s="19"/>
      <c r="C103" s="19"/>
      <c r="D103" s="21"/>
      <c r="G103" s="19"/>
      <c r="H103" s="19"/>
    </row>
    <row r="104" spans="1:8" s="29" customFormat="1">
      <c r="A104" s="20"/>
      <c r="B104" s="19"/>
      <c r="C104" s="19"/>
      <c r="D104" s="21"/>
      <c r="G104" s="19"/>
      <c r="H104" s="19"/>
    </row>
    <row r="105" spans="1:8" s="29" customFormat="1">
      <c r="A105" s="20"/>
      <c r="B105" s="19"/>
      <c r="C105" s="19"/>
      <c r="D105" s="21"/>
      <c r="G105" s="19"/>
      <c r="H105" s="19"/>
    </row>
    <row r="106" spans="1:8" s="29" customFormat="1">
      <c r="A106" s="20"/>
      <c r="B106" s="19"/>
      <c r="C106" s="19"/>
      <c r="D106" s="21"/>
      <c r="G106" s="19"/>
      <c r="H106" s="19"/>
    </row>
    <row r="107" spans="1:8" s="29" customFormat="1">
      <c r="A107" s="20"/>
      <c r="B107" s="19"/>
      <c r="C107" s="19"/>
      <c r="D107" s="21"/>
      <c r="G107" s="19"/>
      <c r="H107" s="19"/>
    </row>
    <row r="108" spans="1:8" s="29" customFormat="1">
      <c r="A108" s="20"/>
      <c r="B108" s="19"/>
      <c r="C108" s="19"/>
      <c r="D108" s="21"/>
      <c r="G108" s="19"/>
      <c r="H108" s="19"/>
    </row>
    <row r="109" spans="1:8" s="29" customFormat="1">
      <c r="A109" s="20"/>
      <c r="B109" s="19"/>
      <c r="C109" s="19"/>
      <c r="D109" s="21"/>
      <c r="G109" s="19"/>
      <c r="H109" s="19"/>
    </row>
    <row r="110" spans="1:8" s="29" customFormat="1">
      <c r="A110" s="20"/>
      <c r="B110" s="19"/>
      <c r="C110" s="19"/>
      <c r="D110" s="21"/>
      <c r="G110" s="19"/>
      <c r="H110" s="19"/>
    </row>
    <row r="111" spans="1:8" s="29" customFormat="1">
      <c r="A111" s="20"/>
      <c r="B111" s="19"/>
      <c r="C111" s="19"/>
      <c r="D111" s="21"/>
      <c r="G111" s="19"/>
      <c r="H111" s="19"/>
    </row>
    <row r="112" spans="1:8" s="29" customFormat="1">
      <c r="A112" s="20"/>
      <c r="B112" s="19"/>
      <c r="C112" s="19"/>
      <c r="D112" s="21"/>
      <c r="G112" s="19"/>
      <c r="H112" s="19"/>
    </row>
    <row r="113" spans="1:8" s="29" customFormat="1">
      <c r="A113" s="20"/>
      <c r="B113" s="19"/>
      <c r="C113" s="19"/>
      <c r="D113" s="21"/>
      <c r="G113" s="19"/>
      <c r="H113" s="19"/>
    </row>
    <row r="114" spans="1:8" s="29" customFormat="1">
      <c r="A114" s="20"/>
      <c r="B114" s="19"/>
      <c r="C114" s="19"/>
      <c r="D114" s="21"/>
      <c r="G114" s="19"/>
      <c r="H114" s="19"/>
    </row>
    <row r="115" spans="1:8" s="29" customFormat="1">
      <c r="A115" s="23"/>
      <c r="B115" s="27"/>
      <c r="C115" s="27"/>
      <c r="D115" s="22"/>
      <c r="G115" s="19"/>
      <c r="H115" s="19"/>
    </row>
    <row r="116" spans="1:8">
      <c r="A116" s="1" t="s">
        <v>151</v>
      </c>
      <c r="B116" s="30"/>
      <c r="C116" s="30"/>
      <c r="D116" s="30"/>
    </row>
    <row r="117" spans="1:8">
      <c r="A117" s="31">
        <v>26</v>
      </c>
      <c r="B117" s="2"/>
      <c r="C117" s="2"/>
      <c r="D117" s="32" t="s">
        <v>150</v>
      </c>
    </row>
    <row r="118" spans="1:8">
      <c r="A118" s="89" t="s">
        <v>82</v>
      </c>
      <c r="B118" s="90"/>
      <c r="C118" s="90"/>
      <c r="D118" s="91"/>
    </row>
    <row r="119" spans="1:8" ht="12" customHeight="1">
      <c r="A119" s="118" t="s">
        <v>153</v>
      </c>
      <c r="B119" s="117"/>
      <c r="C119" s="117"/>
      <c r="D119" s="119"/>
    </row>
    <row r="120" spans="1:8" ht="3" customHeight="1">
      <c r="A120" s="8"/>
      <c r="B120" s="2"/>
      <c r="C120" s="2"/>
      <c r="D120" s="9"/>
    </row>
    <row r="121" spans="1:8" ht="21" customHeight="1">
      <c r="A121" s="92" t="s">
        <v>83</v>
      </c>
      <c r="B121" s="93"/>
      <c r="C121" s="93"/>
      <c r="D121" s="94"/>
    </row>
    <row r="122" spans="1:8" ht="28.5" customHeight="1">
      <c r="A122" s="95" t="s">
        <v>84</v>
      </c>
      <c r="B122" s="96"/>
      <c r="C122" s="96"/>
      <c r="D122" s="97"/>
    </row>
    <row r="123" spans="1:8" ht="3" customHeight="1">
      <c r="A123" s="8"/>
      <c r="B123" s="2" t="s">
        <v>85</v>
      </c>
      <c r="C123" s="2"/>
      <c r="D123" s="9"/>
    </row>
    <row r="124" spans="1:8" ht="45" customHeight="1">
      <c r="A124" s="68" t="s">
        <v>2</v>
      </c>
      <c r="B124" s="86" t="s">
        <v>11</v>
      </c>
      <c r="C124" s="86"/>
      <c r="D124" s="21"/>
    </row>
    <row r="125" spans="1:8" ht="21" customHeight="1">
      <c r="A125" s="20"/>
      <c r="B125" s="86" t="s">
        <v>91</v>
      </c>
      <c r="C125" s="86"/>
      <c r="D125" s="79">
        <v>2966453</v>
      </c>
    </row>
    <row r="126" spans="1:8" ht="22.5" customHeight="1">
      <c r="A126" s="20"/>
      <c r="B126" s="87" t="s">
        <v>92</v>
      </c>
      <c r="C126" s="88"/>
      <c r="D126" s="33">
        <v>2968</v>
      </c>
    </row>
    <row r="127" spans="1:8" ht="34.5" customHeight="1">
      <c r="A127" s="20"/>
      <c r="B127" s="87" t="s">
        <v>93</v>
      </c>
      <c r="C127" s="88"/>
      <c r="D127" s="33">
        <v>0</v>
      </c>
    </row>
    <row r="128" spans="1:8" ht="12" customHeight="1">
      <c r="A128" s="20"/>
      <c r="B128" s="69" t="s">
        <v>94</v>
      </c>
      <c r="C128" s="19"/>
      <c r="D128" s="79">
        <f>D125-D126</f>
        <v>2963485</v>
      </c>
    </row>
    <row r="129" spans="1:5" ht="3" customHeight="1">
      <c r="A129" s="20"/>
      <c r="B129" s="19"/>
      <c r="C129" s="19"/>
      <c r="D129" s="16"/>
    </row>
    <row r="130" spans="1:5" ht="33.75" customHeight="1">
      <c r="A130" s="68" t="s">
        <v>14</v>
      </c>
      <c r="B130" s="86" t="s">
        <v>95</v>
      </c>
      <c r="C130" s="86"/>
      <c r="D130" s="34"/>
    </row>
    <row r="131" spans="1:5" ht="12" customHeight="1">
      <c r="A131" s="20"/>
      <c r="B131" s="19" t="s">
        <v>96</v>
      </c>
      <c r="C131" s="19"/>
      <c r="D131" s="79">
        <v>1903775</v>
      </c>
    </row>
    <row r="132" spans="1:5" ht="33" customHeight="1">
      <c r="A132" s="20"/>
      <c r="B132" s="87" t="s">
        <v>97</v>
      </c>
      <c r="C132" s="88"/>
      <c r="D132" s="33">
        <v>1092516</v>
      </c>
    </row>
    <row r="133" spans="1:5" ht="34.5" customHeight="1">
      <c r="A133" s="20"/>
      <c r="B133" s="87" t="s">
        <v>98</v>
      </c>
      <c r="C133" s="88"/>
      <c r="D133" s="33">
        <v>0</v>
      </c>
    </row>
    <row r="134" spans="1:5" ht="21" customHeight="1">
      <c r="A134" s="20"/>
      <c r="B134" s="87" t="s">
        <v>99</v>
      </c>
      <c r="C134" s="88"/>
      <c r="D134" s="33">
        <v>0</v>
      </c>
    </row>
    <row r="135" spans="1:5" ht="12" customHeight="1">
      <c r="A135" s="20"/>
      <c r="B135" s="19" t="s">
        <v>100</v>
      </c>
      <c r="C135" s="19"/>
      <c r="D135" s="34"/>
    </row>
    <row r="136" spans="1:5" ht="12" customHeight="1">
      <c r="A136" s="20"/>
      <c r="B136" s="19" t="s">
        <v>101</v>
      </c>
      <c r="C136" s="19"/>
      <c r="D136" s="33">
        <v>74972</v>
      </c>
    </row>
    <row r="137" spans="1:5" ht="24.75" customHeight="1">
      <c r="A137" s="20"/>
      <c r="B137" s="87" t="s">
        <v>102</v>
      </c>
      <c r="C137" s="88"/>
      <c r="D137" s="35">
        <v>0</v>
      </c>
    </row>
    <row r="138" spans="1:5" ht="12" customHeight="1">
      <c r="A138" s="20"/>
      <c r="B138" s="69" t="s">
        <v>21</v>
      </c>
      <c r="C138" s="19"/>
      <c r="D138" s="79">
        <f>(D131+D132+D133+D134-D136-D137)</f>
        <v>2921319</v>
      </c>
    </row>
    <row r="139" spans="1:5" ht="3" customHeight="1">
      <c r="A139" s="20"/>
      <c r="B139" s="19"/>
      <c r="C139" s="19"/>
      <c r="D139" s="34"/>
    </row>
    <row r="140" spans="1:5" ht="12" customHeight="1">
      <c r="A140" s="68" t="s">
        <v>16</v>
      </c>
      <c r="B140" s="19" t="s">
        <v>152</v>
      </c>
      <c r="C140" s="19"/>
      <c r="D140" s="82">
        <f>ROUND($D$138/$D$128,4)</f>
        <v>0.98580000000000001</v>
      </c>
    </row>
    <row r="141" spans="1:5" ht="2.25" customHeight="1">
      <c r="A141" s="20"/>
      <c r="B141" s="19"/>
      <c r="C141" s="19"/>
      <c r="D141" s="34"/>
      <c r="E141" s="36"/>
    </row>
    <row r="142" spans="1:5" ht="24" customHeight="1">
      <c r="A142" s="68" t="s">
        <v>17</v>
      </c>
      <c r="B142" s="86" t="s">
        <v>22</v>
      </c>
      <c r="C142" s="86"/>
      <c r="D142" s="82">
        <f>SUM(1-D140)</f>
        <v>1.419999999999999E-2</v>
      </c>
    </row>
    <row r="143" spans="1:5" ht="3" customHeight="1">
      <c r="A143" s="68"/>
      <c r="B143" s="70"/>
      <c r="C143" s="70"/>
      <c r="D143" s="41"/>
    </row>
    <row r="144" spans="1:5" ht="45.75" customHeight="1">
      <c r="A144" s="68" t="s">
        <v>18</v>
      </c>
      <c r="B144" s="86" t="s">
        <v>23</v>
      </c>
      <c r="C144" s="86"/>
      <c r="D144" s="80">
        <v>7435</v>
      </c>
      <c r="E144" s="37"/>
    </row>
    <row r="145" spans="1:4" ht="5.25" customHeight="1">
      <c r="A145" s="20"/>
      <c r="B145" s="19"/>
      <c r="C145" s="19"/>
      <c r="D145" s="21"/>
    </row>
    <row r="146" spans="1:4">
      <c r="A146" s="83" t="s">
        <v>86</v>
      </c>
      <c r="B146" s="84"/>
      <c r="C146" s="84"/>
      <c r="D146" s="85"/>
    </row>
    <row r="147" spans="1:4" ht="5.25" customHeight="1">
      <c r="A147" s="71"/>
      <c r="B147" s="72"/>
      <c r="C147" s="72"/>
      <c r="D147" s="73"/>
    </row>
    <row r="148" spans="1:4" ht="44.25" customHeight="1">
      <c r="A148" s="68" t="s">
        <v>19</v>
      </c>
      <c r="B148" s="86" t="s">
        <v>87</v>
      </c>
      <c r="C148" s="86"/>
      <c r="D148" s="81">
        <v>0</v>
      </c>
    </row>
    <row r="149" spans="1:4" ht="3" customHeight="1">
      <c r="A149" s="68"/>
      <c r="B149" s="70"/>
      <c r="C149" s="70"/>
      <c r="D149" s="38"/>
    </row>
    <row r="150" spans="1:4" ht="12" customHeight="1">
      <c r="A150" s="83" t="s">
        <v>88</v>
      </c>
      <c r="B150" s="84"/>
      <c r="C150" s="84"/>
      <c r="D150" s="85"/>
    </row>
    <row r="151" spans="1:4" ht="5.25" customHeight="1">
      <c r="A151" s="20"/>
      <c r="B151" s="19"/>
      <c r="C151" s="19"/>
      <c r="D151" s="21"/>
    </row>
    <row r="152" spans="1:4" ht="12" customHeight="1">
      <c r="A152" s="20" t="s">
        <v>20</v>
      </c>
      <c r="B152" s="19" t="s">
        <v>89</v>
      </c>
      <c r="C152" s="19"/>
      <c r="D152" s="21"/>
    </row>
    <row r="153" spans="1:4" ht="12" customHeight="1">
      <c r="A153" s="20"/>
      <c r="B153" s="19" t="s">
        <v>90</v>
      </c>
      <c r="C153" s="19"/>
      <c r="D153" s="79">
        <f>D144</f>
        <v>7435</v>
      </c>
    </row>
    <row r="154" spans="1:4" ht="12" customHeight="1">
      <c r="A154" s="20"/>
      <c r="B154" s="69" t="s">
        <v>74</v>
      </c>
      <c r="C154" s="19"/>
      <c r="D154" s="39">
        <f>D148</f>
        <v>0</v>
      </c>
    </row>
    <row r="155" spans="1:4" ht="12" customHeight="1">
      <c r="A155" s="23"/>
      <c r="B155" s="27" t="s">
        <v>3</v>
      </c>
      <c r="C155" s="27"/>
      <c r="D155" s="79">
        <f>D153+D154</f>
        <v>7435</v>
      </c>
    </row>
    <row r="156" spans="1:4" ht="12" customHeight="1">
      <c r="D156" s="40" t="s">
        <v>151</v>
      </c>
    </row>
    <row r="157" spans="1:4" ht="12" customHeight="1"/>
    <row r="158" spans="1:4" ht="12" customHeight="1"/>
    <row r="159" spans="1:4" ht="12" customHeight="1"/>
    <row r="160" spans="1:4"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1.1" customHeight="1"/>
    <row r="181" ht="11.1" customHeight="1"/>
    <row r="182" ht="11.1" customHeight="1"/>
    <row r="183" ht="11.1" customHeight="1"/>
    <row r="184" ht="11.1" customHeight="1"/>
    <row r="185" ht="11.1" customHeight="1"/>
    <row r="186" ht="11.1" customHeight="1"/>
    <row r="187" ht="11.1" customHeight="1"/>
    <row r="188" ht="11.1" customHeight="1"/>
    <row r="189" ht="11.1" customHeight="1"/>
    <row r="190" ht="11.1" customHeight="1"/>
    <row r="191" ht="11.1" customHeight="1"/>
    <row r="192" ht="11.1" customHeight="1"/>
    <row r="193" ht="11.1" customHeight="1"/>
    <row r="194" ht="11.1" customHeight="1"/>
    <row r="195" ht="11.1" customHeight="1"/>
    <row r="196" ht="11.1" customHeight="1"/>
    <row r="197" ht="11.1" customHeight="1"/>
    <row r="198" ht="11.1" customHeight="1"/>
    <row r="199" ht="11.1" customHeight="1"/>
    <row r="200" ht="11.1" customHeight="1"/>
    <row r="201" ht="11.1" customHeight="1"/>
    <row r="202" ht="11.1" customHeight="1"/>
    <row r="203" ht="11.1" customHeight="1"/>
    <row r="204" ht="11.1" customHeight="1"/>
    <row r="205" ht="11.1" customHeight="1"/>
    <row r="206" ht="11.1" customHeight="1"/>
    <row r="207" ht="11.1" customHeight="1"/>
    <row r="208" ht="11.1" customHeight="1"/>
    <row r="209" ht="11.1" customHeight="1"/>
    <row r="210" ht="11.1" customHeight="1"/>
    <row r="211" ht="11.1" customHeight="1"/>
    <row r="212" ht="11.1" customHeight="1"/>
    <row r="213" ht="11.1" customHeight="1"/>
    <row r="214" ht="11.1" customHeight="1"/>
    <row r="215" ht="11.1" customHeight="1"/>
    <row r="216" ht="11.1" customHeight="1"/>
    <row r="217" ht="11.1" customHeight="1"/>
    <row r="218" ht="11.1" customHeight="1"/>
    <row r="219" ht="11.1" customHeight="1"/>
    <row r="220" ht="11.1" customHeight="1"/>
    <row r="221" ht="11.1" customHeight="1"/>
    <row r="222" ht="11.1" customHeight="1"/>
    <row r="223" ht="11.1" customHeight="1"/>
    <row r="224" ht="11.1" customHeight="1"/>
    <row r="225" ht="11.1" customHeight="1"/>
    <row r="226" ht="11.1" customHeight="1"/>
    <row r="227" ht="11.1" customHeight="1"/>
    <row r="228" ht="11.1" customHeight="1"/>
    <row r="229" ht="11.1" customHeight="1"/>
    <row r="230" ht="11.1" customHeight="1"/>
    <row r="231" ht="11.1" customHeight="1"/>
    <row r="232" ht="11.1" customHeight="1"/>
  </sheetData>
  <sortState ref="A98:A103">
    <sortCondition ref="A98"/>
  </sortState>
  <mergeCells count="27">
    <mergeCell ref="A3:D3"/>
    <mergeCell ref="C9:C14"/>
    <mergeCell ref="A25:D25"/>
    <mergeCell ref="A27:B27"/>
    <mergeCell ref="C27:D27"/>
    <mergeCell ref="A118:D118"/>
    <mergeCell ref="A121:D121"/>
    <mergeCell ref="A122:D122"/>
    <mergeCell ref="A60:D60"/>
    <mergeCell ref="A62:B62"/>
    <mergeCell ref="C62:D62"/>
    <mergeCell ref="A94:D94"/>
    <mergeCell ref="A119:D119"/>
    <mergeCell ref="B130:C130"/>
    <mergeCell ref="B132:C132"/>
    <mergeCell ref="B133:C133"/>
    <mergeCell ref="B134:C134"/>
    <mergeCell ref="B124:C124"/>
    <mergeCell ref="B125:C125"/>
    <mergeCell ref="B126:C126"/>
    <mergeCell ref="B127:C127"/>
    <mergeCell ref="A146:D146"/>
    <mergeCell ref="B148:C148"/>
    <mergeCell ref="A150:D150"/>
    <mergeCell ref="B137:C137"/>
    <mergeCell ref="B142:C142"/>
    <mergeCell ref="B144:C144"/>
  </mergeCells>
  <phoneticPr fontId="3" type="noConversion"/>
  <pageMargins left="0.75" right="0.75" top="1" bottom="1" header="0.5" footer="0.5"/>
  <pageSetup orientation="portrait" r:id="rId1"/>
  <headerFooter alignWithMargins="0"/>
  <rowBreaks count="3" manualBreakCount="3">
    <brk id="58" max="16383" man="1"/>
    <brk id="116" max="3" man="1"/>
    <brk id="156" max="16383" man="1"/>
  </rowBreaks>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250</vt:lpstr>
      <vt:lpstr>'250'!Print_Area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2014-02-21T14:43:33Z</cp:lastPrinted>
  <dcterms:created xsi:type="dcterms:W3CDTF">2005-01-12T21:40:43Z</dcterms:created>
  <dcterms:modified xsi:type="dcterms:W3CDTF">2014-02-24T14:29:18Z</dcterms:modified>
</cp:coreProperties>
</file>