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05" windowWidth="19245" windowHeight="11880"/>
  </bookViews>
  <sheets>
    <sheet name="24 - 26" sheetId="1" r:id="rId1"/>
  </sheets>
  <externalReferences>
    <externalReference r:id="rId2"/>
    <externalReference r:id="rId3"/>
    <externalReference r:id="rId4"/>
    <externalReference r:id="rId5"/>
    <externalReference r:id="rId6"/>
  </externalReferences>
  <definedNames>
    <definedName name="\0">'[1]Paducah&amp;Louisville'!#REF!</definedName>
    <definedName name="\I">'[1]Paducah&amp;Louisville'!#REF!</definedName>
    <definedName name="\M">'[1]Paducah&amp;Louisville'!#REF!</definedName>
    <definedName name="\P">'[1]Paducah&amp;Louisville'!#REF!</definedName>
    <definedName name="_1992">#REF!</definedName>
    <definedName name="_5">#REF!</definedName>
    <definedName name="_6">#REF!</definedName>
    <definedName name="_7">#REF!</definedName>
    <definedName name="_ALL1">#REF!</definedName>
    <definedName name="_ALL2">#REF!</definedName>
    <definedName name="_Aug05">[2]!_Aug05</definedName>
    <definedName name="_Jan06">[2]!_Jan06</definedName>
    <definedName name="_Key1" hidden="1">'[3]DETAIL RECORDS'!#REF!</definedName>
    <definedName name="_Key2" hidden="1">'[3]DETAIL RECORDS'!#REF!</definedName>
    <definedName name="_Order1" hidden="1">255</definedName>
    <definedName name="_Order2" hidden="1">255</definedName>
    <definedName name="_Sort" hidden="1">'[3]DETAIL RECORDS'!#REF!</definedName>
    <definedName name="_TOT92">#REF!</definedName>
    <definedName name="a">[2]!a</definedName>
    <definedName name="ALL">#REF!</definedName>
    <definedName name="BUDGET_CENTER">#REF!</definedName>
    <definedName name="COMPANY">#REF!</definedName>
    <definedName name="DATA_AREA">#REF!</definedName>
    <definedName name="DAYS1">'[1]Paducah&amp;Louisville'!#REF!</definedName>
    <definedName name="DAYS2">'[1]Paducah&amp;Louisville'!#REF!</definedName>
    <definedName name="filename">#REF!</definedName>
    <definedName name="GL">#REF!</definedName>
    <definedName name="INDICATR">'[1]Paducah&amp;Louisville'!#REF!</definedName>
    <definedName name="JE">#REF!</definedName>
    <definedName name="JE_Info">#REF!</definedName>
    <definedName name="JE_Rows">#REF!</definedName>
    <definedName name="JPD_VISHNU">#REF!</definedName>
    <definedName name="l">'[4]P&amp;L'!$A$294:$I$434</definedName>
    <definedName name="List_Text">#REF!</definedName>
    <definedName name="loc">#REF!</definedName>
    <definedName name="LOCATION">#REF!</definedName>
    <definedName name="MANAGEMENT">#REF!</definedName>
    <definedName name="MESSAGE">'[1]Paducah&amp;Louisville'!#REF!</definedName>
    <definedName name="NATURAL_ACCOUNT">#REF!</definedName>
    <definedName name="page1">#REF!</definedName>
    <definedName name="page2">#REF!</definedName>
    <definedName name="page3">#REF!</definedName>
    <definedName name="PLAN">#REF!</definedName>
    <definedName name="plan2">#REF!</definedName>
    <definedName name="PopCache_GL_INTERFACE_REFERENCE7" hidden="1">[5]PopCache!$A$1:$A$2</definedName>
    <definedName name="PRANGE">'[1]Paducah&amp;Louisville'!#REF!</definedName>
    <definedName name="PRESENTATION_PAGE">#REF!</definedName>
    <definedName name="_xlnm.Print_Area" localSheetId="0">'24 - 26'!$A$1:$D$162</definedName>
    <definedName name="Print_Area_MI">#REF!</definedName>
    <definedName name="PROJ_ALL">#REF!</definedName>
    <definedName name="PROJ_VAR_ALL_6PG">#REF!</definedName>
    <definedName name="RATE">'[1]Paducah&amp;Louisville'!#REF!</definedName>
    <definedName name="s">#REF!</definedName>
    <definedName name="SKIP">'[1]Paducah&amp;Louisville'!#REF!</definedName>
    <definedName name="STATE">#REF!</definedName>
    <definedName name="Stmt">#REF!</definedName>
    <definedName name="SUM">#REF!</definedName>
    <definedName name="summary">#REF!</definedName>
    <definedName name="Temp_JE_Info">#REF!</definedName>
    <definedName name="Temp_List_Text">#REF!</definedName>
    <definedName name="UPDT_EQRENTS">[2]!UPDT_EQRENTS</definedName>
    <definedName name="UPDT_EQRENTS05">[2]!UPDT_EQRENTS05</definedName>
    <definedName name="UPDT_OPSUPGA">[2]!UPDT_OPSUPGA</definedName>
    <definedName name="UPDT_OPSUPGA05">[2]!UPDT_OPSUPGA05</definedName>
    <definedName name="UPDT_PERSINJ">[2]!UPDT_PERSINJ</definedName>
    <definedName name="UPDT_PERSINJ05">[2]!UPDT_PERSINJ05</definedName>
    <definedName name="UPDT_PL">[2]!UPDT_PL</definedName>
    <definedName name="UPDT_PL05">[2]!UPDT_PL05</definedName>
    <definedName name="UPDT_PLa">[2]!UPDT_PLa</definedName>
    <definedName name="UPDT_SGSUM">[2]!UPDT_SGSUM</definedName>
    <definedName name="UPDT_SGSUM05">[2]!UPDT_SGSUM05</definedName>
    <definedName name="Upl">#REF!</definedName>
    <definedName name="VLOOKUP">#REF!</definedName>
  </definedNames>
  <calcPr calcId="145621"/>
</workbook>
</file>

<file path=xl/calcChain.xml><?xml version="1.0" encoding="utf-8"?>
<calcChain xmlns="http://schemas.openxmlformats.org/spreadsheetml/2006/main">
  <c r="D148" i="1" l="1"/>
  <c r="D146" i="1"/>
  <c r="D134" i="1"/>
  <c r="C21" i="1" l="1"/>
  <c r="C23" i="1" s="1"/>
  <c r="D21" i="1" l="1"/>
  <c r="D160" i="1" l="1"/>
  <c r="D139" i="1"/>
  <c r="D137" i="1"/>
  <c r="D23" i="1"/>
  <c r="D144" i="1" l="1"/>
  <c r="D159" i="1" l="1"/>
  <c r="D161" i="1" l="1"/>
  <c r="D12" i="1" s="1"/>
  <c r="D14" i="1" s="1"/>
</calcChain>
</file>

<file path=xl/sharedStrings.xml><?xml version="1.0" encoding="utf-8"?>
<sst xmlns="http://schemas.openxmlformats.org/spreadsheetml/2006/main" count="183" uniqueCount="151">
  <si>
    <t>Road Initials: CSXT  Year: 2012</t>
  </si>
  <si>
    <t>250.  CONSOLIDATED INFORMATION FOR REVENUE ADEQUACY DETERMINATION</t>
  </si>
  <si>
    <t xml:space="preserve">                                                                           (Dollars in Thousands)</t>
  </si>
  <si>
    <t xml:space="preserve"> </t>
  </si>
  <si>
    <t>Beginning</t>
  </si>
  <si>
    <t>End of</t>
  </si>
  <si>
    <t>Line</t>
  </si>
  <si>
    <t xml:space="preserve">                                                        Item</t>
  </si>
  <si>
    <t>of year</t>
  </si>
  <si>
    <t>year</t>
  </si>
  <si>
    <t>No.</t>
  </si>
  <si>
    <t xml:space="preserve">                                                         (a)</t>
  </si>
  <si>
    <t>(b)</t>
  </si>
  <si>
    <t>(c)</t>
  </si>
  <si>
    <t>Adjusted Net Railway Operating Income For Reporting Entity</t>
  </si>
  <si>
    <t>Combined/Consolidated Net Railway Operating Income for Reporting Entity</t>
  </si>
  <si>
    <t>2</t>
  </si>
  <si>
    <t>Add: Interest Income from Working Capital Allowance - Cash Portion</t>
  </si>
  <si>
    <t>3</t>
  </si>
  <si>
    <t xml:space="preserve"> Income Taxes Associated with Non-Rail Income and Deductions</t>
  </si>
  <si>
    <t xml:space="preserve"> Gain or (loss) from transfer/reclassification to non-rail status (net of income taxes)</t>
  </si>
  <si>
    <t>5</t>
  </si>
  <si>
    <t>Adjusted Net Railway Operating Income (Lines 1, 2, 3, and 4)</t>
  </si>
  <si>
    <t>Adjusted Investment in Railroad Property for Reporting Entity</t>
  </si>
  <si>
    <t>Combined Investment in Railroad Property Used in Transportation Service</t>
  </si>
  <si>
    <t>7</t>
  </si>
  <si>
    <t>Less: Interest During Construction</t>
  </si>
  <si>
    <t>8</t>
  </si>
  <si>
    <t xml:space="preserve"> Other Elements of Investment (if debit balance)</t>
  </si>
  <si>
    <t>9</t>
  </si>
  <si>
    <t>Add: Net Rail Assets of Rail-Related Affiliates</t>
  </si>
  <si>
    <t>10</t>
  </si>
  <si>
    <t xml:space="preserve"> Working Capital Allowance</t>
  </si>
  <si>
    <t>Net Investment Base Before Adjustment for Deferred Taxes (Lines 6 through 10)</t>
  </si>
  <si>
    <t>12</t>
  </si>
  <si>
    <t>Less: Accumulated Deferred Income Tax Credits</t>
  </si>
  <si>
    <t>13</t>
  </si>
  <si>
    <t>Net Investment Base (Line 11 - 12)</t>
  </si>
  <si>
    <t>In the space provided, please list all railroads and rail-related affiliated companies which are being reported in this consolidation, along with the nature of the business for each company.</t>
  </si>
  <si>
    <t>Name of Affiliate</t>
  </si>
  <si>
    <t>Nature of Business</t>
  </si>
  <si>
    <t>Allegheny and Western Railway Company</t>
  </si>
  <si>
    <t>Transportation</t>
  </si>
  <si>
    <t xml:space="preserve">Atlantic Land and Improvement Company, The </t>
  </si>
  <si>
    <t>Real estate</t>
  </si>
  <si>
    <t>Baltimore and Cumberland Valley Rail Road Extension Company, The</t>
  </si>
  <si>
    <t>Baltimore and Ohio Chicago Terminal Railroad Company, The</t>
  </si>
  <si>
    <t>Buffalo, Rochester and Pittsburg Railway Company</t>
  </si>
  <si>
    <t xml:space="preserve">Carrollton Railroad , The </t>
  </si>
  <si>
    <t>CSX Capital Management, Inc.</t>
  </si>
  <si>
    <t>Portfolio management</t>
  </si>
  <si>
    <t>CSX Realty Development, LLC</t>
  </si>
  <si>
    <t>CSX Transportation International, Inc.</t>
  </si>
  <si>
    <t>Sales agency</t>
  </si>
  <si>
    <t>CSX Transportation Terminals, Inc.</t>
  </si>
  <si>
    <t>Holding company</t>
  </si>
  <si>
    <t xml:space="preserve">CSXT Intellectual Property Corporation </t>
  </si>
  <si>
    <t>Intellectual property</t>
  </si>
  <si>
    <t>Dayton and Michigan Railroad Company</t>
  </si>
  <si>
    <t>DOCP Holdings, Inc.</t>
  </si>
  <si>
    <t>Energy Resources and Logistics, Inc.</t>
  </si>
  <si>
    <t>Co-generation</t>
  </si>
  <si>
    <t xml:space="preserve">FGMR, Inc. </t>
  </si>
  <si>
    <t>Equipment financing</t>
  </si>
  <si>
    <t>Fruit Growers Dispatch, Inc.</t>
  </si>
  <si>
    <t>Fruit Growers Express Company</t>
  </si>
  <si>
    <t>Railroad equipment</t>
  </si>
  <si>
    <t>Gainesville Midland Railroad Company</t>
  </si>
  <si>
    <t>Georgetown and High Line Railway Company, LLC</t>
  </si>
  <si>
    <t>Harborshore at Boca Bay Development Corporation</t>
  </si>
  <si>
    <t>Real estate development</t>
  </si>
  <si>
    <t>Holston Land Company, Incorporated</t>
  </si>
  <si>
    <t>Home Avenue Railroad Company, The</t>
  </si>
  <si>
    <t>L&amp;N Investment Corporation</t>
  </si>
  <si>
    <t>Diversified</t>
  </si>
  <si>
    <t xml:space="preserve">Lake Erie and Detroit River Railway Company, The </t>
  </si>
  <si>
    <t>Lakefront Dock and Railroad Terminal Company</t>
  </si>
  <si>
    <t>Mahoning State Line Railroad Company, The</t>
  </si>
  <si>
    <t>Motor Carrier Services Corp</t>
  </si>
  <si>
    <t>Real Estate</t>
  </si>
  <si>
    <t>North Charleston Terminal Company</t>
  </si>
  <si>
    <t>NYC Pere Marquette, LLC</t>
  </si>
  <si>
    <t>Rail Wagons, Inc.</t>
  </si>
  <si>
    <t>RDC Projects, LLC</t>
  </si>
  <si>
    <t>Continued on next page</t>
  </si>
  <si>
    <t>250.  CONSOLIDATED INFORMATION FOR REVENUE ADEQUACY DETERMINATION - Continued</t>
  </si>
  <si>
    <t>Real Estate and Improvement Company of Baltimore City, The</t>
  </si>
  <si>
    <t>Richmond, Fredericksburg and Potomac Railway Company</t>
  </si>
  <si>
    <t>Seaboard Coast Line Railway Supplies, Inc.</t>
  </si>
  <si>
    <t>Stockpiling Material</t>
  </si>
  <si>
    <t>St. Lawrence &amp; Adirondack Railway Company</t>
  </si>
  <si>
    <t>Rail property lessor</t>
  </si>
  <si>
    <t>Staten Island - Arlington, Inc.</t>
  </si>
  <si>
    <t>Staten Island Railroad Corporation, The</t>
  </si>
  <si>
    <t>Three Rivers Railway Company, The</t>
  </si>
  <si>
    <t>Toledo Ore Railroad Company, The</t>
  </si>
  <si>
    <t>TransKentucky Transportation Railroad, Inc.</t>
  </si>
  <si>
    <t>NOTICE</t>
  </si>
  <si>
    <t>The following changes occurred in 2012:</t>
  </si>
  <si>
    <t>Mergers:</t>
  </si>
  <si>
    <t xml:space="preserve">ATJ Ventures, LLC. was merged into CSX Transportation, Inc. </t>
  </si>
  <si>
    <t xml:space="preserve">NOLA Natural Resources, LLC. was merged into CSX Transportation, Inc. </t>
  </si>
  <si>
    <t>Rail Wagons - II, Inc. was merged into Rail Wagons, Inc</t>
  </si>
  <si>
    <t xml:space="preserve">Midland United Corporation </t>
  </si>
  <si>
    <t xml:space="preserve">The Indiana Rail Road Company </t>
  </si>
  <si>
    <t>Four Rivers Transportation, Inc. renamed to P&amp;L Transportation, Inc.</t>
  </si>
  <si>
    <t xml:space="preserve">Four Rivers Finance Co., Inc. </t>
  </si>
  <si>
    <t xml:space="preserve">Appalachian and Ohio Railroad, Inc. </t>
  </si>
  <si>
    <t xml:space="preserve">Evansville Western Railway, Inc. </t>
  </si>
  <si>
    <t xml:space="preserve">Paducah and Louisville Railway, Inc. </t>
  </si>
  <si>
    <t xml:space="preserve">WK Land Holdings, Inc. </t>
  </si>
  <si>
    <t/>
  </si>
  <si>
    <t>250.  CONSOLIDATED INFORMATION FOR REVENUE ADEQUACY DETERMINATION - PART B</t>
  </si>
  <si>
    <t>This table is designed to facilitate the calculation of taxes that are not rail-related, the amount to be reported on Schedule 250, Line 3.</t>
  </si>
  <si>
    <t>PART I - DETERMINE TAXES ON  NONRAILROAD INCOME FOR ALL COMBINED/ CONSOLIDATED RAILROADS (EXCLUDES ALL RAIL-RELATED AFFILIATES)</t>
  </si>
  <si>
    <t xml:space="preserve">          </t>
  </si>
  <si>
    <t>(1)</t>
  </si>
  <si>
    <t>Determine Combined/Consolidated Adjusted income from continuing operations (before taxes) for all affiliated railroads (all classes).  Do not include rail-related affiliates that are not railroads in this part.  This represents the total combined/consolidated amounts for all items listed below for all railroads in the reporting entity.</t>
  </si>
  <si>
    <t>Income from continuing operations (before taxes) should be the equivalent of the numbers contained in the R-1 Schedule 210, Line 46 adjusted to include all railroads in the reporting entity.</t>
  </si>
  <si>
    <t>- Equity in undistributed earnings, which represents the total of Schedule 210, Line 26 for all railroads in the reporting entity.</t>
  </si>
  <si>
    <t>- Dividends in affiliated companies.  (If the affiliate is 80% or more controlled by the parent railroad, then deduct 100% of the affiliate's dividend.  If the affiliate is less than 80% controlled by the parent railroad, then deduct 80% of the affiliate's dividend)</t>
  </si>
  <si>
    <t>= Adjusted income from continuing operations (before taxes).  This represents "A" in item (3) below.</t>
  </si>
  <si>
    <t>(2)</t>
  </si>
  <si>
    <t>Determine Combined/Consolidated Adjusted Pre-tax NROI for all railroads in the reporting entity Combined/Consolidated Pre-tax NROI for the entire entity, which equals the amount shown on Schedule 250, Line 1.</t>
  </si>
  <si>
    <t>Net Railroad Operating Income (Loss) - Schedule 210, Line 67</t>
  </si>
  <si>
    <t>+ Current provisions for taxes, which represents the consolidated amounts of Schedule 210, Line 51 for all railroads in the reporting entity.  (This figure includes both Account 556, Income Taxes on Ordinary Income and Account 557, Provisions for Deferred Taxes)</t>
  </si>
  <si>
    <t>+ Interest income on working capital allowance, which represents the total consolidated Interest income relative to the working capital component of the net investment base and should equal the amount shown in Schedule 250, Line 2 for all railroads in the reporting entity.</t>
  </si>
  <si>
    <t>+ Release of premiums on funded debt, which represents the consolidated total of release of premium on funded debt as shown on Schedule 210, Line 22 for all railroads in the reporting entity.</t>
  </si>
  <si>
    <t>- Total fixed charges, which represents the consolidated total of fixed charges as shown on Schedule 210,</t>
  </si>
  <si>
    <t xml:space="preserve">    Line 42 for all railroads in the reporting entity</t>
  </si>
  <si>
    <t>- Railroad-related income from affiliates (other than railroads) which was included in consolidated NROI (Schedule 250, Line 1)</t>
  </si>
  <si>
    <t>= Combined/Consolidated Pre-Tax Adjusted NROI for all railroads.  This represents "B" in Item (3) below.</t>
  </si>
  <si>
    <t>(3)</t>
  </si>
  <si>
    <t>Calculate the railroad-related tax ratio: "B/A"</t>
  </si>
  <si>
    <t>(4)</t>
  </si>
  <si>
    <t>Compute the nonrailroad-related complement:  (1 - Railroad-related income ratio) which equals the Nonrailroad-related tax ratio</t>
  </si>
  <si>
    <t>(5)</t>
  </si>
  <si>
    <t>Compute the nonrailroad portion of the total provisions for taxes.  This equals: The Nonrailroad-related tax ratio (Item (4) above) times the total current income taxes accrued on ordinary income (Account 556) which represents the consolidated amounts of Schedule 210, Lines 47, 48, and 49 for all railroads in the reporting entity.</t>
  </si>
  <si>
    <t>PART II - DETERMINE NONRAILROAD-RELATED TAXES FOR RAIL-RELATED AFFILIATES (EXCLUDES ALL  AFFILIATED RAILROADS)</t>
  </si>
  <si>
    <t>(6)</t>
  </si>
  <si>
    <t>This is calculated by dividing the nonrailroad-related income for combined rail-related affiliates by the total pre-tax net income for all combined rail-related affiliates and multiplying this result by the total taxes (current provision plus deferred).  This equals the taxes on nonrailroad income for all affiliated companies.</t>
  </si>
  <si>
    <t>PART III - DETERMINE TOTAL NONRAILROAD-RELATED TAXES</t>
  </si>
  <si>
    <t>(7)</t>
  </si>
  <si>
    <t>This is determined as follows:</t>
  </si>
  <si>
    <t>Total income taxes on nonrailroad-related income for all railroads in the reporting entity (Item 5 above)</t>
  </si>
  <si>
    <t>+ Total Nonrailroad-related taxes for rail-related affiliates (Item 6 above)</t>
  </si>
  <si>
    <t>Equals Total nonrailroad-related taxes (This amount should be transferred to Schedule 250, Part A, Line 3)</t>
  </si>
  <si>
    <t>Removed from consolidated R-1 reporting and treated like an equity method investment which is consistent with Ex Parte No. 634.</t>
  </si>
  <si>
    <t>N/A</t>
  </si>
  <si>
    <t>Railroad Annual Report R-1</t>
  </si>
  <si>
    <t>Determination of Nonrail Taxes  (Dollars in Thousands)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</si>
</sst>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5" formatCode="&quot;$&quot;#,##0_);\(&quot;$&quot;#,##0\)"/>
    <numFmt numFmtId="7" formatCode="&quot;$&quot;#,##0.00_);\(&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_(* #,##0_);[Red]_(* \(#,##0\);_(* &quot;-&quot;_);_(@_)"/>
    <numFmt numFmtId="166" formatCode="0_);\(0\)"/>
    <numFmt numFmtId="167" formatCode="0.0000%;\-0.0000%;_(* &quot;-&quot;_);_(@_)"/>
    <numFmt numFmtId="168" formatCode="0.00%;[Red]\-0.00%;_(* &quot;-&quot;_);_(@_)"/>
    <numFmt numFmtId="169" formatCode="#,##0_);\(#,##0\);&quot;-&quot;_);@_)"/>
    <numFmt numFmtId="170" formatCode="0.000_)"/>
    <numFmt numFmtId="171" formatCode="_(* #,##0.0_);_(* \(#,##0.0\);_(* &quot;-&quot;??_);_(@_)"/>
    <numFmt numFmtId="172" formatCode="_(* #,##0.0_);_(* \(#,##0.0\);_(* &quot;-&quot;_);_(@_)"/>
    <numFmt numFmtId="173" formatCode="#,##0.0_);[Red]\(#,##0.0\)"/>
    <numFmt numFmtId="174" formatCode="_(&quot;$&quot;* #,##0.0_);[Red]_(&quot;$&quot;* \(#,##0.0\);_(&quot;$&quot;* &quot;-&quot;_);_(@_)"/>
    <numFmt numFmtId="175" formatCode="&quot;$&quot;#,##0.0_);[Red]\(&quot;$&quot;#,##0.0\)"/>
    <numFmt numFmtId="176" formatCode="m\o\n\th\ d\,\ yyyy"/>
    <numFmt numFmtId="177" formatCode="m/d\ h:mm\ AM/PM"/>
    <numFmt numFmtId="178" formatCode="0.0000%;[Red]\-0.0000%;_(* &quot;-&quot;_);_(@_)"/>
    <numFmt numFmtId="179" formatCode="#.00"/>
    <numFmt numFmtId="180" formatCode="#."/>
    <numFmt numFmtId="181" formatCode=";;;"/>
    <numFmt numFmtId="182" formatCode="0.0000%"/>
    <numFmt numFmtId="183" formatCode="_(* #,##0_);[Red]_(* \(#,##0\);_(* &quot;-&quot;_);@_)"/>
    <numFmt numFmtId="184" formatCode="0.0000%;0.0000%;_(* &quot;-&quot;_);_(@_)"/>
    <numFmt numFmtId="185" formatCode="mm/dd/yy"/>
    <numFmt numFmtId="186" formatCode="mmmm\ d\,\ yyyy"/>
    <numFmt numFmtId="187" formatCode="mmmm\,\ yyyy"/>
    <numFmt numFmtId="188" formatCode="#,##0;[Red]\(#,##0\)"/>
    <numFmt numFmtId="189" formatCode="0.00_)"/>
    <numFmt numFmtId="190" formatCode="#,##0.00;[Red]\(#,##0.00\)"/>
    <numFmt numFmtId="191" formatCode="0.0%"/>
    <numFmt numFmtId="192" formatCode="0%;[Red]\(0%\)"/>
    <numFmt numFmtId="193" formatCode="#,##0.0%_);[Red]\(#,##0.0%\)"/>
    <numFmt numFmtId="194" formatCode="0.00%;_(@_)"/>
    <numFmt numFmtId="195" formatCode="_-* #,##0.00_-;\-* #,##0.00_-;_-* &quot;-&quot;??_-;_-@_-"/>
    <numFmt numFmtId="196" formatCode="_ * #,##0_ ;_ * \-#,##0_ ;_ * &quot;-&quot;_ ;_ @_ "/>
    <numFmt numFmtId="197" formatCode="_-&quot;｣&quot;* #,##0.00_-;\-&quot;｣&quot;* #,##0.00_-;_-&quot;｣&quot;* &quot;-&quot;??_-;_-@_-"/>
    <numFmt numFmtId="198" formatCode="_(&quot;$&quot;* #,##0_);_(&quot;$&quot;* \(#,##0\);_(&quot;$&quot;* &quot;-&quot;??_);_(@_)"/>
  </numFmts>
  <fonts count="74">
    <font>
      <sz val="10"/>
      <name val="Arial"/>
    </font>
    <font>
      <sz val="11"/>
      <color theme="1"/>
      <name val="Calibri"/>
      <family val="2"/>
      <scheme val="minor"/>
    </font>
    <font>
      <b/>
      <sz val="8"/>
      <name val="Times New Roman"/>
      <family val="1"/>
    </font>
    <font>
      <sz val="8"/>
      <name val="Times New Roman"/>
      <family val="1"/>
    </font>
    <font>
      <sz val="10"/>
      <name val="Arial"/>
      <family val="2"/>
    </font>
    <font>
      <b/>
      <i/>
      <sz val="8"/>
      <name val="Times New Roman"/>
      <family val="1"/>
    </font>
    <font>
      <sz val="8"/>
      <name val="Arial"/>
      <family val="2"/>
    </font>
    <font>
      <sz val="9"/>
      <name val="Times New Roman"/>
      <family val="1"/>
    </font>
    <font>
      <b/>
      <sz val="10"/>
      <name val="Geneva"/>
      <family val="2"/>
    </font>
    <font>
      <sz val="10"/>
      <name val="Geneva"/>
      <family val="2"/>
    </font>
    <font>
      <sz val="11"/>
      <color indexed="8"/>
      <name val="Calibri"/>
      <family val="2"/>
    </font>
    <font>
      <sz val="11"/>
      <color indexed="9"/>
      <name val="Calibri"/>
      <family val="2"/>
    </font>
    <font>
      <b/>
      <sz val="10"/>
      <name val="MS Sans Serif"/>
      <family val="2"/>
    </font>
    <font>
      <sz val="11"/>
      <color indexed="20"/>
      <name val="Calibri"/>
      <family val="2"/>
    </font>
    <font>
      <b/>
      <sz val="11"/>
      <color indexed="10"/>
      <name val="Calibri"/>
      <family val="2"/>
    </font>
    <font>
      <b/>
      <sz val="11"/>
      <color indexed="52"/>
      <name val="Calibri"/>
      <family val="2"/>
    </font>
    <font>
      <sz val="9"/>
      <name val="Arial"/>
      <family val="2"/>
    </font>
    <font>
      <b/>
      <sz val="11"/>
      <color indexed="9"/>
      <name val="Calibri"/>
      <family val="2"/>
    </font>
    <font>
      <b/>
      <sz val="8"/>
      <name val="Arial"/>
      <family val="2"/>
    </font>
    <font>
      <sz val="11"/>
      <name val="Tms Rmn"/>
      <family val="1"/>
    </font>
    <font>
      <sz val="10"/>
      <name val="MS Sans Serif"/>
      <family val="2"/>
    </font>
    <font>
      <b/>
      <sz val="10"/>
      <name val="Times New Roman"/>
      <family val="1"/>
    </font>
    <font>
      <sz val="10"/>
      <name val="Verdana"/>
      <family val="2"/>
    </font>
    <font>
      <sz val="10"/>
      <name val="Courier"/>
      <family val="3"/>
    </font>
    <font>
      <sz val="12"/>
      <name val="Arial"/>
      <family val="2"/>
    </font>
    <font>
      <i/>
      <sz val="9"/>
      <name val="Arial"/>
      <family val="2"/>
    </font>
    <font>
      <sz val="12"/>
      <name val="Times New Roman"/>
      <family val="1"/>
    </font>
    <font>
      <sz val="10"/>
      <color indexed="12"/>
      <name val="Arial"/>
      <family val="2"/>
    </font>
    <font>
      <sz val="1"/>
      <color indexed="8"/>
      <name val="Courier"/>
      <family val="3"/>
    </font>
    <font>
      <i/>
      <sz val="11"/>
      <color indexed="23"/>
      <name val="Calibri"/>
      <family val="2"/>
    </font>
    <font>
      <sz val="11"/>
      <color indexed="17"/>
      <name val="Calibri"/>
      <family val="2"/>
    </font>
    <font>
      <b/>
      <u/>
      <sz val="10"/>
      <name val="Geneva"/>
      <family val="2"/>
    </font>
    <font>
      <b/>
      <sz val="12"/>
      <name val="Arial"/>
      <family val="2"/>
    </font>
    <font>
      <b/>
      <sz val="10"/>
      <name val="Helv"/>
    </font>
    <font>
      <b/>
      <sz val="15"/>
      <color indexed="62"/>
      <name val="Calibri"/>
      <family val="2"/>
    </font>
    <font>
      <b/>
      <sz val="13"/>
      <color indexed="62"/>
      <name val="Calibri"/>
      <family val="2"/>
    </font>
    <font>
      <b/>
      <sz val="11"/>
      <color indexed="62"/>
      <name val="Calibri"/>
      <family val="2"/>
    </font>
    <font>
      <b/>
      <sz val="11"/>
      <color indexed="56"/>
      <name val="Calibri"/>
      <family val="2"/>
    </font>
    <font>
      <b/>
      <sz val="1"/>
      <color indexed="8"/>
      <name val="Courier"/>
      <family val="3"/>
    </font>
    <font>
      <b/>
      <sz val="10"/>
      <name val="Arial"/>
      <family val="2"/>
    </font>
    <font>
      <u/>
      <sz val="10"/>
      <color indexed="12"/>
      <name val="Arial"/>
      <family val="2"/>
    </font>
    <font>
      <u/>
      <sz val="10"/>
      <color indexed="12"/>
      <name val="Helv"/>
    </font>
    <font>
      <u/>
      <sz val="10"/>
      <color theme="10"/>
      <name val="Helv"/>
    </font>
    <font>
      <u/>
      <sz val="11"/>
      <color indexed="12"/>
      <name val="Calibri"/>
      <family val="2"/>
    </font>
    <font>
      <u/>
      <sz val="11"/>
      <color theme="10"/>
      <name val="Calibri"/>
      <family val="2"/>
      <scheme val="minor"/>
    </font>
    <font>
      <u/>
      <sz val="9"/>
      <color indexed="12"/>
      <name val="Arial"/>
      <family val="2"/>
    </font>
    <font>
      <sz val="11"/>
      <color indexed="62"/>
      <name val="Calibri"/>
      <family val="2"/>
    </font>
    <font>
      <sz val="11"/>
      <color indexed="10"/>
      <name val="Calibri"/>
      <family val="2"/>
    </font>
    <font>
      <sz val="11"/>
      <color indexed="52"/>
      <name val="Calibri"/>
      <family val="2"/>
    </font>
    <font>
      <b/>
      <sz val="9"/>
      <name val="Arial"/>
      <family val="2"/>
    </font>
    <font>
      <sz val="11"/>
      <color indexed="19"/>
      <name val="Calibri"/>
      <family val="2"/>
    </font>
    <font>
      <sz val="11"/>
      <color indexed="60"/>
      <name val="Calibri"/>
      <family val="2"/>
    </font>
    <font>
      <sz val="10"/>
      <name val="Tms Rmn"/>
      <family val="1"/>
    </font>
    <font>
      <b/>
      <i/>
      <sz val="16"/>
      <name val="Helv"/>
    </font>
    <font>
      <sz val="10"/>
      <name val="Helv"/>
    </font>
    <font>
      <b/>
      <sz val="11"/>
      <color indexed="63"/>
      <name val="Calibri"/>
      <family val="2"/>
    </font>
    <font>
      <sz val="10"/>
      <color indexed="8"/>
      <name val="Arial"/>
      <family val="2"/>
    </font>
    <font>
      <sz val="11"/>
      <color indexed="8"/>
      <name val="Times New Roman"/>
      <family val="1"/>
    </font>
    <font>
      <b/>
      <i/>
      <sz val="10"/>
      <color indexed="8"/>
      <name val="Arial"/>
      <family val="2"/>
    </font>
    <font>
      <b/>
      <i/>
      <sz val="11"/>
      <color indexed="8"/>
      <name val="Times New Roman"/>
      <family val="1"/>
    </font>
    <font>
      <b/>
      <sz val="10"/>
      <color indexed="9"/>
      <name val="Arial"/>
      <family val="2"/>
    </font>
    <font>
      <b/>
      <sz val="11"/>
      <color indexed="16"/>
      <name val="Times New Roman"/>
      <family val="1"/>
    </font>
    <font>
      <b/>
      <sz val="10"/>
      <color indexed="8"/>
      <name val="Arial"/>
      <family val="2"/>
    </font>
    <font>
      <b/>
      <sz val="16"/>
      <color indexed="8"/>
      <name val="Arial"/>
      <family val="2"/>
    </font>
    <font>
      <b/>
      <sz val="22"/>
      <color indexed="8"/>
      <name val="Times New Roman"/>
      <family val="1"/>
    </font>
    <font>
      <b/>
      <sz val="10"/>
      <color indexed="10"/>
      <name val="MS Sans Serif"/>
      <family val="2"/>
    </font>
    <font>
      <sz val="10"/>
      <name val="Times New Roman"/>
      <family val="1"/>
    </font>
    <font>
      <sz val="12"/>
      <name val="MS Sans Serif"/>
      <family val="2"/>
    </font>
    <font>
      <b/>
      <sz val="18"/>
      <color indexed="62"/>
      <name val="Cambria"/>
      <family val="2"/>
    </font>
    <font>
      <b/>
      <sz val="18"/>
      <color indexed="56"/>
      <name val="Cambria"/>
      <family val="2"/>
    </font>
    <font>
      <b/>
      <sz val="11"/>
      <color indexed="8"/>
      <name val="Calibri"/>
      <family val="2"/>
    </font>
    <font>
      <b/>
      <sz val="15"/>
      <color indexed="56"/>
      <name val="Calibri"/>
      <family val="2"/>
    </font>
    <font>
      <b/>
      <sz val="13"/>
      <color indexed="56"/>
      <name val="Calibri"/>
      <family val="2"/>
    </font>
    <font>
      <sz val="10"/>
      <name val="Arial"/>
      <family val="2"/>
    </font>
  </fonts>
  <fills count="41">
    <fill>
      <patternFill patternType="none"/>
    </fill>
    <fill>
      <patternFill patternType="gray125"/>
    </fill>
    <fill>
      <patternFill patternType="solid">
        <fgColor rgb="FFFFFFCC"/>
      </patternFill>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22"/>
      </patternFill>
    </fill>
    <fill>
      <patternFill patternType="solid">
        <fgColor indexed="9"/>
      </patternFill>
    </fill>
    <fill>
      <patternFill patternType="solid">
        <fgColor indexed="26"/>
        <bgColor indexed="64"/>
      </patternFill>
    </fill>
    <fill>
      <patternFill patternType="solid">
        <fgColor indexed="55"/>
      </patternFill>
    </fill>
    <fill>
      <patternFill patternType="solid">
        <fgColor indexed="47"/>
        <bgColor indexed="64"/>
      </patternFill>
    </fill>
    <fill>
      <patternFill patternType="solid">
        <fgColor indexed="22"/>
        <bgColor indexed="64"/>
      </patternFill>
    </fill>
    <fill>
      <patternFill patternType="solid">
        <fgColor indexed="9"/>
        <bgColor indexed="9"/>
      </patternFill>
    </fill>
    <fill>
      <patternFill patternType="mediumGray">
        <fgColor indexed="9"/>
        <bgColor indexed="22"/>
      </patternFill>
    </fill>
    <fill>
      <patternFill patternType="solid">
        <fgColor indexed="22"/>
        <bgColor indexed="13"/>
      </patternFill>
    </fill>
    <fill>
      <patternFill patternType="solid">
        <fgColor indexed="42"/>
        <bgColor indexed="64"/>
      </patternFill>
    </fill>
    <fill>
      <patternFill patternType="solid">
        <fgColor indexed="41"/>
        <bgColor indexed="64"/>
      </patternFill>
    </fill>
    <fill>
      <patternFill patternType="solid">
        <fgColor indexed="9"/>
        <bgColor indexed="64"/>
      </patternFill>
    </fill>
    <fill>
      <patternFill patternType="solid">
        <fgColor indexed="39"/>
      </patternFill>
    </fill>
    <fill>
      <patternFill patternType="solid">
        <fgColor indexed="27"/>
        <bgColor indexed="64"/>
      </patternFill>
    </fill>
    <fill>
      <patternFill patternType="mediumGray">
        <fgColor indexed="22"/>
      </patternFill>
    </fill>
    <fill>
      <patternFill patternType="solid">
        <fgColor indexed="21"/>
      </patternFill>
    </fill>
  </fills>
  <borders count="44">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8"/>
      </top>
      <bottom/>
      <diagonal/>
    </border>
    <border>
      <left style="thin">
        <color indexed="64"/>
      </left>
      <right style="thin">
        <color indexed="64"/>
      </right>
      <top/>
      <bottom style="double">
        <color indexed="8"/>
      </bottom>
      <diagonal/>
    </border>
    <border>
      <left/>
      <right/>
      <top/>
      <bottom style="double">
        <color indexed="8"/>
      </bottom>
      <diagonal/>
    </border>
    <border>
      <left/>
      <right style="thin">
        <color indexed="64"/>
      </right>
      <top/>
      <bottom style="double">
        <color indexed="8"/>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1"/>
      </left>
      <right style="thin">
        <color indexed="21"/>
      </right>
      <top style="thin">
        <color indexed="21"/>
      </top>
      <bottom style="thin">
        <color indexed="21"/>
      </bottom>
      <diagonal/>
    </border>
    <border>
      <left/>
      <right/>
      <top style="medium">
        <color indexed="64"/>
      </top>
      <bottom style="medium">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4"/>
      </left>
      <right style="thin">
        <color indexed="64"/>
      </right>
      <top style="thin">
        <color indexed="64"/>
      </top>
      <bottom style="thin">
        <color indexed="64"/>
      </bottom>
      <diagonal/>
    </border>
    <border>
      <left/>
      <right/>
      <top/>
      <bottom style="double">
        <color indexed="1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8"/>
      </left>
      <right style="thin">
        <color indexed="8"/>
      </right>
      <top style="thin">
        <color indexed="8"/>
      </top>
      <bottom style="thin">
        <color indexed="8"/>
      </bottom>
      <diagonal/>
    </border>
    <border>
      <left/>
      <right/>
      <top style="thin">
        <color indexed="56"/>
      </top>
      <bottom style="double">
        <color indexed="56"/>
      </bottom>
      <diagonal/>
    </border>
    <border>
      <left/>
      <right/>
      <top style="thin">
        <color indexed="62"/>
      </top>
      <bottom style="double">
        <color indexed="62"/>
      </bottom>
      <diagonal/>
    </border>
    <border>
      <left/>
      <right/>
      <top style="thin">
        <color indexed="64"/>
      </top>
      <bottom style="double">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bottom style="double">
        <color indexed="64"/>
      </bottom>
      <diagonal/>
    </border>
  </borders>
  <cellStyleXfs count="904">
    <xf numFmtId="0" fontId="0" fillId="0" borderId="0"/>
    <xf numFmtId="43" fontId="4" fillId="0" borderId="0" applyFont="0" applyFill="0" applyBorder="0" applyAlignment="0" applyProtection="0"/>
    <xf numFmtId="15" fontId="8" fillId="0" borderId="0"/>
    <xf numFmtId="0" fontId="9" fillId="0" borderId="0"/>
    <xf numFmtId="0" fontId="10" fillId="3"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3" borderId="0" applyNumberFormat="0" applyBorder="0" applyAlignment="0" applyProtection="0"/>
    <xf numFmtId="0" fontId="11" fillId="13"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16" borderId="0" applyNumberFormat="0" applyBorder="0" applyAlignment="0" applyProtection="0"/>
    <xf numFmtId="0" fontId="11" fillId="16" borderId="0" applyNumberFormat="0" applyBorder="0" applyAlignment="0" applyProtection="0"/>
    <xf numFmtId="18" fontId="12" fillId="0" borderId="0"/>
    <xf numFmtId="18" fontId="12" fillId="0" borderId="0"/>
    <xf numFmtId="18" fontId="12" fillId="0" borderId="0"/>
    <xf numFmtId="0" fontId="4" fillId="25" borderId="0" applyNumberFormat="0" applyFont="0" applyAlignment="0"/>
    <xf numFmtId="0" fontId="13" fillId="10" borderId="0" applyNumberFormat="0" applyBorder="0" applyAlignment="0" applyProtection="0"/>
    <xf numFmtId="0" fontId="13" fillId="10"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4" fillId="26" borderId="23" applyNumberFormat="0" applyAlignment="0" applyProtection="0"/>
    <xf numFmtId="0" fontId="14" fillId="26" borderId="23" applyNumberFormat="0" applyAlignment="0" applyProtection="0"/>
    <xf numFmtId="0" fontId="15" fillId="25" borderId="23" applyNumberFormat="0" applyAlignment="0" applyProtection="0"/>
    <xf numFmtId="0" fontId="14" fillId="26" borderId="23" applyNumberFormat="0" applyAlignment="0" applyProtection="0"/>
    <xf numFmtId="165" fontId="16" fillId="27" borderId="0">
      <alignment horizontal="right"/>
    </xf>
    <xf numFmtId="166" fontId="16" fillId="27" borderId="0">
      <alignment horizontal="right"/>
    </xf>
    <xf numFmtId="167" fontId="16" fillId="27" borderId="0">
      <alignment horizontal="right"/>
    </xf>
    <xf numFmtId="168" fontId="16" fillId="27" borderId="0">
      <alignment horizontal="right"/>
    </xf>
    <xf numFmtId="0" fontId="17" fillId="28" borderId="24" applyNumberFormat="0" applyAlignment="0" applyProtection="0"/>
    <xf numFmtId="0" fontId="17" fillId="28" borderId="24" applyNumberFormat="0" applyAlignment="0" applyProtection="0"/>
    <xf numFmtId="0" fontId="17" fillId="28" borderId="24" applyNumberFormat="0" applyAlignment="0" applyProtection="0"/>
    <xf numFmtId="169" fontId="18" fillId="29" borderId="0">
      <alignment horizontal="center" vertical="center"/>
    </xf>
    <xf numFmtId="169" fontId="18" fillId="29" borderId="0">
      <alignment horizontal="center" vertical="center"/>
    </xf>
    <xf numFmtId="170" fontId="19" fillId="0" borderId="0"/>
    <xf numFmtId="170" fontId="19" fillId="0" borderId="0"/>
    <xf numFmtId="170" fontId="19" fillId="0" borderId="0"/>
    <xf numFmtId="170" fontId="19" fillId="0" borderId="0"/>
    <xf numFmtId="170" fontId="19" fillId="0" borderId="0"/>
    <xf numFmtId="170" fontId="19" fillId="0" borderId="0"/>
    <xf numFmtId="170" fontId="19" fillId="0" borderId="0"/>
    <xf numFmtId="170" fontId="19" fillId="0" borderId="0"/>
    <xf numFmtId="171" fontId="20" fillId="0" borderId="0" applyFont="0" applyFill="0" applyBorder="0" applyAlignment="0" applyProtection="0"/>
    <xf numFmtId="171" fontId="20" fillId="0" borderId="0" applyFont="0" applyFill="0" applyBorder="0" applyAlignment="0" applyProtection="0"/>
    <xf numFmtId="171" fontId="20" fillId="0" borderId="0" applyFont="0" applyFill="0" applyBorder="0" applyAlignment="0" applyProtection="0"/>
    <xf numFmtId="41" fontId="4" fillId="0" borderId="0" applyFont="0" applyFill="0" applyBorder="0" applyAlignment="0" applyProtection="0"/>
    <xf numFmtId="41" fontId="21" fillId="0" borderId="0" applyFill="0" applyBorder="0" applyProtection="0">
      <alignment horizontal="left"/>
    </xf>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10" fillId="0" borderId="0" applyFont="0" applyFill="0" applyBorder="0" applyAlignment="0" applyProtection="0"/>
    <xf numFmtId="41" fontId="10" fillId="0" borderId="0" applyFont="0" applyFill="0" applyBorder="0" applyAlignment="0" applyProtection="0"/>
    <xf numFmtId="172" fontId="12" fillId="0" borderId="0"/>
    <xf numFmtId="172" fontId="12" fillId="0" borderId="0"/>
    <xf numFmtId="172" fontId="12" fillId="0" borderId="0"/>
    <xf numFmtId="172" fontId="12"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22" fillId="0" borderId="0" applyFont="0" applyFill="0" applyBorder="0" applyAlignment="0" applyProtection="0"/>
    <xf numFmtId="43" fontId="4"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73" fontId="23" fillId="0" borderId="0" applyFont="0" applyFill="0" applyBorder="0" applyAlignment="0" applyProtection="0"/>
    <xf numFmtId="173" fontId="23" fillId="0" borderId="0" applyFont="0" applyFill="0" applyBorder="0" applyAlignment="0" applyProtection="0"/>
    <xf numFmtId="173" fontId="23" fillId="0" borderId="0" applyFont="0" applyFill="0" applyBorder="0" applyAlignment="0" applyProtection="0"/>
    <xf numFmtId="37" fontId="24" fillId="0" borderId="0" applyFill="0" applyBorder="0" applyAlignment="0" applyProtection="0"/>
    <xf numFmtId="0" fontId="25" fillId="30" borderId="0" applyNumberFormat="0" applyFill="0" applyBorder="0" applyAlignment="0"/>
    <xf numFmtId="42" fontId="4" fillId="0" borderId="0" applyFont="0" applyFill="0" applyBorder="0" applyAlignment="0" applyProtection="0"/>
    <xf numFmtId="42" fontId="4" fillId="0" borderId="0" applyFont="0" applyFill="0" applyBorder="0" applyAlignment="0" applyProtection="0"/>
    <xf numFmtId="42" fontId="4" fillId="0" borderId="0" applyFont="0" applyFill="0" applyBorder="0" applyAlignment="0" applyProtection="0"/>
    <xf numFmtId="42" fontId="10" fillId="0" borderId="0" applyFont="0" applyFill="0" applyBorder="0" applyAlignment="0" applyProtection="0"/>
    <xf numFmtId="42" fontId="10" fillId="0" borderId="0" applyFont="0" applyFill="0" applyBorder="0" applyAlignment="0" applyProtection="0"/>
    <xf numFmtId="174" fontId="20" fillId="0" borderId="0" applyFont="0" applyFill="0" applyBorder="0" applyAlignment="0" applyProtection="0"/>
    <xf numFmtId="174" fontId="20" fillId="0" borderId="0" applyFont="0" applyFill="0" applyBorder="0" applyAlignment="0" applyProtection="0"/>
    <xf numFmtId="174" fontId="20" fillId="0" borderId="0" applyFont="0" applyFill="0" applyBorder="0" applyAlignment="0" applyProtection="0"/>
    <xf numFmtId="174" fontId="20"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26"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175" fontId="20" fillId="0" borderId="0" applyFont="0" applyFill="0" applyBorder="0" applyAlignment="0" applyProtection="0"/>
    <xf numFmtId="175" fontId="20" fillId="0" borderId="0" applyFont="0" applyFill="0" applyBorder="0" applyAlignment="0" applyProtection="0"/>
    <xf numFmtId="175" fontId="20" fillId="0" borderId="0" applyFont="0" applyFill="0" applyBorder="0" applyAlignment="0" applyProtection="0"/>
    <xf numFmtId="175" fontId="20" fillId="0" borderId="0" applyFont="0" applyFill="0" applyBorder="0" applyAlignment="0" applyProtection="0"/>
    <xf numFmtId="5" fontId="24" fillId="0" borderId="0" applyFill="0" applyBorder="0" applyAlignment="0" applyProtection="0"/>
    <xf numFmtId="0" fontId="20" fillId="31" borderId="7" applyNumberFormat="0" applyFont="0" applyBorder="0" applyAlignment="0" applyProtection="0">
      <alignment horizontal="centerContinuous"/>
    </xf>
    <xf numFmtId="37" fontId="27" fillId="0" borderId="25" applyAlignment="0">
      <protection locked="0"/>
    </xf>
    <xf numFmtId="10" fontId="27" fillId="0" borderId="25" applyAlignment="0">
      <protection locked="0"/>
    </xf>
    <xf numFmtId="37" fontId="27" fillId="0" borderId="25" applyAlignment="0">
      <protection locked="0"/>
    </xf>
    <xf numFmtId="14" fontId="8" fillId="0" borderId="0"/>
    <xf numFmtId="14" fontId="8" fillId="0" borderId="0"/>
    <xf numFmtId="14" fontId="20" fillId="0" borderId="0"/>
    <xf numFmtId="14" fontId="20" fillId="0" borderId="0"/>
    <xf numFmtId="14" fontId="20" fillId="0" borderId="0"/>
    <xf numFmtId="14" fontId="20" fillId="0" borderId="0"/>
    <xf numFmtId="176" fontId="28" fillId="0" borderId="0">
      <protection locked="0"/>
    </xf>
    <xf numFmtId="176" fontId="28" fillId="0" borderId="0">
      <protection locked="0"/>
    </xf>
    <xf numFmtId="176" fontId="28" fillId="0" borderId="0">
      <protection locked="0"/>
    </xf>
    <xf numFmtId="176" fontId="28" fillId="0" borderId="0">
      <protection locked="0"/>
    </xf>
    <xf numFmtId="176" fontId="28" fillId="0" borderId="0">
      <protection locked="0"/>
    </xf>
    <xf numFmtId="177" fontId="12" fillId="0" borderId="0" applyFont="0" applyFill="0" applyBorder="0" applyAlignment="0" applyProtection="0">
      <alignment horizontal="center"/>
    </xf>
    <xf numFmtId="177" fontId="12" fillId="0" borderId="0" applyFont="0" applyFill="0" applyBorder="0" applyAlignment="0" applyProtection="0">
      <alignment horizontal="center"/>
    </xf>
    <xf numFmtId="177" fontId="12" fillId="0" borderId="0" applyFont="0" applyFill="0" applyBorder="0" applyAlignment="0" applyProtection="0">
      <alignment horizontal="center"/>
    </xf>
    <xf numFmtId="16" fontId="20" fillId="0" borderId="0"/>
    <xf numFmtId="16" fontId="20" fillId="0" borderId="0"/>
    <xf numFmtId="16" fontId="20" fillId="0" borderId="0"/>
    <xf numFmtId="16" fontId="20" fillId="0" borderId="0"/>
    <xf numFmtId="14" fontId="20" fillId="0" borderId="0"/>
    <xf numFmtId="0" fontId="20" fillId="0" borderId="0"/>
    <xf numFmtId="0" fontId="16" fillId="27" borderId="0"/>
    <xf numFmtId="0" fontId="16" fillId="27" borderId="0"/>
    <xf numFmtId="0" fontId="16" fillId="27" borderId="0">
      <alignment horizontal="left" indent="1"/>
    </xf>
    <xf numFmtId="0" fontId="16" fillId="27" borderId="0">
      <alignment horizontal="left" indent="1"/>
    </xf>
    <xf numFmtId="0" fontId="29" fillId="0" borderId="0" applyNumberFormat="0" applyFill="0" applyBorder="0" applyAlignment="0" applyProtection="0"/>
    <xf numFmtId="0" fontId="29" fillId="0" borderId="0" applyNumberFormat="0" applyFill="0" applyBorder="0" applyAlignment="0" applyProtection="0"/>
    <xf numFmtId="0" fontId="24" fillId="0" borderId="0" applyNumberFormat="0" applyFont="0" applyFill="0" applyBorder="0" applyAlignment="0" applyProtection="0"/>
    <xf numFmtId="0" fontId="24" fillId="0" borderId="0" applyNumberFormat="0" applyFont="0" applyFill="0" applyBorder="0" applyAlignment="0" applyProtection="0"/>
    <xf numFmtId="0" fontId="24" fillId="0" borderId="0" applyNumberFormat="0" applyFont="0" applyFill="0" applyBorder="0" applyAlignment="0" applyProtection="0"/>
    <xf numFmtId="0" fontId="24" fillId="0" borderId="0" applyNumberFormat="0" applyFont="0" applyFill="0" applyBorder="0" applyAlignment="0" applyProtection="0"/>
    <xf numFmtId="0" fontId="24" fillId="0" borderId="0" applyNumberFormat="0" applyFont="0" applyFill="0" applyBorder="0" applyAlignment="0" applyProtection="0"/>
    <xf numFmtId="0" fontId="24" fillId="0" borderId="0" applyNumberFormat="0" applyFont="0" applyFill="0" applyBorder="0" applyAlignment="0" applyProtection="0"/>
    <xf numFmtId="0" fontId="24" fillId="0" borderId="0" applyNumberFormat="0" applyFont="0" applyFill="0" applyBorder="0" applyAlignment="0" applyProtection="0"/>
    <xf numFmtId="178" fontId="16" fillId="27" borderId="0">
      <alignment horizontal="right"/>
    </xf>
    <xf numFmtId="179" fontId="28" fillId="0" borderId="0">
      <protection locked="0"/>
    </xf>
    <xf numFmtId="0" fontId="30" fillId="11" borderId="0" applyNumberFormat="0" applyBorder="0" applyAlignment="0" applyProtection="0"/>
    <xf numFmtId="0" fontId="30" fillId="11"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38" fontId="6" fillId="30" borderId="0" applyNumberFormat="0" applyBorder="0" applyAlignment="0" applyProtection="0"/>
    <xf numFmtId="0" fontId="31" fillId="0" borderId="0"/>
    <xf numFmtId="0" fontId="12" fillId="32" borderId="15" applyNumberFormat="0" applyFont="0" applyBorder="0" applyAlignment="0">
      <alignment horizontal="centerContinuous"/>
    </xf>
    <xf numFmtId="0" fontId="12" fillId="32" borderId="15" applyNumberFormat="0" applyFont="0" applyBorder="0" applyAlignment="0">
      <alignment horizontal="centerContinuous"/>
    </xf>
    <xf numFmtId="0" fontId="32" fillId="0" borderId="26" applyNumberFormat="0" applyAlignment="0" applyProtection="0">
      <alignment horizontal="left" vertical="center"/>
    </xf>
    <xf numFmtId="0" fontId="32" fillId="0" borderId="16">
      <alignment horizontal="left" vertical="center"/>
    </xf>
    <xf numFmtId="0" fontId="4" fillId="33" borderId="0" applyNumberFormat="0" applyFont="0" applyBorder="0" applyAlignment="0"/>
    <xf numFmtId="0" fontId="33" fillId="0" borderId="0" applyNumberFormat="0" applyFill="0" applyBorder="0" applyProtection="0">
      <alignment horizontal="center"/>
    </xf>
    <xf numFmtId="0" fontId="34" fillId="0" borderId="27" applyNumberFormat="0" applyFill="0" applyAlignment="0" applyProtection="0"/>
    <xf numFmtId="0" fontId="34" fillId="0" borderId="27" applyNumberFormat="0" applyFill="0" applyAlignment="0" applyProtection="0"/>
    <xf numFmtId="0" fontId="34" fillId="0" borderId="27" applyNumberFormat="0" applyFill="0" applyAlignment="0" applyProtection="0"/>
    <xf numFmtId="0" fontId="35" fillId="0" borderId="28" applyNumberFormat="0" applyFill="0" applyAlignment="0" applyProtection="0"/>
    <xf numFmtId="0" fontId="35" fillId="0" borderId="28" applyNumberFormat="0" applyFill="0" applyAlignment="0" applyProtection="0"/>
    <xf numFmtId="0" fontId="35" fillId="0" borderId="28" applyNumberFormat="0" applyFill="0" applyAlignment="0" applyProtection="0"/>
    <xf numFmtId="0" fontId="36" fillId="0" borderId="29" applyNumberFormat="0" applyFill="0" applyAlignment="0" applyProtection="0"/>
    <xf numFmtId="0" fontId="36" fillId="0" borderId="29" applyNumberFormat="0" applyFill="0" applyAlignment="0" applyProtection="0"/>
    <xf numFmtId="0" fontId="36" fillId="0" borderId="29"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3" fillId="0" borderId="0" applyNumberFormat="0" applyFill="0" applyBorder="0" applyProtection="0">
      <alignment horizontal="center"/>
    </xf>
    <xf numFmtId="180" fontId="38" fillId="0" borderId="0">
      <protection locked="0"/>
    </xf>
    <xf numFmtId="180" fontId="38" fillId="0" borderId="0">
      <protection locked="0"/>
    </xf>
    <xf numFmtId="180" fontId="38" fillId="0" borderId="0">
      <protection locked="0"/>
    </xf>
    <xf numFmtId="0" fontId="39" fillId="27" borderId="0"/>
    <xf numFmtId="181" fontId="16" fillId="27" borderId="0">
      <alignment horizontal="right"/>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xf numFmtId="0" fontId="42" fillId="0" borderId="0" applyNumberForma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41" fillId="0" borderId="0" applyNumberFormat="0" applyFill="0" applyBorder="0" applyAlignment="0" applyProtection="0"/>
    <xf numFmtId="0" fontId="40" fillId="0" borderId="0" applyNumberFormat="0" applyFill="0" applyBorder="0" applyAlignment="0" applyProtection="0"/>
    <xf numFmtId="0" fontId="42" fillId="0" borderId="0" applyNumberForma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xf numFmtId="0" fontId="27" fillId="26" borderId="0"/>
    <xf numFmtId="10" fontId="6" fillId="27" borderId="30" applyNumberFormat="0" applyBorder="0" applyAlignment="0" applyProtection="0"/>
    <xf numFmtId="0" fontId="46" fillId="12" borderId="23" applyNumberFormat="0" applyAlignment="0" applyProtection="0"/>
    <xf numFmtId="0" fontId="46" fillId="12" borderId="23" applyNumberFormat="0" applyAlignment="0" applyProtection="0"/>
    <xf numFmtId="0" fontId="46" fillId="9" borderId="23" applyNumberFormat="0" applyAlignment="0" applyProtection="0"/>
    <xf numFmtId="0" fontId="46" fillId="12" borderId="23" applyNumberFormat="0" applyAlignment="0" applyProtection="0"/>
    <xf numFmtId="37" fontId="18" fillId="25" borderId="0"/>
    <xf numFmtId="37" fontId="32" fillId="25" borderId="0"/>
    <xf numFmtId="166" fontId="16" fillId="34" borderId="30">
      <alignment horizontal="right"/>
    </xf>
    <xf numFmtId="166" fontId="16" fillId="34" borderId="30">
      <alignment horizontal="right"/>
    </xf>
    <xf numFmtId="166" fontId="16" fillId="34" borderId="30">
      <alignment horizontal="right"/>
    </xf>
    <xf numFmtId="182" fontId="16" fillId="34" borderId="30">
      <alignment horizontal="right"/>
    </xf>
    <xf numFmtId="10" fontId="16" fillId="34" borderId="30">
      <alignment horizontal="right"/>
      <protection locked="0"/>
    </xf>
    <xf numFmtId="183" fontId="16" fillId="34" borderId="30">
      <alignment horizontal="center"/>
      <protection locked="0"/>
    </xf>
    <xf numFmtId="0" fontId="47" fillId="0" borderId="31" applyNumberFormat="0" applyFill="0" applyAlignment="0" applyProtection="0"/>
    <xf numFmtId="0" fontId="47" fillId="0" borderId="31" applyNumberFormat="0" applyFill="0" applyAlignment="0" applyProtection="0"/>
    <xf numFmtId="0" fontId="48" fillId="0" borderId="32" applyNumberFormat="0" applyFill="0" applyAlignment="0" applyProtection="0"/>
    <xf numFmtId="0" fontId="47" fillId="0" borderId="31" applyNumberFormat="0" applyFill="0" applyAlignment="0" applyProtection="0"/>
    <xf numFmtId="182" fontId="16" fillId="27" borderId="0" applyNumberFormat="0" applyFont="0" applyBorder="0" applyAlignment="0" applyProtection="0">
      <alignment horizontal="right"/>
    </xf>
    <xf numFmtId="184" fontId="16" fillId="27" borderId="0">
      <alignment horizontal="right"/>
    </xf>
    <xf numFmtId="184" fontId="16" fillId="27" borderId="0">
      <alignment horizontal="right"/>
    </xf>
    <xf numFmtId="41" fontId="4" fillId="0" borderId="0">
      <alignment horizontal="right"/>
    </xf>
    <xf numFmtId="0" fontId="39" fillId="29" borderId="30"/>
    <xf numFmtId="0" fontId="49" fillId="35" borderId="3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4"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4" fontId="4" fillId="0" borderId="0" applyFont="0" applyFill="0" applyBorder="0" applyAlignment="0" applyProtection="0"/>
    <xf numFmtId="186" fontId="4" fillId="0" borderId="0"/>
    <xf numFmtId="186" fontId="4" fillId="0" borderId="0"/>
    <xf numFmtId="186" fontId="4" fillId="0" borderId="0"/>
    <xf numFmtId="186" fontId="4" fillId="0" borderId="0"/>
    <xf numFmtId="186" fontId="4" fillId="0" borderId="0"/>
    <xf numFmtId="186" fontId="4" fillId="0" borderId="0"/>
    <xf numFmtId="186" fontId="4" fillId="0" borderId="0"/>
    <xf numFmtId="186" fontId="4" fillId="0" borderId="0"/>
    <xf numFmtId="186" fontId="4" fillId="0" borderId="0"/>
    <xf numFmtId="187" fontId="39" fillId="0" borderId="0">
      <alignment horizontal="center"/>
    </xf>
    <xf numFmtId="187" fontId="39" fillId="0" borderId="0">
      <alignment horizontal="center"/>
    </xf>
    <xf numFmtId="187" fontId="39" fillId="0" borderId="0">
      <alignment horizontal="center"/>
    </xf>
    <xf numFmtId="187" fontId="39" fillId="0" borderId="0">
      <alignment horizontal="center"/>
    </xf>
    <xf numFmtId="0" fontId="50" fillId="12" borderId="0" applyNumberFormat="0" applyBorder="0" applyAlignment="0" applyProtection="0"/>
    <xf numFmtId="0" fontId="50" fillId="12" borderId="0" applyNumberFormat="0" applyBorder="0" applyAlignment="0" applyProtection="0"/>
    <xf numFmtId="0" fontId="51" fillId="12" borderId="0" applyNumberFormat="0" applyBorder="0" applyAlignment="0" applyProtection="0"/>
    <xf numFmtId="0" fontId="51" fillId="12" borderId="0" applyNumberFormat="0" applyBorder="0" applyAlignment="0" applyProtection="0"/>
    <xf numFmtId="188" fontId="52" fillId="0" borderId="0"/>
    <xf numFmtId="189" fontId="53"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 fillId="0" borderId="0"/>
    <xf numFmtId="0" fontId="10" fillId="0" borderId="0"/>
    <xf numFmtId="0" fontId="1"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54" fillId="0" borderId="0"/>
    <xf numFmtId="0" fontId="54" fillId="0" borderId="0"/>
    <xf numFmtId="0" fontId="1" fillId="0" borderId="0"/>
    <xf numFmtId="0" fontId="10" fillId="0" borderId="0"/>
    <xf numFmtId="0" fontId="1" fillId="0" borderId="0"/>
    <xf numFmtId="0" fontId="10" fillId="0" borderId="0"/>
    <xf numFmtId="0" fontId="54" fillId="0" borderId="0"/>
    <xf numFmtId="0" fontId="54" fillId="0" borderId="0"/>
    <xf numFmtId="0" fontId="4" fillId="0" borderId="0"/>
    <xf numFmtId="0" fontId="4" fillId="0" borderId="0"/>
    <xf numFmtId="0" fontId="20" fillId="0" borderId="0"/>
    <xf numFmtId="0" fontId="4" fillId="0" borderId="0"/>
    <xf numFmtId="0" fontId="4"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22" fillId="0" borderId="0"/>
    <xf numFmtId="0" fontId="10" fillId="0" borderId="0"/>
    <xf numFmtId="0" fontId="22"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4" fillId="0" borderId="0"/>
    <xf numFmtId="0" fontId="10" fillId="0" borderId="0"/>
    <xf numFmtId="0" fontId="1" fillId="0" borderId="0"/>
    <xf numFmtId="0" fontId="10" fillId="0" borderId="0"/>
    <xf numFmtId="0" fontId="1" fillId="0" borderId="0"/>
    <xf numFmtId="0" fontId="10" fillId="0" borderId="0"/>
    <xf numFmtId="0" fontId="10" fillId="0" borderId="0"/>
    <xf numFmtId="0" fontId="1" fillId="0" borderId="0"/>
    <xf numFmtId="0" fontId="10" fillId="0" borderId="0"/>
    <xf numFmtId="0" fontId="1" fillId="0" borderId="0"/>
    <xf numFmtId="0" fontId="4" fillId="0" borderId="0"/>
    <xf numFmtId="0" fontId="4" fillId="0" borderId="0"/>
    <xf numFmtId="0" fontId="4" fillId="0" borderId="0"/>
    <xf numFmtId="0" fontId="4" fillId="0" borderId="0"/>
    <xf numFmtId="0" fontId="10" fillId="0" borderId="0"/>
    <xf numFmtId="0" fontId="10" fillId="0" borderId="0"/>
    <xf numFmtId="0" fontId="1" fillId="0" borderId="0"/>
    <xf numFmtId="0" fontId="10" fillId="0" borderId="0"/>
    <xf numFmtId="0" fontId="1"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54" fillId="0" borderId="0"/>
    <xf numFmtId="0" fontId="54" fillId="0" borderId="0"/>
    <xf numFmtId="0" fontId="54" fillId="0" borderId="0"/>
    <xf numFmtId="0" fontId="54" fillId="0" borderId="0"/>
    <xf numFmtId="0" fontId="54" fillId="0" borderId="0"/>
    <xf numFmtId="0" fontId="10" fillId="0" borderId="0"/>
    <xf numFmtId="0" fontId="1" fillId="0" borderId="0"/>
    <xf numFmtId="0" fontId="10" fillId="0" borderId="0"/>
    <xf numFmtId="0" fontId="1" fillId="0" borderId="0"/>
    <xf numFmtId="0" fontId="10" fillId="0" borderId="0"/>
    <xf numFmtId="0" fontId="4" fillId="0" borderId="0"/>
    <xf numFmtId="0" fontId="4" fillId="0" borderId="0"/>
    <xf numFmtId="0" fontId="4" fillId="0" borderId="0"/>
    <xf numFmtId="0" fontId="54" fillId="0" borderId="0"/>
    <xf numFmtId="0" fontId="54"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4" fillId="0" borderId="0"/>
    <xf numFmtId="0" fontId="1" fillId="0" borderId="0"/>
    <xf numFmtId="0" fontId="10" fillId="0" borderId="0"/>
    <xf numFmtId="0" fontId="1" fillId="0" borderId="0"/>
    <xf numFmtId="0" fontId="4"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 fillId="0" borderId="0"/>
    <xf numFmtId="0" fontId="4" fillId="0" borderId="0"/>
    <xf numFmtId="0" fontId="10" fillId="0" borderId="0"/>
    <xf numFmtId="0" fontId="1" fillId="0" borderId="0"/>
    <xf numFmtId="0" fontId="10" fillId="0" borderId="0"/>
    <xf numFmtId="0" fontId="10" fillId="0" borderId="0"/>
    <xf numFmtId="0" fontId="10" fillId="0" borderId="0"/>
    <xf numFmtId="0" fontId="10" fillId="0" borderId="0"/>
    <xf numFmtId="0" fontId="4" fillId="0" borderId="0"/>
    <xf numFmtId="0" fontId="4" fillId="0" borderId="0"/>
    <xf numFmtId="0" fontId="1" fillId="0" borderId="0"/>
    <xf numFmtId="0" fontId="10" fillId="0" borderId="0"/>
    <xf numFmtId="0" fontId="10" fillId="0" borderId="0"/>
    <xf numFmtId="0" fontId="1" fillId="0" borderId="0"/>
    <xf numFmtId="0" fontId="10" fillId="0" borderId="0"/>
    <xf numFmtId="0" fontId="1" fillId="0" borderId="0"/>
    <xf numFmtId="0" fontId="10" fillId="0" borderId="0"/>
    <xf numFmtId="0" fontId="4" fillId="0" borderId="0"/>
    <xf numFmtId="0" fontId="10" fillId="0" borderId="0"/>
    <xf numFmtId="0" fontId="4" fillId="0" borderId="0"/>
    <xf numFmtId="0" fontId="1" fillId="0" borderId="0"/>
    <xf numFmtId="0" fontId="10" fillId="0" borderId="0"/>
    <xf numFmtId="0" fontId="1" fillId="0" borderId="0"/>
    <xf numFmtId="0" fontId="10" fillId="0" borderId="0"/>
    <xf numFmtId="0" fontId="10" fillId="0" borderId="0"/>
    <xf numFmtId="0" fontId="10" fillId="0" borderId="0"/>
    <xf numFmtId="0" fontId="4" fillId="0" borderId="0"/>
    <xf numFmtId="0" fontId="10" fillId="0" borderId="0"/>
    <xf numFmtId="0" fontId="10" fillId="0" borderId="0"/>
    <xf numFmtId="0" fontId="1" fillId="0" borderId="0"/>
    <xf numFmtId="0" fontId="10" fillId="0" borderId="0"/>
    <xf numFmtId="0" fontId="1" fillId="0" borderId="0"/>
    <xf numFmtId="0" fontId="10" fillId="0" borderId="0"/>
    <xf numFmtId="0" fontId="4" fillId="0" borderId="0"/>
    <xf numFmtId="0" fontId="10" fillId="0" borderId="0"/>
    <xf numFmtId="0" fontId="4" fillId="0" borderId="0"/>
    <xf numFmtId="0" fontId="1" fillId="0" borderId="0"/>
    <xf numFmtId="0" fontId="10" fillId="0" borderId="0"/>
    <xf numFmtId="0" fontId="1" fillId="0" borderId="0"/>
    <xf numFmtId="0" fontId="10" fillId="0" borderId="0"/>
    <xf numFmtId="0" fontId="10" fillId="0" borderId="0"/>
    <xf numFmtId="0" fontId="10" fillId="0" borderId="0"/>
    <xf numFmtId="0" fontId="4"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 fillId="0" borderId="0"/>
    <xf numFmtId="0" fontId="10" fillId="0" borderId="0"/>
    <xf numFmtId="0" fontId="1" fillId="0" borderId="0"/>
    <xf numFmtId="0" fontId="10" fillId="0" borderId="0"/>
    <xf numFmtId="0" fontId="10" fillId="0" borderId="0"/>
    <xf numFmtId="0" fontId="10" fillId="0" borderId="0"/>
    <xf numFmtId="0" fontId="10" fillId="0" borderId="0"/>
    <xf numFmtId="0" fontId="20" fillId="7" borderId="33" applyNumberFormat="0" applyFont="0" applyAlignment="0" applyProtection="0"/>
    <xf numFmtId="0" fontId="20" fillId="7" borderId="33" applyNumberFormat="0" applyFont="0" applyAlignment="0" applyProtection="0"/>
    <xf numFmtId="0" fontId="20" fillId="7" borderId="33" applyNumberFormat="0" applyFont="0" applyAlignment="0" applyProtection="0"/>
    <xf numFmtId="0" fontId="20" fillId="7" borderId="33" applyNumberFormat="0" applyFont="0" applyAlignment="0" applyProtection="0"/>
    <xf numFmtId="0" fontId="4" fillId="7" borderId="33" applyNumberFormat="0" applyFont="0" applyAlignment="0" applyProtection="0"/>
    <xf numFmtId="0" fontId="20" fillId="7" borderId="33" applyNumberFormat="0" applyFont="0" applyAlignment="0" applyProtection="0"/>
    <xf numFmtId="0" fontId="10" fillId="7" borderId="33" applyNumberFormat="0" applyFont="0" applyAlignment="0" applyProtection="0"/>
    <xf numFmtId="0" fontId="10" fillId="2" borderId="1" applyNumberFormat="0" applyFont="0" applyAlignment="0" applyProtection="0"/>
    <xf numFmtId="0" fontId="10" fillId="2" borderId="1" applyNumberFormat="0" applyFont="0" applyAlignment="0" applyProtection="0"/>
    <xf numFmtId="0" fontId="1" fillId="2" borderId="1" applyNumberFormat="0" applyFont="0" applyAlignment="0" applyProtection="0"/>
    <xf numFmtId="0" fontId="55" fillId="26" borderId="34" applyNumberFormat="0" applyAlignment="0" applyProtection="0"/>
    <xf numFmtId="0" fontId="55" fillId="26" borderId="34" applyNumberFormat="0" applyAlignment="0" applyProtection="0"/>
    <xf numFmtId="0" fontId="55" fillId="25" borderId="34" applyNumberFormat="0" applyAlignment="0" applyProtection="0"/>
    <xf numFmtId="0" fontId="55" fillId="26" borderId="34" applyNumberFormat="0" applyAlignment="0" applyProtection="0"/>
    <xf numFmtId="190" fontId="56" fillId="26" borderId="0">
      <alignment horizontal="right"/>
    </xf>
    <xf numFmtId="190" fontId="56" fillId="26" borderId="0">
      <alignment horizontal="right"/>
    </xf>
    <xf numFmtId="190" fontId="56" fillId="26" borderId="0">
      <alignment horizontal="right"/>
    </xf>
    <xf numFmtId="190" fontId="56" fillId="26" borderId="0">
      <alignment horizontal="right"/>
    </xf>
    <xf numFmtId="40" fontId="57" fillId="36" borderId="0">
      <alignment horizontal="right"/>
    </xf>
    <xf numFmtId="40" fontId="57" fillId="36" borderId="0">
      <alignment horizontal="right"/>
    </xf>
    <xf numFmtId="40" fontId="57" fillId="36" borderId="0">
      <alignment horizontal="right"/>
    </xf>
    <xf numFmtId="40" fontId="57" fillId="36" borderId="0">
      <alignment horizontal="right"/>
    </xf>
    <xf numFmtId="40" fontId="57" fillId="36" borderId="0">
      <alignment horizontal="right"/>
    </xf>
    <xf numFmtId="40" fontId="57" fillId="36" borderId="0">
      <alignment horizontal="right"/>
    </xf>
    <xf numFmtId="40" fontId="57" fillId="36" borderId="0">
      <alignment horizontal="right"/>
    </xf>
    <xf numFmtId="40" fontId="57" fillId="36" borderId="0">
      <alignment horizontal="right"/>
    </xf>
    <xf numFmtId="0" fontId="58" fillId="25" borderId="0">
      <alignment horizontal="center"/>
    </xf>
    <xf numFmtId="0" fontId="58" fillId="25" borderId="0">
      <alignment horizontal="center"/>
    </xf>
    <xf numFmtId="0" fontId="58" fillId="25" borderId="0">
      <alignment horizontal="center"/>
    </xf>
    <xf numFmtId="0" fontId="58" fillId="25" borderId="0">
      <alignment horizontal="center"/>
    </xf>
    <xf numFmtId="0" fontId="59" fillId="36" borderId="0">
      <alignment horizontal="right"/>
    </xf>
    <xf numFmtId="0" fontId="59" fillId="36" borderId="0">
      <alignment horizontal="right"/>
    </xf>
    <xf numFmtId="0" fontId="59" fillId="36" borderId="0">
      <alignment horizontal="right"/>
    </xf>
    <xf numFmtId="0" fontId="59" fillId="36" borderId="0">
      <alignment horizontal="right"/>
    </xf>
    <xf numFmtId="0" fontId="59" fillId="36" borderId="0">
      <alignment horizontal="right"/>
    </xf>
    <xf numFmtId="0" fontId="59" fillId="36" borderId="0">
      <alignment horizontal="right"/>
    </xf>
    <xf numFmtId="0" fontId="59" fillId="36" borderId="0">
      <alignment horizontal="right"/>
    </xf>
    <xf numFmtId="0" fontId="59" fillId="36" borderId="0">
      <alignment horizontal="right"/>
    </xf>
    <xf numFmtId="0" fontId="60" fillId="37" borderId="0"/>
    <xf numFmtId="0" fontId="60" fillId="37" borderId="0"/>
    <xf numFmtId="0" fontId="60" fillId="37" borderId="0"/>
    <xf numFmtId="0" fontId="60" fillId="37" borderId="0"/>
    <xf numFmtId="0" fontId="61" fillId="36" borderId="6"/>
    <xf numFmtId="0" fontId="61" fillId="36" borderId="6"/>
    <xf numFmtId="0" fontId="61" fillId="36" borderId="6"/>
    <xf numFmtId="0" fontId="61" fillId="36" borderId="6"/>
    <xf numFmtId="0" fontId="61" fillId="36" borderId="6"/>
    <xf numFmtId="0" fontId="61" fillId="36" borderId="6"/>
    <xf numFmtId="0" fontId="61" fillId="36" borderId="6"/>
    <xf numFmtId="0" fontId="61" fillId="36" borderId="6"/>
    <xf numFmtId="0" fontId="62" fillId="26" borderId="0" applyBorder="0">
      <alignment horizontal="centerContinuous"/>
    </xf>
    <xf numFmtId="0" fontId="62" fillId="26" borderId="0" applyBorder="0">
      <alignment horizontal="centerContinuous"/>
    </xf>
    <xf numFmtId="0" fontId="62" fillId="26" borderId="0" applyBorder="0">
      <alignment horizontal="centerContinuous"/>
    </xf>
    <xf numFmtId="0" fontId="62" fillId="26" borderId="0" applyBorder="0">
      <alignment horizontal="centerContinuous"/>
    </xf>
    <xf numFmtId="0" fontId="61" fillId="0" borderId="0" applyBorder="0">
      <alignment horizontal="centerContinuous"/>
    </xf>
    <xf numFmtId="0" fontId="61" fillId="0" borderId="0" applyBorder="0">
      <alignment horizontal="centerContinuous"/>
    </xf>
    <xf numFmtId="0" fontId="61" fillId="0" borderId="0" applyBorder="0">
      <alignment horizontal="centerContinuous"/>
    </xf>
    <xf numFmtId="0" fontId="61" fillId="0" borderId="0" applyBorder="0">
      <alignment horizontal="centerContinuous"/>
    </xf>
    <xf numFmtId="0" fontId="61" fillId="0" borderId="0" applyBorder="0">
      <alignment horizontal="centerContinuous"/>
    </xf>
    <xf numFmtId="0" fontId="61" fillId="0" borderId="0" applyBorder="0">
      <alignment horizontal="centerContinuous"/>
    </xf>
    <xf numFmtId="0" fontId="61" fillId="0" borderId="0" applyBorder="0">
      <alignment horizontal="centerContinuous"/>
    </xf>
    <xf numFmtId="0" fontId="61" fillId="0" borderId="0" applyBorder="0">
      <alignment horizontal="centerContinuous"/>
    </xf>
    <xf numFmtId="0" fontId="63" fillId="25" borderId="0" applyBorder="0">
      <alignment horizontal="centerContinuous"/>
    </xf>
    <xf numFmtId="0" fontId="63" fillId="25" borderId="0" applyBorder="0">
      <alignment horizontal="centerContinuous"/>
    </xf>
    <xf numFmtId="0" fontId="63" fillId="25" borderId="0" applyBorder="0">
      <alignment horizontal="centerContinuous"/>
    </xf>
    <xf numFmtId="0" fontId="63" fillId="25" borderId="0" applyBorder="0">
      <alignment horizontal="centerContinuous"/>
    </xf>
    <xf numFmtId="0" fontId="64" fillId="0" borderId="0" applyBorder="0">
      <alignment horizontal="centerContinuous"/>
    </xf>
    <xf numFmtId="0" fontId="64" fillId="0" borderId="0" applyBorder="0">
      <alignment horizontal="centerContinuous"/>
    </xf>
    <xf numFmtId="0" fontId="64" fillId="0" borderId="0" applyBorder="0">
      <alignment horizontal="centerContinuous"/>
    </xf>
    <xf numFmtId="0" fontId="64" fillId="0" borderId="0" applyBorder="0">
      <alignment horizontal="centerContinuous"/>
    </xf>
    <xf numFmtId="0" fontId="64" fillId="0" borderId="0" applyBorder="0">
      <alignment horizontal="centerContinuous"/>
    </xf>
    <xf numFmtId="0" fontId="64" fillId="0" borderId="0" applyBorder="0">
      <alignment horizontal="centerContinuous"/>
    </xf>
    <xf numFmtId="0" fontId="64" fillId="0" borderId="0" applyBorder="0">
      <alignment horizontal="centerContinuous"/>
    </xf>
    <xf numFmtId="0" fontId="64" fillId="0" borderId="0" applyBorder="0">
      <alignment horizontal="centerContinuous"/>
    </xf>
    <xf numFmtId="37" fontId="27" fillId="0" borderId="25">
      <protection locked="0"/>
    </xf>
    <xf numFmtId="10" fontId="20" fillId="0" borderId="0" applyFont="0" applyFill="0" applyBorder="0" applyAlignment="0" applyProtection="0"/>
    <xf numFmtId="10" fontId="20" fillId="0" borderId="0" applyFont="0" applyFill="0" applyBorder="0" applyAlignment="0" applyProtection="0"/>
    <xf numFmtId="10" fontId="20" fillId="0" borderId="0" applyFont="0" applyFill="0" applyBorder="0" applyAlignment="0" applyProtection="0"/>
    <xf numFmtId="191" fontId="4" fillId="0" borderId="0" applyFont="0" applyFill="0" applyBorder="0" applyAlignment="0" applyProtection="0"/>
    <xf numFmtId="191" fontId="4" fillId="0" borderId="0" applyFont="0" applyFill="0" applyBorder="0" applyAlignment="0" applyProtection="0"/>
    <xf numFmtId="191" fontId="4" fillId="0" borderId="0" applyFont="0" applyFill="0" applyBorder="0" applyAlignment="0" applyProtection="0"/>
    <xf numFmtId="191" fontId="4" fillId="0" borderId="0" applyFont="0" applyFill="0" applyBorder="0" applyAlignment="0" applyProtection="0"/>
    <xf numFmtId="191" fontId="4" fillId="0" borderId="0" applyFont="0" applyFill="0" applyBorder="0" applyAlignment="0" applyProtection="0"/>
    <xf numFmtId="191" fontId="4" fillId="0" borderId="0" applyFont="0" applyFill="0" applyBorder="0" applyAlignment="0" applyProtection="0"/>
    <xf numFmtId="191" fontId="4" fillId="0" borderId="0" applyFont="0" applyFill="0" applyBorder="0" applyAlignment="0" applyProtection="0"/>
    <xf numFmtId="191"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4" fillId="0" borderId="0" applyFont="0" applyFill="0" applyBorder="0" applyAlignment="0" applyProtection="0"/>
    <xf numFmtId="10" fontId="65" fillId="0" borderId="0"/>
    <xf numFmtId="10" fontId="65" fillId="0" borderId="0"/>
    <xf numFmtId="182" fontId="66" fillId="0" borderId="0"/>
    <xf numFmtId="182" fontId="66" fillId="0" borderId="0"/>
    <xf numFmtId="182" fontId="66"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0" fillId="0" borderId="0" applyFont="0" applyFill="0" applyBorder="0" applyAlignment="0" applyProtection="0"/>
    <xf numFmtId="9" fontId="4" fillId="0" borderId="0" applyFont="0" applyFill="0" applyBorder="0" applyAlignment="0" applyProtection="0"/>
    <xf numFmtId="9" fontId="22" fillId="0" borderId="0" applyFont="0" applyFill="0" applyBorder="0" applyAlignment="0" applyProtection="0"/>
    <xf numFmtId="9" fontId="4"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192" fontId="20" fillId="0" borderId="0" applyFont="0" applyFill="0" applyBorder="0" applyAlignment="0" applyProtection="0"/>
    <xf numFmtId="192" fontId="20" fillId="0" borderId="0" applyFont="0" applyFill="0" applyBorder="0" applyAlignment="0" applyProtection="0"/>
    <xf numFmtId="192" fontId="20" fillId="0" borderId="0" applyFont="0" applyFill="0" applyBorder="0" applyAlignment="0" applyProtection="0"/>
    <xf numFmtId="192" fontId="20" fillId="0" borderId="0" applyFont="0" applyFill="0" applyBorder="0" applyAlignment="0" applyProtection="0"/>
    <xf numFmtId="193" fontId="67" fillId="0" borderId="0" applyFont="0" applyFill="0" applyBorder="0" applyAlignment="0" applyProtection="0">
      <alignment horizontal="left" vertical="center"/>
    </xf>
    <xf numFmtId="193" fontId="67" fillId="0" borderId="0" applyFont="0" applyFill="0" applyBorder="0" applyAlignment="0" applyProtection="0">
      <alignment horizontal="left" vertical="center"/>
    </xf>
    <xf numFmtId="193" fontId="67" fillId="0" borderId="0" applyFont="0" applyFill="0" applyBorder="0" applyAlignment="0" applyProtection="0">
      <alignment horizontal="left" vertical="center"/>
    </xf>
    <xf numFmtId="193" fontId="67" fillId="0" borderId="0" applyFont="0" applyFill="0" applyBorder="0" applyAlignment="0" applyProtection="0">
      <alignment horizontal="left" vertical="center"/>
    </xf>
    <xf numFmtId="37" fontId="27" fillId="0" borderId="0">
      <protection locked="0"/>
    </xf>
    <xf numFmtId="183" fontId="16" fillId="38" borderId="30">
      <alignment horizontal="right"/>
    </xf>
    <xf numFmtId="183" fontId="16" fillId="38" borderId="30">
      <alignment horizontal="left"/>
    </xf>
    <xf numFmtId="166" fontId="18" fillId="38" borderId="30">
      <alignment horizontal="center"/>
    </xf>
    <xf numFmtId="182" fontId="16" fillId="38" borderId="30">
      <alignment horizontal="right"/>
    </xf>
    <xf numFmtId="10" fontId="16" fillId="38" borderId="30">
      <alignment horizontal="right"/>
    </xf>
    <xf numFmtId="183" fontId="16" fillId="38" borderId="30">
      <alignment horizontal="center"/>
    </xf>
    <xf numFmtId="0" fontId="20" fillId="0" borderId="0" applyNumberFormat="0" applyFont="0" applyFill="0" applyBorder="0" applyAlignment="0" applyProtection="0">
      <alignment horizontal="left"/>
    </xf>
    <xf numFmtId="0" fontId="20" fillId="0" borderId="0" applyNumberFormat="0" applyFont="0" applyFill="0" applyBorder="0" applyAlignment="0" applyProtection="0">
      <alignment horizontal="left"/>
    </xf>
    <xf numFmtId="15" fontId="20" fillId="0" borderId="0" applyFont="0" applyFill="0" applyBorder="0" applyAlignment="0" applyProtection="0"/>
    <xf numFmtId="15" fontId="20" fillId="0" borderId="0" applyFont="0" applyFill="0" applyBorder="0" applyAlignment="0" applyProtection="0"/>
    <xf numFmtId="4" fontId="20" fillId="0" borderId="0" applyFont="0" applyFill="0" applyBorder="0" applyAlignment="0" applyProtection="0"/>
    <xf numFmtId="4" fontId="20" fillId="0" borderId="0" applyFont="0" applyFill="0" applyBorder="0" applyAlignment="0" applyProtection="0"/>
    <xf numFmtId="0" fontId="12" fillId="0" borderId="35">
      <alignment horizontal="center"/>
    </xf>
    <xf numFmtId="0" fontId="12" fillId="0" borderId="35">
      <alignment horizontal="center"/>
    </xf>
    <xf numFmtId="0" fontId="12" fillId="0" borderId="35">
      <alignment horizontal="center"/>
    </xf>
    <xf numFmtId="3" fontId="20" fillId="0" borderId="0" applyFont="0" applyFill="0" applyBorder="0" applyAlignment="0" applyProtection="0"/>
    <xf numFmtId="3" fontId="20" fillId="0" borderId="0" applyFont="0" applyFill="0" applyBorder="0" applyAlignment="0" applyProtection="0"/>
    <xf numFmtId="0" fontId="20" fillId="39" borderId="0" applyNumberFormat="0" applyFont="0" applyBorder="0" applyAlignment="0" applyProtection="0"/>
    <xf numFmtId="0" fontId="20" fillId="39" borderId="0" applyNumberFormat="0" applyFont="0" applyBorder="0" applyAlignment="0" applyProtection="0"/>
    <xf numFmtId="194" fontId="16" fillId="27" borderId="0">
      <alignment horizontal="right"/>
    </xf>
    <xf numFmtId="37" fontId="20" fillId="0" borderId="0" applyFont="0" applyFill="0" applyBorder="0" applyAlignment="0" applyProtection="0"/>
    <xf numFmtId="49" fontId="4" fillId="0" borderId="0" applyFont="0" applyFill="0" applyBorder="0" applyProtection="0"/>
    <xf numFmtId="7" fontId="4" fillId="0" borderId="36" applyFill="0" applyProtection="0">
      <alignment horizontal="right"/>
    </xf>
    <xf numFmtId="7" fontId="4" fillId="0" borderId="36" applyFill="0" applyProtection="0">
      <alignment horizontal="right"/>
    </xf>
    <xf numFmtId="7" fontId="4" fillId="0" borderId="36" applyFill="0" applyProtection="0">
      <alignment horizontal="right"/>
    </xf>
    <xf numFmtId="7" fontId="4" fillId="0" borderId="36" applyFill="0" applyProtection="0">
      <alignment horizontal="right"/>
    </xf>
    <xf numFmtId="7" fontId="39" fillId="0" borderId="36" applyFill="0" applyProtection="0">
      <alignment horizontal="right"/>
    </xf>
    <xf numFmtId="7" fontId="39" fillId="0" borderId="36" applyFill="0" applyProtection="0">
      <alignment horizontal="right"/>
    </xf>
    <xf numFmtId="7" fontId="39" fillId="0" borderId="36" applyFill="0" applyProtection="0">
      <alignment horizontal="right"/>
    </xf>
    <xf numFmtId="0" fontId="4" fillId="0" borderId="36" applyNumberFormat="0" applyFill="0" applyProtection="0">
      <alignment horizontal="center"/>
    </xf>
    <xf numFmtId="0" fontId="4" fillId="0" borderId="36" applyNumberFormat="0" applyFill="0" applyProtection="0">
      <alignment horizontal="center"/>
    </xf>
    <xf numFmtId="0" fontId="4" fillId="0" borderId="36" applyNumberFormat="0" applyFill="0" applyProtection="0">
      <alignment horizontal="center"/>
    </xf>
    <xf numFmtId="0" fontId="4" fillId="0" borderId="36" applyNumberFormat="0" applyFill="0" applyProtection="0">
      <alignment horizontal="center"/>
    </xf>
    <xf numFmtId="0" fontId="39" fillId="0" borderId="36" applyNumberFormat="0" applyFill="0" applyProtection="0">
      <alignment horizontal="center"/>
    </xf>
    <xf numFmtId="0" fontId="39" fillId="0" borderId="36" applyNumberFormat="0" applyFill="0" applyProtection="0">
      <alignment horizontal="center"/>
    </xf>
    <xf numFmtId="0" fontId="39" fillId="0" borderId="36" applyNumberFormat="0" applyFill="0" applyProtection="0">
      <alignment horizontal="center"/>
    </xf>
    <xf numFmtId="0" fontId="6" fillId="0" borderId="0" applyNumberFormat="0" applyFill="0" applyBorder="0" applyProtection="0"/>
    <xf numFmtId="0" fontId="6" fillId="0" borderId="0" applyNumberFormat="0" applyFill="0" applyBorder="0" applyProtection="0"/>
    <xf numFmtId="0" fontId="6" fillId="0" borderId="0" applyNumberFormat="0" applyFill="0" applyBorder="0" applyProtection="0"/>
    <xf numFmtId="165" fontId="16" fillId="27" borderId="3">
      <alignment horizontal="right"/>
    </xf>
    <xf numFmtId="0" fontId="68"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0" fillId="40" borderId="0" applyNumberFormat="0" applyBorder="0">
      <alignment horizontal="centerContinuous"/>
    </xf>
    <xf numFmtId="0" fontId="60" fillId="40" borderId="0" applyNumberFormat="0" applyBorder="0">
      <alignment horizontal="centerContinuous"/>
    </xf>
    <xf numFmtId="0" fontId="60" fillId="40" borderId="0" applyNumberFormat="0" applyBorder="0">
      <alignment horizontal="centerContinuous"/>
    </xf>
    <xf numFmtId="0" fontId="70" fillId="0" borderId="37" applyNumberFormat="0" applyFill="0" applyAlignment="0" applyProtection="0"/>
    <xf numFmtId="0" fontId="70" fillId="0" borderId="37" applyNumberFormat="0" applyFill="0" applyAlignment="0" applyProtection="0"/>
    <xf numFmtId="0" fontId="70" fillId="0" borderId="38" applyNumberFormat="0" applyFill="0" applyAlignment="0" applyProtection="0"/>
    <xf numFmtId="0" fontId="70" fillId="0" borderId="37" applyNumberFormat="0" applyFill="0" applyAlignment="0" applyProtection="0"/>
    <xf numFmtId="165" fontId="49" fillId="27" borderId="39">
      <alignment horizontal="right"/>
    </xf>
    <xf numFmtId="165" fontId="49" fillId="27" borderId="39">
      <alignment horizontal="right"/>
    </xf>
    <xf numFmtId="0" fontId="47" fillId="0" borderId="0" applyNumberFormat="0" applyFill="0" applyBorder="0" applyAlignment="0" applyProtection="0"/>
    <xf numFmtId="0" fontId="47" fillId="0" borderId="0" applyNumberFormat="0" applyFill="0" applyBorder="0" applyAlignment="0" applyProtection="0"/>
    <xf numFmtId="195" fontId="4" fillId="0" borderId="0" applyFont="0" applyFill="0" applyBorder="0" applyAlignment="0" applyProtection="0"/>
    <xf numFmtId="196" fontId="4" fillId="0" borderId="0" applyFont="0" applyFill="0" applyBorder="0" applyAlignment="0" applyProtection="0"/>
    <xf numFmtId="0" fontId="4" fillId="0" borderId="0"/>
    <xf numFmtId="197" fontId="4" fillId="0" borderId="0" applyFont="0" applyFill="0" applyBorder="0" applyAlignment="0" applyProtection="0"/>
    <xf numFmtId="42" fontId="4" fillId="0" borderId="0" applyFont="0" applyFill="0" applyBorder="0" applyAlignment="0" applyProtection="0"/>
    <xf numFmtId="0" fontId="71" fillId="0" borderId="40" applyNumberFormat="0" applyFill="0" applyAlignment="0" applyProtection="0"/>
    <xf numFmtId="0" fontId="72" fillId="0" borderId="41" applyNumberFormat="0" applyFill="0" applyAlignment="0" applyProtection="0"/>
    <xf numFmtId="0" fontId="37" fillId="0" borderId="42" applyNumberFormat="0" applyFill="0" applyAlignment="0" applyProtection="0"/>
    <xf numFmtId="0" fontId="37" fillId="0" borderId="0" applyNumberFormat="0" applyFill="0" applyBorder="0" applyAlignment="0" applyProtection="0"/>
    <xf numFmtId="0" fontId="46" fillId="9" borderId="23" applyNumberFormat="0" applyAlignment="0" applyProtection="0"/>
    <xf numFmtId="0" fontId="4" fillId="7" borderId="33" applyNumberFormat="0" applyFont="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73" fillId="0" borderId="0" applyFont="0" applyFill="0" applyBorder="0" applyAlignment="0" applyProtection="0"/>
    <xf numFmtId="9" fontId="73" fillId="0" borderId="0" applyFont="0" applyFill="0" applyBorder="0" applyAlignment="0" applyProtection="0"/>
  </cellStyleXfs>
  <cellXfs count="135">
    <xf numFmtId="0" fontId="0" fillId="0" borderId="0" xfId="0"/>
    <xf numFmtId="0" fontId="3" fillId="0" borderId="0" xfId="0" applyFont="1" applyBorder="1"/>
    <xf numFmtId="0" fontId="3" fillId="0" borderId="0" xfId="0" applyFont="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3" fillId="0" borderId="9" xfId="0" applyFont="1" applyBorder="1"/>
    <xf numFmtId="0" fontId="3" fillId="0" borderId="10" xfId="0" applyFont="1" applyBorder="1"/>
    <xf numFmtId="0" fontId="3" fillId="0" borderId="10" xfId="0" applyFont="1" applyBorder="1" applyAlignment="1">
      <alignment horizontal="center"/>
    </xf>
    <xf numFmtId="0" fontId="3" fillId="0" borderId="4" xfId="0" applyFont="1" applyBorder="1" applyAlignment="1">
      <alignment horizontal="center"/>
    </xf>
    <xf numFmtId="0" fontId="3" fillId="0" borderId="11" xfId="0" applyFont="1" applyBorder="1" applyAlignment="1">
      <alignment horizontal="center"/>
    </xf>
    <xf numFmtId="0" fontId="3" fillId="0" borderId="6" xfId="0" applyFont="1" applyBorder="1" applyAlignment="1">
      <alignment horizontal="center"/>
    </xf>
    <xf numFmtId="0" fontId="3" fillId="0" borderId="12" xfId="0" applyFont="1" applyBorder="1" applyAlignment="1">
      <alignment horizontal="center"/>
    </xf>
    <xf numFmtId="0" fontId="3" fillId="0" borderId="13" xfId="0" applyFont="1" applyBorder="1"/>
    <xf numFmtId="0" fontId="3" fillId="0" borderId="14" xfId="0" applyFont="1" applyBorder="1" applyAlignment="1">
      <alignment horizontal="center"/>
    </xf>
    <xf numFmtId="0" fontId="3" fillId="0" borderId="11" xfId="0" applyFont="1" applyBorder="1"/>
    <xf numFmtId="0" fontId="2" fillId="0" borderId="0" xfId="0" applyFont="1" applyBorder="1" applyAlignment="1">
      <alignment horizontal="center"/>
    </xf>
    <xf numFmtId="0" fontId="3" fillId="0" borderId="13" xfId="0" applyFont="1" applyBorder="1" applyAlignment="1">
      <alignment horizontal="left"/>
    </xf>
    <xf numFmtId="164" fontId="3" fillId="0" borderId="14" xfId="1" applyNumberFormat="1" applyFont="1" applyFill="1" applyBorder="1" applyProtection="1"/>
    <xf numFmtId="0" fontId="3" fillId="0" borderId="13" xfId="0" applyFont="1" applyBorder="1" applyAlignment="1">
      <alignment horizontal="left" indent="1"/>
    </xf>
    <xf numFmtId="0" fontId="3" fillId="0" borderId="13" xfId="0" applyFont="1" applyBorder="1" applyAlignment="1">
      <alignment horizontal="left" indent="3"/>
    </xf>
    <xf numFmtId="0" fontId="3" fillId="0" borderId="19" xfId="0" applyFont="1" applyBorder="1" applyAlignment="1">
      <alignment horizontal="center"/>
    </xf>
    <xf numFmtId="0" fontId="3" fillId="0" borderId="20" xfId="0" applyFont="1" applyBorder="1" applyAlignment="1">
      <alignment horizontal="left"/>
    </xf>
    <xf numFmtId="164" fontId="3" fillId="0" borderId="6" xfId="1" applyNumberFormat="1" applyFont="1" applyFill="1" applyBorder="1" applyProtection="1"/>
    <xf numFmtId="0" fontId="3" fillId="0" borderId="22" xfId="0" applyFont="1" applyBorder="1" applyAlignment="1">
      <alignment horizontal="center"/>
    </xf>
    <xf numFmtId="0" fontId="3" fillId="0" borderId="2" xfId="0" applyFont="1" applyFill="1" applyBorder="1"/>
    <xf numFmtId="0" fontId="3" fillId="0" borderId="4" xfId="0" applyFont="1" applyFill="1" applyBorder="1"/>
    <xf numFmtId="0" fontId="3" fillId="0" borderId="0" xfId="0" applyFont="1" applyFill="1" applyBorder="1"/>
    <xf numFmtId="0" fontId="3" fillId="0" borderId="5" xfId="0" applyFont="1" applyFill="1" applyBorder="1"/>
    <xf numFmtId="0" fontId="3" fillId="0" borderId="6" xfId="0" applyFont="1" applyFill="1" applyBorder="1"/>
    <xf numFmtId="0" fontId="5" fillId="0" borderId="5" xfId="0" applyFont="1" applyFill="1" applyBorder="1" applyAlignment="1">
      <alignment horizontal="left" indent="2"/>
    </xf>
    <xf numFmtId="0" fontId="3" fillId="0" borderId="7" xfId="0" applyFont="1" applyFill="1" applyBorder="1"/>
    <xf numFmtId="0" fontId="3" fillId="0" borderId="9" xfId="0" applyFont="1" applyFill="1" applyBorder="1"/>
    <xf numFmtId="0" fontId="2" fillId="0" borderId="0" xfId="0" applyFont="1" applyFill="1" applyBorder="1"/>
    <xf numFmtId="0" fontId="3" fillId="0" borderId="8" xfId="0" applyFont="1" applyFill="1" applyBorder="1"/>
    <xf numFmtId="0" fontId="2" fillId="0" borderId="2" xfId="0" applyFont="1" applyFill="1" applyBorder="1"/>
    <xf numFmtId="0" fontId="3" fillId="0" borderId="3" xfId="0" applyFont="1" applyFill="1" applyBorder="1"/>
    <xf numFmtId="0" fontId="3" fillId="0" borderId="0" xfId="0" applyFont="1" applyFill="1"/>
    <xf numFmtId="0" fontId="3" fillId="0" borderId="5" xfId="0" applyFont="1" applyFill="1" applyBorder="1" applyAlignment="1">
      <alignment horizontal="left" indent="1"/>
    </xf>
    <xf numFmtId="0" fontId="3" fillId="0" borderId="5" xfId="0" applyFont="1" applyFill="1" applyBorder="1" applyAlignment="1">
      <alignment horizontal="left"/>
    </xf>
    <xf numFmtId="0" fontId="3" fillId="0" borderId="5" xfId="0" applyFont="1" applyBorder="1" applyAlignment="1">
      <alignment horizontal="left" indent="1"/>
    </xf>
    <xf numFmtId="0" fontId="3" fillId="0" borderId="5" xfId="0" applyFont="1" applyBorder="1" applyAlignment="1">
      <alignment horizontal="left" vertical="top" wrapText="1"/>
    </xf>
    <xf numFmtId="0" fontId="3" fillId="0" borderId="0" xfId="0" applyFont="1" applyBorder="1" applyAlignment="1">
      <alignment horizontal="left" vertical="top" wrapText="1"/>
    </xf>
    <xf numFmtId="0" fontId="3" fillId="0" borderId="6" xfId="0" applyFont="1" applyBorder="1" applyAlignment="1">
      <alignment horizontal="left" vertical="top" wrapText="1"/>
    </xf>
    <xf numFmtId="164" fontId="3" fillId="0" borderId="0" xfId="0" applyNumberFormat="1" applyFont="1"/>
    <xf numFmtId="43" fontId="3" fillId="0" borderId="0" xfId="0" applyNumberFormat="1" applyFont="1"/>
    <xf numFmtId="0" fontId="7" fillId="0" borderId="0" xfId="0" applyFont="1"/>
    <xf numFmtId="164" fontId="3" fillId="0" borderId="30" xfId="1" applyNumberFormat="1" applyFont="1" applyFill="1" applyBorder="1" applyProtection="1"/>
    <xf numFmtId="164" fontId="3" fillId="0" borderId="11" xfId="1" applyNumberFormat="1" applyFont="1" applyFill="1" applyBorder="1" applyProtection="1"/>
    <xf numFmtId="0" fontId="2" fillId="0" borderId="0" xfId="0" applyFont="1" applyBorder="1" applyAlignment="1">
      <alignment horizontal="right"/>
    </xf>
    <xf numFmtId="0" fontId="2" fillId="0" borderId="0" xfId="0" applyFont="1" applyAlignment="1" applyProtection="1">
      <alignment horizontal="left"/>
      <protection locked="0"/>
    </xf>
    <xf numFmtId="0" fontId="2" fillId="0" borderId="0" xfId="0" applyFont="1" applyAlignment="1">
      <alignment horizontal="right"/>
    </xf>
    <xf numFmtId="0" fontId="2" fillId="0" borderId="0" xfId="0" applyFont="1" applyAlignment="1">
      <alignment horizontal="left"/>
    </xf>
    <xf numFmtId="0" fontId="2" fillId="0" borderId="0" xfId="0" applyFont="1" applyProtection="1">
      <protection locked="0"/>
    </xf>
    <xf numFmtId="0" fontId="3" fillId="0" borderId="0" xfId="0" applyFont="1"/>
    <xf numFmtId="0" fontId="3" fillId="0" borderId="0" xfId="0" applyFont="1"/>
    <xf numFmtId="0" fontId="3" fillId="0" borderId="5" xfId="0" applyFont="1" applyBorder="1"/>
    <xf numFmtId="0" fontId="3" fillId="0" borderId="0" xfId="0" applyFont="1" applyBorder="1"/>
    <xf numFmtId="0" fontId="3" fillId="0" borderId="5" xfId="0" applyFont="1" applyBorder="1" applyAlignment="1">
      <alignment horizontal="center" vertical="top"/>
    </xf>
    <xf numFmtId="164" fontId="3" fillId="0" borderId="17" xfId="1" applyNumberFormat="1" applyFont="1" applyFill="1" applyBorder="1" applyProtection="1"/>
    <xf numFmtId="0" fontId="3" fillId="0" borderId="0" xfId="0" quotePrefix="1" applyFont="1" applyFill="1" applyBorder="1"/>
    <xf numFmtId="0" fontId="3" fillId="0" borderId="5" xfId="0" applyFont="1" applyFill="1" applyBorder="1" applyAlignment="1">
      <alignment horizontal="center" vertical="top"/>
    </xf>
    <xf numFmtId="164" fontId="3" fillId="0" borderId="6" xfId="1" applyNumberFormat="1" applyFont="1" applyFill="1" applyBorder="1"/>
    <xf numFmtId="164" fontId="3" fillId="0" borderId="17" xfId="1" applyNumberFormat="1" applyFont="1" applyFill="1" applyBorder="1" applyAlignment="1" applyProtection="1">
      <alignment horizontal="right"/>
    </xf>
    <xf numFmtId="164" fontId="3" fillId="0" borderId="6" xfId="0" applyNumberFormat="1" applyFont="1" applyFill="1" applyBorder="1"/>
    <xf numFmtId="164" fontId="3" fillId="0" borderId="6" xfId="0" applyNumberFormat="1" applyFont="1" applyFill="1" applyBorder="1" applyProtection="1"/>
    <xf numFmtId="164" fontId="3" fillId="0" borderId="6" xfId="1" applyNumberFormat="1" applyFont="1" applyFill="1" applyBorder="1" applyAlignment="1" applyProtection="1">
      <alignment horizontal="right"/>
    </xf>
    <xf numFmtId="164" fontId="6" fillId="0" borderId="17" xfId="0" applyNumberFormat="1" applyFont="1" applyFill="1" applyBorder="1" applyAlignment="1">
      <alignment vertical="top" wrapText="1"/>
    </xf>
    <xf numFmtId="0" fontId="3" fillId="0" borderId="5" xfId="0" applyFont="1" applyFill="1" applyBorder="1" applyAlignment="1">
      <alignment horizontal="center"/>
    </xf>
    <xf numFmtId="0" fontId="2" fillId="0" borderId="0" xfId="0" applyFont="1" applyFill="1" applyBorder="1" applyAlignment="1">
      <alignment horizontal="right"/>
    </xf>
    <xf numFmtId="0" fontId="3" fillId="0" borderId="0" xfId="0" applyFont="1" applyFill="1" applyBorder="1" applyAlignment="1">
      <alignment vertical="top" wrapText="1"/>
    </xf>
    <xf numFmtId="0" fontId="5" fillId="0" borderId="7" xfId="0" applyFont="1" applyFill="1" applyBorder="1" applyAlignment="1">
      <alignment horizontal="left" indent="2"/>
    </xf>
    <xf numFmtId="37" fontId="3" fillId="0" borderId="6" xfId="0" applyNumberFormat="1" applyFont="1" applyFill="1" applyBorder="1" applyProtection="1"/>
    <xf numFmtId="164" fontId="3" fillId="0" borderId="12" xfId="1" applyNumberFormat="1" applyFont="1" applyFill="1" applyBorder="1" applyProtection="1"/>
    <xf numFmtId="198" fontId="3" fillId="0" borderId="14" xfId="902" applyNumberFormat="1" applyFont="1" applyFill="1" applyBorder="1" applyProtection="1"/>
    <xf numFmtId="198" fontId="3" fillId="0" borderId="21" xfId="902" applyNumberFormat="1" applyFont="1" applyFill="1" applyBorder="1" applyProtection="1"/>
    <xf numFmtId="198" fontId="3" fillId="0" borderId="11" xfId="902" applyNumberFormat="1" applyFont="1" applyFill="1" applyBorder="1" applyProtection="1"/>
    <xf numFmtId="198" fontId="3" fillId="0" borderId="6" xfId="902" applyNumberFormat="1" applyFont="1" applyFill="1" applyBorder="1" applyProtection="1"/>
    <xf numFmtId="198" fontId="3" fillId="0" borderId="12" xfId="902" applyNumberFormat="1" applyFont="1" applyFill="1" applyBorder="1" applyProtection="1"/>
    <xf numFmtId="198" fontId="3" fillId="0" borderId="22" xfId="902" applyNumberFormat="1" applyFont="1" applyFill="1" applyBorder="1" applyProtection="1"/>
    <xf numFmtId="198" fontId="3" fillId="0" borderId="9" xfId="902" applyNumberFormat="1" applyFont="1" applyFill="1" applyBorder="1" applyProtection="1"/>
    <xf numFmtId="0" fontId="3" fillId="0" borderId="0" xfId="0" applyFont="1" applyBorder="1" applyAlignment="1"/>
    <xf numFmtId="198" fontId="3" fillId="0" borderId="17" xfId="902" applyNumberFormat="1" applyFont="1" applyFill="1" applyBorder="1" applyProtection="1"/>
    <xf numFmtId="10" fontId="3" fillId="0" borderId="9" xfId="903" applyNumberFormat="1" applyFont="1" applyFill="1" applyBorder="1" applyProtection="1"/>
    <xf numFmtId="10" fontId="3" fillId="0" borderId="6" xfId="903" applyNumberFormat="1" applyFont="1" applyFill="1" applyBorder="1"/>
    <xf numFmtId="198" fontId="3" fillId="0" borderId="17" xfId="1" applyNumberFormat="1" applyFont="1" applyFill="1" applyBorder="1" applyAlignment="1" applyProtection="1">
      <alignment horizontal="right"/>
    </xf>
    <xf numFmtId="198" fontId="3" fillId="0" borderId="9" xfId="902" applyNumberFormat="1" applyFont="1" applyFill="1" applyBorder="1" applyAlignment="1" applyProtection="1">
      <alignment horizontal="right"/>
    </xf>
    <xf numFmtId="44" fontId="0" fillId="0" borderId="17" xfId="902" applyFont="1" applyFill="1" applyBorder="1" applyAlignment="1">
      <alignment vertical="center" wrapText="1"/>
    </xf>
    <xf numFmtId="198" fontId="3" fillId="0" borderId="9" xfId="902" applyNumberFormat="1" applyFont="1" applyFill="1" applyBorder="1"/>
    <xf numFmtId="0" fontId="3" fillId="0" borderId="13" xfId="0" applyFont="1" applyBorder="1" applyAlignment="1"/>
    <xf numFmtId="0" fontId="2" fillId="0" borderId="5" xfId="0" applyFont="1" applyFill="1" applyBorder="1" applyAlignment="1">
      <alignment horizontal="center"/>
    </xf>
    <xf numFmtId="0" fontId="2" fillId="0" borderId="0" xfId="0" applyFont="1" applyFill="1" applyBorder="1" applyAlignment="1">
      <alignment horizontal="center"/>
    </xf>
    <xf numFmtId="0" fontId="2" fillId="0" borderId="6" xfId="0" applyFont="1" applyFill="1" applyBorder="1" applyAlignment="1">
      <alignment horizontal="center"/>
    </xf>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applyAlignment="1">
      <alignment horizontal="center"/>
    </xf>
    <xf numFmtId="0" fontId="3" fillId="0" borderId="0" xfId="0" applyFont="1" applyAlignment="1">
      <alignment vertical="center" wrapText="1"/>
    </xf>
    <xf numFmtId="0" fontId="3" fillId="0" borderId="15" xfId="0" applyFont="1" applyBorder="1" applyAlignment="1">
      <alignment horizontal="center"/>
    </xf>
    <xf numFmtId="0" fontId="3" fillId="0" borderId="17" xfId="0" applyFont="1" applyBorder="1" applyAlignment="1">
      <alignment horizontal="center"/>
    </xf>
    <xf numFmtId="0" fontId="3" fillId="0" borderId="16" xfId="0" applyFont="1" applyBorder="1" applyAlignment="1">
      <alignment horizontal="center"/>
    </xf>
    <xf numFmtId="37" fontId="3" fillId="0" borderId="18" xfId="0" applyNumberFormat="1" applyFont="1" applyFill="1" applyBorder="1" applyAlignment="1" applyProtection="1">
      <alignment horizontal="center" vertical="center"/>
    </xf>
    <xf numFmtId="0" fontId="3" fillId="0" borderId="11" xfId="0" applyFont="1" applyFill="1" applyBorder="1" applyAlignment="1">
      <alignment horizontal="center" vertical="center"/>
    </xf>
    <xf numFmtId="0" fontId="3" fillId="0" borderId="43" xfId="0" applyFont="1" applyFill="1" applyBorder="1" applyAlignment="1">
      <alignment horizontal="center" vertical="center"/>
    </xf>
    <xf numFmtId="0" fontId="3" fillId="0" borderId="0" xfId="0" applyFont="1" applyFill="1" applyBorder="1" applyAlignment="1">
      <alignment vertical="top" wrapText="1"/>
    </xf>
    <xf numFmtId="0" fontId="3" fillId="0" borderId="15" xfId="0" applyFont="1" applyFill="1" applyBorder="1" applyAlignment="1">
      <alignment horizontal="center"/>
    </xf>
    <xf numFmtId="0" fontId="3" fillId="0" borderId="17" xfId="0" applyFont="1" applyFill="1" applyBorder="1" applyAlignment="1">
      <alignment horizontal="center"/>
    </xf>
    <xf numFmtId="0" fontId="3" fillId="0" borderId="16" xfId="0" applyFont="1" applyFill="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xf>
    <xf numFmtId="0" fontId="2" fillId="0" borderId="17"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3" fillId="0" borderId="15" xfId="0" applyFont="1" applyBorder="1" applyAlignment="1">
      <alignment vertical="center" wrapText="1"/>
    </xf>
    <xf numFmtId="0" fontId="3" fillId="0" borderId="16" xfId="0" applyFont="1" applyBorder="1" applyAlignment="1">
      <alignment vertical="center" wrapText="1"/>
    </xf>
    <xf numFmtId="0" fontId="6" fillId="0" borderId="17" xfId="0" applyFont="1" applyBorder="1" applyAlignment="1">
      <alignment vertical="center" wrapText="1"/>
    </xf>
    <xf numFmtId="0" fontId="3" fillId="0" borderId="0" xfId="0" applyFont="1" applyBorder="1" applyAlignment="1">
      <alignment vertical="top" wrapText="1"/>
    </xf>
    <xf numFmtId="0" fontId="3" fillId="0" borderId="0" xfId="0" quotePrefix="1" applyFont="1" applyBorder="1" applyAlignment="1">
      <alignment vertical="top" wrapText="1"/>
    </xf>
    <xf numFmtId="0" fontId="6" fillId="0" borderId="0" xfId="0" applyFont="1" applyBorder="1" applyAlignment="1">
      <alignment vertical="top" wrapText="1"/>
    </xf>
    <xf numFmtId="0" fontId="3" fillId="0" borderId="0" xfId="0" quotePrefix="1" applyFont="1" applyFill="1" applyBorder="1" applyAlignment="1">
      <alignment vertical="top" wrapText="1"/>
    </xf>
    <xf numFmtId="0" fontId="6" fillId="0" borderId="0" xfId="0" applyFont="1" applyFill="1" applyBorder="1" applyAlignment="1">
      <alignment vertical="top" wrapText="1"/>
    </xf>
    <xf numFmtId="0" fontId="3" fillId="0" borderId="0" xfId="0" applyFont="1" applyBorder="1" applyAlignment="1">
      <alignment horizontal="center"/>
    </xf>
    <xf numFmtId="0" fontId="3" fillId="0" borderId="6" xfId="0" applyFont="1" applyBorder="1" applyAlignment="1">
      <alignment horizontal="center"/>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7" fillId="0" borderId="15" xfId="0" applyFont="1" applyFill="1" applyBorder="1" applyAlignment="1">
      <alignment horizontal="left" vertical="center" wrapText="1"/>
    </xf>
    <xf numFmtId="0" fontId="7" fillId="0" borderId="16" xfId="0" applyFont="1" applyFill="1" applyBorder="1" applyAlignment="1">
      <alignment horizontal="left" vertical="center" wrapText="1"/>
    </xf>
    <xf numFmtId="0" fontId="3" fillId="0" borderId="5" xfId="0" applyFont="1" applyBorder="1" applyAlignment="1">
      <alignment horizontal="center"/>
    </xf>
    <xf numFmtId="0" fontId="3" fillId="0" borderId="7" xfId="0" applyFont="1" applyBorder="1" applyAlignment="1">
      <alignment vertical="top" wrapText="1"/>
    </xf>
    <xf numFmtId="0" fontId="6" fillId="0" borderId="8" xfId="0" applyFont="1" applyBorder="1" applyAlignment="1">
      <alignment wrapText="1"/>
    </xf>
    <xf numFmtId="0" fontId="6" fillId="0" borderId="9" xfId="0" applyFont="1" applyBorder="1" applyAlignment="1">
      <alignment wrapText="1"/>
    </xf>
  </cellXfs>
  <cellStyles count="904">
    <cellStyle name="10pt Gen bold" xfId="2"/>
    <cellStyle name="10pt Geneva" xfId="3"/>
    <cellStyle name="20% - Accent1 2" xfId="4"/>
    <cellStyle name="20% - Accent1 2 2" xfId="5"/>
    <cellStyle name="20% - Accent1 2 3" xfId="6"/>
    <cellStyle name="20% - Accent1 2_Sch 210" xfId="7"/>
    <cellStyle name="20% - Accent2 2" xfId="8"/>
    <cellStyle name="20% - Accent2 2 2" xfId="9"/>
    <cellStyle name="20% - Accent2 2 3" xfId="10"/>
    <cellStyle name="20% - Accent2 2_Sch 210" xfId="11"/>
    <cellStyle name="20% - Accent3 2" xfId="12"/>
    <cellStyle name="20% - Accent3 2 2" xfId="13"/>
    <cellStyle name="20% - Accent3 2 3" xfId="14"/>
    <cellStyle name="20% - Accent3 2_Sch 210" xfId="15"/>
    <cellStyle name="20% - Accent4 2" xfId="16"/>
    <cellStyle name="20% - Accent4 2 2" xfId="17"/>
    <cellStyle name="20% - Accent4 2 3" xfId="18"/>
    <cellStyle name="20% - Accent4 2_Sch 210" xfId="19"/>
    <cellStyle name="20% - Accent5 2" xfId="20"/>
    <cellStyle name="20% - Accent5 2 2" xfId="21"/>
    <cellStyle name="20% - Accent6 2" xfId="22"/>
    <cellStyle name="20% - Accent6 2 2" xfId="23"/>
    <cellStyle name="20% - Accent6 2 3" xfId="24"/>
    <cellStyle name="20% - Accent6 2_Sch 210" xfId="25"/>
    <cellStyle name="40% - Accent1 2" xfId="26"/>
    <cellStyle name="40% - Accent1 2 2" xfId="27"/>
    <cellStyle name="40% - Accent1 2 3" xfId="28"/>
    <cellStyle name="40% - Accent1 2_Sch 210" xfId="29"/>
    <cellStyle name="40% - Accent2 2" xfId="30"/>
    <cellStyle name="40% - Accent2 2 2" xfId="31"/>
    <cellStyle name="40% - Accent3 2" xfId="32"/>
    <cellStyle name="40% - Accent3 2 2" xfId="33"/>
    <cellStyle name="40% - Accent3 2 3" xfId="34"/>
    <cellStyle name="40% - Accent3 2_Sch 210" xfId="35"/>
    <cellStyle name="40% - Accent4 2" xfId="36"/>
    <cellStyle name="40% - Accent4 2 2" xfId="37"/>
    <cellStyle name="40% - Accent4 2 3" xfId="38"/>
    <cellStyle name="40% - Accent4 2_Sch 210" xfId="39"/>
    <cellStyle name="40% - Accent5 2" xfId="40"/>
    <cellStyle name="40% - Accent5 2 2" xfId="41"/>
    <cellStyle name="40% - Accent5 2 3" xfId="42"/>
    <cellStyle name="40% - Accent5 2_Sch 210" xfId="43"/>
    <cellStyle name="40% - Accent6 2" xfId="44"/>
    <cellStyle name="40% - Accent6 2 2" xfId="45"/>
    <cellStyle name="40% - Accent6 2 3" xfId="46"/>
    <cellStyle name="40% - Accent6 2_Sch 210" xfId="47"/>
    <cellStyle name="60% - Accent1 2" xfId="48"/>
    <cellStyle name="60% - Accent1 2 2" xfId="49"/>
    <cellStyle name="60% - Accent1 2 3" xfId="50"/>
    <cellStyle name="60% - Accent1 2_Sch 210" xfId="51"/>
    <cellStyle name="60% - Accent2 2" xfId="52"/>
    <cellStyle name="60% - Accent2 2 2" xfId="53"/>
    <cellStyle name="60% - Accent2 2 3" xfId="54"/>
    <cellStyle name="60% - Accent2 2_Sch 210" xfId="55"/>
    <cellStyle name="60% - Accent3 2" xfId="56"/>
    <cellStyle name="60% - Accent3 2 2" xfId="57"/>
    <cellStyle name="60% - Accent3 2 3" xfId="58"/>
    <cellStyle name="60% - Accent3 2_Sch 210" xfId="59"/>
    <cellStyle name="60% - Accent4 2" xfId="60"/>
    <cellStyle name="60% - Accent4 2 2" xfId="61"/>
    <cellStyle name="60% - Accent4 2 3" xfId="62"/>
    <cellStyle name="60% - Accent4 2_Sch 210" xfId="63"/>
    <cellStyle name="60% - Accent5 2" xfId="64"/>
    <cellStyle name="60% - Accent5 2 2" xfId="65"/>
    <cellStyle name="60% - Accent5 2 3" xfId="66"/>
    <cellStyle name="60% - Accent5 2_Sch 210" xfId="67"/>
    <cellStyle name="60% - Accent6 2" xfId="68"/>
    <cellStyle name="60% - Accent6 2 2" xfId="69"/>
    <cellStyle name="60% - Accent6 2 3" xfId="70"/>
    <cellStyle name="60% - Accent6 2_Sch 210" xfId="71"/>
    <cellStyle name="Accent1 2" xfId="72"/>
    <cellStyle name="Accent1 2 2" xfId="73"/>
    <cellStyle name="Accent1 2 3" xfId="74"/>
    <cellStyle name="Accent1 2_Sch 210" xfId="75"/>
    <cellStyle name="Accent2 2" xfId="76"/>
    <cellStyle name="Accent2 2 2" xfId="77"/>
    <cellStyle name="Accent2 2 3" xfId="78"/>
    <cellStyle name="Accent2 2_Sch 210" xfId="79"/>
    <cellStyle name="Accent3 2" xfId="80"/>
    <cellStyle name="Accent3 2 2" xfId="81"/>
    <cellStyle name="Accent3 2 3" xfId="82"/>
    <cellStyle name="Accent3 2_Sch 210" xfId="83"/>
    <cellStyle name="Accent4 2" xfId="84"/>
    <cellStyle name="Accent4 2 2" xfId="85"/>
    <cellStyle name="Accent4 2 3" xfId="86"/>
    <cellStyle name="Accent4 2_Sch 210" xfId="87"/>
    <cellStyle name="Accent5 2" xfId="88"/>
    <cellStyle name="Accent5 2 2" xfId="89"/>
    <cellStyle name="Accent6 2" xfId="90"/>
    <cellStyle name="Accent6 2 2" xfId="91"/>
    <cellStyle name="Accent6 2 3" xfId="92"/>
    <cellStyle name="Accent6 2_Sch 210" xfId="93"/>
    <cellStyle name="AM/PM" xfId="94"/>
    <cellStyle name="AM/PM 2" xfId="95"/>
    <cellStyle name="AM/PM 3" xfId="96"/>
    <cellStyle name="Background" xfId="97"/>
    <cellStyle name="Bad 2" xfId="98"/>
    <cellStyle name="Bad 2 2" xfId="99"/>
    <cellStyle name="Bad 2 3" xfId="100"/>
    <cellStyle name="Bad 2_Sch 210" xfId="101"/>
    <cellStyle name="Calculation 2" xfId="102"/>
    <cellStyle name="Calculation 2 2" xfId="103"/>
    <cellStyle name="Calculation 2 3" xfId="104"/>
    <cellStyle name="Calculation 2_2012 Q4 STB REI tie out" xfId="105"/>
    <cellStyle name="Calculations" xfId="106"/>
    <cellStyle name="CalculationsNoCommas" xfId="107"/>
    <cellStyle name="CalculationsPercent" xfId="108"/>
    <cellStyle name="CalculationsTaxRate" xfId="109"/>
    <cellStyle name="Check Cell 2" xfId="110"/>
    <cellStyle name="Check Cell 2 2" xfId="111"/>
    <cellStyle name="Check Cell 2_2012 Q4 STB REI tie out" xfId="112"/>
    <cellStyle name="ColumnHeader" xfId="113"/>
    <cellStyle name="ColumnHeader 2" xfId="114"/>
    <cellStyle name="Comma" xfId="1" builtinId="3"/>
    <cellStyle name="Comma  - Style1" xfId="115"/>
    <cellStyle name="Comma  - Style2" xfId="116"/>
    <cellStyle name="Comma  - Style3" xfId="117"/>
    <cellStyle name="Comma  - Style4" xfId="118"/>
    <cellStyle name="Comma  - Style5" xfId="119"/>
    <cellStyle name="Comma  - Style6" xfId="120"/>
    <cellStyle name="Comma  - Style7" xfId="121"/>
    <cellStyle name="Comma  - Style8" xfId="122"/>
    <cellStyle name="Comma (1)" xfId="123"/>
    <cellStyle name="Comma (1) 2" xfId="124"/>
    <cellStyle name="Comma (1) 3" xfId="125"/>
    <cellStyle name="Comma [0] 2" xfId="126"/>
    <cellStyle name="Comma [0] 3" xfId="127"/>
    <cellStyle name="Comma [0] 4" xfId="128"/>
    <cellStyle name="Comma [0] 5" xfId="129"/>
    <cellStyle name="Comma [0] 5 2" xfId="130"/>
    <cellStyle name="Comma [0] 6" xfId="131"/>
    <cellStyle name="Comma [0] 7" xfId="132"/>
    <cellStyle name="Comma [0] 7 2" xfId="133"/>
    <cellStyle name="Comma [1]" xfId="134"/>
    <cellStyle name="Comma [1] 2" xfId="135"/>
    <cellStyle name="Comma [1] 3" xfId="136"/>
    <cellStyle name="Comma [1] 4" xfId="137"/>
    <cellStyle name="Comma 10" xfId="138"/>
    <cellStyle name="Comma 10 2" xfId="139"/>
    <cellStyle name="Comma 10 3" xfId="140"/>
    <cellStyle name="Comma 11" xfId="141"/>
    <cellStyle name="Comma 11 2" xfId="142"/>
    <cellStyle name="Comma 11 3" xfId="143"/>
    <cellStyle name="Comma 12" xfId="144"/>
    <cellStyle name="Comma 12 2" xfId="145"/>
    <cellStyle name="Comma 12 3" xfId="146"/>
    <cellStyle name="Comma 13" xfId="147"/>
    <cellStyle name="Comma 13 2" xfId="148"/>
    <cellStyle name="Comma 13 3" xfId="149"/>
    <cellStyle name="Comma 14" xfId="150"/>
    <cellStyle name="Comma 14 2" xfId="151"/>
    <cellStyle name="Comma 15" xfId="152"/>
    <cellStyle name="Comma 15 2" xfId="153"/>
    <cellStyle name="Comma 15 3" xfId="154"/>
    <cellStyle name="Comma 16" xfId="155"/>
    <cellStyle name="Comma 164" xfId="156"/>
    <cellStyle name="Comma 17" xfId="157"/>
    <cellStyle name="Comma 17 2" xfId="158"/>
    <cellStyle name="Comma 17 2 2" xfId="159"/>
    <cellStyle name="Comma 17 3" xfId="160"/>
    <cellStyle name="Comma 18" xfId="161"/>
    <cellStyle name="Comma 19" xfId="162"/>
    <cellStyle name="Comma 2" xfId="163"/>
    <cellStyle name="Comma 2 2" xfId="164"/>
    <cellStyle name="Comma 2 2 2" xfId="165"/>
    <cellStyle name="Comma 2 2 3" xfId="166"/>
    <cellStyle name="Comma 2 3" xfId="167"/>
    <cellStyle name="Comma 2 3 2" xfId="168"/>
    <cellStyle name="Comma 20" xfId="169"/>
    <cellStyle name="Comma 21" xfId="170"/>
    <cellStyle name="Comma 22" xfId="171"/>
    <cellStyle name="Comma 23" xfId="172"/>
    <cellStyle name="Comma 24" xfId="173"/>
    <cellStyle name="Comma 25" xfId="174"/>
    <cellStyle name="Comma 25 2" xfId="175"/>
    <cellStyle name="Comma 26" xfId="176"/>
    <cellStyle name="Comma 27" xfId="177"/>
    <cellStyle name="Comma 28" xfId="178"/>
    <cellStyle name="Comma 29" xfId="179"/>
    <cellStyle name="Comma 3" xfId="180"/>
    <cellStyle name="Comma 3 2" xfId="181"/>
    <cellStyle name="Comma 3 2 2" xfId="182"/>
    <cellStyle name="Comma 3 2 3" xfId="183"/>
    <cellStyle name="Comma 3 2 4" xfId="184"/>
    <cellStyle name="Comma 3 2 4 2" xfId="185"/>
    <cellStyle name="Comma 3 2 5" xfId="186"/>
    <cellStyle name="Comma 3 3" xfId="187"/>
    <cellStyle name="Comma 3 4" xfId="188"/>
    <cellStyle name="Comma 30" xfId="189"/>
    <cellStyle name="Comma 31" xfId="190"/>
    <cellStyle name="Comma 32" xfId="191"/>
    <cellStyle name="Comma 33" xfId="192"/>
    <cellStyle name="Comma 34" xfId="193"/>
    <cellStyle name="Comma 35" xfId="194"/>
    <cellStyle name="Comma 4" xfId="195"/>
    <cellStyle name="Comma 4 2" xfId="196"/>
    <cellStyle name="Comma 4 3" xfId="197"/>
    <cellStyle name="Comma 4 4" xfId="198"/>
    <cellStyle name="Comma 5" xfId="199"/>
    <cellStyle name="Comma 5 2" xfId="200"/>
    <cellStyle name="Comma 5 3" xfId="201"/>
    <cellStyle name="Comma 6" xfId="202"/>
    <cellStyle name="Comma 6 2" xfId="203"/>
    <cellStyle name="Comma 6 3" xfId="204"/>
    <cellStyle name="Comma 7" xfId="205"/>
    <cellStyle name="Comma 7 2" xfId="206"/>
    <cellStyle name="Comma 7 3" xfId="207"/>
    <cellStyle name="Comma 8" xfId="208"/>
    <cellStyle name="Comma 8 2" xfId="209"/>
    <cellStyle name="Comma 8 3" xfId="210"/>
    <cellStyle name="Comma 9" xfId="211"/>
    <cellStyle name="Comma 9 2" xfId="212"/>
    <cellStyle name="Comma 9 3" xfId="213"/>
    <cellStyle name="Comma(0)" xfId="214"/>
    <cellStyle name="Comma(0) 2" xfId="215"/>
    <cellStyle name="Comma(0) 3" xfId="216"/>
    <cellStyle name="Comma(0) 4" xfId="217"/>
    <cellStyle name="Comma(1)" xfId="218"/>
    <cellStyle name="Comma(1) 2" xfId="219"/>
    <cellStyle name="Comma(1) 3" xfId="220"/>
    <cellStyle name="Comma0" xfId="221"/>
    <cellStyle name="Comment" xfId="222"/>
    <cellStyle name="Currency" xfId="902" builtinId="4"/>
    <cellStyle name="Currency [0] 2" xfId="223"/>
    <cellStyle name="Currency [0] 2 2" xfId="224"/>
    <cellStyle name="Currency [0] 3" xfId="225"/>
    <cellStyle name="Currency [0] 4" xfId="226"/>
    <cellStyle name="Currency [0] 4 2" xfId="227"/>
    <cellStyle name="Currency [1]" xfId="228"/>
    <cellStyle name="Currency [1] 2" xfId="229"/>
    <cellStyle name="Currency [1] 3" xfId="230"/>
    <cellStyle name="Currency [1] 4" xfId="231"/>
    <cellStyle name="Currency 10" xfId="232"/>
    <cellStyle name="Currency 11" xfId="899"/>
    <cellStyle name="Currency 12" xfId="900"/>
    <cellStyle name="Currency 13" xfId="901"/>
    <cellStyle name="Currency 2" xfId="233"/>
    <cellStyle name="Currency 2 2" xfId="234"/>
    <cellStyle name="Currency 2 3" xfId="235"/>
    <cellStyle name="Currency 3" xfId="236"/>
    <cellStyle name="Currency 3 2" xfId="237"/>
    <cellStyle name="Currency 3 3" xfId="238"/>
    <cellStyle name="Currency 3 4" xfId="239"/>
    <cellStyle name="Currency 3 5" xfId="240"/>
    <cellStyle name="Currency 3 5 2" xfId="241"/>
    <cellStyle name="Currency 3 6" xfId="242"/>
    <cellStyle name="Currency 4" xfId="243"/>
    <cellStyle name="Currency 5" xfId="244"/>
    <cellStyle name="Currency 6" xfId="245"/>
    <cellStyle name="Currency 7" xfId="246"/>
    <cellStyle name="Currency 8" xfId="247"/>
    <cellStyle name="Currency 9" xfId="248"/>
    <cellStyle name="Currency(1)" xfId="249"/>
    <cellStyle name="Currency(1) 2" xfId="250"/>
    <cellStyle name="Currency(1) 3" xfId="251"/>
    <cellStyle name="Currency(1) 4" xfId="252"/>
    <cellStyle name="Currency0" xfId="253"/>
    <cellStyle name="Data" xfId="254"/>
    <cellStyle name="DataEntry" xfId="255"/>
    <cellStyle name="DataEntry%" xfId="256"/>
    <cellStyle name="DataEntry_2012 Q4 STB REI tie out" xfId="257"/>
    <cellStyle name="DATE" xfId="258"/>
    <cellStyle name="DATE 10" xfId="259"/>
    <cellStyle name="DATE 2" xfId="260"/>
    <cellStyle name="DATE 2 2" xfId="261"/>
    <cellStyle name="DATE 3" xfId="262"/>
    <cellStyle name="DATE 4" xfId="263"/>
    <cellStyle name="Date 5" xfId="264"/>
    <cellStyle name="Date 6" xfId="265"/>
    <cellStyle name="Date 7" xfId="266"/>
    <cellStyle name="Date 8" xfId="267"/>
    <cellStyle name="Date 9" xfId="268"/>
    <cellStyle name="date(AM/PM)" xfId="269"/>
    <cellStyle name="date(AM/PM) 2" xfId="270"/>
    <cellStyle name="date(AM/PM) 3" xfId="271"/>
    <cellStyle name="DATE(MO/DAY)" xfId="272"/>
    <cellStyle name="DATE(MO/DAY) 2" xfId="273"/>
    <cellStyle name="DATE(MO/DAY) 3" xfId="274"/>
    <cellStyle name="DATE(MO/DAY) 4" xfId="275"/>
    <cellStyle name="DATE_1000-20120184-052507" xfId="276"/>
    <cellStyle name="DealTypeStyle" xfId="277"/>
    <cellStyle name="Descriptions" xfId="278"/>
    <cellStyle name="Descriptions 2" xfId="279"/>
    <cellStyle name="DescriptionsIndent1" xfId="280"/>
    <cellStyle name="DescriptionsIndent1 2" xfId="281"/>
    <cellStyle name="Explanatory Text 2" xfId="282"/>
    <cellStyle name="Explanatory Text 2 2" xfId="283"/>
    <cellStyle name="F2" xfId="284"/>
    <cellStyle name="F3" xfId="285"/>
    <cellStyle name="F4" xfId="286"/>
    <cellStyle name="F5" xfId="287"/>
    <cellStyle name="F6" xfId="288"/>
    <cellStyle name="F7" xfId="289"/>
    <cellStyle name="F8" xfId="290"/>
    <cellStyle name="Factors" xfId="291"/>
    <cellStyle name="Fixed" xfId="292"/>
    <cellStyle name="Good 2" xfId="293"/>
    <cellStyle name="Good 2 2" xfId="294"/>
    <cellStyle name="Good 2 3" xfId="295"/>
    <cellStyle name="Good 2_Sch 210" xfId="296"/>
    <cellStyle name="Grey" xfId="297"/>
    <cellStyle name="HEAD" xfId="298"/>
    <cellStyle name="Header" xfId="299"/>
    <cellStyle name="Header 2" xfId="300"/>
    <cellStyle name="Header1" xfId="301"/>
    <cellStyle name="Header2" xfId="302"/>
    <cellStyle name="HeaderGroup" xfId="303"/>
    <cellStyle name="Heading" xfId="304"/>
    <cellStyle name="Heading 1 2" xfId="305"/>
    <cellStyle name="Heading 1 2 2" xfId="306"/>
    <cellStyle name="Heading 1 2_2012 Q4 STB REI tie out" xfId="307"/>
    <cellStyle name="Heading 1 3" xfId="893"/>
    <cellStyle name="Heading 2 2" xfId="308"/>
    <cellStyle name="Heading 2 2 2" xfId="309"/>
    <cellStyle name="Heading 2 2_2012 Q4 STB REI tie out" xfId="310"/>
    <cellStyle name="Heading 2 3" xfId="894"/>
    <cellStyle name="Heading 3 2" xfId="311"/>
    <cellStyle name="Heading 3 2 2" xfId="312"/>
    <cellStyle name="Heading 3 2_2012 Q4 STB REI tie out" xfId="313"/>
    <cellStyle name="Heading 3 3" xfId="895"/>
    <cellStyle name="Heading 4 2" xfId="314"/>
    <cellStyle name="Heading 4 2 2" xfId="315"/>
    <cellStyle name="Heading 4 2_Sch 210" xfId="316"/>
    <cellStyle name="Heading 4 3" xfId="896"/>
    <cellStyle name="Heading 5" xfId="317"/>
    <cellStyle name="Heading1" xfId="318"/>
    <cellStyle name="Heading2" xfId="319"/>
    <cellStyle name="Heading2 2" xfId="320"/>
    <cellStyle name="Heading2_Sch 210" xfId="321"/>
    <cellStyle name="Hidden" xfId="322"/>
    <cellStyle name="Hyperlink 2" xfId="323"/>
    <cellStyle name="Hyperlink 3" xfId="324"/>
    <cellStyle name="Hyperlink 3 2" xfId="325"/>
    <cellStyle name="Hyperlink 3 2 2" xfId="326"/>
    <cellStyle name="Hyperlink 3 2 3" xfId="327"/>
    <cellStyle name="Hyperlink 3 2_8) CF" xfId="328"/>
    <cellStyle name="Hyperlink 3_Sch 210" xfId="329"/>
    <cellStyle name="Hyperlink 4" xfId="330"/>
    <cellStyle name="Hyperlink 4 2" xfId="331"/>
    <cellStyle name="Hyperlink 4 3" xfId="332"/>
    <cellStyle name="Hyperlink 4_4) FAS 143" xfId="333"/>
    <cellStyle name="Hyperlink 5" xfId="334"/>
    <cellStyle name="Hyperlink 5 2" xfId="335"/>
    <cellStyle name="Hyperlink 5 3" xfId="336"/>
    <cellStyle name="Hyperlink 6" xfId="337"/>
    <cellStyle name="Hyperlink 7" xfId="338"/>
    <cellStyle name="Hyperlink 8" xfId="339"/>
    <cellStyle name="IndexStyle5" xfId="340"/>
    <cellStyle name="Input [yellow]" xfId="341"/>
    <cellStyle name="Input 2" xfId="342"/>
    <cellStyle name="Input 2 2" xfId="343"/>
    <cellStyle name="Input 2 3" xfId="344"/>
    <cellStyle name="Input 2_2012 Q4 STB REI tie out" xfId="345"/>
    <cellStyle name="Input 3" xfId="897"/>
    <cellStyle name="InputDescriptions" xfId="346"/>
    <cellStyle name="InputHeading1" xfId="347"/>
    <cellStyle name="InputNoCommas" xfId="348"/>
    <cellStyle name="InputNoCommas 2" xfId="349"/>
    <cellStyle name="InputNoCommas_2012 Q4 STB REI tie out" xfId="350"/>
    <cellStyle name="InputPercent" xfId="351"/>
    <cellStyle name="InputRate" xfId="352"/>
    <cellStyle name="InputText" xfId="353"/>
    <cellStyle name="Linked Cell 2" xfId="354"/>
    <cellStyle name="Linked Cell 2 2" xfId="355"/>
    <cellStyle name="Linked Cell 2 3" xfId="356"/>
    <cellStyle name="Linked Cell 2_2012 Q4 STB REI tie out" xfId="357"/>
    <cellStyle name="Links" xfId="358"/>
    <cellStyle name="LinksFactors" xfId="359"/>
    <cellStyle name="LinksRates" xfId="360"/>
    <cellStyle name="MajorCalculations" xfId="361"/>
    <cellStyle name="MajorDescriptions" xfId="362"/>
    <cellStyle name="MinorDescriptions" xfId="363"/>
    <cellStyle name="mm/dd/yy" xfId="364"/>
    <cellStyle name="mm/dd/yy 2" xfId="365"/>
    <cellStyle name="mm/dd/yy 2 2" xfId="366"/>
    <cellStyle name="mm/dd/yy 2_Sch 210" xfId="367"/>
    <cellStyle name="mm/dd/yy 3" xfId="368"/>
    <cellStyle name="mm/dd/yy 4" xfId="369"/>
    <cellStyle name="mm/dd/yy 5" xfId="370"/>
    <cellStyle name="mm/dd/yy 6" xfId="371"/>
    <cellStyle name="mm/dd/yy_Sch 210" xfId="372"/>
    <cellStyle name="mmmm d,yyyy" xfId="373"/>
    <cellStyle name="mmmm d,yyyy 2" xfId="374"/>
    <cellStyle name="mmmm d,yyyy 2 2" xfId="375"/>
    <cellStyle name="mmmm d,yyyy 2_Sheet4" xfId="376"/>
    <cellStyle name="mmmm d,yyyy 3" xfId="377"/>
    <cellStyle name="mmmm d,yyyy 4" xfId="378"/>
    <cellStyle name="mmmm d,yyyy 5" xfId="379"/>
    <cellStyle name="mmmm d,yyyy 6" xfId="380"/>
    <cellStyle name="mmmm d,yyyy_dividend" xfId="381"/>
    <cellStyle name="mmmm, yyyy" xfId="382"/>
    <cellStyle name="mmmm, yyyy 2" xfId="383"/>
    <cellStyle name="mmmm, yyyy 3" xfId="384"/>
    <cellStyle name="mmmm, yyyy_Apr" xfId="385"/>
    <cellStyle name="Neutral 2" xfId="386"/>
    <cellStyle name="Neutral 2 2" xfId="387"/>
    <cellStyle name="Neutral 2 3" xfId="388"/>
    <cellStyle name="Neutral 2_Sch 210" xfId="389"/>
    <cellStyle name="NODECS" xfId="390"/>
    <cellStyle name="Normal" xfId="0" builtinId="0"/>
    <cellStyle name="Normal - Style1" xfId="391"/>
    <cellStyle name="Normal 10" xfId="392"/>
    <cellStyle name="Normal 10 2" xfId="393"/>
    <cellStyle name="Normal 10 2 2" xfId="394"/>
    <cellStyle name="Normal 10 2 2 2" xfId="395"/>
    <cellStyle name="Normal 10 2 2 2 2" xfId="396"/>
    <cellStyle name="Normal 10 2 2 2 3" xfId="397"/>
    <cellStyle name="Normal 10 2 2 2_8) CF" xfId="398"/>
    <cellStyle name="Normal 10 2 3" xfId="399"/>
    <cellStyle name="Normal 10 2 3 2" xfId="400"/>
    <cellStyle name="Normal 10 2 3 3" xfId="401"/>
    <cellStyle name="Normal 10 2 3_8) CF" xfId="402"/>
    <cellStyle name="Normal 10 2_Sheet4" xfId="403"/>
    <cellStyle name="Normal 10 3" xfId="404"/>
    <cellStyle name="Normal 10 3 2" xfId="405"/>
    <cellStyle name="Normal 10 3 3" xfId="406"/>
    <cellStyle name="Normal 10 3_4) FAS 143" xfId="407"/>
    <cellStyle name="Normal 10 4" xfId="408"/>
    <cellStyle name="Normal 10 5" xfId="409"/>
    <cellStyle name="Normal 10_Sheet4" xfId="410"/>
    <cellStyle name="Normal 11" xfId="411"/>
    <cellStyle name="Normal 11 2" xfId="412"/>
    <cellStyle name="Normal 11 2 2" xfId="413"/>
    <cellStyle name="Normal 11 2 2 2" xfId="414"/>
    <cellStyle name="Normal 11 2 2 3" xfId="415"/>
    <cellStyle name="Normal 11 2 2_8) CF" xfId="416"/>
    <cellStyle name="Normal 11 2 3" xfId="417"/>
    <cellStyle name="Normal 11 2_Sheet4" xfId="418"/>
    <cellStyle name="Normal 11 3" xfId="419"/>
    <cellStyle name="Normal 11 3 2" xfId="420"/>
    <cellStyle name="Normal 11 3 3" xfId="421"/>
    <cellStyle name="Normal 11 3_4) FAS 143" xfId="422"/>
    <cellStyle name="Normal 11 4" xfId="423"/>
    <cellStyle name="Normal 11 5" xfId="424"/>
    <cellStyle name="Normal 11_Sheet4" xfId="425"/>
    <cellStyle name="Normal 12" xfId="426"/>
    <cellStyle name="Normal 12 2" xfId="427"/>
    <cellStyle name="Normal 12 2 2" xfId="428"/>
    <cellStyle name="Normal 12 2 2 2" xfId="429"/>
    <cellStyle name="Normal 12 2 2 3" xfId="430"/>
    <cellStyle name="Normal 12 2 2_8) CF" xfId="431"/>
    <cellStyle name="Normal 12 2 3" xfId="432"/>
    <cellStyle name="Normal 12 2_Sheet4" xfId="433"/>
    <cellStyle name="Normal 12 3" xfId="434"/>
    <cellStyle name="Normal 12 3 2" xfId="435"/>
    <cellStyle name="Normal 12 3 3" xfId="436"/>
    <cellStyle name="Normal 12 3_4) FAS 143" xfId="437"/>
    <cellStyle name="Normal 12 4" xfId="438"/>
    <cellStyle name="Normal 12 5" xfId="439"/>
    <cellStyle name="Normal 12_Sheet4" xfId="440"/>
    <cellStyle name="Normal 13" xfId="441"/>
    <cellStyle name="Normal 13 2" xfId="442"/>
    <cellStyle name="Normal 13 2 2" xfId="443"/>
    <cellStyle name="Normal 13 2 2 2" xfId="444"/>
    <cellStyle name="Normal 13 2 2 3" xfId="445"/>
    <cellStyle name="Normal 13 2 2_8) CF" xfId="446"/>
    <cellStyle name="Normal 13 2 3" xfId="447"/>
    <cellStyle name="Normal 13 2_Sheet4" xfId="448"/>
    <cellStyle name="Normal 13 3" xfId="449"/>
    <cellStyle name="Normal 13 3 2" xfId="450"/>
    <cellStyle name="Normal 13 3 3" xfId="451"/>
    <cellStyle name="Normal 13 3_4) FAS 143" xfId="452"/>
    <cellStyle name="Normal 13 4" xfId="453"/>
    <cellStyle name="Normal 13 5" xfId="454"/>
    <cellStyle name="Normal 13_Sheet4" xfId="455"/>
    <cellStyle name="Normal 14" xfId="456"/>
    <cellStyle name="Normal 14 2" xfId="457"/>
    <cellStyle name="Normal 14 2 2" xfId="458"/>
    <cellStyle name="Normal 14 2 2 2" xfId="459"/>
    <cellStyle name="Normal 14 2 2 3" xfId="460"/>
    <cellStyle name="Normal 14 2 2_8) CF" xfId="461"/>
    <cellStyle name="Normal 14 2_Sch 210" xfId="462"/>
    <cellStyle name="Normal 14 3" xfId="463"/>
    <cellStyle name="Normal 14 4" xfId="464"/>
    <cellStyle name="Normal 14 4 2" xfId="465"/>
    <cellStyle name="Normal 14 4 3" xfId="466"/>
    <cellStyle name="Normal 14 4_4) FAS 143" xfId="467"/>
    <cellStyle name="Normal 14 8" xfId="468"/>
    <cellStyle name="Normal 14_2012 Q4 STB REI tie out" xfId="469"/>
    <cellStyle name="Normal 15" xfId="470"/>
    <cellStyle name="Normal 15 2" xfId="471"/>
    <cellStyle name="Normal 15_2012 Q4 STB REI tie out" xfId="472"/>
    <cellStyle name="Normal 16" xfId="473"/>
    <cellStyle name="Normal 17" xfId="474"/>
    <cellStyle name="Normal 17 2" xfId="475"/>
    <cellStyle name="Normal 17 3" xfId="476"/>
    <cellStyle name="Normal 17 4" xfId="477"/>
    <cellStyle name="Normal 174" xfId="478"/>
    <cellStyle name="Normal 18" xfId="479"/>
    <cellStyle name="Normal 18 2" xfId="480"/>
    <cellStyle name="Normal 19" xfId="481"/>
    <cellStyle name="Normal 19 2" xfId="482"/>
    <cellStyle name="Normal 2" xfId="483"/>
    <cellStyle name="Normal 2 12" xfId="484"/>
    <cellStyle name="Normal 2 2" xfId="485"/>
    <cellStyle name="Normal 2 2 2" xfId="486"/>
    <cellStyle name="Normal 2 2_Sheet4" xfId="487"/>
    <cellStyle name="Normal 2 3" xfId="488"/>
    <cellStyle name="Normal 2 3 2" xfId="489"/>
    <cellStyle name="Normal 2 3_Sheet4" xfId="490"/>
    <cellStyle name="Normal 2_Apr" xfId="491"/>
    <cellStyle name="Normal 20" xfId="492"/>
    <cellStyle name="Normal 20 2" xfId="493"/>
    <cellStyle name="Normal 21" xfId="494"/>
    <cellStyle name="Normal 21 2" xfId="495"/>
    <cellStyle name="Normal 22" xfId="496"/>
    <cellStyle name="Normal 23" xfId="497"/>
    <cellStyle name="Normal 24" xfId="498"/>
    <cellStyle name="Normal 24 2" xfId="499"/>
    <cellStyle name="Normal 24 2 2" xfId="500"/>
    <cellStyle name="Normal 24 2 3" xfId="501"/>
    <cellStyle name="Normal 24 2_4) FAS 143" xfId="502"/>
    <cellStyle name="Normal 24_Sheet4" xfId="503"/>
    <cellStyle name="Normal 25" xfId="504"/>
    <cellStyle name="Normal 25 2" xfId="505"/>
    <cellStyle name="Normal 25 2 2" xfId="506"/>
    <cellStyle name="Normal 25 2 3" xfId="507"/>
    <cellStyle name="Normal 25 2_4) FAS 143" xfId="508"/>
    <cellStyle name="Normal 25_Sheet4" xfId="509"/>
    <cellStyle name="Normal 26" xfId="510"/>
    <cellStyle name="Normal 26 2" xfId="511"/>
    <cellStyle name="Normal 26 2 2" xfId="512"/>
    <cellStyle name="Normal 26 2 3" xfId="513"/>
    <cellStyle name="Normal 26 2_4) FAS 143" xfId="514"/>
    <cellStyle name="Normal 26_Sheet4" xfId="515"/>
    <cellStyle name="Normal 27" xfId="516"/>
    <cellStyle name="Normal 27 2" xfId="517"/>
    <cellStyle name="Normal 27 2 2" xfId="518"/>
    <cellStyle name="Normal 27 2 3" xfId="519"/>
    <cellStyle name="Normal 27 2_4) FAS 143" xfId="520"/>
    <cellStyle name="Normal 27_Sheet4" xfId="521"/>
    <cellStyle name="Normal 28" xfId="522"/>
    <cellStyle name="Normal 28 2" xfId="523"/>
    <cellStyle name="Normal 28 2 2" xfId="524"/>
    <cellStyle name="Normal 28 2 3" xfId="525"/>
    <cellStyle name="Normal 28 2_4) FAS 143" xfId="526"/>
    <cellStyle name="Normal 28_Sheet4" xfId="527"/>
    <cellStyle name="Normal 29" xfId="528"/>
    <cellStyle name="Normal 29 2" xfId="529"/>
    <cellStyle name="Normal 29 2 2" xfId="530"/>
    <cellStyle name="Normal 29 2 3" xfId="531"/>
    <cellStyle name="Normal 29 2_4) FAS 143" xfId="532"/>
    <cellStyle name="Normal 29_Sheet4" xfId="533"/>
    <cellStyle name="Normal 3" xfId="534"/>
    <cellStyle name="Normal 3 2" xfId="535"/>
    <cellStyle name="Normal 3 2 2" xfId="536"/>
    <cellStyle name="Normal 3 2 3" xfId="537"/>
    <cellStyle name="Normal 3 2 4" xfId="538"/>
    <cellStyle name="Normal 3 2_Sch 210" xfId="539"/>
    <cellStyle name="Normal 3 3" xfId="540"/>
    <cellStyle name="Normal 3 3 2" xfId="541"/>
    <cellStyle name="Normal 3 3 2 2" xfId="542"/>
    <cellStyle name="Normal 3 3 2 3" xfId="543"/>
    <cellStyle name="Normal 3 3 2_8) CF" xfId="544"/>
    <cellStyle name="Normal 3 3_Sch 210" xfId="545"/>
    <cellStyle name="Normal 3 4" xfId="546"/>
    <cellStyle name="Normal 3 4 2" xfId="547"/>
    <cellStyle name="Normal 3 4 2 2" xfId="548"/>
    <cellStyle name="Normal 3 4 2 3" xfId="549"/>
    <cellStyle name="Normal 3 4 2_8) CF" xfId="550"/>
    <cellStyle name="Normal 3 4_Sheet4" xfId="551"/>
    <cellStyle name="Normal 3 5" xfId="552"/>
    <cellStyle name="Normal 3 5 2" xfId="553"/>
    <cellStyle name="Normal 3 5 3" xfId="554"/>
    <cellStyle name="Normal 3 5_4) FAS 143" xfId="555"/>
    <cellStyle name="Normal 3 6" xfId="556"/>
    <cellStyle name="Normal 3 7" xfId="557"/>
    <cellStyle name="Normal 3_4) FAS 143" xfId="558"/>
    <cellStyle name="Normal 30" xfId="559"/>
    <cellStyle name="Normal 30 2" xfId="560"/>
    <cellStyle name="Normal 30 2 2" xfId="561"/>
    <cellStyle name="Normal 30 2 2 2" xfId="562"/>
    <cellStyle name="Normal 30 2 2 3" xfId="563"/>
    <cellStyle name="Normal 30 2 2_8) CF" xfId="564"/>
    <cellStyle name="Normal 30 3" xfId="565"/>
    <cellStyle name="Normal 30 3 2" xfId="566"/>
    <cellStyle name="Normal 30 3 3" xfId="567"/>
    <cellStyle name="Normal 30 3_8) CF" xfId="568"/>
    <cellStyle name="Normal 30_Sheet4" xfId="569"/>
    <cellStyle name="Normal 31" xfId="570"/>
    <cellStyle name="Normal 31 2" xfId="571"/>
    <cellStyle name="Normal 31 2 2" xfId="572"/>
    <cellStyle name="Normal 31 2 3" xfId="573"/>
    <cellStyle name="Normal 31 2_8) CF" xfId="574"/>
    <cellStyle name="Normal 31 3" xfId="575"/>
    <cellStyle name="Normal 31 4" xfId="576"/>
    <cellStyle name="Normal 31_2012 Q4 STB REI tie out" xfId="577"/>
    <cellStyle name="Normal 32" xfId="578"/>
    <cellStyle name="Normal 33" xfId="579"/>
    <cellStyle name="Normal 34" xfId="580"/>
    <cellStyle name="Normal 34 2" xfId="581"/>
    <cellStyle name="Normal 34 2 2" xfId="582"/>
    <cellStyle name="Normal 34 2 3" xfId="583"/>
    <cellStyle name="Normal 34 2_8) CF" xfId="584"/>
    <cellStyle name="Normal 35" xfId="585"/>
    <cellStyle name="Normal 36" xfId="586"/>
    <cellStyle name="Normal 37" xfId="587"/>
    <cellStyle name="Normal 38" xfId="588"/>
    <cellStyle name="Normal 39" xfId="589"/>
    <cellStyle name="Normal 4" xfId="590"/>
    <cellStyle name="Normal 4 2" xfId="591"/>
    <cellStyle name="Normal 4 2 2" xfId="592"/>
    <cellStyle name="Normal 4 2 2 2" xfId="593"/>
    <cellStyle name="Normal 4 2 2 3" xfId="594"/>
    <cellStyle name="Normal 4 2 2_8) CF" xfId="595"/>
    <cellStyle name="Normal 4 2 3" xfId="596"/>
    <cellStyle name="Normal 4 2_Sheet4" xfId="597"/>
    <cellStyle name="Normal 4 3" xfId="598"/>
    <cellStyle name="Normal 4 3 2" xfId="599"/>
    <cellStyle name="Normal 4 3 2 2" xfId="600"/>
    <cellStyle name="Normal 4 3 2 3" xfId="601"/>
    <cellStyle name="Normal 4 3 2_8) CF" xfId="602"/>
    <cellStyle name="Normal 4 3_Sch 210" xfId="603"/>
    <cellStyle name="Normal 4 4" xfId="604"/>
    <cellStyle name="Normal 4 4 2" xfId="605"/>
    <cellStyle name="Normal 4 4 3" xfId="606"/>
    <cellStyle name="Normal 4 4_4) FAS 143" xfId="607"/>
    <cellStyle name="Normal 4 5" xfId="608"/>
    <cellStyle name="Normal 4 6" xfId="609"/>
    <cellStyle name="Normal 4 7" xfId="610"/>
    <cellStyle name="Normal 4_8) CF" xfId="611"/>
    <cellStyle name="Normal 40" xfId="612"/>
    <cellStyle name="Normal 41" xfId="613"/>
    <cellStyle name="Normal 41 2" xfId="614"/>
    <cellStyle name="Normal 42" xfId="615"/>
    <cellStyle name="Normal 43" xfId="616"/>
    <cellStyle name="Normal 44" xfId="617"/>
    <cellStyle name="Normal 45" xfId="618"/>
    <cellStyle name="Normal 46" xfId="619"/>
    <cellStyle name="Normal 47" xfId="620"/>
    <cellStyle name="Normal 48" xfId="621"/>
    <cellStyle name="Normal 49" xfId="622"/>
    <cellStyle name="Normal 5" xfId="623"/>
    <cellStyle name="Normal 5 2" xfId="624"/>
    <cellStyle name="Normal 5 2 2" xfId="625"/>
    <cellStyle name="Normal 5 2 2 2" xfId="626"/>
    <cellStyle name="Normal 5 2 2 3" xfId="627"/>
    <cellStyle name="Normal 5 2 2_8) CF" xfId="628"/>
    <cellStyle name="Normal 5 2 3" xfId="629"/>
    <cellStyle name="Normal 5 2_Sheet4" xfId="630"/>
    <cellStyle name="Normal 5 3" xfId="631"/>
    <cellStyle name="Normal 5 3 2" xfId="632"/>
    <cellStyle name="Normal 5 3 3" xfId="633"/>
    <cellStyle name="Normal 5 3 4" xfId="634"/>
    <cellStyle name="Normal 5 3_2012 Q4 STB REI tie out" xfId="635"/>
    <cellStyle name="Normal 5 4" xfId="636"/>
    <cellStyle name="Normal 5 5" xfId="637"/>
    <cellStyle name="Normal 5_Sheet4" xfId="638"/>
    <cellStyle name="Normal 50" xfId="639"/>
    <cellStyle name="Normal 51" xfId="640"/>
    <cellStyle name="Normal 52" xfId="641"/>
    <cellStyle name="Normal 6" xfId="642"/>
    <cellStyle name="Normal 6 2" xfId="643"/>
    <cellStyle name="Normal 6 2 2" xfId="644"/>
    <cellStyle name="Normal 6 2 2 2" xfId="645"/>
    <cellStyle name="Normal 6 2 2 3" xfId="646"/>
    <cellStyle name="Normal 6 2 2_4) FAS 143" xfId="647"/>
    <cellStyle name="Normal 6 2 3" xfId="648"/>
    <cellStyle name="Normal 6 2 4" xfId="649"/>
    <cellStyle name="Normal 6 2_2012 Q4 STB REI tie out" xfId="650"/>
    <cellStyle name="Normal 6 3" xfId="651"/>
    <cellStyle name="Normal 6 3 2" xfId="652"/>
    <cellStyle name="Normal 6 3 3" xfId="653"/>
    <cellStyle name="Normal 6 3_4) FAS 143" xfId="654"/>
    <cellStyle name="Normal 6 4" xfId="655"/>
    <cellStyle name="Normal 6 5" xfId="656"/>
    <cellStyle name="Normal 6_Apr" xfId="657"/>
    <cellStyle name="Normal 7" xfId="658"/>
    <cellStyle name="Normal 7 2" xfId="659"/>
    <cellStyle name="Normal 7 2 2" xfId="660"/>
    <cellStyle name="Normal 7 2 2 2" xfId="661"/>
    <cellStyle name="Normal 7 2 2 3" xfId="662"/>
    <cellStyle name="Normal 7 2 2_4) FAS 143" xfId="663"/>
    <cellStyle name="Normal 7 2 3" xfId="664"/>
    <cellStyle name="Normal 7 2 4" xfId="665"/>
    <cellStyle name="Normal 7 2_2012 Q4 STB REI tie out" xfId="666"/>
    <cellStyle name="Normal 7 3" xfId="667"/>
    <cellStyle name="Normal 7 3 2" xfId="668"/>
    <cellStyle name="Normal 7 3 3" xfId="669"/>
    <cellStyle name="Normal 7 3_4) FAS 143" xfId="670"/>
    <cellStyle name="Normal 7 4" xfId="671"/>
    <cellStyle name="Normal 7 5" xfId="672"/>
    <cellStyle name="Normal 7_Apr" xfId="673"/>
    <cellStyle name="Normal 8" xfId="674"/>
    <cellStyle name="Normal 8 2" xfId="675"/>
    <cellStyle name="Normal 8 2 2" xfId="676"/>
    <cellStyle name="Normal 8 2 2 2" xfId="677"/>
    <cellStyle name="Normal 8 2 2 3" xfId="678"/>
    <cellStyle name="Normal 8 2 2_8) CF" xfId="679"/>
    <cellStyle name="Normal 8 2 3" xfId="680"/>
    <cellStyle name="Normal 8 2_Sheet4" xfId="681"/>
    <cellStyle name="Normal 8 3" xfId="682"/>
    <cellStyle name="Normal 8 3 2" xfId="683"/>
    <cellStyle name="Normal 8 3 3" xfId="684"/>
    <cellStyle name="Normal 8 3_4) FAS 143" xfId="685"/>
    <cellStyle name="Normal 8 4" xfId="686"/>
    <cellStyle name="Normal 8 5" xfId="687"/>
    <cellStyle name="Normal 8_Sheet4" xfId="688"/>
    <cellStyle name="Normal 9" xfId="689"/>
    <cellStyle name="Normal 9 2" xfId="690"/>
    <cellStyle name="Normal 9 2 2" xfId="691"/>
    <cellStyle name="Normal 9 2 2 2" xfId="692"/>
    <cellStyle name="Normal 9 2 2 3" xfId="693"/>
    <cellStyle name="Normal 9 2 2_8) CF" xfId="694"/>
    <cellStyle name="Normal 9 2 3" xfId="695"/>
    <cellStyle name="Normal 9 2_Sheet4" xfId="696"/>
    <cellStyle name="Normal 9 3" xfId="697"/>
    <cellStyle name="Normal 9 3 2" xfId="698"/>
    <cellStyle name="Normal 9 3 3" xfId="699"/>
    <cellStyle name="Normal 9 3_4) FAS 143" xfId="700"/>
    <cellStyle name="Normal 9 4" xfId="701"/>
    <cellStyle name="Normal 9 5" xfId="702"/>
    <cellStyle name="Normal 9_Sheet4" xfId="703"/>
    <cellStyle name="Note 2" xfId="704"/>
    <cellStyle name="Note 2 2" xfId="705"/>
    <cellStyle name="Note 2_2012 Q4 STB REI tie out" xfId="706"/>
    <cellStyle name="Note 3" xfId="707"/>
    <cellStyle name="Note 3 2" xfId="708"/>
    <cellStyle name="Note 3_2012 Q4 STB REI tie out" xfId="709"/>
    <cellStyle name="Note 4" xfId="710"/>
    <cellStyle name="Note 5" xfId="711"/>
    <cellStyle name="Note 5 2" xfId="712"/>
    <cellStyle name="Note 6" xfId="713"/>
    <cellStyle name="Note 7" xfId="898"/>
    <cellStyle name="Output 2" xfId="714"/>
    <cellStyle name="Output 2 2" xfId="715"/>
    <cellStyle name="Output 2 3" xfId="716"/>
    <cellStyle name="Output 2_2012 Q4 STB REI tie out" xfId="717"/>
    <cellStyle name="OUTPUT AMOUNTS" xfId="718"/>
    <cellStyle name="OUTPUT AMOUNTS 2" xfId="719"/>
    <cellStyle name="OUTPUT AMOUNTS 2 2" xfId="720"/>
    <cellStyle name="OUTPUT AMOUNTS 2_Sheet4" xfId="721"/>
    <cellStyle name="Output Amounts 3" xfId="722"/>
    <cellStyle name="Output Amounts 4" xfId="723"/>
    <cellStyle name="Output Amounts 5" xfId="724"/>
    <cellStyle name="Output Amounts 6" xfId="725"/>
    <cellStyle name="Output Amounts 7" xfId="726"/>
    <cellStyle name="Output Amounts 8" xfId="727"/>
    <cellStyle name="Output Amounts 9" xfId="728"/>
    <cellStyle name="Output Amounts_2012 Q4 STB REI tie out" xfId="729"/>
    <cellStyle name="OUTPUT COLUMN HEADINGS" xfId="730"/>
    <cellStyle name="OUTPUT COLUMN HEADINGS 2" xfId="731"/>
    <cellStyle name="OUTPUT COLUMN HEADINGS 2 2" xfId="732"/>
    <cellStyle name="OUTPUT COLUMN HEADINGS 2_Sheet4" xfId="733"/>
    <cellStyle name="Output Column Headings 3" xfId="734"/>
    <cellStyle name="Output Column Headings 4" xfId="735"/>
    <cellStyle name="Output Column Headings 5" xfId="736"/>
    <cellStyle name="Output Column Headings 6" xfId="737"/>
    <cellStyle name="Output Column Headings 7" xfId="738"/>
    <cellStyle name="Output Column Headings 8" xfId="739"/>
    <cellStyle name="Output Column Headings 9" xfId="740"/>
    <cellStyle name="Output Column Headings_2012 Q4 STB REI tie out" xfId="741"/>
    <cellStyle name="OUTPUT LINE ITEMS" xfId="742"/>
    <cellStyle name="OUTPUT LINE ITEMS 2" xfId="743"/>
    <cellStyle name="OUTPUT LINE ITEMS 2 2" xfId="744"/>
    <cellStyle name="OUTPUT LINE ITEMS 2_Sheet4" xfId="745"/>
    <cellStyle name="Output Line Items 3" xfId="746"/>
    <cellStyle name="Output Line Items 4" xfId="747"/>
    <cellStyle name="Output Line Items 5" xfId="748"/>
    <cellStyle name="Output Line Items 6" xfId="749"/>
    <cellStyle name="Output Line Items 7" xfId="750"/>
    <cellStyle name="Output Line Items 8" xfId="751"/>
    <cellStyle name="Output Line Items 9" xfId="752"/>
    <cellStyle name="Output Line Items_2012 Q4 STB REI tie out" xfId="753"/>
    <cellStyle name="OUTPUT REPORT HEADING" xfId="754"/>
    <cellStyle name="OUTPUT REPORT HEADING 2" xfId="755"/>
    <cellStyle name="OUTPUT REPORT HEADING 2 2" xfId="756"/>
    <cellStyle name="OUTPUT REPORT HEADING 2_Sheet4" xfId="757"/>
    <cellStyle name="Output Report Heading 3" xfId="758"/>
    <cellStyle name="Output Report Heading 4" xfId="759"/>
    <cellStyle name="Output Report Heading 5" xfId="760"/>
    <cellStyle name="Output Report Heading 6" xfId="761"/>
    <cellStyle name="Output Report Heading 7" xfId="762"/>
    <cellStyle name="Output Report Heading 8" xfId="763"/>
    <cellStyle name="Output Report Heading 9" xfId="764"/>
    <cellStyle name="Output Report Heading_2012 Q4 STB REI tie out" xfId="765"/>
    <cellStyle name="OUTPUT REPORT TITLE" xfId="766"/>
    <cellStyle name="OUTPUT REPORT TITLE 2" xfId="767"/>
    <cellStyle name="OUTPUT REPORT TITLE 2 2" xfId="768"/>
    <cellStyle name="OUTPUT REPORT TITLE 2_Sheet4" xfId="769"/>
    <cellStyle name="Output Report Title 3" xfId="770"/>
    <cellStyle name="Output Report Title 4" xfId="771"/>
    <cellStyle name="Output Report Title 5" xfId="772"/>
    <cellStyle name="Output Report Title 6" xfId="773"/>
    <cellStyle name="Output Report Title 7" xfId="774"/>
    <cellStyle name="Output Report Title 8" xfId="775"/>
    <cellStyle name="Output Report Title 9" xfId="776"/>
    <cellStyle name="Output Report Title_2012 Q4 STB REI tie out" xfId="777"/>
    <cellStyle name="Override" xfId="778"/>
    <cellStyle name="Percent" xfId="903" builtinId="5"/>
    <cellStyle name="Percent (2)" xfId="779"/>
    <cellStyle name="Percent (2) 2" xfId="780"/>
    <cellStyle name="Percent (2) 3" xfId="781"/>
    <cellStyle name="Percent [1]" xfId="782"/>
    <cellStyle name="Percent [1] 2" xfId="783"/>
    <cellStyle name="Percent [1] 2 2" xfId="784"/>
    <cellStyle name="Percent [1] 3" xfId="785"/>
    <cellStyle name="Percent [1] 4" xfId="786"/>
    <cellStyle name="Percent [1] 4 2" xfId="787"/>
    <cellStyle name="Percent [1] 5" xfId="788"/>
    <cellStyle name="Percent [1] 6" xfId="789"/>
    <cellStyle name="Percent [2]" xfId="790"/>
    <cellStyle name="Percent [2] 2" xfId="791"/>
    <cellStyle name="Percent [2] 2 2" xfId="792"/>
    <cellStyle name="Percent [2] 3" xfId="793"/>
    <cellStyle name="Percent [2] 4" xfId="794"/>
    <cellStyle name="Percent [2]_2011 Q2 CSXT-R-CSAOAJ-04-JNA-ART (General Acct)" xfId="795"/>
    <cellStyle name="Percent [4]" xfId="796"/>
    <cellStyle name="Percent [4] 2" xfId="797"/>
    <cellStyle name="Percent [4] 3" xfId="798"/>
    <cellStyle name="Percent 10" xfId="799"/>
    <cellStyle name="Percent 11" xfId="800"/>
    <cellStyle name="Percent 12" xfId="801"/>
    <cellStyle name="Percent 13" xfId="802"/>
    <cellStyle name="Percent 14" xfId="803"/>
    <cellStyle name="Percent 15" xfId="804"/>
    <cellStyle name="Percent 16" xfId="805"/>
    <cellStyle name="Percent 2" xfId="806"/>
    <cellStyle name="Percent 2 2" xfId="807"/>
    <cellStyle name="Percent 2 2 2" xfId="808"/>
    <cellStyle name="Percent 2 3" xfId="809"/>
    <cellStyle name="Percent 2 4" xfId="810"/>
    <cellStyle name="Percent 2 6" xfId="811"/>
    <cellStyle name="Percent 3" xfId="812"/>
    <cellStyle name="Percent 3 2" xfId="813"/>
    <cellStyle name="Percent 4" xfId="814"/>
    <cellStyle name="Percent 4 2" xfId="815"/>
    <cellStyle name="Percent 4 3" xfId="816"/>
    <cellStyle name="Percent 5" xfId="817"/>
    <cellStyle name="Percent 5 2" xfId="818"/>
    <cellStyle name="Percent 5 2 2" xfId="819"/>
    <cellStyle name="Percent 6" xfId="820"/>
    <cellStyle name="Percent 6 2" xfId="821"/>
    <cellStyle name="Percent 7" xfId="822"/>
    <cellStyle name="Percent 8" xfId="823"/>
    <cellStyle name="Percent 9" xfId="824"/>
    <cellStyle name="Percent(0)" xfId="825"/>
    <cellStyle name="Percent(0) 2" xfId="826"/>
    <cellStyle name="Percent(0) 3" xfId="827"/>
    <cellStyle name="Percent(0) 4" xfId="828"/>
    <cellStyle name="Percent(1)" xfId="829"/>
    <cellStyle name="Percent(1) 2" xfId="830"/>
    <cellStyle name="Percent(1) 3" xfId="831"/>
    <cellStyle name="Percent(1) 4" xfId="832"/>
    <cellStyle name="ProgramVariable" xfId="833"/>
    <cellStyle name="protInput" xfId="834"/>
    <cellStyle name="protInputLeftAlign" xfId="835"/>
    <cellStyle name="protInputNoCommas" xfId="836"/>
    <cellStyle name="protInputPercent" xfId="837"/>
    <cellStyle name="protInputRate" xfId="838"/>
    <cellStyle name="protInputText" xfId="839"/>
    <cellStyle name="PSChar" xfId="840"/>
    <cellStyle name="PSChar 2" xfId="841"/>
    <cellStyle name="PSDate" xfId="842"/>
    <cellStyle name="PSDate 2" xfId="843"/>
    <cellStyle name="PSDec" xfId="844"/>
    <cellStyle name="PSDec 2" xfId="845"/>
    <cellStyle name="PSHeading" xfId="846"/>
    <cellStyle name="PSHeading 2" xfId="847"/>
    <cellStyle name="PSHeading_2012 Q4 STB REI tie out" xfId="848"/>
    <cellStyle name="PSInt" xfId="849"/>
    <cellStyle name="PSInt 2" xfId="850"/>
    <cellStyle name="PSSpacer" xfId="851"/>
    <cellStyle name="PSSpacer 2" xfId="852"/>
    <cellStyle name="Rates" xfId="853"/>
    <cellStyle name="Report" xfId="854"/>
    <cellStyle name="Style 21" xfId="855"/>
    <cellStyle name="Style 33" xfId="856"/>
    <cellStyle name="Style 33 2" xfId="857"/>
    <cellStyle name="Style 33 3" xfId="858"/>
    <cellStyle name="Style 33_2012 Q4 STB REI tie out" xfId="859"/>
    <cellStyle name="Style 34" xfId="860"/>
    <cellStyle name="Style 34 2" xfId="861"/>
    <cellStyle name="Style 34_2012 Q4 STB REI tie out" xfId="862"/>
    <cellStyle name="Style 35" xfId="863"/>
    <cellStyle name="Style 35 2" xfId="864"/>
    <cellStyle name="Style 35 3" xfId="865"/>
    <cellStyle name="Style 35_2012 Q4 STB REI tie out" xfId="866"/>
    <cellStyle name="Style 36" xfId="867"/>
    <cellStyle name="Style 36 2" xfId="868"/>
    <cellStyle name="Style 36_2012 Q4 STB REI tie out" xfId="869"/>
    <cellStyle name="Style 37" xfId="870"/>
    <cellStyle name="Style 37 2" xfId="871"/>
    <cellStyle name="Style 37_2012 Q4 STB REI tie out" xfId="872"/>
    <cellStyle name="Subtotals" xfId="873"/>
    <cellStyle name="Title 2" xfId="874"/>
    <cellStyle name="Title 2 2" xfId="875"/>
    <cellStyle name="Title 2_Sch 210" xfId="876"/>
    <cellStyle name="TitleBar" xfId="877"/>
    <cellStyle name="TitleBar 2" xfId="878"/>
    <cellStyle name="TitleBar_2012 Q4 STB REI tie out" xfId="879"/>
    <cellStyle name="Total 2" xfId="880"/>
    <cellStyle name="Total 2 2" xfId="881"/>
    <cellStyle name="Total 2 3" xfId="882"/>
    <cellStyle name="Total 2_2012 Q4 STB REI tie out" xfId="883"/>
    <cellStyle name="Totals" xfId="884"/>
    <cellStyle name="Totals 2" xfId="885"/>
    <cellStyle name="Warning Text 2" xfId="886"/>
    <cellStyle name="Warning Text 2 2" xfId="887"/>
    <cellStyle name="桁区切り [0.00]_results" xfId="888"/>
    <cellStyle name="桁区切り_results" xfId="889"/>
    <cellStyle name="標準_results" xfId="890"/>
    <cellStyle name="通貨 [0.00]_results" xfId="891"/>
    <cellStyle name="通貨_results" xfId="89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318.csxt.csx.com:10150/3%20GENERAL%20ACCOUNTING/Subsidiaries/CAPMAN/CSX%20Capital%20Mgmt/Interest%20Income%20Support/CapMan%20Notes%20Receivable%20Amort%20Schedul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20ACCOUNTING%20&amp;%20REPORTING/01%20A&amp;R/02%20Reporting/6%20STB%20Reporting/2%20REI%20and%20CBS/2012/2012Q4/support/Div%20In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V4728\Local%20Settings\Temporary%20Internet%20Files\OLK70\Mechanical\BALANCE%20SHEET%20RECON%20MECHANICAL\BALANCE%20SHEET%20SUMMARY%20AS%20OF%20PD%2007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Finance\FinPlan\Littlecr\2004\2004%20MONTHLY%20Actua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2%20ACCOUNTING%20&amp;%20REPORTING/01%20A&amp;R/06%20Compliance/Regulatory/STB%20Filings/Quarterly%20Filings/REI%20and%20CBS/2011/2011Q4/Support%20Files/2011%20Q4%20CSXT-R-CSAOAJ-10-NDD-A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ckington"/>
      <sheetName val="Boca Bay"/>
      <sheetName val="RDC"/>
      <sheetName val="Paducah&amp;Louisville"/>
      <sheetName val="hypna"/>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9 DIV"/>
      <sheetName val="Div Inc"/>
    </sheetNames>
    <definedNames>
      <definedName name="_Aug05" refersTo="#REF!"/>
      <definedName name="_Jan06" refersTo="#REF!"/>
      <definedName name="a" refersTo="#REF!"/>
      <definedName name="UPDT_EQRENTS" refersTo="#REF!"/>
      <definedName name="UPDT_EQRENTS05" refersTo="#REF!"/>
      <definedName name="UPDT_OPSUPGA" refersTo="#REF!"/>
      <definedName name="UPDT_OPSUPGA05" refersTo="#REF!"/>
      <definedName name="UPDT_PERSINJ" refersTo="#REF!"/>
      <definedName name="UPDT_PERSINJ05" refersTo="#REF!"/>
      <definedName name="UPDT_PL" refersTo="#REF!"/>
      <definedName name="UPDT_PL05" refersTo="#REF!"/>
      <definedName name="UPDT_PLa" refersTo="#REF!"/>
      <definedName name="UPDT_SGSUM" refersTo="#REF!"/>
      <definedName name="UPDT_SGSUM05" refersTo="#REF!"/>
    </definedNames>
    <sheetDataSet>
      <sheetData sheetId="0"/>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 PT"/>
      <sheetName val="DETAIL RECORDS"/>
      <sheetName val="ZERO BALANCE"/>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UAL VS PRIOR YR"/>
      <sheetName val="P&amp;L"/>
      <sheetName val="DETAIL PRINT BUTTON"/>
      <sheetName val="1QTRP&amp;L"/>
      <sheetName val="2QTRP&amp;L "/>
      <sheetName val="3QTRP&amp;L  "/>
      <sheetName val="4th QTR"/>
      <sheetName val="YTDP&amp;L "/>
      <sheetName val="PROJECTEDTAX CALC"/>
      <sheetName val="CONRAIL INC - MONTHLY"/>
      <sheetName val="CONRAIL - MONTHLY"/>
      <sheetName val="ANNUALP&amp;L"/>
      <sheetName val="CSAO VAR BY MONTH"/>
      <sheetName val="CSAO - MONTHLY"/>
      <sheetName val="CCR - MONTHLY"/>
      <sheetName val="PRR LLC MONTHLY"/>
      <sheetName val="NYC LLC MONTHLY"/>
      <sheetName val="BLANKP&amp;L"/>
      <sheetName val="SSO - MONTHLY"/>
      <sheetName val="act vs act"/>
      <sheetName val="hypna"/>
    </sheetNames>
    <sheetDataSet>
      <sheetData sheetId="0" refreshError="1"/>
      <sheetData sheetId="1" refreshError="1">
        <row r="294">
          <cell r="A294" t="str">
            <v>CONRAIL INC. CONSOLIDATED INCOME STATEMENT</v>
          </cell>
        </row>
        <row r="295">
          <cell r="A295" t="str">
            <v>FOURTH QUARTER 2002</v>
          </cell>
        </row>
        <row r="297">
          <cell r="A297" t="str">
            <v>APPROVED - JANUARY 29, 2001</v>
          </cell>
        </row>
        <row r="299">
          <cell r="A299" t="str">
            <v>$ IN THOUSANDS</v>
          </cell>
          <cell r="B299" t="str">
            <v>CSAO</v>
          </cell>
          <cell r="C299" t="str">
            <v>CCR</v>
          </cell>
          <cell r="D299" t="str">
            <v>SSO</v>
          </cell>
          <cell r="E299" t="str">
            <v>CONRAIL</v>
          </cell>
          <cell r="G299" t="str">
            <v>PRR</v>
          </cell>
          <cell r="H299" t="str">
            <v>NYC</v>
          </cell>
          <cell r="I299" t="str">
            <v>CONRAIL</v>
          </cell>
        </row>
        <row r="300">
          <cell r="G300" t="str">
            <v>LLC</v>
          </cell>
          <cell r="H300" t="str">
            <v>LLC</v>
          </cell>
          <cell r="I300" t="str">
            <v>INC.</v>
          </cell>
        </row>
        <row r="302">
          <cell r="A302" t="str">
            <v>REVENUES</v>
          </cell>
        </row>
        <row r="303">
          <cell r="A303" t="str">
            <v>RENTAL - INTEREST(ROI)</v>
          </cell>
          <cell r="B303">
            <v>12000</v>
          </cell>
          <cell r="C303">
            <v>0</v>
          </cell>
          <cell r="D303">
            <v>0</v>
          </cell>
          <cell r="E303">
            <v>12000</v>
          </cell>
          <cell r="G303">
            <v>0</v>
          </cell>
          <cell r="H303">
            <v>0</v>
          </cell>
          <cell r="I303">
            <v>12000</v>
          </cell>
        </row>
        <row r="304">
          <cell r="A304" t="str">
            <v>RENTAL - ROAD LEASES</v>
          </cell>
          <cell r="B304">
            <v>0</v>
          </cell>
          <cell r="C304">
            <v>0</v>
          </cell>
          <cell r="D304">
            <v>0</v>
          </cell>
          <cell r="E304">
            <v>0</v>
          </cell>
          <cell r="G304">
            <v>50683</v>
          </cell>
          <cell r="H304">
            <v>36594</v>
          </cell>
          <cell r="I304">
            <v>87277</v>
          </cell>
        </row>
        <row r="305">
          <cell r="A305" t="str">
            <v>RENTAL - EQUIP. LEASES</v>
          </cell>
          <cell r="B305">
            <v>0</v>
          </cell>
          <cell r="C305">
            <v>54</v>
          </cell>
          <cell r="D305">
            <v>0</v>
          </cell>
          <cell r="E305">
            <v>54</v>
          </cell>
          <cell r="G305">
            <v>35517</v>
          </cell>
          <cell r="H305">
            <v>24859</v>
          </cell>
          <cell r="I305">
            <v>60430</v>
          </cell>
        </row>
        <row r="306">
          <cell r="B306">
            <v>0</v>
          </cell>
          <cell r="C306">
            <v>0</v>
          </cell>
          <cell r="D306">
            <v>0</v>
          </cell>
          <cell r="G306">
            <v>0</v>
          </cell>
          <cell r="H306">
            <v>0</v>
          </cell>
        </row>
        <row r="307">
          <cell r="A307" t="str">
            <v>PRIOR MONTHS REV. ADJ.</v>
          </cell>
          <cell r="B307">
            <v>0</v>
          </cell>
          <cell r="C307">
            <v>0</v>
          </cell>
          <cell r="D307">
            <v>0</v>
          </cell>
          <cell r="E307">
            <v>0</v>
          </cell>
          <cell r="G307">
            <v>0</v>
          </cell>
          <cell r="H307">
            <v>0</v>
          </cell>
          <cell r="I307">
            <v>0</v>
          </cell>
        </row>
        <row r="308">
          <cell r="A308" t="str">
            <v>EXPENSE REIMBURSEMENT</v>
          </cell>
          <cell r="B308">
            <v>43430.52</v>
          </cell>
          <cell r="C308">
            <v>0</v>
          </cell>
          <cell r="D308">
            <v>0</v>
          </cell>
          <cell r="E308">
            <v>43430.52</v>
          </cell>
          <cell r="G308">
            <v>0</v>
          </cell>
          <cell r="H308">
            <v>0</v>
          </cell>
          <cell r="I308">
            <v>43430.52</v>
          </cell>
        </row>
        <row r="309">
          <cell r="A309" t="str">
            <v>CAP. EXP. REIMBURSEMENT</v>
          </cell>
          <cell r="B309">
            <v>0</v>
          </cell>
          <cell r="C309">
            <v>0</v>
          </cell>
          <cell r="D309">
            <v>0</v>
          </cell>
          <cell r="E309">
            <v>0</v>
          </cell>
          <cell r="G309">
            <v>0</v>
          </cell>
          <cell r="H309">
            <v>0</v>
          </cell>
          <cell r="I309">
            <v>0</v>
          </cell>
        </row>
        <row r="310">
          <cell r="A310" t="str">
            <v>SUBSIDIARY/MISC. REVENUE</v>
          </cell>
          <cell r="B310">
            <v>0</v>
          </cell>
          <cell r="C310">
            <v>21101</v>
          </cell>
          <cell r="D310">
            <v>0</v>
          </cell>
          <cell r="E310">
            <v>21101</v>
          </cell>
          <cell r="G310">
            <v>0</v>
          </cell>
          <cell r="H310">
            <v>508</v>
          </cell>
          <cell r="I310">
            <v>21609</v>
          </cell>
        </row>
        <row r="312">
          <cell r="A312" t="str">
            <v>TOTAL OPER. REVENUES</v>
          </cell>
          <cell r="B312">
            <v>55430.52</v>
          </cell>
          <cell r="C312">
            <v>21155</v>
          </cell>
          <cell r="D312">
            <v>0</v>
          </cell>
          <cell r="E312">
            <v>76585.52</v>
          </cell>
          <cell r="G312">
            <v>86200</v>
          </cell>
          <cell r="H312">
            <v>61961</v>
          </cell>
          <cell r="I312">
            <v>224746.52</v>
          </cell>
        </row>
        <row r="314">
          <cell r="A314" t="str">
            <v>EXPENSES</v>
          </cell>
        </row>
        <row r="315">
          <cell r="A315" t="str">
            <v>TRANSPORTATION</v>
          </cell>
          <cell r="B315">
            <v>14271</v>
          </cell>
          <cell r="C315">
            <v>0</v>
          </cell>
          <cell r="D315">
            <v>0</v>
          </cell>
          <cell r="E315">
            <v>14271</v>
          </cell>
          <cell r="G315">
            <v>0</v>
          </cell>
          <cell r="H315">
            <v>0</v>
          </cell>
          <cell r="I315">
            <v>14271</v>
          </cell>
        </row>
        <row r="316">
          <cell r="A316" t="str">
            <v>ENGINEERING</v>
          </cell>
          <cell r="B316">
            <v>6163</v>
          </cell>
          <cell r="C316">
            <v>0</v>
          </cell>
          <cell r="D316">
            <v>0</v>
          </cell>
          <cell r="E316">
            <v>6163</v>
          </cell>
          <cell r="G316">
            <v>0</v>
          </cell>
          <cell r="H316">
            <v>0</v>
          </cell>
          <cell r="I316">
            <v>6163</v>
          </cell>
        </row>
        <row r="317">
          <cell r="A317" t="str">
            <v>MECHANICAL</v>
          </cell>
          <cell r="B317">
            <v>3794</v>
          </cell>
          <cell r="C317">
            <v>0</v>
          </cell>
          <cell r="D317">
            <v>0</v>
          </cell>
          <cell r="E317">
            <v>3794</v>
          </cell>
          <cell r="G317">
            <v>0</v>
          </cell>
          <cell r="H317">
            <v>0</v>
          </cell>
          <cell r="I317">
            <v>3794</v>
          </cell>
        </row>
        <row r="318">
          <cell r="A318" t="str">
            <v>LOCOMOTIVE FUEL</v>
          </cell>
          <cell r="B318">
            <v>982</v>
          </cell>
          <cell r="C318">
            <v>0</v>
          </cell>
          <cell r="D318">
            <v>0</v>
          </cell>
          <cell r="E318">
            <v>982</v>
          </cell>
          <cell r="G318">
            <v>0</v>
          </cell>
          <cell r="H318">
            <v>0</v>
          </cell>
          <cell r="I318">
            <v>982</v>
          </cell>
        </row>
        <row r="319">
          <cell r="A319" t="str">
            <v>LOCOMOTIVE LEASES</v>
          </cell>
          <cell r="B319">
            <v>2275</v>
          </cell>
          <cell r="C319">
            <v>0</v>
          </cell>
          <cell r="D319">
            <v>0</v>
          </cell>
          <cell r="E319">
            <v>2275</v>
          </cell>
          <cell r="G319">
            <v>0</v>
          </cell>
          <cell r="H319">
            <v>0</v>
          </cell>
          <cell r="I319">
            <v>2275</v>
          </cell>
        </row>
        <row r="320">
          <cell r="A320" t="str">
            <v>OPERATING LEASE EXPENSE</v>
          </cell>
          <cell r="B320">
            <v>0</v>
          </cell>
          <cell r="C320">
            <v>10806</v>
          </cell>
          <cell r="D320">
            <v>0</v>
          </cell>
          <cell r="E320">
            <v>10806</v>
          </cell>
          <cell r="G320">
            <v>0</v>
          </cell>
          <cell r="H320">
            <v>0</v>
          </cell>
          <cell r="I320">
            <v>10806</v>
          </cell>
        </row>
        <row r="321">
          <cell r="A321" t="str">
            <v>RISK MANAGEMENT</v>
          </cell>
          <cell r="B321">
            <v>730</v>
          </cell>
          <cell r="C321">
            <v>4475</v>
          </cell>
          <cell r="D321">
            <v>0</v>
          </cell>
          <cell r="E321">
            <v>5205</v>
          </cell>
          <cell r="G321">
            <v>0</v>
          </cell>
          <cell r="H321">
            <v>0</v>
          </cell>
          <cell r="I321">
            <v>5205</v>
          </cell>
        </row>
        <row r="322">
          <cell r="A322" t="str">
            <v>PERSONAL INJURIES</v>
          </cell>
          <cell r="B322">
            <v>912</v>
          </cell>
          <cell r="C322">
            <v>-8775</v>
          </cell>
          <cell r="D322">
            <v>0</v>
          </cell>
          <cell r="E322">
            <v>-7863</v>
          </cell>
          <cell r="G322">
            <v>0</v>
          </cell>
          <cell r="H322">
            <v>0</v>
          </cell>
          <cell r="I322">
            <v>-7863</v>
          </cell>
        </row>
        <row r="323">
          <cell r="A323" t="str">
            <v>NCSC</v>
          </cell>
          <cell r="B323">
            <v>1111</v>
          </cell>
          <cell r="C323">
            <v>0</v>
          </cell>
          <cell r="D323">
            <v>0</v>
          </cell>
          <cell r="E323">
            <v>1111</v>
          </cell>
          <cell r="G323">
            <v>0</v>
          </cell>
          <cell r="H323">
            <v>0</v>
          </cell>
          <cell r="I323">
            <v>1111</v>
          </cell>
        </row>
        <row r="324">
          <cell r="A324" t="str">
            <v>PURCHASING/MATERIAL</v>
          </cell>
          <cell r="B324">
            <v>0</v>
          </cell>
          <cell r="C324">
            <v>0</v>
          </cell>
          <cell r="D324">
            <v>0</v>
          </cell>
          <cell r="E324">
            <v>0</v>
          </cell>
          <cell r="G324">
            <v>0</v>
          </cell>
          <cell r="H324">
            <v>0</v>
          </cell>
          <cell r="I324">
            <v>0</v>
          </cell>
        </row>
        <row r="325">
          <cell r="A325" t="str">
            <v>SERVICE GROUP MGMT.</v>
          </cell>
          <cell r="B325">
            <v>0</v>
          </cell>
          <cell r="C325">
            <v>0</v>
          </cell>
          <cell r="D325">
            <v>0</v>
          </cell>
          <cell r="E325">
            <v>0</v>
          </cell>
          <cell r="G325">
            <v>0</v>
          </cell>
          <cell r="H325">
            <v>0</v>
          </cell>
          <cell r="I325">
            <v>0</v>
          </cell>
        </row>
        <row r="326">
          <cell r="A326" t="str">
            <v>TERMINALS</v>
          </cell>
          <cell r="B326">
            <v>3774</v>
          </cell>
          <cell r="C326">
            <v>0</v>
          </cell>
          <cell r="D326">
            <v>0</v>
          </cell>
          <cell r="E326">
            <v>3774</v>
          </cell>
          <cell r="G326">
            <v>0</v>
          </cell>
          <cell r="H326">
            <v>0</v>
          </cell>
          <cell r="I326">
            <v>3774</v>
          </cell>
        </row>
        <row r="327">
          <cell r="A327" t="str">
            <v>GEN'L. &amp; ADMIN.</v>
          </cell>
          <cell r="B327">
            <v>5134</v>
          </cell>
          <cell r="C327">
            <v>88</v>
          </cell>
          <cell r="D327">
            <v>0</v>
          </cell>
          <cell r="E327">
            <v>5222</v>
          </cell>
          <cell r="G327">
            <v>0</v>
          </cell>
          <cell r="H327">
            <v>0</v>
          </cell>
          <cell r="I327">
            <v>5222</v>
          </cell>
        </row>
        <row r="328">
          <cell r="A328" t="str">
            <v>ACCOUNTING SERVICES/FEES</v>
          </cell>
          <cell r="B328">
            <v>2468</v>
          </cell>
          <cell r="C328">
            <v>0</v>
          </cell>
          <cell r="D328">
            <v>0</v>
          </cell>
          <cell r="E328">
            <v>2468</v>
          </cell>
          <cell r="G328">
            <v>0</v>
          </cell>
          <cell r="H328">
            <v>0</v>
          </cell>
          <cell r="I328">
            <v>2468</v>
          </cell>
        </row>
        <row r="329">
          <cell r="A329" t="str">
            <v>REAL ESTATE LEASE EXP.</v>
          </cell>
          <cell r="B329">
            <v>802</v>
          </cell>
          <cell r="C329">
            <v>0</v>
          </cell>
          <cell r="D329">
            <v>0</v>
          </cell>
          <cell r="E329">
            <v>802</v>
          </cell>
          <cell r="G329">
            <v>0</v>
          </cell>
          <cell r="H329">
            <v>0</v>
          </cell>
          <cell r="I329">
            <v>802</v>
          </cell>
        </row>
        <row r="330">
          <cell r="A330" t="str">
            <v>DEPRECIATION</v>
          </cell>
          <cell r="B330">
            <v>4728</v>
          </cell>
          <cell r="C330">
            <v>0</v>
          </cell>
          <cell r="D330">
            <v>0</v>
          </cell>
          <cell r="E330">
            <v>4728</v>
          </cell>
          <cell r="G330">
            <v>43893</v>
          </cell>
          <cell r="H330">
            <v>31194</v>
          </cell>
          <cell r="I330">
            <v>79815</v>
          </cell>
        </row>
        <row r="331">
          <cell r="A331" t="str">
            <v>PROPERTY TAXES</v>
          </cell>
          <cell r="B331">
            <v>-1522</v>
          </cell>
          <cell r="C331">
            <v>0</v>
          </cell>
          <cell r="D331">
            <v>0</v>
          </cell>
          <cell r="E331">
            <v>-1522</v>
          </cell>
          <cell r="G331">
            <v>0</v>
          </cell>
          <cell r="H331">
            <v>0</v>
          </cell>
          <cell r="I331">
            <v>-1522</v>
          </cell>
        </row>
        <row r="332">
          <cell r="A332" t="str">
            <v>CORPORATE TAXES</v>
          </cell>
          <cell r="B332">
            <v>0</v>
          </cell>
          <cell r="C332">
            <v>1140</v>
          </cell>
          <cell r="D332">
            <v>0</v>
          </cell>
          <cell r="E332">
            <v>1140</v>
          </cell>
          <cell r="G332">
            <v>1255</v>
          </cell>
          <cell r="H332">
            <v>284</v>
          </cell>
          <cell r="I332">
            <v>2679</v>
          </cell>
        </row>
        <row r="333">
          <cell r="A333" t="str">
            <v>SUBSIDIARIES</v>
          </cell>
          <cell r="B333">
            <v>0</v>
          </cell>
          <cell r="C333">
            <v>19190</v>
          </cell>
          <cell r="D333">
            <v>0</v>
          </cell>
          <cell r="E333">
            <v>19190</v>
          </cell>
          <cell r="G333">
            <v>0</v>
          </cell>
          <cell r="H333">
            <v>95</v>
          </cell>
          <cell r="I333">
            <v>19285</v>
          </cell>
        </row>
        <row r="334">
          <cell r="A334" t="str">
            <v>OTHER ITEMS - NET</v>
          </cell>
          <cell r="B334">
            <v>2961</v>
          </cell>
          <cell r="C334">
            <v>-3813</v>
          </cell>
          <cell r="D334">
            <v>0</v>
          </cell>
          <cell r="E334">
            <v>-852</v>
          </cell>
          <cell r="G334">
            <v>1238</v>
          </cell>
          <cell r="H334">
            <v>201</v>
          </cell>
          <cell r="I334">
            <v>587</v>
          </cell>
        </row>
        <row r="335">
          <cell r="A335" t="str">
            <v xml:space="preserve">     TOTAL OPTG EXP</v>
          </cell>
          <cell r="B335">
            <v>48583</v>
          </cell>
          <cell r="C335">
            <v>23111</v>
          </cell>
          <cell r="D335">
            <v>0</v>
          </cell>
          <cell r="E335">
            <v>71694</v>
          </cell>
          <cell r="G335">
            <v>46386</v>
          </cell>
          <cell r="H335">
            <v>31774</v>
          </cell>
          <cell r="I335">
            <v>149854</v>
          </cell>
        </row>
        <row r="336">
          <cell r="B336" t="str">
            <v/>
          </cell>
          <cell r="C336" t="str">
            <v/>
          </cell>
          <cell r="D336">
            <v>0</v>
          </cell>
          <cell r="E336" t="str">
            <v/>
          </cell>
          <cell r="G336" t="str">
            <v/>
          </cell>
          <cell r="H336" t="str">
            <v/>
          </cell>
          <cell r="I336" t="str">
            <v/>
          </cell>
        </row>
        <row r="337">
          <cell r="A337" t="str">
            <v>OPERATING INCOME</v>
          </cell>
          <cell r="B337">
            <v>6847.5199999999968</v>
          </cell>
          <cell r="C337">
            <v>-1956</v>
          </cell>
          <cell r="D337">
            <v>0</v>
          </cell>
          <cell r="E337">
            <v>4891.5200000000041</v>
          </cell>
          <cell r="F337">
            <v>0</v>
          </cell>
          <cell r="G337">
            <v>39814</v>
          </cell>
          <cell r="H337">
            <v>30187</v>
          </cell>
          <cell r="I337">
            <v>74892.51999999999</v>
          </cell>
        </row>
        <row r="339">
          <cell r="A339" t="str">
            <v>NONOPERATING ITEMS</v>
          </cell>
          <cell r="B339">
            <v>2188</v>
          </cell>
          <cell r="C339">
            <v>-13530</v>
          </cell>
          <cell r="D339">
            <v>0</v>
          </cell>
          <cell r="E339">
            <v>-11342</v>
          </cell>
          <cell r="G339">
            <v>2983</v>
          </cell>
          <cell r="H339">
            <v>2557</v>
          </cell>
          <cell r="I339">
            <v>-5802</v>
          </cell>
        </row>
        <row r="341">
          <cell r="A341" t="str">
            <v>CAP. EXP. REIMBURSEMENT</v>
          </cell>
          <cell r="B341">
            <v>178</v>
          </cell>
          <cell r="C341">
            <v>0</v>
          </cell>
          <cell r="D341">
            <v>0</v>
          </cell>
          <cell r="E341">
            <v>178</v>
          </cell>
          <cell r="G341">
            <v>0</v>
          </cell>
          <cell r="H341">
            <v>0</v>
          </cell>
          <cell r="I341">
            <v>178</v>
          </cell>
        </row>
        <row r="343">
          <cell r="A343" t="str">
            <v>INCOME BEFORE TAXES</v>
          </cell>
          <cell r="B343">
            <v>9213.5199999999968</v>
          </cell>
          <cell r="C343">
            <v>-15486</v>
          </cell>
          <cell r="D343">
            <v>0</v>
          </cell>
          <cell r="E343">
            <v>-6272.4799999999959</v>
          </cell>
          <cell r="G343">
            <v>42797</v>
          </cell>
          <cell r="H343">
            <v>32744</v>
          </cell>
          <cell r="I343">
            <v>69268.51999999999</v>
          </cell>
        </row>
        <row r="345">
          <cell r="A345" t="str">
            <v>STATE &amp; FED TAXES</v>
          </cell>
          <cell r="B345">
            <v>-4610</v>
          </cell>
          <cell r="C345">
            <v>21156</v>
          </cell>
          <cell r="D345">
            <v>0</v>
          </cell>
          <cell r="E345">
            <v>16546</v>
          </cell>
          <cell r="G345">
            <v>-14725</v>
          </cell>
          <cell r="H345">
            <v>-12498</v>
          </cell>
          <cell r="I345">
            <v>-10677</v>
          </cell>
        </row>
        <row r="346">
          <cell r="A346" t="str">
            <v/>
          </cell>
        </row>
        <row r="347">
          <cell r="A347" t="str">
            <v>NET INCOME</v>
          </cell>
          <cell r="B347">
            <v>4603.5199999999968</v>
          </cell>
          <cell r="C347">
            <v>5670</v>
          </cell>
          <cell r="D347">
            <v>0</v>
          </cell>
          <cell r="E347">
            <v>10273.520000000004</v>
          </cell>
          <cell r="G347">
            <v>28072</v>
          </cell>
          <cell r="H347">
            <v>20246</v>
          </cell>
          <cell r="I347">
            <v>58591.51999999999</v>
          </cell>
        </row>
        <row r="351">
          <cell r="A351" t="str">
            <v>CONRAIL INC. CONSOLIDATED INCOME STATEMENT</v>
          </cell>
        </row>
        <row r="352">
          <cell r="A352" t="str">
            <v>FOURTH QUARTER 2002</v>
          </cell>
        </row>
        <row r="353">
          <cell r="A353" t="str">
            <v>OTHER ITEMS NET</v>
          </cell>
        </row>
        <row r="354">
          <cell r="A354" t="str">
            <v>APPROVED - JANUARY 29, 2001</v>
          </cell>
        </row>
        <row r="356">
          <cell r="A356" t="str">
            <v>$ IN THOUSANDS</v>
          </cell>
          <cell r="B356" t="str">
            <v>CSAO</v>
          </cell>
          <cell r="C356" t="str">
            <v>CCR</v>
          </cell>
          <cell r="D356" t="str">
            <v>SSO</v>
          </cell>
          <cell r="E356" t="str">
            <v>CONRAIL</v>
          </cell>
          <cell r="G356" t="str">
            <v>PRR</v>
          </cell>
          <cell r="H356" t="str">
            <v>NYC</v>
          </cell>
          <cell r="I356" t="str">
            <v>CONRAIL</v>
          </cell>
        </row>
        <row r="357">
          <cell r="G357" t="str">
            <v>LLC</v>
          </cell>
          <cell r="H357" t="str">
            <v>LLC</v>
          </cell>
          <cell r="I357" t="str">
            <v>INC.</v>
          </cell>
        </row>
        <row r="359">
          <cell r="A359" t="str">
            <v/>
          </cell>
          <cell r="B359" t="str">
            <v/>
          </cell>
          <cell r="C359" t="str">
            <v/>
          </cell>
          <cell r="D359" t="str">
            <v/>
          </cell>
          <cell r="E359" t="str">
            <v/>
          </cell>
          <cell r="G359" t="str">
            <v/>
          </cell>
          <cell r="H359" t="str">
            <v/>
          </cell>
          <cell r="I359" t="str">
            <v/>
          </cell>
        </row>
        <row r="360">
          <cell r="A360" t="str">
            <v/>
          </cell>
          <cell r="B360" t="str">
            <v/>
          </cell>
          <cell r="C360" t="str">
            <v/>
          </cell>
          <cell r="D360" t="str">
            <v/>
          </cell>
          <cell r="E360" t="str">
            <v/>
          </cell>
          <cell r="G360" t="str">
            <v/>
          </cell>
          <cell r="H360" t="str">
            <v/>
          </cell>
          <cell r="I360" t="str">
            <v/>
          </cell>
        </row>
        <row r="361">
          <cell r="A361" t="str">
            <v xml:space="preserve">EQUAL HOL &amp; VAC </v>
          </cell>
          <cell r="B361">
            <v>0</v>
          </cell>
          <cell r="C361">
            <v>0</v>
          </cell>
          <cell r="D361">
            <v>0</v>
          </cell>
          <cell r="E361">
            <v>0</v>
          </cell>
          <cell r="G361">
            <v>0</v>
          </cell>
          <cell r="H361">
            <v>0</v>
          </cell>
          <cell r="I361">
            <v>0</v>
          </cell>
        </row>
        <row r="362">
          <cell r="A362" t="str">
            <v>PENSION CREDIT</v>
          </cell>
          <cell r="B362">
            <v>0</v>
          </cell>
          <cell r="C362">
            <v>0</v>
          </cell>
          <cell r="D362">
            <v>0</v>
          </cell>
          <cell r="E362">
            <v>0</v>
          </cell>
          <cell r="G362">
            <v>0</v>
          </cell>
          <cell r="H362">
            <v>0</v>
          </cell>
          <cell r="I362">
            <v>0</v>
          </cell>
        </row>
        <row r="363">
          <cell r="A363" t="str">
            <v>C.I.P./L.T.I.</v>
          </cell>
          <cell r="B363">
            <v>0</v>
          </cell>
          <cell r="C363">
            <v>0</v>
          </cell>
          <cell r="D363">
            <v>0</v>
          </cell>
          <cell r="E363">
            <v>0</v>
          </cell>
          <cell r="G363">
            <v>0</v>
          </cell>
          <cell r="H363">
            <v>0</v>
          </cell>
          <cell r="I363">
            <v>0</v>
          </cell>
        </row>
        <row r="364">
          <cell r="A364" t="str">
            <v>NY DOCK/ E.M.R.</v>
          </cell>
          <cell r="B364">
            <v>0</v>
          </cell>
          <cell r="C364">
            <v>0</v>
          </cell>
          <cell r="D364">
            <v>0</v>
          </cell>
          <cell r="E364">
            <v>0</v>
          </cell>
          <cell r="G364">
            <v>0</v>
          </cell>
          <cell r="H364">
            <v>0</v>
          </cell>
          <cell r="I364">
            <v>0</v>
          </cell>
        </row>
        <row r="365">
          <cell r="A365" t="str">
            <v>NON AGREEMENT SEVERANCE</v>
          </cell>
          <cell r="B365">
            <v>0</v>
          </cell>
          <cell r="C365">
            <v>0</v>
          </cell>
          <cell r="D365">
            <v>0</v>
          </cell>
          <cell r="E365">
            <v>0</v>
          </cell>
          <cell r="G365">
            <v>0</v>
          </cell>
          <cell r="H365">
            <v>0</v>
          </cell>
          <cell r="I365">
            <v>0</v>
          </cell>
        </row>
        <row r="366">
          <cell r="A366" t="str">
            <v xml:space="preserve">HEALTH &amp; WELFARE   </v>
          </cell>
          <cell r="B366">
            <v>0</v>
          </cell>
          <cell r="C366">
            <v>0</v>
          </cell>
          <cell r="D366">
            <v>0</v>
          </cell>
          <cell r="E366">
            <v>0</v>
          </cell>
          <cell r="G366">
            <v>0</v>
          </cell>
          <cell r="H366">
            <v>0</v>
          </cell>
          <cell r="I366">
            <v>0</v>
          </cell>
        </row>
        <row r="367">
          <cell r="A367" t="str">
            <v xml:space="preserve">OVERHEAD CREDITS   </v>
          </cell>
          <cell r="B367">
            <v>0</v>
          </cell>
          <cell r="C367">
            <v>0</v>
          </cell>
          <cell r="D367">
            <v>0</v>
          </cell>
          <cell r="E367">
            <v>0</v>
          </cell>
          <cell r="G367">
            <v>0</v>
          </cell>
          <cell r="H367">
            <v>0</v>
          </cell>
          <cell r="I367">
            <v>0</v>
          </cell>
        </row>
        <row r="368">
          <cell r="A368" t="str">
            <v>STORES EXPENSE</v>
          </cell>
          <cell r="B368">
            <v>0</v>
          </cell>
          <cell r="C368">
            <v>0</v>
          </cell>
          <cell r="D368">
            <v>0</v>
          </cell>
          <cell r="E368">
            <v>0</v>
          </cell>
          <cell r="G368">
            <v>0</v>
          </cell>
          <cell r="H368">
            <v>0</v>
          </cell>
          <cell r="I368">
            <v>0</v>
          </cell>
        </row>
        <row r="369">
          <cell r="A369" t="str">
            <v>PROPERTY DAMAGE</v>
          </cell>
          <cell r="B369">
            <v>0</v>
          </cell>
          <cell r="C369">
            <v>0</v>
          </cell>
          <cell r="D369">
            <v>0</v>
          </cell>
          <cell r="E369">
            <v>0</v>
          </cell>
          <cell r="G369">
            <v>0</v>
          </cell>
          <cell r="H369">
            <v>0</v>
          </cell>
          <cell r="I369">
            <v>0</v>
          </cell>
        </row>
        <row r="370">
          <cell r="A370" t="str">
            <v>INSURANCE</v>
          </cell>
          <cell r="B370">
            <v>0</v>
          </cell>
          <cell r="C370">
            <v>0</v>
          </cell>
          <cell r="D370">
            <v>0</v>
          </cell>
          <cell r="E370">
            <v>0</v>
          </cell>
          <cell r="G370">
            <v>0</v>
          </cell>
          <cell r="H370">
            <v>0</v>
          </cell>
          <cell r="I370">
            <v>0</v>
          </cell>
        </row>
        <row r="371">
          <cell r="A371" t="str">
            <v xml:space="preserve">LOSS &amp; DAMAGE      </v>
          </cell>
          <cell r="B371">
            <v>0</v>
          </cell>
          <cell r="C371">
            <v>0</v>
          </cell>
          <cell r="D371">
            <v>0</v>
          </cell>
          <cell r="E371">
            <v>0</v>
          </cell>
          <cell r="G371">
            <v>0</v>
          </cell>
          <cell r="H371">
            <v>0</v>
          </cell>
          <cell r="I371">
            <v>0</v>
          </cell>
        </row>
        <row r="372">
          <cell r="A372" t="str">
            <v>INVENTORY RESERVES</v>
          </cell>
          <cell r="B372">
            <v>0</v>
          </cell>
          <cell r="C372">
            <v>0</v>
          </cell>
          <cell r="D372">
            <v>0</v>
          </cell>
          <cell r="E372">
            <v>0</v>
          </cell>
          <cell r="G372">
            <v>0</v>
          </cell>
          <cell r="H372">
            <v>0</v>
          </cell>
          <cell r="I372">
            <v>0</v>
          </cell>
        </row>
        <row r="373">
          <cell r="A373" t="str">
            <v xml:space="preserve">SALES &amp; USE TAXES   </v>
          </cell>
          <cell r="B373">
            <v>0</v>
          </cell>
          <cell r="C373">
            <v>0</v>
          </cell>
          <cell r="D373">
            <v>0</v>
          </cell>
          <cell r="E373">
            <v>0</v>
          </cell>
          <cell r="G373">
            <v>0</v>
          </cell>
          <cell r="H373">
            <v>0</v>
          </cell>
          <cell r="I373">
            <v>0</v>
          </cell>
        </row>
        <row r="374">
          <cell r="A374" t="str">
            <v>COMMUTER PASSES(AMTRAK)</v>
          </cell>
          <cell r="B374">
            <v>0</v>
          </cell>
          <cell r="C374">
            <v>0</v>
          </cell>
          <cell r="D374">
            <v>0</v>
          </cell>
          <cell r="E374">
            <v>0</v>
          </cell>
          <cell r="G374">
            <v>0</v>
          </cell>
          <cell r="H374">
            <v>0</v>
          </cell>
          <cell r="I374">
            <v>0</v>
          </cell>
        </row>
        <row r="375">
          <cell r="A375" t="str">
            <v>UNCOLLECTIBLES</v>
          </cell>
          <cell r="B375">
            <v>0</v>
          </cell>
          <cell r="C375">
            <v>0</v>
          </cell>
          <cell r="D375">
            <v>0</v>
          </cell>
          <cell r="E375">
            <v>0</v>
          </cell>
          <cell r="G375">
            <v>0</v>
          </cell>
          <cell r="H375">
            <v>0</v>
          </cell>
          <cell r="I375">
            <v>0</v>
          </cell>
        </row>
        <row r="376">
          <cell r="A376" t="str">
            <v xml:space="preserve">SICK PAY BUY BACK   </v>
          </cell>
          <cell r="B376">
            <v>0</v>
          </cell>
          <cell r="C376">
            <v>0</v>
          </cell>
          <cell r="D376">
            <v>0</v>
          </cell>
          <cell r="E376">
            <v>0</v>
          </cell>
          <cell r="G376">
            <v>0</v>
          </cell>
          <cell r="H376">
            <v>0</v>
          </cell>
          <cell r="I376">
            <v>0</v>
          </cell>
        </row>
        <row r="377">
          <cell r="A377" t="str">
            <v>PREFERRED OFFSET</v>
          </cell>
          <cell r="B377">
            <v>0</v>
          </cell>
          <cell r="C377">
            <v>0</v>
          </cell>
          <cell r="D377">
            <v>0</v>
          </cell>
          <cell r="E377">
            <v>0</v>
          </cell>
          <cell r="G377">
            <v>0</v>
          </cell>
          <cell r="H377">
            <v>0</v>
          </cell>
          <cell r="I377">
            <v>0</v>
          </cell>
        </row>
        <row r="378">
          <cell r="A378" t="str">
            <v xml:space="preserve">FRA INSPECTION FEES        </v>
          </cell>
          <cell r="B378">
            <v>0</v>
          </cell>
          <cell r="C378">
            <v>0</v>
          </cell>
          <cell r="D378">
            <v>0</v>
          </cell>
          <cell r="E378">
            <v>0</v>
          </cell>
          <cell r="G378">
            <v>0</v>
          </cell>
          <cell r="H378">
            <v>0</v>
          </cell>
          <cell r="I378">
            <v>0</v>
          </cell>
        </row>
        <row r="379">
          <cell r="A379" t="str">
            <v>TUITION REIMBURSEMENT</v>
          </cell>
          <cell r="B379">
            <v>0</v>
          </cell>
          <cell r="C379">
            <v>0</v>
          </cell>
          <cell r="D379">
            <v>0</v>
          </cell>
          <cell r="E379">
            <v>0</v>
          </cell>
          <cell r="G379">
            <v>0</v>
          </cell>
          <cell r="H379">
            <v>0</v>
          </cell>
          <cell r="I379">
            <v>0</v>
          </cell>
        </row>
        <row r="380">
          <cell r="A380" t="str">
            <v>ENVIRONMENTAL</v>
          </cell>
          <cell r="B380">
            <v>0</v>
          </cell>
          <cell r="C380">
            <v>0</v>
          </cell>
          <cell r="D380">
            <v>0</v>
          </cell>
          <cell r="E380">
            <v>0</v>
          </cell>
          <cell r="G380">
            <v>0</v>
          </cell>
          <cell r="H380">
            <v>0</v>
          </cell>
          <cell r="I380">
            <v>0</v>
          </cell>
        </row>
        <row r="381">
          <cell r="A381" t="str">
            <v xml:space="preserve"> SPIN-OFF FEES</v>
          </cell>
          <cell r="B381">
            <v>0</v>
          </cell>
          <cell r="C381">
            <v>0</v>
          </cell>
          <cell r="D381">
            <v>0</v>
          </cell>
          <cell r="E381">
            <v>0</v>
          </cell>
          <cell r="G381">
            <v>0</v>
          </cell>
          <cell r="H381">
            <v>0</v>
          </cell>
          <cell r="I381">
            <v>0</v>
          </cell>
        </row>
        <row r="382">
          <cell r="A382" t="str">
            <v>PROFESSIONAL FEES</v>
          </cell>
          <cell r="B382">
            <v>0</v>
          </cell>
          <cell r="C382">
            <v>0</v>
          </cell>
          <cell r="D382">
            <v>0</v>
          </cell>
          <cell r="E382">
            <v>0</v>
          </cell>
          <cell r="G382">
            <v>0</v>
          </cell>
          <cell r="H382">
            <v>0</v>
          </cell>
          <cell r="I382">
            <v>0</v>
          </cell>
        </row>
        <row r="383">
          <cell r="A383" t="str">
            <v>LONG TERM INCENTIVE</v>
          </cell>
          <cell r="B383">
            <v>0</v>
          </cell>
          <cell r="C383">
            <v>0</v>
          </cell>
          <cell r="D383">
            <v>0</v>
          </cell>
          <cell r="E383">
            <v>0</v>
          </cell>
          <cell r="G383">
            <v>0</v>
          </cell>
          <cell r="H383">
            <v>0</v>
          </cell>
          <cell r="I383">
            <v>0</v>
          </cell>
        </row>
        <row r="384">
          <cell r="A384" t="str">
            <v>AMORT. OTHER ASSETS/RMP</v>
          </cell>
          <cell r="B384">
            <v>0</v>
          </cell>
          <cell r="C384">
            <v>0</v>
          </cell>
          <cell r="D384">
            <v>0</v>
          </cell>
          <cell r="E384">
            <v>0</v>
          </cell>
          <cell r="G384">
            <v>0</v>
          </cell>
          <cell r="H384">
            <v>0</v>
          </cell>
          <cell r="I384">
            <v>0</v>
          </cell>
        </row>
        <row r="385">
          <cell r="B385">
            <v>0</v>
          </cell>
          <cell r="C385">
            <v>0</v>
          </cell>
          <cell r="D385">
            <v>0</v>
          </cell>
        </row>
        <row r="386">
          <cell r="A386" t="str">
            <v>OTHER MISC</v>
          </cell>
          <cell r="B386">
            <v>0</v>
          </cell>
          <cell r="C386">
            <v>0</v>
          </cell>
          <cell r="D386">
            <v>0</v>
          </cell>
          <cell r="E386">
            <v>0</v>
          </cell>
          <cell r="G386">
            <v>0</v>
          </cell>
          <cell r="H386">
            <v>0</v>
          </cell>
          <cell r="I386">
            <v>0</v>
          </cell>
        </row>
        <row r="388">
          <cell r="A388" t="str">
            <v/>
          </cell>
          <cell r="B388">
            <v>0</v>
          </cell>
          <cell r="C388">
            <v>0</v>
          </cell>
          <cell r="D388">
            <v>0</v>
          </cell>
          <cell r="E388">
            <v>0</v>
          </cell>
          <cell r="G388">
            <v>0</v>
          </cell>
          <cell r="H388">
            <v>0</v>
          </cell>
          <cell r="I388">
            <v>0</v>
          </cell>
        </row>
        <row r="399">
          <cell r="A399" t="str">
            <v>CONRAIL INC. CONSOLIDATED INCOME STATEMENT</v>
          </cell>
        </row>
        <row r="400">
          <cell r="A400" t="str">
            <v>FOURTH QUARTER 2002</v>
          </cell>
        </row>
        <row r="401">
          <cell r="A401" t="str">
            <v>NON-OPERATING ITEMS</v>
          </cell>
        </row>
        <row r="402">
          <cell r="A402" t="str">
            <v>APPROVED - JANUARY 29, 2001</v>
          </cell>
        </row>
        <row r="404">
          <cell r="A404" t="str">
            <v>$ IN THOUSANDS</v>
          </cell>
          <cell r="B404" t="str">
            <v>CSAO</v>
          </cell>
          <cell r="C404" t="str">
            <v>CCR</v>
          </cell>
          <cell r="D404" t="str">
            <v>SSO</v>
          </cell>
          <cell r="E404" t="str">
            <v>CONRAIL</v>
          </cell>
          <cell r="G404" t="str">
            <v>PRR</v>
          </cell>
          <cell r="H404" t="str">
            <v>NYC</v>
          </cell>
          <cell r="I404" t="str">
            <v>CONRAIL</v>
          </cell>
        </row>
        <row r="405">
          <cell r="G405" t="str">
            <v>LLC</v>
          </cell>
          <cell r="H405" t="str">
            <v>LLC</v>
          </cell>
          <cell r="I405" t="str">
            <v>INC.</v>
          </cell>
        </row>
        <row r="406">
          <cell r="A406" t="str">
            <v/>
          </cell>
          <cell r="B406" t="str">
            <v/>
          </cell>
          <cell r="C406" t="str">
            <v/>
          </cell>
          <cell r="D406" t="str">
            <v/>
          </cell>
          <cell r="E406" t="str">
            <v/>
          </cell>
          <cell r="G406" t="str">
            <v/>
          </cell>
          <cell r="H406" t="str">
            <v/>
          </cell>
          <cell r="I406" t="str">
            <v/>
          </cell>
        </row>
        <row r="407">
          <cell r="A407" t="str">
            <v/>
          </cell>
          <cell r="B407" t="str">
            <v/>
          </cell>
          <cell r="C407" t="str">
            <v/>
          </cell>
          <cell r="D407" t="str">
            <v/>
          </cell>
          <cell r="E407" t="str">
            <v/>
          </cell>
          <cell r="G407" t="str">
            <v/>
          </cell>
          <cell r="H407" t="str">
            <v/>
          </cell>
          <cell r="I407" t="str">
            <v/>
          </cell>
        </row>
        <row r="408">
          <cell r="A408" t="str">
            <v>INTEREST INCOME</v>
          </cell>
          <cell r="B408">
            <v>0</v>
          </cell>
          <cell r="C408">
            <v>0</v>
          </cell>
          <cell r="D408">
            <v>0</v>
          </cell>
          <cell r="E408">
            <v>0</v>
          </cell>
          <cell r="G408">
            <v>0</v>
          </cell>
          <cell r="H408">
            <v>0</v>
          </cell>
          <cell r="I408">
            <v>0</v>
          </cell>
        </row>
        <row r="409">
          <cell r="A409" t="str">
            <v>PROPERTY SALES</v>
          </cell>
          <cell r="B409">
            <v>0</v>
          </cell>
          <cell r="C409">
            <v>0</v>
          </cell>
          <cell r="D409">
            <v>0</v>
          </cell>
          <cell r="E409">
            <v>0</v>
          </cell>
          <cell r="G409">
            <v>0</v>
          </cell>
          <cell r="H409">
            <v>0</v>
          </cell>
          <cell r="I409">
            <v>0</v>
          </cell>
        </row>
        <row r="410">
          <cell r="A410" t="str">
            <v xml:space="preserve">RENTAL INCOME  </v>
          </cell>
          <cell r="B410" t="str">
            <v/>
          </cell>
          <cell r="C410" t="str">
            <v/>
          </cell>
          <cell r="D410" t="str">
            <v/>
          </cell>
          <cell r="E410" t="str">
            <v/>
          </cell>
          <cell r="G410" t="str">
            <v/>
          </cell>
          <cell r="H410" t="str">
            <v/>
          </cell>
          <cell r="I410" t="str">
            <v/>
          </cell>
        </row>
        <row r="411">
          <cell r="A411" t="str">
            <v xml:space="preserve">  FIBER OPTICS/CELLULAR SITES</v>
          </cell>
          <cell r="B411">
            <v>0</v>
          </cell>
          <cell r="C411">
            <v>0</v>
          </cell>
          <cell r="D411">
            <v>0</v>
          </cell>
          <cell r="E411">
            <v>0</v>
          </cell>
          <cell r="G411">
            <v>0</v>
          </cell>
          <cell r="H411">
            <v>0</v>
          </cell>
          <cell r="I411">
            <v>0</v>
          </cell>
        </row>
        <row r="412">
          <cell r="A412" t="str">
            <v xml:space="preserve">  MISC. RENT INCOME</v>
          </cell>
          <cell r="B412">
            <v>0</v>
          </cell>
          <cell r="C412">
            <v>0</v>
          </cell>
          <cell r="D412">
            <v>0</v>
          </cell>
          <cell r="E412">
            <v>0</v>
          </cell>
          <cell r="G412">
            <v>0</v>
          </cell>
          <cell r="H412">
            <v>0</v>
          </cell>
          <cell r="I412">
            <v>0</v>
          </cell>
        </row>
        <row r="413">
          <cell r="A413" t="str">
            <v xml:space="preserve">  PIPE &amp; WIRE PRIV. - EXI.&amp;NEW</v>
          </cell>
          <cell r="B413">
            <v>0</v>
          </cell>
          <cell r="C413">
            <v>0</v>
          </cell>
          <cell r="D413">
            <v>0</v>
          </cell>
          <cell r="G413">
            <v>0</v>
          </cell>
          <cell r="H413">
            <v>0</v>
          </cell>
        </row>
        <row r="414">
          <cell r="A414" t="str">
            <v xml:space="preserve">  DOUBTFUL RENTS</v>
          </cell>
          <cell r="B414">
            <v>0</v>
          </cell>
          <cell r="C414">
            <v>0</v>
          </cell>
          <cell r="D414">
            <v>0</v>
          </cell>
          <cell r="G414">
            <v>0</v>
          </cell>
          <cell r="H414">
            <v>0</v>
          </cell>
        </row>
        <row r="415">
          <cell r="A415">
            <v>0</v>
          </cell>
          <cell r="B415">
            <v>0</v>
          </cell>
          <cell r="C415">
            <v>0</v>
          </cell>
          <cell r="D415">
            <v>0</v>
          </cell>
          <cell r="G415">
            <v>0</v>
          </cell>
          <cell r="H415">
            <v>0</v>
          </cell>
        </row>
        <row r="416">
          <cell r="A416" t="str">
            <v xml:space="preserve">      TOTAL RENTAL INCOME</v>
          </cell>
          <cell r="B416">
            <v>0</v>
          </cell>
          <cell r="C416">
            <v>0</v>
          </cell>
          <cell r="D416">
            <v>0</v>
          </cell>
          <cell r="E416">
            <v>0</v>
          </cell>
          <cell r="G416">
            <v>0</v>
          </cell>
          <cell r="H416">
            <v>0</v>
          </cell>
          <cell r="I416">
            <v>0</v>
          </cell>
        </row>
        <row r="417">
          <cell r="B417" t="str">
            <v/>
          </cell>
        </row>
        <row r="418">
          <cell r="A418" t="str">
            <v>EQUITY</v>
          </cell>
          <cell r="B418">
            <v>0</v>
          </cell>
          <cell r="C418">
            <v>0</v>
          </cell>
          <cell r="D418">
            <v>0</v>
          </cell>
          <cell r="E418">
            <v>0</v>
          </cell>
          <cell r="G418">
            <v>0</v>
          </cell>
          <cell r="H418">
            <v>0</v>
          </cell>
          <cell r="I418">
            <v>0</v>
          </cell>
        </row>
        <row r="419">
          <cell r="A419" t="str">
            <v/>
          </cell>
          <cell r="B419" t="str">
            <v/>
          </cell>
          <cell r="C419" t="str">
            <v/>
          </cell>
          <cell r="D419" t="str">
            <v/>
          </cell>
          <cell r="E419" t="str">
            <v/>
          </cell>
          <cell r="F419" t="str">
            <v/>
          </cell>
          <cell r="G419" t="str">
            <v/>
          </cell>
          <cell r="H419" t="str">
            <v/>
          </cell>
          <cell r="I419" t="str">
            <v/>
          </cell>
        </row>
        <row r="420">
          <cell r="A420" t="str">
            <v>MISC INCOME/( - EXP )</v>
          </cell>
          <cell r="B420" t="str">
            <v/>
          </cell>
          <cell r="C420" t="str">
            <v/>
          </cell>
          <cell r="D420" t="str">
            <v/>
          </cell>
          <cell r="E420" t="str">
            <v/>
          </cell>
          <cell r="G420" t="str">
            <v/>
          </cell>
          <cell r="H420" t="str">
            <v/>
          </cell>
          <cell r="I420" t="str">
            <v/>
          </cell>
        </row>
        <row r="421">
          <cell r="A421" t="str">
            <v xml:space="preserve">  NON OPER PROPERTY TAXES</v>
          </cell>
          <cell r="B421">
            <v>0</v>
          </cell>
          <cell r="C421">
            <v>0</v>
          </cell>
          <cell r="D421">
            <v>0</v>
          </cell>
          <cell r="E421">
            <v>0</v>
          </cell>
          <cell r="G421">
            <v>0</v>
          </cell>
          <cell r="H421">
            <v>0</v>
          </cell>
          <cell r="I421">
            <v>0</v>
          </cell>
        </row>
        <row r="422">
          <cell r="A422" t="str">
            <v xml:space="preserve">  FINES AND PENALTIES</v>
          </cell>
          <cell r="B422">
            <v>0</v>
          </cell>
          <cell r="C422">
            <v>0</v>
          </cell>
          <cell r="D422">
            <v>0</v>
          </cell>
          <cell r="E422">
            <v>0</v>
          </cell>
          <cell r="G422">
            <v>0</v>
          </cell>
          <cell r="H422">
            <v>0</v>
          </cell>
          <cell r="I422">
            <v>0</v>
          </cell>
        </row>
        <row r="423">
          <cell r="A423" t="str">
            <v xml:space="preserve">  GAIN: SLS/LSEBKS</v>
          </cell>
          <cell r="B423">
            <v>0</v>
          </cell>
          <cell r="C423">
            <v>0</v>
          </cell>
          <cell r="D423">
            <v>0</v>
          </cell>
          <cell r="E423">
            <v>0</v>
          </cell>
          <cell r="G423">
            <v>0</v>
          </cell>
          <cell r="H423">
            <v>0</v>
          </cell>
          <cell r="I423">
            <v>0</v>
          </cell>
        </row>
        <row r="424">
          <cell r="A424" t="str">
            <v xml:space="preserve">  PREMIUM(-DISC) ON EXCHANGE</v>
          </cell>
          <cell r="B424">
            <v>0</v>
          </cell>
          <cell r="C424">
            <v>0</v>
          </cell>
          <cell r="D424">
            <v>0</v>
          </cell>
          <cell r="E424">
            <v>0</v>
          </cell>
          <cell r="G424">
            <v>0</v>
          </cell>
          <cell r="H424">
            <v>0</v>
          </cell>
          <cell r="I424">
            <v>0</v>
          </cell>
        </row>
        <row r="425">
          <cell r="A425" t="str">
            <v xml:space="preserve">  BANK FEES/REVOLVER</v>
          </cell>
          <cell r="B425">
            <v>0</v>
          </cell>
          <cell r="C425">
            <v>0</v>
          </cell>
          <cell r="D425">
            <v>0</v>
          </cell>
          <cell r="E425">
            <v>0</v>
          </cell>
          <cell r="G425">
            <v>0</v>
          </cell>
          <cell r="H425">
            <v>0</v>
          </cell>
          <cell r="I425">
            <v>0</v>
          </cell>
        </row>
        <row r="426">
          <cell r="A426" t="str">
            <v xml:space="preserve">  AGENCY RATINGS FEES</v>
          </cell>
          <cell r="B426">
            <v>0</v>
          </cell>
          <cell r="C426">
            <v>0</v>
          </cell>
          <cell r="D426">
            <v>0</v>
          </cell>
          <cell r="E426">
            <v>0</v>
          </cell>
          <cell r="G426">
            <v>0</v>
          </cell>
          <cell r="H426">
            <v>0</v>
          </cell>
          <cell r="I426">
            <v>0</v>
          </cell>
        </row>
        <row r="427">
          <cell r="A427" t="str">
            <v xml:space="preserve">  COLI - NET</v>
          </cell>
          <cell r="B427">
            <v>0</v>
          </cell>
          <cell r="C427">
            <v>0</v>
          </cell>
          <cell r="D427">
            <v>0</v>
          </cell>
          <cell r="E427">
            <v>0</v>
          </cell>
          <cell r="G427">
            <v>0</v>
          </cell>
          <cell r="H427">
            <v>0</v>
          </cell>
          <cell r="I427">
            <v>0</v>
          </cell>
        </row>
        <row r="428">
          <cell r="A428" t="str">
            <v xml:space="preserve">  OTHER SUBSIDIES/ELIMINATIONS</v>
          </cell>
          <cell r="B428">
            <v>0</v>
          </cell>
          <cell r="C428">
            <v>0</v>
          </cell>
          <cell r="D428">
            <v>0</v>
          </cell>
          <cell r="E428">
            <v>0</v>
          </cell>
          <cell r="F428">
            <v>0</v>
          </cell>
          <cell r="G428">
            <v>0</v>
          </cell>
          <cell r="H428">
            <v>0</v>
          </cell>
          <cell r="I428">
            <v>0</v>
          </cell>
        </row>
        <row r="429">
          <cell r="A429" t="str">
            <v xml:space="preserve">  ALL OTHER ITEMS</v>
          </cell>
          <cell r="B429">
            <v>0</v>
          </cell>
          <cell r="C429">
            <v>0</v>
          </cell>
          <cell r="D429">
            <v>0</v>
          </cell>
          <cell r="E429">
            <v>0</v>
          </cell>
          <cell r="F429" t="str">
            <v/>
          </cell>
          <cell r="G429">
            <v>0</v>
          </cell>
          <cell r="H429">
            <v>0</v>
          </cell>
          <cell r="I429">
            <v>0</v>
          </cell>
        </row>
        <row r="430">
          <cell r="A430" t="str">
            <v xml:space="preserve">      TOTAL MISC</v>
          </cell>
          <cell r="B430">
            <v>0</v>
          </cell>
          <cell r="C430">
            <v>0</v>
          </cell>
          <cell r="D430">
            <v>0</v>
          </cell>
          <cell r="E430">
            <v>0</v>
          </cell>
          <cell r="F430" t="str">
            <v/>
          </cell>
          <cell r="G430">
            <v>0</v>
          </cell>
          <cell r="H430">
            <v>0</v>
          </cell>
          <cell r="I430">
            <v>0</v>
          </cell>
        </row>
        <row r="432">
          <cell r="A432" t="str">
            <v xml:space="preserve"> TOTAL NONOP INCOME</v>
          </cell>
          <cell r="B432">
            <v>0</v>
          </cell>
          <cell r="C432">
            <v>0</v>
          </cell>
          <cell r="D432">
            <v>0</v>
          </cell>
          <cell r="E432">
            <v>0</v>
          </cell>
          <cell r="G432">
            <v>0</v>
          </cell>
          <cell r="H432">
            <v>0</v>
          </cell>
          <cell r="I432">
            <v>0</v>
          </cell>
        </row>
        <row r="434">
          <cell r="A434" t="str">
            <v xml:space="preserve">INTEREST ON DEBT </v>
          </cell>
          <cell r="B434">
            <v>0</v>
          </cell>
          <cell r="C434">
            <v>0</v>
          </cell>
          <cell r="D434">
            <v>0</v>
          </cell>
          <cell r="E434">
            <v>0</v>
          </cell>
          <cell r="F434">
            <v>0</v>
          </cell>
          <cell r="G434">
            <v>0</v>
          </cell>
          <cell r="H434">
            <v>0</v>
          </cell>
          <cell r="I434">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Cache"/>
      <sheetName val="BneWorkBookProperties"/>
      <sheetName val="Narrative"/>
      <sheetName val="BneLog"/>
      <sheetName val="JE"/>
      <sheetName val="WP1"/>
      <sheetName val="WP2"/>
      <sheetName val="WP3"/>
      <sheetName val="WP4"/>
      <sheetName val="WP5"/>
      <sheetName val="WP6"/>
      <sheetName val="WP7"/>
      <sheetName val="WP8"/>
    </sheetNames>
    <sheetDataSet>
      <sheetData sheetId="0">
        <row r="1">
          <cell r="A1" t="str">
            <v>No</v>
          </cell>
        </row>
        <row r="2">
          <cell r="A2" t="str">
            <v>Yes</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tabSelected="1" topLeftCell="A105" zoomScaleNormal="100" zoomScaleSheetLayoutView="100" workbookViewId="0">
      <selection activeCell="E130" sqref="E130"/>
    </sheetView>
  </sheetViews>
  <sheetFormatPr defaultColWidth="12.5703125" defaultRowHeight="11.25"/>
  <cols>
    <col min="1" max="1" width="4.7109375" style="2" customWidth="1"/>
    <col min="2" max="2" width="61.140625" style="2" customWidth="1"/>
    <col min="3" max="4" width="11.140625" style="2" customWidth="1"/>
    <col min="5" max="16384" width="12.5703125" style="2"/>
  </cols>
  <sheetData>
    <row r="1" spans="1:7">
      <c r="A1" s="54">
        <v>24</v>
      </c>
      <c r="B1" s="1"/>
      <c r="C1" s="1"/>
      <c r="D1" s="53" t="s">
        <v>0</v>
      </c>
    </row>
    <row r="2" spans="1:7" ht="4.5" customHeight="1">
      <c r="A2" s="3"/>
      <c r="B2" s="4"/>
      <c r="C2" s="4"/>
      <c r="D2" s="5"/>
    </row>
    <row r="3" spans="1:7">
      <c r="A3" s="97" t="s">
        <v>1</v>
      </c>
      <c r="B3" s="98"/>
      <c r="C3" s="98"/>
      <c r="D3" s="99"/>
    </row>
    <row r="4" spans="1:7">
      <c r="A4" s="6"/>
      <c r="B4" s="1" t="s">
        <v>2</v>
      </c>
      <c r="C4" s="1"/>
      <c r="D4" s="7"/>
    </row>
    <row r="5" spans="1:7" ht="6.75" customHeight="1">
      <c r="A5" s="8"/>
      <c r="B5" s="9"/>
      <c r="C5" s="9"/>
      <c r="D5" s="10"/>
    </row>
    <row r="6" spans="1:7">
      <c r="A6" s="11" t="s">
        <v>3</v>
      </c>
      <c r="B6" s="4"/>
      <c r="C6" s="12" t="s">
        <v>4</v>
      </c>
      <c r="D6" s="13" t="s">
        <v>5</v>
      </c>
    </row>
    <row r="7" spans="1:7">
      <c r="A7" s="14" t="s">
        <v>6</v>
      </c>
      <c r="B7" s="85" t="s">
        <v>7</v>
      </c>
      <c r="C7" s="14" t="s">
        <v>8</v>
      </c>
      <c r="D7" s="15" t="s">
        <v>9</v>
      </c>
    </row>
    <row r="8" spans="1:7">
      <c r="A8" s="16" t="s">
        <v>10</v>
      </c>
      <c r="B8" s="93" t="s">
        <v>11</v>
      </c>
      <c r="C8" s="16" t="s">
        <v>12</v>
      </c>
      <c r="D8" s="18" t="s">
        <v>13</v>
      </c>
    </row>
    <row r="9" spans="1:7">
      <c r="A9" s="19"/>
      <c r="B9" s="20" t="s">
        <v>14</v>
      </c>
      <c r="C9" s="104" t="s">
        <v>148</v>
      </c>
      <c r="D9" s="76"/>
      <c r="E9" s="41"/>
    </row>
    <row r="10" spans="1:7">
      <c r="A10" s="16">
        <v>1</v>
      </c>
      <c r="B10" s="21" t="s">
        <v>15</v>
      </c>
      <c r="C10" s="105"/>
      <c r="D10" s="78">
        <v>1668710</v>
      </c>
      <c r="E10" s="41"/>
      <c r="G10" s="48"/>
    </row>
    <row r="11" spans="1:7">
      <c r="A11" s="16" t="s">
        <v>16</v>
      </c>
      <c r="B11" s="23" t="s">
        <v>17</v>
      </c>
      <c r="C11" s="105"/>
      <c r="D11" s="22">
        <v>32</v>
      </c>
      <c r="E11" s="41"/>
      <c r="G11" s="48"/>
    </row>
    <row r="12" spans="1:7">
      <c r="A12" s="16" t="s">
        <v>18</v>
      </c>
      <c r="B12" s="24" t="s">
        <v>19</v>
      </c>
      <c r="C12" s="105"/>
      <c r="D12" s="22">
        <f>ROUND(D161,0)</f>
        <v>33715</v>
      </c>
      <c r="E12" s="41"/>
      <c r="G12" s="48"/>
    </row>
    <row r="13" spans="1:7">
      <c r="A13" s="16">
        <v>4</v>
      </c>
      <c r="B13" s="24" t="s">
        <v>20</v>
      </c>
      <c r="C13" s="105"/>
      <c r="D13" s="22">
        <v>75821</v>
      </c>
      <c r="E13" s="41"/>
      <c r="G13" s="48"/>
    </row>
    <row r="14" spans="1:7" ht="12" thickBot="1">
      <c r="A14" s="25" t="s">
        <v>21</v>
      </c>
      <c r="B14" s="26" t="s">
        <v>22</v>
      </c>
      <c r="C14" s="106"/>
      <c r="D14" s="79">
        <f>SUM(D10:D13)</f>
        <v>1778278</v>
      </c>
      <c r="E14" s="41"/>
      <c r="G14" s="48"/>
    </row>
    <row r="15" spans="1:7" ht="12" thickTop="1">
      <c r="A15" s="19"/>
      <c r="B15" s="20" t="s">
        <v>23</v>
      </c>
      <c r="C15" s="52"/>
      <c r="D15" s="27"/>
      <c r="E15" s="41"/>
      <c r="G15" s="48"/>
    </row>
    <row r="16" spans="1:7">
      <c r="A16" s="16">
        <v>6</v>
      </c>
      <c r="B16" s="17" t="s">
        <v>24</v>
      </c>
      <c r="C16" s="80">
        <v>23915529</v>
      </c>
      <c r="D16" s="81">
        <v>24433433</v>
      </c>
      <c r="E16" s="41"/>
      <c r="G16" s="48"/>
    </row>
    <row r="17" spans="1:7">
      <c r="A17" s="16" t="s">
        <v>25</v>
      </c>
      <c r="B17" s="23" t="s">
        <v>26</v>
      </c>
      <c r="C17" s="51">
        <v>0</v>
      </c>
      <c r="D17" s="51">
        <v>0</v>
      </c>
      <c r="E17" s="41"/>
      <c r="G17" s="48"/>
    </row>
    <row r="18" spans="1:7">
      <c r="A18" s="16" t="s">
        <v>27</v>
      </c>
      <c r="B18" s="24" t="s">
        <v>28</v>
      </c>
      <c r="C18" s="51">
        <v>0</v>
      </c>
      <c r="D18" s="51">
        <v>0</v>
      </c>
      <c r="E18" s="41"/>
      <c r="G18" s="48"/>
    </row>
    <row r="19" spans="1:7">
      <c r="A19" s="16" t="s">
        <v>29</v>
      </c>
      <c r="B19" s="23" t="s">
        <v>30</v>
      </c>
      <c r="C19" s="51">
        <v>0</v>
      </c>
      <c r="D19" s="51">
        <v>0</v>
      </c>
      <c r="E19" s="41"/>
      <c r="G19" s="48"/>
    </row>
    <row r="20" spans="1:7">
      <c r="A20" s="16" t="s">
        <v>31</v>
      </c>
      <c r="B20" s="24" t="s">
        <v>32</v>
      </c>
      <c r="C20" s="77">
        <v>239548</v>
      </c>
      <c r="D20" s="22">
        <v>311484</v>
      </c>
      <c r="E20" s="41"/>
      <c r="G20" s="48"/>
    </row>
    <row r="21" spans="1:7">
      <c r="A21" s="16">
        <v>11</v>
      </c>
      <c r="B21" s="17" t="s">
        <v>33</v>
      </c>
      <c r="C21" s="82">
        <f>C16-C17-C18+C19+C20</f>
        <v>24155077</v>
      </c>
      <c r="D21" s="82">
        <f>D16-D17-D18+D19+D20</f>
        <v>24744917</v>
      </c>
      <c r="E21" s="41"/>
      <c r="G21" s="48"/>
    </row>
    <row r="22" spans="1:7">
      <c r="A22" s="16" t="s">
        <v>34</v>
      </c>
      <c r="B22" s="17" t="s">
        <v>35</v>
      </c>
      <c r="C22" s="77">
        <v>7574721</v>
      </c>
      <c r="D22" s="22">
        <v>7909716</v>
      </c>
      <c r="E22" s="41"/>
      <c r="G22" s="48"/>
    </row>
    <row r="23" spans="1:7">
      <c r="A23" s="28" t="s">
        <v>36</v>
      </c>
      <c r="B23" s="9" t="s">
        <v>37</v>
      </c>
      <c r="C23" s="83">
        <f>C21-C22</f>
        <v>16580356</v>
      </c>
      <c r="D23" s="84">
        <f>D21-D22</f>
        <v>16835201</v>
      </c>
      <c r="E23" s="41"/>
      <c r="G23" s="48"/>
    </row>
    <row r="25" spans="1:7" ht="27.75" customHeight="1">
      <c r="A25" s="100" t="s">
        <v>38</v>
      </c>
      <c r="B25" s="100"/>
      <c r="C25" s="100"/>
      <c r="D25" s="100"/>
    </row>
    <row r="26" spans="1:7">
      <c r="A26" s="1"/>
      <c r="B26" s="1"/>
      <c r="C26" s="1"/>
      <c r="D26" s="1"/>
    </row>
    <row r="27" spans="1:7">
      <c r="A27" s="101" t="s">
        <v>39</v>
      </c>
      <c r="B27" s="102"/>
      <c r="C27" s="103" t="s">
        <v>40</v>
      </c>
      <c r="D27" s="102"/>
    </row>
    <row r="28" spans="1:7">
      <c r="A28" s="29">
        <v>1</v>
      </c>
      <c r="B28" s="30" t="s">
        <v>41</v>
      </c>
      <c r="C28" s="29" t="s">
        <v>42</v>
      </c>
      <c r="D28" s="30"/>
    </row>
    <row r="29" spans="1:7">
      <c r="A29" s="32">
        <v>2</v>
      </c>
      <c r="B29" s="33" t="s">
        <v>43</v>
      </c>
      <c r="C29" s="32" t="s">
        <v>44</v>
      </c>
      <c r="D29" s="33"/>
    </row>
    <row r="30" spans="1:7">
      <c r="A30" s="32">
        <v>3</v>
      </c>
      <c r="B30" s="33" t="s">
        <v>45</v>
      </c>
      <c r="C30" s="32" t="s">
        <v>42</v>
      </c>
      <c r="D30" s="33"/>
    </row>
    <row r="31" spans="1:7">
      <c r="A31" s="32">
        <v>4</v>
      </c>
      <c r="B31" s="33" t="s">
        <v>46</v>
      </c>
      <c r="C31" s="32" t="s">
        <v>42</v>
      </c>
      <c r="D31" s="33"/>
    </row>
    <row r="32" spans="1:7">
      <c r="A32" s="32">
        <v>5</v>
      </c>
      <c r="B32" s="33" t="s">
        <v>47</v>
      </c>
      <c r="C32" s="32" t="s">
        <v>42</v>
      </c>
      <c r="D32" s="33"/>
    </row>
    <row r="33" spans="1:4">
      <c r="A33" s="32">
        <v>6</v>
      </c>
      <c r="B33" s="33" t="s">
        <v>48</v>
      </c>
      <c r="C33" s="32" t="s">
        <v>42</v>
      </c>
      <c r="D33" s="33"/>
    </row>
    <row r="34" spans="1:4">
      <c r="A34" s="32">
        <v>7</v>
      </c>
      <c r="B34" s="33" t="s">
        <v>49</v>
      </c>
      <c r="C34" s="32" t="s">
        <v>50</v>
      </c>
      <c r="D34" s="33"/>
    </row>
    <row r="35" spans="1:4">
      <c r="A35" s="32">
        <v>8</v>
      </c>
      <c r="B35" s="33" t="s">
        <v>51</v>
      </c>
      <c r="C35" s="32" t="s">
        <v>44</v>
      </c>
      <c r="D35" s="33"/>
    </row>
    <row r="36" spans="1:4">
      <c r="A36" s="32">
        <v>9</v>
      </c>
      <c r="B36" s="33" t="s">
        <v>52</v>
      </c>
      <c r="C36" s="32" t="s">
        <v>53</v>
      </c>
      <c r="D36" s="33"/>
    </row>
    <row r="37" spans="1:4">
      <c r="A37" s="32">
        <v>10</v>
      </c>
      <c r="B37" s="33" t="s">
        <v>54</v>
      </c>
      <c r="C37" s="32" t="s">
        <v>55</v>
      </c>
      <c r="D37" s="33"/>
    </row>
    <row r="38" spans="1:4">
      <c r="A38" s="32">
        <v>11</v>
      </c>
      <c r="B38" s="33" t="s">
        <v>56</v>
      </c>
      <c r="C38" s="32" t="s">
        <v>57</v>
      </c>
      <c r="D38" s="33"/>
    </row>
    <row r="39" spans="1:4">
      <c r="A39" s="32">
        <v>12</v>
      </c>
      <c r="B39" s="33" t="s">
        <v>58</v>
      </c>
      <c r="C39" s="32" t="s">
        <v>42</v>
      </c>
      <c r="D39" s="33"/>
    </row>
    <row r="40" spans="1:4">
      <c r="A40" s="32">
        <v>13</v>
      </c>
      <c r="B40" s="33" t="s">
        <v>59</v>
      </c>
      <c r="C40" s="32" t="s">
        <v>55</v>
      </c>
      <c r="D40" s="33"/>
    </row>
    <row r="41" spans="1:4">
      <c r="A41" s="32">
        <v>14</v>
      </c>
      <c r="B41" s="33" t="s">
        <v>60</v>
      </c>
      <c r="C41" s="32" t="s">
        <v>61</v>
      </c>
      <c r="D41" s="33"/>
    </row>
    <row r="42" spans="1:4">
      <c r="A42" s="32">
        <v>15</v>
      </c>
      <c r="B42" s="33" t="s">
        <v>62</v>
      </c>
      <c r="C42" s="32" t="s">
        <v>63</v>
      </c>
      <c r="D42" s="33"/>
    </row>
    <row r="43" spans="1:4">
      <c r="A43" s="32">
        <v>16</v>
      </c>
      <c r="B43" s="33" t="s">
        <v>64</v>
      </c>
      <c r="C43" s="32" t="s">
        <v>42</v>
      </c>
      <c r="D43" s="33"/>
    </row>
    <row r="44" spans="1:4">
      <c r="A44" s="32">
        <v>17</v>
      </c>
      <c r="B44" s="33" t="s">
        <v>65</v>
      </c>
      <c r="C44" s="32" t="s">
        <v>66</v>
      </c>
      <c r="D44" s="33"/>
    </row>
    <row r="45" spans="1:4">
      <c r="A45" s="32">
        <v>18</v>
      </c>
      <c r="B45" s="33" t="s">
        <v>67</v>
      </c>
      <c r="C45" s="32" t="s">
        <v>42</v>
      </c>
      <c r="D45" s="33"/>
    </row>
    <row r="46" spans="1:4">
      <c r="A46" s="32">
        <v>19</v>
      </c>
      <c r="B46" s="33" t="s">
        <v>68</v>
      </c>
      <c r="C46" s="32" t="s">
        <v>44</v>
      </c>
      <c r="D46" s="33"/>
    </row>
    <row r="47" spans="1:4">
      <c r="A47" s="32">
        <v>20</v>
      </c>
      <c r="B47" s="33" t="s">
        <v>69</v>
      </c>
      <c r="C47" s="32" t="s">
        <v>70</v>
      </c>
      <c r="D47" s="33"/>
    </row>
    <row r="48" spans="1:4">
      <c r="A48" s="32">
        <v>21</v>
      </c>
      <c r="B48" s="33" t="s">
        <v>71</v>
      </c>
      <c r="C48" s="32" t="s">
        <v>44</v>
      </c>
      <c r="D48" s="33"/>
    </row>
    <row r="49" spans="1:4">
      <c r="A49" s="32">
        <v>22</v>
      </c>
      <c r="B49" s="33" t="s">
        <v>72</v>
      </c>
      <c r="C49" s="32" t="s">
        <v>42</v>
      </c>
      <c r="D49" s="33"/>
    </row>
    <row r="50" spans="1:4">
      <c r="A50" s="32">
        <v>23</v>
      </c>
      <c r="B50" s="33" t="s">
        <v>73</v>
      </c>
      <c r="C50" s="32" t="s">
        <v>74</v>
      </c>
      <c r="D50" s="33"/>
    </row>
    <row r="51" spans="1:4">
      <c r="A51" s="32">
        <v>24</v>
      </c>
      <c r="B51" s="33" t="s">
        <v>75</v>
      </c>
      <c r="C51" s="32" t="s">
        <v>42</v>
      </c>
      <c r="D51" s="33"/>
    </row>
    <row r="52" spans="1:4">
      <c r="A52" s="32">
        <v>25</v>
      </c>
      <c r="B52" s="33" t="s">
        <v>76</v>
      </c>
      <c r="C52" s="32" t="s">
        <v>42</v>
      </c>
      <c r="D52" s="33"/>
    </row>
    <row r="53" spans="1:4">
      <c r="A53" s="32">
        <v>26</v>
      </c>
      <c r="B53" s="33" t="s">
        <v>77</v>
      </c>
      <c r="C53" s="32" t="s">
        <v>42</v>
      </c>
      <c r="D53" s="33"/>
    </row>
    <row r="54" spans="1:4">
      <c r="A54" s="32">
        <v>27</v>
      </c>
      <c r="B54" s="33" t="s">
        <v>78</v>
      </c>
      <c r="C54" s="32" t="s">
        <v>79</v>
      </c>
      <c r="D54" s="33"/>
    </row>
    <row r="55" spans="1:4">
      <c r="A55" s="32">
        <v>28</v>
      </c>
      <c r="B55" s="33" t="s">
        <v>80</v>
      </c>
      <c r="C55" s="32" t="s">
        <v>42</v>
      </c>
      <c r="D55" s="33"/>
    </row>
    <row r="56" spans="1:4">
      <c r="A56" s="32">
        <v>29</v>
      </c>
      <c r="B56" s="33" t="s">
        <v>81</v>
      </c>
      <c r="C56" s="32" t="s">
        <v>55</v>
      </c>
      <c r="D56" s="33"/>
    </row>
    <row r="57" spans="1:4">
      <c r="A57" s="60">
        <v>30</v>
      </c>
      <c r="B57" s="61" t="s">
        <v>82</v>
      </c>
      <c r="C57" s="32" t="s">
        <v>63</v>
      </c>
      <c r="D57" s="33"/>
    </row>
    <row r="58" spans="1:4">
      <c r="A58" s="60">
        <v>31</v>
      </c>
      <c r="B58" s="61" t="s">
        <v>83</v>
      </c>
      <c r="C58" s="32" t="s">
        <v>44</v>
      </c>
      <c r="D58" s="33"/>
    </row>
    <row r="59" spans="1:4">
      <c r="A59" s="34"/>
      <c r="B59" s="61"/>
      <c r="C59" s="32"/>
      <c r="D59" s="33"/>
    </row>
    <row r="60" spans="1:4">
      <c r="A60" s="75" t="s">
        <v>84</v>
      </c>
      <c r="B60" s="9"/>
      <c r="C60" s="35"/>
      <c r="D60" s="36"/>
    </row>
    <row r="61" spans="1:4" s="58" customFormat="1">
      <c r="A61" s="31"/>
      <c r="B61" s="31"/>
      <c r="C61" s="31"/>
      <c r="D61" s="55" t="s">
        <v>149</v>
      </c>
    </row>
    <row r="62" spans="1:4" s="58" customFormat="1">
      <c r="A62" s="31"/>
      <c r="B62" s="31"/>
      <c r="C62" s="31"/>
      <c r="D62" s="31"/>
    </row>
    <row r="63" spans="1:4">
      <c r="A63" s="37" t="s">
        <v>0</v>
      </c>
      <c r="B63" s="31"/>
      <c r="C63" s="31"/>
      <c r="D63" s="57">
        <v>25</v>
      </c>
    </row>
    <row r="64" spans="1:4">
      <c r="A64" s="39"/>
      <c r="B64" s="40"/>
      <c r="C64" s="40"/>
      <c r="D64" s="30"/>
    </row>
    <row r="65" spans="1:4">
      <c r="A65" s="94" t="s">
        <v>85</v>
      </c>
      <c r="B65" s="95"/>
      <c r="C65" s="95"/>
      <c r="D65" s="96"/>
    </row>
    <row r="66" spans="1:4">
      <c r="A66" s="35"/>
      <c r="B66" s="38"/>
      <c r="C66" s="38"/>
      <c r="D66" s="36"/>
    </row>
    <row r="67" spans="1:4">
      <c r="A67" s="108" t="s">
        <v>39</v>
      </c>
      <c r="B67" s="109"/>
      <c r="C67" s="110" t="s">
        <v>40</v>
      </c>
      <c r="D67" s="109"/>
    </row>
    <row r="68" spans="1:4">
      <c r="A68" s="32">
        <v>32</v>
      </c>
      <c r="B68" s="33" t="s">
        <v>86</v>
      </c>
      <c r="C68" s="31" t="s">
        <v>44</v>
      </c>
      <c r="D68" s="33"/>
    </row>
    <row r="69" spans="1:4">
      <c r="A69" s="32">
        <v>33</v>
      </c>
      <c r="B69" s="33" t="s">
        <v>87</v>
      </c>
      <c r="C69" s="31" t="s">
        <v>42</v>
      </c>
      <c r="D69" s="33"/>
    </row>
    <row r="70" spans="1:4">
      <c r="A70" s="32">
        <v>34</v>
      </c>
      <c r="B70" s="33" t="s">
        <v>88</v>
      </c>
      <c r="C70" s="31" t="s">
        <v>89</v>
      </c>
      <c r="D70" s="33"/>
    </row>
    <row r="71" spans="1:4">
      <c r="A71" s="32">
        <v>35</v>
      </c>
      <c r="B71" s="33" t="s">
        <v>90</v>
      </c>
      <c r="C71" s="31" t="s">
        <v>91</v>
      </c>
      <c r="D71" s="33"/>
    </row>
    <row r="72" spans="1:4">
      <c r="A72" s="32">
        <v>36</v>
      </c>
      <c r="B72" s="33" t="s">
        <v>92</v>
      </c>
      <c r="C72" s="31" t="s">
        <v>44</v>
      </c>
      <c r="D72" s="33"/>
    </row>
    <row r="73" spans="1:4">
      <c r="A73" s="32">
        <v>37</v>
      </c>
      <c r="B73" s="33" t="s">
        <v>93</v>
      </c>
      <c r="C73" s="31" t="s">
        <v>42</v>
      </c>
      <c r="D73" s="33"/>
    </row>
    <row r="74" spans="1:4">
      <c r="A74" s="32">
        <v>38</v>
      </c>
      <c r="B74" s="33" t="s">
        <v>94</v>
      </c>
      <c r="C74" s="31" t="s">
        <v>42</v>
      </c>
      <c r="D74" s="33"/>
    </row>
    <row r="75" spans="1:4">
      <c r="A75" s="32">
        <v>39</v>
      </c>
      <c r="B75" s="33" t="s">
        <v>95</v>
      </c>
      <c r="C75" s="31" t="s">
        <v>42</v>
      </c>
      <c r="D75" s="33"/>
    </row>
    <row r="76" spans="1:4">
      <c r="A76" s="32">
        <v>40</v>
      </c>
      <c r="B76" s="33" t="s">
        <v>96</v>
      </c>
      <c r="C76" s="31" t="s">
        <v>42</v>
      </c>
      <c r="D76" s="33"/>
    </row>
    <row r="77" spans="1:4">
      <c r="A77" s="6"/>
      <c r="B77" s="33"/>
      <c r="C77" s="31"/>
      <c r="D77" s="33"/>
    </row>
    <row r="78" spans="1:4">
      <c r="A78" s="6"/>
      <c r="B78" s="7"/>
      <c r="D78" s="33"/>
    </row>
    <row r="79" spans="1:4">
      <c r="A79" s="6"/>
      <c r="B79" s="7"/>
      <c r="D79" s="33"/>
    </row>
    <row r="80" spans="1:4">
      <c r="A80" s="6"/>
      <c r="B80" s="7"/>
      <c r="D80" s="33"/>
    </row>
    <row r="81" spans="1:4">
      <c r="A81" s="6"/>
      <c r="B81" s="7"/>
      <c r="D81" s="33"/>
    </row>
    <row r="82" spans="1:4">
      <c r="A82" s="6"/>
      <c r="B82" s="7"/>
      <c r="D82" s="33"/>
    </row>
    <row r="83" spans="1:4">
      <c r="A83" s="6"/>
      <c r="B83" s="7"/>
      <c r="D83" s="33"/>
    </row>
    <row r="84" spans="1:4">
      <c r="A84" s="6"/>
      <c r="B84" s="7"/>
      <c r="D84" s="33"/>
    </row>
    <row r="85" spans="1:4">
      <c r="A85" s="6"/>
      <c r="B85" s="7"/>
      <c r="D85" s="33"/>
    </row>
    <row r="86" spans="1:4">
      <c r="A86" s="6"/>
      <c r="B86" s="7"/>
      <c r="D86" s="33"/>
    </row>
    <row r="87" spans="1:4">
      <c r="A87" s="6"/>
      <c r="B87" s="7"/>
      <c r="D87" s="33"/>
    </row>
    <row r="88" spans="1:4">
      <c r="A88" s="32"/>
      <c r="B88" s="33"/>
      <c r="C88" s="31"/>
      <c r="D88" s="33"/>
    </row>
    <row r="89" spans="1:4">
      <c r="A89" s="32"/>
      <c r="B89" s="33"/>
      <c r="C89" s="31"/>
      <c r="D89" s="33"/>
    </row>
    <row r="90" spans="1:4">
      <c r="A90" s="32"/>
      <c r="B90" s="33"/>
      <c r="C90" s="31"/>
      <c r="D90" s="33"/>
    </row>
    <row r="91" spans="1:4">
      <c r="A91" s="32"/>
      <c r="B91" s="33"/>
      <c r="C91" s="31"/>
      <c r="D91" s="33"/>
    </row>
    <row r="92" spans="1:4">
      <c r="A92" s="32"/>
      <c r="B92" s="33"/>
      <c r="C92" s="31"/>
      <c r="D92" s="33"/>
    </row>
    <row r="93" spans="1:4">
      <c r="A93" s="32"/>
      <c r="B93" s="33"/>
      <c r="C93" s="31"/>
      <c r="D93" s="33"/>
    </row>
    <row r="94" spans="1:4">
      <c r="A94" s="32"/>
      <c r="B94" s="33"/>
      <c r="C94" s="31"/>
      <c r="D94" s="33"/>
    </row>
    <row r="95" spans="1:4">
      <c r="A95" s="8"/>
      <c r="B95" s="10"/>
      <c r="D95" s="7"/>
    </row>
    <row r="96" spans="1:4">
      <c r="A96" s="111" t="s">
        <v>97</v>
      </c>
      <c r="B96" s="112"/>
      <c r="C96" s="112"/>
      <c r="D96" s="113"/>
    </row>
    <row r="97" spans="1:4" s="41" customFormat="1">
      <c r="A97" s="29" t="s">
        <v>98</v>
      </c>
      <c r="B97" s="31"/>
      <c r="C97" s="31"/>
      <c r="D97" s="33"/>
    </row>
    <row r="98" spans="1:4" s="41" customFormat="1">
      <c r="A98" s="32" t="s">
        <v>99</v>
      </c>
      <c r="B98" s="31"/>
      <c r="C98" s="31"/>
      <c r="D98" s="33"/>
    </row>
    <row r="99" spans="1:4" s="41" customFormat="1">
      <c r="A99" s="42" t="s">
        <v>100</v>
      </c>
      <c r="B99" s="31"/>
      <c r="C99" s="31"/>
      <c r="D99" s="33"/>
    </row>
    <row r="100" spans="1:4" s="41" customFormat="1">
      <c r="A100" s="42" t="s">
        <v>101</v>
      </c>
      <c r="B100" s="31"/>
      <c r="C100" s="31"/>
      <c r="D100" s="33"/>
    </row>
    <row r="101" spans="1:4" s="41" customFormat="1">
      <c r="A101" s="42" t="s">
        <v>102</v>
      </c>
      <c r="B101" s="31"/>
      <c r="C101" s="31"/>
      <c r="D101" s="33"/>
    </row>
    <row r="102" spans="1:4" s="41" customFormat="1">
      <c r="A102" s="42"/>
      <c r="B102" s="31"/>
      <c r="C102" s="31"/>
      <c r="D102" s="33"/>
    </row>
    <row r="103" spans="1:4" s="41" customFormat="1">
      <c r="A103" s="43" t="s">
        <v>147</v>
      </c>
      <c r="B103" s="31"/>
      <c r="C103" s="31"/>
      <c r="D103" s="33"/>
    </row>
    <row r="104" spans="1:4" s="41" customFormat="1">
      <c r="A104" s="42" t="s">
        <v>103</v>
      </c>
      <c r="B104" s="31"/>
      <c r="C104" s="31"/>
      <c r="D104" s="33"/>
    </row>
    <row r="105" spans="1:4" s="41" customFormat="1">
      <c r="A105" s="42" t="s">
        <v>104</v>
      </c>
      <c r="B105" s="31"/>
      <c r="C105" s="31"/>
      <c r="D105" s="33"/>
    </row>
    <row r="106" spans="1:4" s="41" customFormat="1">
      <c r="A106" s="42" t="s">
        <v>105</v>
      </c>
      <c r="B106" s="31"/>
      <c r="C106" s="31"/>
      <c r="D106" s="33"/>
    </row>
    <row r="107" spans="1:4" s="41" customFormat="1">
      <c r="A107" s="42" t="s">
        <v>106</v>
      </c>
      <c r="B107" s="31"/>
      <c r="C107" s="31"/>
      <c r="D107" s="33"/>
    </row>
    <row r="108" spans="1:4" s="41" customFormat="1">
      <c r="A108" s="42" t="s">
        <v>107</v>
      </c>
      <c r="B108" s="31"/>
      <c r="C108" s="31"/>
      <c r="D108" s="33"/>
    </row>
    <row r="109" spans="1:4" s="41" customFormat="1">
      <c r="A109" s="42" t="s">
        <v>108</v>
      </c>
      <c r="B109" s="31"/>
      <c r="C109" s="31"/>
      <c r="D109" s="33"/>
    </row>
    <row r="110" spans="1:4" s="41" customFormat="1">
      <c r="A110" s="42" t="s">
        <v>109</v>
      </c>
      <c r="B110" s="31"/>
      <c r="C110" s="31"/>
      <c r="D110" s="33"/>
    </row>
    <row r="111" spans="1:4">
      <c r="A111" s="42" t="s">
        <v>110</v>
      </c>
      <c r="B111" s="1"/>
      <c r="C111" s="1"/>
      <c r="D111" s="7"/>
    </row>
    <row r="112" spans="1:4">
      <c r="A112" s="44" t="s">
        <v>111</v>
      </c>
      <c r="B112" s="1"/>
      <c r="C112" s="1"/>
      <c r="D112" s="7"/>
    </row>
    <row r="113" spans="1:4" s="59" customFormat="1">
      <c r="A113" s="44"/>
      <c r="B113" s="61"/>
      <c r="C113" s="61"/>
      <c r="D113" s="7"/>
    </row>
    <row r="114" spans="1:4" s="59" customFormat="1">
      <c r="A114" s="44"/>
      <c r="B114" s="61"/>
      <c r="C114" s="61"/>
      <c r="D114" s="7"/>
    </row>
    <row r="115" spans="1:4" s="59" customFormat="1">
      <c r="A115" s="44"/>
      <c r="B115" s="61"/>
      <c r="C115" s="61"/>
      <c r="D115" s="7"/>
    </row>
    <row r="116" spans="1:4" s="59" customFormat="1">
      <c r="A116" s="44"/>
      <c r="B116" s="61"/>
      <c r="C116" s="61"/>
      <c r="D116" s="7"/>
    </row>
    <row r="117" spans="1:4" s="59" customFormat="1">
      <c r="A117" s="44"/>
      <c r="B117" s="61"/>
      <c r="C117" s="61"/>
      <c r="D117" s="7"/>
    </row>
    <row r="118" spans="1:4" s="59" customFormat="1">
      <c r="A118" s="44"/>
      <c r="B118" s="61"/>
      <c r="C118" s="61"/>
      <c r="D118" s="7"/>
    </row>
    <row r="119" spans="1:4">
      <c r="A119" s="45"/>
      <c r="B119" s="46"/>
      <c r="C119" s="46"/>
      <c r="D119" s="47"/>
    </row>
    <row r="120" spans="1:4">
      <c r="A120" s="8"/>
      <c r="B120" s="9"/>
      <c r="C120" s="9"/>
      <c r="D120" s="10"/>
    </row>
    <row r="121" spans="1:4" s="59" customFormat="1">
      <c r="A121" s="56" t="s">
        <v>149</v>
      </c>
      <c r="B121" s="61"/>
      <c r="C121" s="61"/>
      <c r="D121" s="61"/>
    </row>
    <row r="122" spans="1:4" s="59" customFormat="1">
      <c r="A122" s="56"/>
      <c r="B122" s="61"/>
      <c r="C122" s="61"/>
      <c r="D122" s="61"/>
    </row>
    <row r="123" spans="1:4" s="59" customFormat="1">
      <c r="A123" s="54">
        <v>26</v>
      </c>
      <c r="B123" s="31"/>
      <c r="C123" s="31"/>
      <c r="D123" s="73" t="s">
        <v>0</v>
      </c>
    </row>
    <row r="124" spans="1:4">
      <c r="A124" s="114" t="s">
        <v>112</v>
      </c>
      <c r="B124" s="115"/>
      <c r="C124" s="115"/>
      <c r="D124" s="116"/>
    </row>
    <row r="125" spans="1:4" ht="12" customHeight="1">
      <c r="A125" s="131" t="s">
        <v>150</v>
      </c>
      <c r="B125" s="125"/>
      <c r="C125" s="125"/>
      <c r="D125" s="126"/>
    </row>
    <row r="126" spans="1:4" ht="5.25" customHeight="1">
      <c r="A126" s="60"/>
      <c r="B126" s="61"/>
      <c r="C126" s="61"/>
      <c r="D126" s="7"/>
    </row>
    <row r="127" spans="1:4" ht="14.25" customHeight="1">
      <c r="A127" s="132" t="s">
        <v>113</v>
      </c>
      <c r="B127" s="133"/>
      <c r="C127" s="133"/>
      <c r="D127" s="134"/>
    </row>
    <row r="128" spans="1:4" ht="23.25" customHeight="1">
      <c r="A128" s="117" t="s">
        <v>114</v>
      </c>
      <c r="B128" s="118"/>
      <c r="C128" s="118"/>
      <c r="D128" s="119"/>
    </row>
    <row r="129" spans="1:4" ht="4.5" customHeight="1">
      <c r="A129" s="60"/>
      <c r="B129" s="61" t="s">
        <v>115</v>
      </c>
      <c r="C129" s="61"/>
      <c r="D129" s="7"/>
    </row>
    <row r="130" spans="1:4" ht="48" customHeight="1">
      <c r="A130" s="62" t="s">
        <v>116</v>
      </c>
      <c r="B130" s="120" t="s">
        <v>117</v>
      </c>
      <c r="C130" s="120"/>
      <c r="D130" s="7"/>
    </row>
    <row r="131" spans="1:4" ht="27" customHeight="1">
      <c r="A131" s="60"/>
      <c r="B131" s="120" t="s">
        <v>118</v>
      </c>
      <c r="C131" s="120"/>
      <c r="D131" s="84">
        <v>2804374</v>
      </c>
    </row>
    <row r="132" spans="1:4" ht="22.5" customHeight="1">
      <c r="A132" s="60"/>
      <c r="B132" s="121" t="s">
        <v>119</v>
      </c>
      <c r="C132" s="122"/>
      <c r="D132" s="63">
        <v>7239</v>
      </c>
    </row>
    <row r="133" spans="1:4" ht="35.25" customHeight="1">
      <c r="A133" s="32"/>
      <c r="B133" s="123" t="s">
        <v>120</v>
      </c>
      <c r="C133" s="124"/>
      <c r="D133" s="27">
        <v>27574</v>
      </c>
    </row>
    <row r="134" spans="1:4" ht="12" customHeight="1">
      <c r="A134" s="32"/>
      <c r="B134" s="64" t="s">
        <v>121</v>
      </c>
      <c r="C134" s="31"/>
      <c r="D134" s="86">
        <f>D131-D132-D133</f>
        <v>2769561</v>
      </c>
    </row>
    <row r="135" spans="1:4" ht="6.75" customHeight="1">
      <c r="A135" s="32"/>
      <c r="B135" s="31"/>
      <c r="C135" s="31"/>
      <c r="D135" s="27"/>
    </row>
    <row r="136" spans="1:4" ht="35.25" customHeight="1">
      <c r="A136" s="65" t="s">
        <v>122</v>
      </c>
      <c r="B136" s="107" t="s">
        <v>123</v>
      </c>
      <c r="C136" s="107"/>
      <c r="D136" s="66"/>
    </row>
    <row r="137" spans="1:4" ht="12" customHeight="1">
      <c r="A137" s="32"/>
      <c r="B137" s="31" t="s">
        <v>124</v>
      </c>
      <c r="C137" s="31"/>
      <c r="D137" s="27">
        <f>D10</f>
        <v>1668710</v>
      </c>
    </row>
    <row r="138" spans="1:4" ht="36.75" customHeight="1">
      <c r="A138" s="32"/>
      <c r="B138" s="123" t="s">
        <v>125</v>
      </c>
      <c r="C138" s="124"/>
      <c r="D138" s="63">
        <v>1005882</v>
      </c>
    </row>
    <row r="139" spans="1:4" ht="36" customHeight="1">
      <c r="A139" s="32"/>
      <c r="B139" s="123" t="s">
        <v>126</v>
      </c>
      <c r="C139" s="124"/>
      <c r="D139" s="27">
        <f>D11</f>
        <v>32</v>
      </c>
    </row>
    <row r="140" spans="1:4" ht="26.25" customHeight="1">
      <c r="A140" s="32"/>
      <c r="B140" s="123" t="s">
        <v>127</v>
      </c>
      <c r="C140" s="124"/>
      <c r="D140" s="63">
        <v>5326</v>
      </c>
    </row>
    <row r="141" spans="1:4" ht="12" customHeight="1">
      <c r="A141" s="32"/>
      <c r="B141" s="31" t="s">
        <v>128</v>
      </c>
      <c r="C141" s="31"/>
      <c r="D141" s="66"/>
    </row>
    <row r="142" spans="1:4" ht="12" customHeight="1">
      <c r="A142" s="32"/>
      <c r="B142" s="31" t="s">
        <v>129</v>
      </c>
      <c r="C142" s="31"/>
      <c r="D142" s="27">
        <v>71167</v>
      </c>
    </row>
    <row r="143" spans="1:4" ht="24" customHeight="1">
      <c r="A143" s="32"/>
      <c r="B143" s="123" t="s">
        <v>130</v>
      </c>
      <c r="C143" s="124"/>
      <c r="D143" s="67">
        <v>0</v>
      </c>
    </row>
    <row r="144" spans="1:4" ht="12" customHeight="1">
      <c r="A144" s="32"/>
      <c r="B144" s="64" t="s">
        <v>131</v>
      </c>
      <c r="C144" s="31"/>
      <c r="D144" s="86">
        <f>(D137+D138+D139+D140-D142-D143)</f>
        <v>2608783</v>
      </c>
    </row>
    <row r="145" spans="1:5" ht="6" customHeight="1">
      <c r="A145" s="32"/>
      <c r="B145" s="31"/>
      <c r="C145" s="31"/>
      <c r="D145" s="66"/>
    </row>
    <row r="146" spans="1:5" ht="12" customHeight="1">
      <c r="A146" s="65" t="s">
        <v>132</v>
      </c>
      <c r="B146" s="31" t="s">
        <v>133</v>
      </c>
      <c r="C146" s="31"/>
      <c r="D146" s="87">
        <f>ROUND(D144/D134,4)</f>
        <v>0.94189999999999996</v>
      </c>
      <c r="E146" s="48"/>
    </row>
    <row r="147" spans="1:5" ht="4.5" customHeight="1">
      <c r="A147" s="32"/>
      <c r="B147" s="31"/>
      <c r="C147" s="31"/>
      <c r="D147" s="88"/>
      <c r="E147" s="48"/>
    </row>
    <row r="148" spans="1:5" ht="24.75" customHeight="1">
      <c r="A148" s="65" t="s">
        <v>134</v>
      </c>
      <c r="B148" s="107" t="s">
        <v>135</v>
      </c>
      <c r="C148" s="107"/>
      <c r="D148" s="87">
        <f>SUM(1-D146)</f>
        <v>5.8100000000000041E-2</v>
      </c>
    </row>
    <row r="149" spans="1:5" ht="4.5" customHeight="1">
      <c r="A149" s="65"/>
      <c r="B149" s="74"/>
      <c r="C149" s="74"/>
      <c r="D149" s="27"/>
    </row>
    <row r="150" spans="1:5" ht="45" customHeight="1">
      <c r="A150" s="65" t="s">
        <v>136</v>
      </c>
      <c r="B150" s="107" t="s">
        <v>137</v>
      </c>
      <c r="C150" s="107"/>
      <c r="D150" s="92">
        <v>33715</v>
      </c>
      <c r="E150" s="49"/>
    </row>
    <row r="151" spans="1:5" ht="4.5" customHeight="1">
      <c r="A151" s="65"/>
      <c r="B151" s="74"/>
      <c r="C151" s="74"/>
      <c r="D151" s="68"/>
      <c r="E151" s="49"/>
    </row>
    <row r="152" spans="1:5" s="50" customFormat="1" ht="25.5" customHeight="1">
      <c r="A152" s="129" t="s">
        <v>138</v>
      </c>
      <c r="B152" s="130"/>
      <c r="C152" s="130"/>
      <c r="D152" s="91"/>
    </row>
    <row r="153" spans="1:5" ht="6" customHeight="1">
      <c r="A153" s="32"/>
      <c r="B153" s="31"/>
      <c r="C153" s="31"/>
      <c r="D153" s="69"/>
    </row>
    <row r="154" spans="1:5" ht="37.5" customHeight="1">
      <c r="A154" s="65" t="s">
        <v>139</v>
      </c>
      <c r="B154" s="107" t="s">
        <v>140</v>
      </c>
      <c r="C154" s="107"/>
      <c r="D154" s="90">
        <v>0</v>
      </c>
    </row>
    <row r="155" spans="1:5" ht="4.5" customHeight="1">
      <c r="A155" s="65"/>
      <c r="B155" s="74"/>
      <c r="C155" s="74"/>
      <c r="D155" s="70"/>
    </row>
    <row r="156" spans="1:5" ht="12" customHeight="1">
      <c r="A156" s="127" t="s">
        <v>141</v>
      </c>
      <c r="B156" s="128"/>
      <c r="C156" s="128"/>
      <c r="D156" s="71"/>
    </row>
    <row r="157" spans="1:5" ht="6.75" customHeight="1">
      <c r="A157" s="32"/>
      <c r="B157" s="31"/>
      <c r="C157" s="31"/>
      <c r="D157" s="68"/>
    </row>
    <row r="158" spans="1:5" ht="12" customHeight="1">
      <c r="A158" s="72" t="s">
        <v>142</v>
      </c>
      <c r="B158" s="31" t="s">
        <v>143</v>
      </c>
      <c r="C158" s="31"/>
      <c r="D158" s="68"/>
    </row>
    <row r="159" spans="1:5" ht="12" customHeight="1">
      <c r="A159" s="32"/>
      <c r="B159" s="31" t="s">
        <v>144</v>
      </c>
      <c r="C159" s="31"/>
      <c r="D159" s="84">
        <f>D150</f>
        <v>33715</v>
      </c>
    </row>
    <row r="160" spans="1:5" ht="12" customHeight="1">
      <c r="A160" s="32"/>
      <c r="B160" s="64" t="s">
        <v>145</v>
      </c>
      <c r="C160" s="31"/>
      <c r="D160" s="89">
        <f>D154</f>
        <v>0</v>
      </c>
    </row>
    <row r="161" spans="1:4" ht="12" customHeight="1">
      <c r="A161" s="35"/>
      <c r="B161" s="38" t="s">
        <v>146</v>
      </c>
      <c r="C161" s="38"/>
      <c r="D161" s="86">
        <f>D159+D160</f>
        <v>33715</v>
      </c>
    </row>
    <row r="162" spans="1:4">
      <c r="A162" s="41"/>
      <c r="B162" s="41"/>
      <c r="C162" s="41"/>
      <c r="D162" s="55" t="s">
        <v>149</v>
      </c>
    </row>
    <row r="163" spans="1:4" ht="12" customHeight="1">
      <c r="A163" s="41"/>
      <c r="B163" s="41"/>
      <c r="C163" s="41"/>
      <c r="D163" s="41"/>
    </row>
    <row r="164" spans="1:4" ht="12" customHeight="1"/>
    <row r="165" spans="1:4" ht="12" customHeight="1"/>
    <row r="166" spans="1:4" ht="12" customHeight="1"/>
    <row r="167" spans="1:4" ht="12" customHeight="1"/>
    <row r="168" spans="1:4" ht="12" customHeight="1"/>
    <row r="169" spans="1:4" ht="12" customHeight="1"/>
    <row r="170" spans="1:4" ht="12" customHeight="1"/>
    <row r="171" spans="1:4" ht="12" customHeight="1"/>
    <row r="172" spans="1:4" ht="12" customHeight="1"/>
    <row r="173" spans="1:4" ht="12" customHeight="1"/>
    <row r="174" spans="1:4" ht="12" customHeight="1"/>
    <row r="175" spans="1:4" ht="12" customHeight="1"/>
    <row r="176" spans="1:4"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1.1" customHeight="1"/>
    <row r="188" ht="11.1" customHeight="1"/>
    <row r="189" ht="11.1" customHeight="1"/>
    <row r="190" ht="11.1" customHeight="1"/>
    <row r="191" ht="11.1" customHeight="1"/>
    <row r="192" ht="11.1" customHeight="1"/>
    <row r="193" ht="11.1" customHeight="1"/>
    <row r="194" ht="11.1" customHeight="1"/>
    <row r="195" ht="11.1" customHeight="1"/>
    <row r="196" ht="11.1" customHeight="1"/>
    <row r="197" ht="11.1" customHeight="1"/>
    <row r="198" ht="11.1" customHeight="1"/>
    <row r="199" ht="11.1" customHeight="1"/>
    <row r="200" ht="11.1" customHeight="1"/>
    <row r="201" ht="11.1" customHeight="1"/>
    <row r="202" ht="11.1" customHeight="1"/>
    <row r="203" ht="11.1" customHeight="1"/>
    <row r="204" ht="11.1" customHeight="1"/>
    <row r="205" ht="11.1" customHeight="1"/>
    <row r="206" ht="11.1" customHeight="1"/>
    <row r="207" ht="11.1" customHeight="1"/>
    <row r="208" ht="11.1" customHeight="1"/>
    <row r="209" ht="11.1" customHeight="1"/>
    <row r="210" ht="11.1" customHeight="1"/>
    <row r="211" ht="11.1" customHeight="1"/>
    <row r="212" ht="11.1" customHeight="1"/>
    <row r="213" ht="11.1" customHeight="1"/>
    <row r="214" ht="11.1" customHeight="1"/>
    <row r="215" ht="11.1" customHeight="1"/>
    <row r="216" ht="11.1" customHeight="1"/>
    <row r="217" ht="11.1" customHeight="1"/>
    <row r="218" ht="11.1" customHeight="1"/>
    <row r="219" ht="11.1" customHeight="1"/>
    <row r="220" ht="11.1" customHeight="1"/>
    <row r="221" ht="11.1" customHeight="1"/>
    <row r="222" ht="11.1" customHeight="1"/>
    <row r="223" ht="11.1" customHeight="1"/>
    <row r="224" ht="11.1" customHeight="1"/>
    <row r="225" ht="11.1" customHeight="1"/>
    <row r="226" ht="11.1" customHeight="1"/>
    <row r="227" ht="11.1" customHeight="1"/>
    <row r="228" ht="11.1" customHeight="1"/>
    <row r="229" ht="11.1" customHeight="1"/>
    <row r="230" ht="11.1" customHeight="1"/>
    <row r="231" ht="11.1" customHeight="1"/>
    <row r="232" ht="11.1" customHeight="1"/>
    <row r="233" ht="11.1" customHeight="1"/>
    <row r="234" ht="11.1" customHeight="1"/>
    <row r="235" ht="11.1" customHeight="1"/>
    <row r="236" ht="11.1" customHeight="1"/>
    <row r="237" ht="11.1" customHeight="1"/>
    <row r="238" ht="11.1" customHeight="1"/>
    <row r="239" ht="11.1" customHeight="1"/>
  </sheetData>
  <mergeCells count="27">
    <mergeCell ref="A156:C156"/>
    <mergeCell ref="B154:C154"/>
    <mergeCell ref="B138:C138"/>
    <mergeCell ref="B139:C139"/>
    <mergeCell ref="B140:C140"/>
    <mergeCell ref="B143:C143"/>
    <mergeCell ref="B148:C148"/>
    <mergeCell ref="B150:C150"/>
    <mergeCell ref="A152:C152"/>
    <mergeCell ref="B136:C136"/>
    <mergeCell ref="A67:B67"/>
    <mergeCell ref="C67:D67"/>
    <mergeCell ref="A96:D96"/>
    <mergeCell ref="A124:D124"/>
    <mergeCell ref="A127:D127"/>
    <mergeCell ref="A128:D128"/>
    <mergeCell ref="B130:C130"/>
    <mergeCell ref="B131:C131"/>
    <mergeCell ref="B132:C132"/>
    <mergeCell ref="B133:C133"/>
    <mergeCell ref="A125:D125"/>
    <mergeCell ref="A65:D65"/>
    <mergeCell ref="A3:D3"/>
    <mergeCell ref="A25:D25"/>
    <mergeCell ref="A27:B27"/>
    <mergeCell ref="C27:D27"/>
    <mergeCell ref="C9:C14"/>
  </mergeCells>
  <pageMargins left="0.75" right="0.75" top="0.75" bottom="0.75" header="0.5" footer="0.5"/>
  <pageSetup orientation="portrait" r:id="rId1"/>
  <headerFooter alignWithMargins="0"/>
  <rowBreaks count="3" manualBreakCount="3">
    <brk id="61" max="16383" man="1"/>
    <brk id="121" max="16383" man="1"/>
    <brk id="1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24 - 26</vt:lpstr>
      <vt:lpstr>'24 - 26'!Print_Area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s0730</dc:creator>
  <cp:lastModifiedBy>S7537</cp:lastModifiedBy>
  <cp:lastPrinted>2014-02-21T21:33:25Z</cp:lastPrinted>
  <dcterms:created xsi:type="dcterms:W3CDTF">2013-03-20T15:38:22Z</dcterms:created>
  <dcterms:modified xsi:type="dcterms:W3CDTF">2014-02-24T14:40:39Z</dcterms:modified>
</cp:coreProperties>
</file>