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780" yWindow="-30" windowWidth="19095" windowHeight="11850"/>
  </bookViews>
  <sheets>
    <sheet name="16" sheetId="1" r:id="rId1"/>
    <sheet name="17" sheetId="2" r:id="rId2"/>
    <sheet name="18" sheetId="3" r:id="rId3"/>
  </sheets>
  <definedNames>
    <definedName name="_xlnm.Print_Area" localSheetId="0">'16'!$A$1:$H$77</definedName>
    <definedName name="_xlnm.Print_Area" localSheetId="1">'17'!$A$1:$F$58</definedName>
    <definedName name="_xlnm.Print_Area" localSheetId="2">'18'!$A$1:$C$55</definedName>
  </definedNames>
  <calcPr calcId="145621"/>
</workbook>
</file>

<file path=xl/calcChain.xml><?xml version="1.0" encoding="utf-8"?>
<calcChain xmlns="http://schemas.openxmlformats.org/spreadsheetml/2006/main">
  <c r="E51" i="2" l="1"/>
  <c r="E46" i="2"/>
  <c r="E29" i="2"/>
  <c r="D29" i="2"/>
  <c r="E52" i="1" l="1"/>
  <c r="D52" i="1"/>
  <c r="F25" i="1" l="1"/>
  <c r="D56" i="1" l="1"/>
  <c r="E15" i="2" l="1"/>
  <c r="D15" i="2"/>
  <c r="E66" i="1"/>
  <c r="D66" i="1"/>
  <c r="E56" i="1"/>
  <c r="E35" i="1"/>
  <c r="E40" i="1" s="1"/>
  <c r="E42" i="1" s="1"/>
  <c r="D35" i="1"/>
  <c r="E57" i="1" l="1"/>
  <c r="E67" i="1" s="1"/>
  <c r="E16" i="2" s="1"/>
  <c r="E22" i="2" s="1"/>
  <c r="E30" i="2" s="1"/>
  <c r="E36" i="2" s="1"/>
  <c r="E44" i="2" s="1"/>
  <c r="D40" i="1"/>
  <c r="F28" i="1"/>
  <c r="D42" i="1" l="1"/>
  <c r="D46" i="2" s="1"/>
  <c r="D51" i="2" s="1"/>
  <c r="F26" i="1"/>
  <c r="F27" i="1"/>
  <c r="F30" i="1"/>
  <c r="F31" i="1"/>
  <c r="F41" i="1"/>
  <c r="G40" i="1"/>
  <c r="F32" i="1"/>
  <c r="F33" i="1"/>
  <c r="D57" i="1" l="1"/>
  <c r="F35" i="1"/>
  <c r="F40" i="1" l="1"/>
  <c r="F42" i="1" s="1"/>
  <c r="D67" i="1"/>
  <c r="D16" i="2" l="1"/>
  <c r="D22" i="2" l="1"/>
  <c r="D30" i="2" l="1"/>
  <c r="D36" i="2" l="1"/>
  <c r="D44" i="2" l="1"/>
</calcChain>
</file>

<file path=xl/sharedStrings.xml><?xml version="1.0" encoding="utf-8"?>
<sst xmlns="http://schemas.openxmlformats.org/spreadsheetml/2006/main" count="160" uniqueCount="136">
  <si>
    <t>All contra entries should be shown in parenthesis.</t>
  </si>
  <si>
    <t>Line</t>
  </si>
  <si>
    <t>Cross</t>
  </si>
  <si>
    <t>No.</t>
  </si>
  <si>
    <t>Check</t>
  </si>
  <si>
    <t>Item</t>
  </si>
  <si>
    <t>(a)</t>
  </si>
  <si>
    <t>ORDINARY  ITEMS</t>
  </si>
  <si>
    <t>OPERATING  INCOME</t>
  </si>
  <si>
    <t>Railway  Operating  Income</t>
  </si>
  <si>
    <t>MISCELLANEOUS  DEDUCTIONS  FROM  INCOME</t>
  </si>
  <si>
    <t>Railroad Annual Report R-1</t>
  </si>
  <si>
    <t>(b)</t>
  </si>
  <si>
    <t>(c)</t>
  </si>
  <si>
    <t>expenses</t>
  </si>
  <si>
    <t>(d)</t>
  </si>
  <si>
    <t>(e)</t>
  </si>
  <si>
    <t>= Line 62, col (b)</t>
  </si>
  <si>
    <t>= Line 63, col (b)</t>
  </si>
  <si>
    <t>= Line 64, col (b)</t>
  </si>
  <si>
    <t>3.</t>
  </si>
  <si>
    <t>1.</t>
  </si>
  <si>
    <t>2.</t>
  </si>
  <si>
    <t>4.</t>
  </si>
  <si>
    <t>OTHER INCOME</t>
  </si>
  <si>
    <t>(Dollars in Thousands)</t>
  </si>
  <si>
    <t>Amount for</t>
  </si>
  <si>
    <t>current year</t>
  </si>
  <si>
    <t>preceding year</t>
  </si>
  <si>
    <t>Freight-related</t>
  </si>
  <si>
    <t>revenue &amp;</t>
  </si>
  <si>
    <t>Passenger-related</t>
  </si>
  <si>
    <t>Disclose requested information for respondent pertaining to results of operations for the year.</t>
  </si>
  <si>
    <t>List dividends from investments accounted for under the cost method on line 19, and list dividends accounted for under the equity method on line 25.</t>
  </si>
  <si>
    <t>210.  RESULTS OF OPERATIONS</t>
  </si>
  <si>
    <t>Cross-Checks</t>
  </si>
  <si>
    <t>Report total operating expenses from Sched. 410.  Any differences between this schedule and Sched. 410 must be explained on page 18.</t>
  </si>
  <si>
    <t xml:space="preserve">TOTAL RAILWAY OPERATING REVENUES (lines 10-12) </t>
  </si>
  <si>
    <t xml:space="preserve">(501) Railway operating revenues (Exclusive of transfers from </t>
  </si>
  <si>
    <t xml:space="preserve">government authorities-lines 1-9) </t>
  </si>
  <si>
    <t xml:space="preserve">authorities </t>
  </si>
  <si>
    <t xml:space="preserve">(506) Revenue from property used in other than carrier operations </t>
  </si>
  <si>
    <t xml:space="preserve">(513) Dividend income (cost method) </t>
  </si>
  <si>
    <t xml:space="preserve">(518) Reimbursements received under contracts and agreements </t>
  </si>
  <si>
    <t xml:space="preserve">Income from affiliated companies:  519 </t>
  </si>
  <si>
    <t xml:space="preserve">(516) Income from sinking and other funds </t>
  </si>
  <si>
    <t xml:space="preserve">(517) Release of premiums on funded debt </t>
  </si>
  <si>
    <t xml:space="preserve">a. Dividends (equity method) </t>
  </si>
  <si>
    <t xml:space="preserve">b. Equity in undistributed earnings (losses) </t>
  </si>
  <si>
    <t xml:space="preserve">(534) Expenses of property used in other than carrier operations </t>
  </si>
  <si>
    <t xml:space="preserve">(549) Maintenance of investment organization </t>
  </si>
  <si>
    <t xml:space="preserve">(550) Income transferred under contracts and agreements </t>
  </si>
  <si>
    <t xml:space="preserve">(553) Uncollectible accounts </t>
  </si>
  <si>
    <t xml:space="preserve">TOTAL MISCELLANEOUS DEDUCTIONS </t>
  </si>
  <si>
    <t xml:space="preserve">Income available for fixed charges </t>
  </si>
  <si>
    <t xml:space="preserve">(502) Railway operating revenues - transfers from government </t>
  </si>
  <si>
    <t xml:space="preserve">(503) Railway operating revenues - amortization of deferred transfers </t>
  </si>
  <si>
    <t xml:space="preserve">from government authorities </t>
  </si>
  <si>
    <t xml:space="preserve">Net revenue from railway operations </t>
  </si>
  <si>
    <t xml:space="preserve">(510) Miscellaneous rent income </t>
  </si>
  <si>
    <t xml:space="preserve">(519) Miscellaneous income </t>
  </si>
  <si>
    <t xml:space="preserve">(551) Miscellaneous income charges </t>
  </si>
  <si>
    <t xml:space="preserve">(101) Freight </t>
  </si>
  <si>
    <t xml:space="preserve">(102) Passenger </t>
  </si>
  <si>
    <t xml:space="preserve">(103) Passenger-related </t>
  </si>
  <si>
    <t xml:space="preserve">(104) Switching </t>
  </si>
  <si>
    <t xml:space="preserve">(105) Water transfers </t>
  </si>
  <si>
    <t xml:space="preserve">(106) Demurrage </t>
  </si>
  <si>
    <t xml:space="preserve">(110) Incidental </t>
  </si>
  <si>
    <t xml:space="preserve">(121) Joint facility - credit </t>
  </si>
  <si>
    <t xml:space="preserve">(122) Joint facility - debit </t>
  </si>
  <si>
    <t xml:space="preserve">(531) Railway operating expenses </t>
  </si>
  <si>
    <t xml:space="preserve">(512) Separately operated properties - profit </t>
  </si>
  <si>
    <t xml:space="preserve">(514) Interest Income </t>
  </si>
  <si>
    <t xml:space="preserve">TOTAL OTHER INCOME (lines 16-26) </t>
  </si>
  <si>
    <t xml:space="preserve">TOTAL INCOME (lines 15, 27) </t>
  </si>
  <si>
    <t xml:space="preserve">(544) Miscellaneous taxes </t>
  </si>
  <si>
    <t xml:space="preserve">(545) Separately operated properties-Loss </t>
  </si>
  <si>
    <t>Road Initials: CSXT  Year: 2012</t>
  </si>
  <si>
    <t>Net railway operating income (loss)</t>
  </si>
  <si>
    <t>Rent for leased roads and equipment  (+)</t>
  </si>
  <si>
    <t>Income from lease of road and equipment  (-)</t>
  </si>
  <si>
    <t>(557) Provision for deferred income taxes  (-)</t>
  </si>
  <si>
    <t>(556) Income taxes on ordinary income  (-)</t>
  </si>
  <si>
    <t>Net revenues from railway operations</t>
  </si>
  <si>
    <t>RECONCILIATION OF NET RAILWAY OPERATING INCOME (NROI)</t>
  </si>
  <si>
    <t>Net income (Loss) (lines 55 + 59 + 60)</t>
  </si>
  <si>
    <t>(less applicable income taxes of $    0     ).</t>
  </si>
  <si>
    <t>(592) Cumulative effect of changes in accounting principles</t>
  </si>
  <si>
    <t>TOTAL EXTRAORDINARY ITEMS (lines 56 through 58)</t>
  </si>
  <si>
    <t>(591) Provision for deferred taxes - Extraordinary items</t>
  </si>
  <si>
    <t>(590) Income taxes on extraordinary items</t>
  </si>
  <si>
    <t>(570) Extraordinary items (Net)</t>
  </si>
  <si>
    <t>EXTRAORDINARY ITEMS AND ACCOUNTING CHANGES</t>
  </si>
  <si>
    <t>Income before extraordinary items (lines 52 through 54)</t>
  </si>
  <si>
    <t>(less applicable income taxes of $    0     )</t>
  </si>
  <si>
    <t>(562) Gain or loss on disposal of discontinued segments</t>
  </si>
  <si>
    <t>(560) Income or loss from operations of discontinued segments</t>
  </si>
  <si>
    <t>DISCONTINUED OPERATIONS</t>
  </si>
  <si>
    <t>Income from continuing operations (line 46 minus line 51)</t>
  </si>
  <si>
    <t>TOTAL PROVISION FOR INCOME TAXES (lines 47 through 50)</t>
  </si>
  <si>
    <t>(557) Provision for deferred taxes</t>
  </si>
  <si>
    <t>(c) Other income taxes</t>
  </si>
  <si>
    <t>(b) State income taxes</t>
  </si>
  <si>
    <t>(a) Federal income taxes</t>
  </si>
  <si>
    <t>(556) Income taxes on ordinary income:</t>
  </si>
  <si>
    <t>PROVISIONS  FOR  INCOME  TAXES</t>
  </si>
  <si>
    <t>Income (Loss) from continuing operations (before inc. taxes)</t>
  </si>
  <si>
    <t>(555) Unusual or infrequent items (debit) credit</t>
  </si>
  <si>
    <t>UNUSUAL  OR  INFREQUENT  ITEMS</t>
  </si>
  <si>
    <t>(c) Contingent interest</t>
  </si>
  <si>
    <t>(546) Interest on funded debt:</t>
  </si>
  <si>
    <t>OTHER DEDUCTIONS</t>
  </si>
  <si>
    <t>Income after fixed charges (line 37 minus line 42)</t>
  </si>
  <si>
    <t>TOTAL FIXED CHARGES (lines 38 through 41)</t>
  </si>
  <si>
    <t>(548) Amortization of discount on funded debt</t>
  </si>
  <si>
    <t>(547) Interest on unfunded debt</t>
  </si>
  <si>
    <t>(b) Interest in default</t>
  </si>
  <si>
    <t>(a) Fixed interest not in default</t>
  </si>
  <si>
    <t>FIXED  CHARGES</t>
  </si>
  <si>
    <t xml:space="preserve"> (c)</t>
  </si>
  <si>
    <t xml:space="preserve"> (b)</t>
  </si>
  <si>
    <t>210.  RESULTS OF OPERATIONS - Continued</t>
  </si>
  <si>
    <t>Notes and Remarks for Schedules 210 and 220</t>
  </si>
  <si>
    <t xml:space="preserve">      Schedule 210              </t>
  </si>
  <si>
    <t xml:space="preserve">        Schedule 210</t>
  </si>
  <si>
    <t>Line 15, col (b)</t>
  </si>
  <si>
    <t>Lines 47,48,49 col (b)</t>
  </si>
  <si>
    <t>Line 50, col (b)</t>
  </si>
  <si>
    <t xml:space="preserve">      Schedule 410</t>
  </si>
  <si>
    <t>Line 14, col (b)</t>
  </si>
  <si>
    <t>= Line 620, col (h)</t>
  </si>
  <si>
    <t>Line 14, col (d)</t>
  </si>
  <si>
    <t>= Line 620, col (f)</t>
  </si>
  <si>
    <t>Line 14, col (e)</t>
  </si>
  <si>
    <t>= Line 620, col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</si>
</sst>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b/>
      <sz val="7"/>
      <name val="Times New Roman"/>
      <family val="1"/>
    </font>
    <font>
      <sz val="7"/>
      <name val="Times New Roman"/>
      <family val="1"/>
    </font>
    <font>
      <sz val="7"/>
      <name val="Arial"/>
      <family val="2"/>
    </font>
    <font>
      <sz val="7"/>
      <color indexed="12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9"/>
      <color indexed="12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darkGray">
        <fgColor indexed="8"/>
        <bgColor indexed="8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" fillId="0" borderId="0"/>
  </cellStyleXfs>
  <cellXfs count="193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3" fillId="0" borderId="0" xfId="0" applyFont="1"/>
    <xf numFmtId="0" fontId="2" fillId="0" borderId="0" xfId="0" applyFont="1" applyAlignment="1" applyProtection="1">
      <alignment horizontal="right"/>
      <protection locked="0"/>
    </xf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37" fontId="3" fillId="0" borderId="7" xfId="0" applyNumberFormat="1" applyFont="1" applyBorder="1" applyProtection="1"/>
    <xf numFmtId="37" fontId="3" fillId="0" borderId="0" xfId="0" applyNumberFormat="1" applyFont="1" applyBorder="1" applyProtection="1"/>
    <xf numFmtId="37" fontId="3" fillId="0" borderId="8" xfId="0" applyNumberFormat="1" applyFont="1" applyBorder="1" applyProtection="1"/>
    <xf numFmtId="37" fontId="3" fillId="0" borderId="9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37" fontId="3" fillId="0" borderId="12" xfId="0" applyNumberFormat="1" applyFont="1" applyBorder="1" applyProtection="1"/>
    <xf numFmtId="0" fontId="3" fillId="0" borderId="5" xfId="0" applyFont="1" applyBorder="1"/>
    <xf numFmtId="0" fontId="3" fillId="0" borderId="13" xfId="0" applyFont="1" applyBorder="1"/>
    <xf numFmtId="0" fontId="3" fillId="0" borderId="0" xfId="0" applyFont="1" applyBorder="1"/>
    <xf numFmtId="37" fontId="3" fillId="0" borderId="10" xfId="0" applyNumberFormat="1" applyFont="1" applyBorder="1" applyProtection="1">
      <protection locked="0"/>
    </xf>
    <xf numFmtId="37" fontId="3" fillId="0" borderId="0" xfId="0" applyNumberFormat="1" applyFont="1" applyBorder="1" applyProtection="1">
      <protection locked="0"/>
    </xf>
    <xf numFmtId="37" fontId="3" fillId="0" borderId="3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37" fontId="3" fillId="0" borderId="0" xfId="0" applyNumberFormat="1" applyFont="1" applyProtection="1">
      <protection locked="0"/>
    </xf>
    <xf numFmtId="37" fontId="5" fillId="0" borderId="0" xfId="0" applyNumberFormat="1" applyFont="1" applyProtection="1">
      <protection locked="0"/>
    </xf>
    <xf numFmtId="37" fontId="3" fillId="0" borderId="0" xfId="0" applyNumberFormat="1" applyFont="1" applyProtection="1"/>
    <xf numFmtId="0" fontId="3" fillId="0" borderId="1" xfId="0" quotePrefix="1" applyFont="1" applyBorder="1"/>
    <xf numFmtId="0" fontId="3" fillId="0" borderId="14" xfId="0" applyFont="1" applyBorder="1"/>
    <xf numFmtId="0" fontId="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3" fillId="0" borderId="13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13" xfId="0" applyFont="1" applyBorder="1" applyAlignment="1">
      <alignment horizontal="left" indent="2"/>
    </xf>
    <xf numFmtId="0" fontId="4" fillId="0" borderId="1" xfId="0" applyFont="1" applyBorder="1" applyAlignment="1">
      <alignment wrapText="1"/>
    </xf>
    <xf numFmtId="164" fontId="3" fillId="0" borderId="17" xfId="1" applyNumberFormat="1" applyFont="1" applyBorder="1" applyProtection="1">
      <protection locked="0"/>
    </xf>
    <xf numFmtId="164" fontId="3" fillId="0" borderId="0" xfId="1" applyNumberFormat="1" applyFont="1" applyFill="1" applyBorder="1" applyProtection="1">
      <protection locked="0"/>
    </xf>
    <xf numFmtId="164" fontId="3" fillId="0" borderId="12" xfId="1" applyNumberFormat="1" applyFont="1" applyBorder="1" applyProtection="1">
      <protection locked="0"/>
    </xf>
    <xf numFmtId="164" fontId="3" fillId="0" borderId="19" xfId="1" applyNumberFormat="1" applyFont="1" applyBorder="1" applyProtection="1">
      <protection locked="0"/>
    </xf>
    <xf numFmtId="0" fontId="3" fillId="0" borderId="23" xfId="0" applyFont="1" applyBorder="1" applyAlignment="1">
      <alignment horizontal="left" indent="1"/>
    </xf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3" xfId="0" applyFont="1" applyBorder="1"/>
    <xf numFmtId="0" fontId="3" fillId="0" borderId="27" xfId="0" quotePrefix="1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7" xfId="0" applyFont="1" applyBorder="1"/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0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32" xfId="0" applyFont="1" applyBorder="1" applyAlignment="1">
      <alignment horizontal="center"/>
    </xf>
    <xf numFmtId="0" fontId="3" fillId="0" borderId="22" xfId="0" applyFont="1" applyBorder="1" applyAlignment="1" applyProtection="1">
      <alignment horizontal="center"/>
      <protection locked="0"/>
    </xf>
    <xf numFmtId="0" fontId="2" fillId="0" borderId="3" xfId="0" applyFont="1" applyBorder="1" applyAlignment="1">
      <alignment horizontal="right"/>
    </xf>
    <xf numFmtId="0" fontId="5" fillId="0" borderId="3" xfId="0" applyFont="1" applyBorder="1" applyProtection="1">
      <protection locked="0"/>
    </xf>
    <xf numFmtId="37" fontId="3" fillId="0" borderId="1" xfId="0" applyNumberFormat="1" applyFont="1" applyBorder="1" applyProtection="1">
      <protection locked="0"/>
    </xf>
    <xf numFmtId="0" fontId="5" fillId="0" borderId="29" xfId="0" applyFont="1" applyBorder="1" applyProtection="1">
      <protection locked="0"/>
    </xf>
    <xf numFmtId="164" fontId="5" fillId="0" borderId="0" xfId="0" applyNumberFormat="1" applyFont="1" applyBorder="1" applyProtection="1"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vertical="center" indent="2"/>
    </xf>
    <xf numFmtId="37" fontId="3" fillId="2" borderId="4" xfId="0" applyNumberFormat="1" applyFont="1" applyFill="1" applyBorder="1" applyProtection="1">
      <protection locked="0"/>
    </xf>
    <xf numFmtId="37" fontId="3" fillId="2" borderId="6" xfId="0" applyNumberFormat="1" applyFont="1" applyFill="1" applyBorder="1" applyProtection="1">
      <protection locked="0"/>
    </xf>
    <xf numFmtId="37" fontId="3" fillId="2" borderId="33" xfId="0" applyNumberFormat="1" applyFont="1" applyFill="1" applyBorder="1" applyProtection="1"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Protection="1">
      <protection locked="0"/>
    </xf>
    <xf numFmtId="37" fontId="9" fillId="0" borderId="0" xfId="0" applyNumberFormat="1" applyFont="1" applyProtection="1">
      <protection locked="0"/>
    </xf>
    <xf numFmtId="0" fontId="10" fillId="0" borderId="0" xfId="0" applyFont="1"/>
    <xf numFmtId="0" fontId="8" fillId="0" borderId="29" xfId="0" applyFont="1" applyBorder="1"/>
    <xf numFmtId="37" fontId="9" fillId="0" borderId="1" xfId="0" applyNumberFormat="1" applyFont="1" applyBorder="1" applyProtection="1">
      <protection locked="0"/>
    </xf>
    <xf numFmtId="0" fontId="8" fillId="0" borderId="1" xfId="0" applyFont="1" applyBorder="1"/>
    <xf numFmtId="0" fontId="8" fillId="0" borderId="28" xfId="0" applyFont="1" applyBorder="1"/>
    <xf numFmtId="0" fontId="8" fillId="0" borderId="3" xfId="0" applyFont="1" applyBorder="1"/>
    <xf numFmtId="37" fontId="9" fillId="0" borderId="0" xfId="0" applyNumberFormat="1" applyFont="1" applyBorder="1" applyProtection="1">
      <protection locked="0"/>
    </xf>
    <xf numFmtId="0" fontId="8" fillId="0" borderId="0" xfId="0" applyFont="1" applyBorder="1"/>
    <xf numFmtId="0" fontId="8" fillId="0" borderId="27" xfId="0" applyFont="1" applyBorder="1"/>
    <xf numFmtId="0" fontId="9" fillId="0" borderId="0" xfId="0" applyFont="1" applyBorder="1" applyProtection="1">
      <protection locked="0"/>
    </xf>
    <xf numFmtId="0" fontId="8" fillId="0" borderId="29" xfId="0" applyFont="1" applyBorder="1" applyAlignment="1">
      <alignment horizontal="center"/>
    </xf>
    <xf numFmtId="0" fontId="8" fillId="0" borderId="1" xfId="0" applyFont="1" applyBorder="1" applyAlignment="1">
      <alignment horizontal="left" indent="2"/>
    </xf>
    <xf numFmtId="0" fontId="8" fillId="0" borderId="35" xfId="0" applyFont="1" applyBorder="1"/>
    <xf numFmtId="0" fontId="8" fillId="0" borderId="35" xfId="0" applyFont="1" applyBorder="1" applyAlignment="1">
      <alignment horizontal="center"/>
    </xf>
    <xf numFmtId="164" fontId="11" fillId="0" borderId="29" xfId="4" applyNumberFormat="1" applyFont="1" applyBorder="1" applyProtection="1">
      <protection locked="0"/>
    </xf>
    <xf numFmtId="164" fontId="11" fillId="0" borderId="36" xfId="4" applyNumberFormat="1" applyFont="1" applyFill="1" applyBorder="1" applyProtection="1">
      <protection locked="0"/>
    </xf>
    <xf numFmtId="0" fontId="8" fillId="0" borderId="1" xfId="0" applyFont="1" applyBorder="1" applyAlignment="1">
      <alignment horizontal="left" indent="1"/>
    </xf>
    <xf numFmtId="0" fontId="8" fillId="0" borderId="1" xfId="0" applyFont="1" applyBorder="1" applyAlignment="1">
      <alignment horizontal="left"/>
    </xf>
    <xf numFmtId="165" fontId="11" fillId="0" borderId="29" xfId="3" applyNumberFormat="1" applyFont="1" applyBorder="1" applyProtection="1">
      <protection locked="0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0" fontId="11" fillId="0" borderId="1" xfId="0" applyFont="1" applyBorder="1" applyAlignment="1" applyProtection="1">
      <alignment horizontal="left" indent="1"/>
      <protection locked="0"/>
    </xf>
    <xf numFmtId="0" fontId="8" fillId="0" borderId="28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38" xfId="0" applyFon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left" indent="1"/>
    </xf>
    <xf numFmtId="0" fontId="8" fillId="0" borderId="38" xfId="0" applyFont="1" applyBorder="1" applyAlignment="1">
      <alignment horizontal="center"/>
    </xf>
    <xf numFmtId="164" fontId="7" fillId="0" borderId="0" xfId="0" applyNumberFormat="1" applyFont="1"/>
    <xf numFmtId="165" fontId="11" fillId="0" borderId="36" xfId="3" applyNumberFormat="1" applyFont="1" applyFill="1" applyBorder="1" applyProtection="1">
      <protection locked="0"/>
    </xf>
    <xf numFmtId="37" fontId="8" fillId="0" borderId="3" xfId="0" applyNumberFormat="1" applyFont="1" applyBorder="1" applyProtection="1"/>
    <xf numFmtId="37" fontId="8" fillId="0" borderId="10" xfId="0" applyNumberFormat="1" applyFont="1" applyBorder="1" applyProtection="1"/>
    <xf numFmtId="37" fontId="8" fillId="0" borderId="26" xfId="0" applyNumberFormat="1" applyFont="1" applyBorder="1" applyProtection="1"/>
    <xf numFmtId="37" fontId="8" fillId="0" borderId="7" xfId="0" applyNumberFormat="1" applyFont="1" applyBorder="1" applyProtection="1"/>
    <xf numFmtId="0" fontId="8" fillId="0" borderId="26" xfId="0" applyFont="1" applyBorder="1"/>
    <xf numFmtId="0" fontId="8" fillId="0" borderId="25" xfId="0" applyFont="1" applyBorder="1"/>
    <xf numFmtId="0" fontId="8" fillId="0" borderId="24" xfId="0" applyFont="1" applyBorder="1"/>
    <xf numFmtId="0" fontId="12" fillId="0" borderId="0" xfId="0" applyFont="1" applyProtection="1">
      <protection locked="0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29" xfId="0" applyFont="1" applyBorder="1"/>
    <xf numFmtId="0" fontId="13" fillId="0" borderId="1" xfId="0" applyFont="1" applyBorder="1"/>
    <xf numFmtId="0" fontId="13" fillId="0" borderId="28" xfId="0" applyFont="1" applyBorder="1"/>
    <xf numFmtId="0" fontId="13" fillId="0" borderId="3" xfId="0" applyFont="1" applyBorder="1"/>
    <xf numFmtId="0" fontId="13" fillId="0" borderId="0" xfId="0" applyFont="1" applyBorder="1"/>
    <xf numFmtId="0" fontId="13" fillId="0" borderId="27" xfId="0" applyFont="1" applyBorder="1"/>
    <xf numFmtId="0" fontId="13" fillId="0" borderId="27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27" xfId="0" applyFont="1" applyBorder="1" applyAlignment="1">
      <alignment horizontal="centerContinuous"/>
    </xf>
    <xf numFmtId="0" fontId="13" fillId="0" borderId="26" xfId="0" applyFont="1" applyBorder="1"/>
    <xf numFmtId="0" fontId="13" fillId="0" borderId="25" xfId="0" applyFont="1" applyBorder="1"/>
    <xf numFmtId="0" fontId="13" fillId="0" borderId="24" xfId="0" applyFont="1" applyBorder="1"/>
    <xf numFmtId="0" fontId="14" fillId="0" borderId="0" xfId="0" applyFont="1" applyAlignment="1">
      <alignment horizontal="left"/>
    </xf>
    <xf numFmtId="0" fontId="4" fillId="3" borderId="0" xfId="0" applyFont="1" applyFill="1"/>
    <xf numFmtId="165" fontId="4" fillId="3" borderId="0" xfId="0" applyNumberFormat="1" applyFont="1" applyFill="1"/>
    <xf numFmtId="9" fontId="4" fillId="3" borderId="0" xfId="5" applyFont="1" applyFill="1"/>
    <xf numFmtId="0" fontId="7" fillId="3" borderId="0" xfId="0" applyFont="1" applyFill="1"/>
    <xf numFmtId="9" fontId="7" fillId="3" borderId="0" xfId="5" applyFont="1" applyFill="1"/>
    <xf numFmtId="164" fontId="7" fillId="3" borderId="0" xfId="0" applyNumberFormat="1" applyFont="1" applyFill="1"/>
    <xf numFmtId="37" fontId="3" fillId="3" borderId="10" xfId="0" applyNumberFormat="1" applyFont="1" applyFill="1" applyBorder="1" applyProtection="1"/>
    <xf numFmtId="37" fontId="3" fillId="3" borderId="0" xfId="0" applyNumberFormat="1" applyFont="1" applyFill="1" applyBorder="1" applyProtection="1"/>
    <xf numFmtId="37" fontId="3" fillId="3" borderId="11" xfId="0" applyNumberFormat="1" applyFont="1" applyFill="1" applyBorder="1" applyProtection="1"/>
    <xf numFmtId="165" fontId="3" fillId="3" borderId="15" xfId="2" applyNumberFormat="1" applyFont="1" applyFill="1" applyBorder="1" applyProtection="1">
      <protection locked="0"/>
    </xf>
    <xf numFmtId="165" fontId="3" fillId="3" borderId="13" xfId="2" applyNumberFormat="1" applyFont="1" applyFill="1" applyBorder="1" applyProtection="1">
      <protection locked="0"/>
    </xf>
    <xf numFmtId="165" fontId="3" fillId="3" borderId="16" xfId="2" applyNumberFormat="1" applyFont="1" applyFill="1" applyBorder="1" applyProtection="1">
      <protection locked="0"/>
    </xf>
    <xf numFmtId="164" fontId="3" fillId="3" borderId="15" xfId="1" applyNumberFormat="1" applyFont="1" applyFill="1" applyBorder="1" applyProtection="1">
      <protection locked="0"/>
    </xf>
    <xf numFmtId="164" fontId="3" fillId="3" borderId="13" xfId="1" applyNumberFormat="1" applyFont="1" applyFill="1" applyBorder="1" applyProtection="1">
      <protection locked="0"/>
    </xf>
    <xf numFmtId="164" fontId="3" fillId="3" borderId="16" xfId="1" applyNumberFormat="1" applyFont="1" applyFill="1" applyBorder="1" applyProtection="1">
      <protection locked="0"/>
    </xf>
    <xf numFmtId="164" fontId="3" fillId="3" borderId="10" xfId="1" applyNumberFormat="1" applyFont="1" applyFill="1" applyBorder="1" applyProtection="1">
      <protection locked="0"/>
    </xf>
    <xf numFmtId="164" fontId="3" fillId="3" borderId="0" xfId="1" applyNumberFormat="1" applyFont="1" applyFill="1" applyBorder="1" applyProtection="1">
      <protection locked="0"/>
    </xf>
    <xf numFmtId="164" fontId="3" fillId="3" borderId="11" xfId="1" applyNumberFormat="1" applyFont="1" applyFill="1" applyBorder="1" applyProtection="1">
      <protection locked="0"/>
    </xf>
    <xf numFmtId="165" fontId="3" fillId="3" borderId="18" xfId="2" applyNumberFormat="1" applyFont="1" applyFill="1" applyBorder="1" applyProtection="1">
      <protection locked="0"/>
    </xf>
    <xf numFmtId="165" fontId="3" fillId="3" borderId="20" xfId="2" applyNumberFormat="1" applyFont="1" applyFill="1" applyBorder="1" applyProtection="1">
      <protection locked="0"/>
    </xf>
    <xf numFmtId="164" fontId="3" fillId="3" borderId="20" xfId="1" applyNumberFormat="1" applyFont="1" applyFill="1" applyBorder="1" applyProtection="1">
      <protection locked="0"/>
    </xf>
    <xf numFmtId="164" fontId="3" fillId="3" borderId="3" xfId="1" applyNumberFormat="1" applyFont="1" applyFill="1" applyBorder="1" applyProtection="1">
      <protection locked="0"/>
    </xf>
    <xf numFmtId="165" fontId="3" fillId="3" borderId="21" xfId="2" applyNumberFormat="1" applyFont="1" applyFill="1" applyBorder="1" applyProtection="1">
      <protection locked="0"/>
    </xf>
    <xf numFmtId="165" fontId="3" fillId="3" borderId="22" xfId="2" applyNumberFormat="1" applyFont="1" applyFill="1" applyBorder="1" applyProtection="1">
      <protection locked="0"/>
    </xf>
    <xf numFmtId="0" fontId="3" fillId="3" borderId="0" xfId="0" applyFont="1" applyFill="1" applyBorder="1" applyProtection="1">
      <protection locked="0"/>
    </xf>
    <xf numFmtId="165" fontId="11" fillId="3" borderId="36" xfId="3" applyNumberFormat="1" applyFont="1" applyFill="1" applyBorder="1" applyProtection="1">
      <protection locked="0"/>
    </xf>
    <xf numFmtId="165" fontId="11" fillId="3" borderId="29" xfId="3" applyNumberFormat="1" applyFont="1" applyFill="1" applyBorder="1" applyProtection="1">
      <protection locked="0"/>
    </xf>
    <xf numFmtId="164" fontId="11" fillId="3" borderId="10" xfId="4" applyNumberFormat="1" applyFont="1" applyFill="1" applyBorder="1" applyProtection="1">
      <protection locked="0"/>
    </xf>
    <xf numFmtId="164" fontId="11" fillId="3" borderId="3" xfId="4" applyNumberFormat="1" applyFont="1" applyFill="1" applyBorder="1" applyProtection="1">
      <protection locked="0"/>
    </xf>
    <xf numFmtId="164" fontId="11" fillId="3" borderId="36" xfId="4" applyNumberFormat="1" applyFont="1" applyFill="1" applyBorder="1" applyProtection="1">
      <protection locked="0"/>
    </xf>
    <xf numFmtId="164" fontId="11" fillId="3" borderId="29" xfId="4" applyNumberFormat="1" applyFont="1" applyFill="1" applyBorder="1" applyProtection="1">
      <protection locked="0"/>
    </xf>
    <xf numFmtId="165" fontId="11" fillId="3" borderId="37" xfId="3" applyNumberFormat="1" applyFont="1" applyFill="1" applyBorder="1" applyProtection="1">
      <protection locked="0"/>
    </xf>
    <xf numFmtId="165" fontId="11" fillId="3" borderId="26" xfId="3" applyNumberFormat="1" applyFont="1" applyFill="1" applyBorder="1" applyProtection="1">
      <protection locked="0"/>
    </xf>
    <xf numFmtId="164" fontId="11" fillId="3" borderId="37" xfId="4" applyNumberFormat="1" applyFont="1" applyFill="1" applyBorder="1" applyProtection="1">
      <protection locked="0"/>
    </xf>
    <xf numFmtId="164" fontId="11" fillId="3" borderId="26" xfId="4" applyNumberFormat="1" applyFont="1" applyFill="1" applyBorder="1" applyProtection="1">
      <protection locked="0"/>
    </xf>
    <xf numFmtId="165" fontId="11" fillId="3" borderId="34" xfId="3" applyNumberFormat="1" applyFont="1" applyFill="1" applyBorder="1" applyProtection="1">
      <protection locked="0"/>
    </xf>
    <xf numFmtId="165" fontId="3" fillId="0" borderId="17" xfId="2" applyNumberFormat="1" applyFont="1" applyBorder="1" applyProtection="1">
      <protection locked="0"/>
    </xf>
    <xf numFmtId="0" fontId="0" fillId="0" borderId="0" xfId="0"/>
    <xf numFmtId="0" fontId="3" fillId="0" borderId="0" xfId="0" applyFont="1" applyBorder="1" applyAlignment="1">
      <alignment horizontal="left" indent="1"/>
    </xf>
    <xf numFmtId="0" fontId="3" fillId="0" borderId="0" xfId="0" quotePrefix="1" applyFont="1" applyBorder="1" applyAlignment="1">
      <alignment horizontal="left" indent="1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2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11" fillId="3" borderId="39" xfId="3" applyNumberFormat="1" applyFont="1" applyFill="1" applyBorder="1" applyProtection="1">
      <protection locked="0"/>
    </xf>
    <xf numFmtId="165" fontId="11" fillId="3" borderId="40" xfId="3" applyNumberFormat="1" applyFont="1" applyFill="1" applyBorder="1" applyProtection="1">
      <protection locked="0"/>
    </xf>
  </cellXfs>
  <cellStyles count="7">
    <cellStyle name="Comma" xfId="1" builtinId="3"/>
    <cellStyle name="Comma 2" xfId="4"/>
    <cellStyle name="Currency" xfId="2" builtinId="4"/>
    <cellStyle name="Currency 2" xfId="3"/>
    <cellStyle name="Normal" xfId="0" builtinId="0"/>
    <cellStyle name="Normal 2" xfId="6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showGridLines="0" tabSelected="1" zoomScale="120" zoomScaleNormal="120" workbookViewId="0"/>
  </sheetViews>
  <sheetFormatPr defaultRowHeight="9" x14ac:dyDescent="0.15"/>
  <cols>
    <col min="1" max="1" width="3.7109375" style="2" customWidth="1"/>
    <col min="2" max="2" width="4.7109375" style="2" customWidth="1"/>
    <col min="3" max="3" width="39.7109375" style="2" customWidth="1"/>
    <col min="4" max="7" width="9.7109375" style="2" customWidth="1"/>
    <col min="8" max="8" width="3.7109375" style="2" customWidth="1"/>
    <col min="9" max="16384" width="9.140625" style="4"/>
  </cols>
  <sheetData>
    <row r="1" spans="1:8" x14ac:dyDescent="0.15">
      <c r="A1" s="1">
        <v>16</v>
      </c>
      <c r="H1" s="3" t="s">
        <v>78</v>
      </c>
    </row>
    <row r="2" spans="1:8" x14ac:dyDescent="0.15">
      <c r="A2" s="43"/>
      <c r="B2" s="44"/>
      <c r="C2" s="44"/>
      <c r="D2" s="44"/>
      <c r="E2" s="44"/>
      <c r="F2" s="44"/>
      <c r="G2" s="44"/>
      <c r="H2" s="45"/>
    </row>
    <row r="3" spans="1:8" x14ac:dyDescent="0.15">
      <c r="A3" s="180" t="s">
        <v>34</v>
      </c>
      <c r="B3" s="181"/>
      <c r="C3" s="181"/>
      <c r="D3" s="181"/>
      <c r="E3" s="181"/>
      <c r="F3" s="181"/>
      <c r="G3" s="181"/>
      <c r="H3" s="182"/>
    </row>
    <row r="4" spans="1:8" x14ac:dyDescent="0.15">
      <c r="A4" s="183" t="s">
        <v>25</v>
      </c>
      <c r="B4" s="181"/>
      <c r="C4" s="181"/>
      <c r="D4" s="181"/>
      <c r="E4" s="181"/>
      <c r="F4" s="181"/>
      <c r="G4" s="181"/>
      <c r="H4" s="182"/>
    </row>
    <row r="5" spans="1:8" x14ac:dyDescent="0.15">
      <c r="A5" s="46"/>
      <c r="B5" s="22"/>
      <c r="C5" s="22"/>
      <c r="D5" s="22"/>
      <c r="E5" s="22"/>
      <c r="F5" s="22"/>
      <c r="G5" s="22"/>
      <c r="H5" s="47"/>
    </row>
    <row r="6" spans="1:8" x14ac:dyDescent="0.15">
      <c r="A6" s="48" t="s">
        <v>21</v>
      </c>
      <c r="B6" s="177" t="s">
        <v>32</v>
      </c>
      <c r="C6" s="179"/>
      <c r="E6" s="69" t="s">
        <v>35</v>
      </c>
      <c r="F6" s="67"/>
      <c r="G6" s="68"/>
      <c r="H6" s="47"/>
    </row>
    <row r="7" spans="1:8" x14ac:dyDescent="0.15">
      <c r="A7" s="49"/>
      <c r="B7" s="179"/>
      <c r="C7" s="179"/>
      <c r="D7" s="175" t="s">
        <v>124</v>
      </c>
      <c r="E7" s="174"/>
      <c r="F7" s="176" t="s">
        <v>125</v>
      </c>
      <c r="G7" s="171"/>
      <c r="H7" s="47"/>
    </row>
    <row r="8" spans="1:8" x14ac:dyDescent="0.15">
      <c r="A8" s="49"/>
      <c r="B8" s="179"/>
      <c r="C8" s="179"/>
      <c r="D8" s="171" t="s">
        <v>126</v>
      </c>
      <c r="E8" s="171"/>
      <c r="F8" s="172" t="s">
        <v>17</v>
      </c>
      <c r="G8" s="171"/>
      <c r="H8" s="47"/>
    </row>
    <row r="9" spans="1:8" x14ac:dyDescent="0.15">
      <c r="A9" s="48" t="s">
        <v>22</v>
      </c>
      <c r="B9" s="177" t="s">
        <v>36</v>
      </c>
      <c r="C9" s="177"/>
      <c r="D9" s="171" t="s">
        <v>127</v>
      </c>
      <c r="E9" s="171"/>
      <c r="F9" s="172" t="s">
        <v>18</v>
      </c>
      <c r="G9" s="171"/>
      <c r="H9" s="47"/>
    </row>
    <row r="10" spans="1:8" x14ac:dyDescent="0.15">
      <c r="A10" s="49"/>
      <c r="B10" s="178"/>
      <c r="C10" s="178"/>
      <c r="D10" s="171" t="s">
        <v>128</v>
      </c>
      <c r="E10" s="171"/>
      <c r="F10" s="172" t="s">
        <v>19</v>
      </c>
      <c r="G10" s="171"/>
      <c r="H10" s="47"/>
    </row>
    <row r="11" spans="1:8" ht="12.75" x14ac:dyDescent="0.2">
      <c r="A11" s="50"/>
      <c r="B11" s="178"/>
      <c r="C11" s="178"/>
      <c r="D11" s="170"/>
      <c r="E11" s="170"/>
      <c r="F11" s="170"/>
      <c r="G11" s="170"/>
      <c r="H11" s="47"/>
    </row>
    <row r="12" spans="1:8" ht="9" customHeight="1" x14ac:dyDescent="0.15">
      <c r="A12" s="48" t="s">
        <v>20</v>
      </c>
      <c r="B12" s="177" t="s">
        <v>33</v>
      </c>
      <c r="C12" s="178"/>
      <c r="D12" s="171"/>
      <c r="E12" s="171"/>
      <c r="F12" s="171"/>
      <c r="G12" s="171"/>
      <c r="H12" s="47"/>
    </row>
    <row r="13" spans="1:8" ht="11.25" customHeight="1" x14ac:dyDescent="0.15">
      <c r="A13" s="46"/>
      <c r="B13" s="178"/>
      <c r="C13" s="178"/>
      <c r="D13" s="173"/>
      <c r="E13" s="173"/>
      <c r="F13" s="176" t="s">
        <v>129</v>
      </c>
      <c r="G13" s="171"/>
      <c r="H13" s="47"/>
    </row>
    <row r="14" spans="1:8" ht="9" customHeight="1" x14ac:dyDescent="0.15">
      <c r="A14" s="46"/>
      <c r="B14" s="178"/>
      <c r="C14" s="178"/>
      <c r="D14" s="171" t="s">
        <v>130</v>
      </c>
      <c r="E14" s="171"/>
      <c r="F14" s="172" t="s">
        <v>131</v>
      </c>
      <c r="G14" s="171"/>
      <c r="H14" s="47"/>
    </row>
    <row r="15" spans="1:8" ht="9" customHeight="1" x14ac:dyDescent="0.15">
      <c r="A15" s="48" t="s">
        <v>23</v>
      </c>
      <c r="B15" s="177" t="s">
        <v>0</v>
      </c>
      <c r="C15" s="178"/>
      <c r="D15" s="171" t="s">
        <v>132</v>
      </c>
      <c r="E15" s="171"/>
      <c r="F15" s="172" t="s">
        <v>133</v>
      </c>
      <c r="G15" s="171"/>
      <c r="H15" s="47"/>
    </row>
    <row r="16" spans="1:8" ht="9" customHeight="1" x14ac:dyDescent="0.15">
      <c r="A16" s="51"/>
      <c r="B16" s="178"/>
      <c r="C16" s="178"/>
      <c r="D16" s="171" t="s">
        <v>134</v>
      </c>
      <c r="E16" s="171"/>
      <c r="F16" s="172" t="s">
        <v>135</v>
      </c>
      <c r="G16" s="171"/>
      <c r="H16" s="47"/>
    </row>
    <row r="17" spans="1:12" ht="11.25" customHeight="1" x14ac:dyDescent="0.15">
      <c r="A17" s="52"/>
      <c r="B17" s="37"/>
      <c r="C17" s="37"/>
      <c r="D17" s="5"/>
      <c r="E17" s="5"/>
      <c r="F17" s="30"/>
      <c r="G17" s="5"/>
      <c r="H17" s="53"/>
    </row>
    <row r="18" spans="1:12" x14ac:dyDescent="0.15">
      <c r="A18" s="54" t="s">
        <v>1</v>
      </c>
      <c r="B18" s="9" t="s">
        <v>2</v>
      </c>
      <c r="C18" s="9" t="s">
        <v>5</v>
      </c>
      <c r="D18" s="7" t="s">
        <v>26</v>
      </c>
      <c r="E18" s="8" t="s">
        <v>26</v>
      </c>
      <c r="F18" s="8" t="s">
        <v>29</v>
      </c>
      <c r="G18" s="8" t="s">
        <v>31</v>
      </c>
      <c r="H18" s="7" t="s">
        <v>1</v>
      </c>
    </row>
    <row r="19" spans="1:12" x14ac:dyDescent="0.15">
      <c r="A19" s="54" t="s">
        <v>3</v>
      </c>
      <c r="B19" s="9" t="s">
        <v>4</v>
      </c>
      <c r="C19" s="6"/>
      <c r="D19" s="7" t="s">
        <v>27</v>
      </c>
      <c r="E19" s="8" t="s">
        <v>28</v>
      </c>
      <c r="F19" s="8" t="s">
        <v>30</v>
      </c>
      <c r="G19" s="8" t="s">
        <v>30</v>
      </c>
      <c r="H19" s="7" t="s">
        <v>3</v>
      </c>
    </row>
    <row r="20" spans="1:12" x14ac:dyDescent="0.15">
      <c r="A20" s="54"/>
      <c r="B20" s="9"/>
      <c r="C20" s="9"/>
      <c r="D20" s="7"/>
      <c r="E20" s="8"/>
      <c r="F20" s="8" t="s">
        <v>14</v>
      </c>
      <c r="G20" s="8" t="s">
        <v>14</v>
      </c>
      <c r="H20" s="7"/>
    </row>
    <row r="21" spans="1:12" ht="9.75" thickBot="1" x14ac:dyDescent="0.2">
      <c r="A21" s="55"/>
      <c r="B21" s="10"/>
      <c r="C21" s="10" t="s">
        <v>6</v>
      </c>
      <c r="D21" s="7" t="s">
        <v>12</v>
      </c>
      <c r="E21" s="11" t="s">
        <v>13</v>
      </c>
      <c r="F21" s="8" t="s">
        <v>15</v>
      </c>
      <c r="G21" s="8" t="s">
        <v>16</v>
      </c>
      <c r="H21" s="56"/>
    </row>
    <row r="22" spans="1:12" x14ac:dyDescent="0.15">
      <c r="A22" s="54"/>
      <c r="B22" s="6"/>
      <c r="C22" s="12" t="s">
        <v>7</v>
      </c>
      <c r="D22" s="13"/>
      <c r="E22" s="14"/>
      <c r="F22" s="15"/>
      <c r="G22" s="16"/>
      <c r="H22" s="7"/>
    </row>
    <row r="23" spans="1:12" x14ac:dyDescent="0.15">
      <c r="A23" s="54"/>
      <c r="B23" s="6"/>
      <c r="C23" s="12" t="s">
        <v>8</v>
      </c>
      <c r="D23" s="17"/>
      <c r="E23" s="14"/>
      <c r="F23" s="18"/>
      <c r="G23" s="19"/>
      <c r="H23" s="7"/>
      <c r="I23" s="133"/>
      <c r="J23" s="133"/>
      <c r="K23" s="133"/>
      <c r="L23" s="133"/>
    </row>
    <row r="24" spans="1:12" x14ac:dyDescent="0.15">
      <c r="A24" s="54"/>
      <c r="B24" s="6"/>
      <c r="C24" s="12" t="s">
        <v>9</v>
      </c>
      <c r="D24" s="139"/>
      <c r="E24" s="140"/>
      <c r="F24" s="141"/>
      <c r="G24" s="19"/>
      <c r="H24" s="7"/>
      <c r="I24" s="133"/>
      <c r="J24" s="133"/>
      <c r="K24" s="133"/>
      <c r="L24" s="133"/>
    </row>
    <row r="25" spans="1:12" x14ac:dyDescent="0.15">
      <c r="A25" s="55">
        <v>1</v>
      </c>
      <c r="B25" s="20"/>
      <c r="C25" s="21" t="s">
        <v>62</v>
      </c>
      <c r="D25" s="142">
        <v>11482341</v>
      </c>
      <c r="E25" s="143">
        <v>11544306</v>
      </c>
      <c r="F25" s="144">
        <f>D25</f>
        <v>11482341</v>
      </c>
      <c r="G25" s="169">
        <v>0</v>
      </c>
      <c r="H25" s="57">
        <v>1</v>
      </c>
      <c r="I25" s="133"/>
      <c r="J25" s="134"/>
      <c r="K25" s="135"/>
      <c r="L25" s="133"/>
    </row>
    <row r="26" spans="1:12" x14ac:dyDescent="0.15">
      <c r="A26" s="55">
        <v>2</v>
      </c>
      <c r="B26" s="20"/>
      <c r="C26" s="21" t="s">
        <v>63</v>
      </c>
      <c r="D26" s="145">
        <v>0</v>
      </c>
      <c r="E26" s="146">
        <v>0</v>
      </c>
      <c r="F26" s="147">
        <f t="shared" ref="F26:F33" si="0">D26</f>
        <v>0</v>
      </c>
      <c r="G26" s="38">
        <v>0</v>
      </c>
      <c r="H26" s="57">
        <v>2</v>
      </c>
      <c r="I26" s="133"/>
      <c r="J26" s="134"/>
      <c r="K26" s="135"/>
      <c r="L26" s="133"/>
    </row>
    <row r="27" spans="1:12" x14ac:dyDescent="0.15">
      <c r="A27" s="55">
        <v>3</v>
      </c>
      <c r="B27" s="20"/>
      <c r="C27" s="21" t="s">
        <v>64</v>
      </c>
      <c r="D27" s="145">
        <v>0</v>
      </c>
      <c r="E27" s="146">
        <v>0</v>
      </c>
      <c r="F27" s="147">
        <f t="shared" si="0"/>
        <v>0</v>
      </c>
      <c r="G27" s="38">
        <v>0</v>
      </c>
      <c r="H27" s="57">
        <v>3</v>
      </c>
      <c r="I27" s="133"/>
      <c r="J27" s="134"/>
      <c r="K27" s="135"/>
      <c r="L27" s="133"/>
    </row>
    <row r="28" spans="1:12" x14ac:dyDescent="0.15">
      <c r="A28" s="55">
        <v>4</v>
      </c>
      <c r="B28" s="20"/>
      <c r="C28" s="21" t="s">
        <v>65</v>
      </c>
      <c r="D28" s="145">
        <v>-129101</v>
      </c>
      <c r="E28" s="146">
        <v>-116863</v>
      </c>
      <c r="F28" s="147">
        <f>D28</f>
        <v>-129101</v>
      </c>
      <c r="G28" s="38">
        <v>0</v>
      </c>
      <c r="H28" s="57">
        <v>4</v>
      </c>
      <c r="I28" s="133"/>
      <c r="J28" s="134"/>
      <c r="K28" s="135"/>
      <c r="L28" s="133"/>
    </row>
    <row r="29" spans="1:12" x14ac:dyDescent="0.15">
      <c r="A29" s="55">
        <v>5</v>
      </c>
      <c r="B29" s="20"/>
      <c r="C29" s="21" t="s">
        <v>66</v>
      </c>
      <c r="D29" s="145">
        <v>0</v>
      </c>
      <c r="E29" s="146">
        <v>0</v>
      </c>
      <c r="F29" s="147">
        <v>0</v>
      </c>
      <c r="G29" s="38">
        <v>0</v>
      </c>
      <c r="H29" s="57">
        <v>5</v>
      </c>
      <c r="I29" s="133"/>
      <c r="J29" s="134"/>
      <c r="K29" s="135"/>
      <c r="L29" s="133"/>
    </row>
    <row r="30" spans="1:12" x14ac:dyDescent="0.15">
      <c r="A30" s="55">
        <v>6</v>
      </c>
      <c r="B30" s="20"/>
      <c r="C30" s="21" t="s">
        <v>67</v>
      </c>
      <c r="D30" s="145">
        <v>64586</v>
      </c>
      <c r="E30" s="146">
        <v>61465</v>
      </c>
      <c r="F30" s="147">
        <f t="shared" si="0"/>
        <v>64586</v>
      </c>
      <c r="G30" s="38">
        <v>0</v>
      </c>
      <c r="H30" s="57">
        <v>6</v>
      </c>
      <c r="I30" s="133"/>
      <c r="J30" s="134"/>
      <c r="K30" s="135"/>
      <c r="L30" s="133"/>
    </row>
    <row r="31" spans="1:12" x14ac:dyDescent="0.15">
      <c r="A31" s="55">
        <v>7</v>
      </c>
      <c r="B31" s="20"/>
      <c r="C31" s="21" t="s">
        <v>68</v>
      </c>
      <c r="D31" s="145">
        <v>59873</v>
      </c>
      <c r="E31" s="146">
        <v>239234</v>
      </c>
      <c r="F31" s="147">
        <f t="shared" si="0"/>
        <v>59873</v>
      </c>
      <c r="G31" s="38">
        <v>0</v>
      </c>
      <c r="H31" s="57">
        <v>7</v>
      </c>
      <c r="I31" s="133"/>
      <c r="J31" s="134"/>
      <c r="K31" s="135"/>
      <c r="L31" s="133"/>
    </row>
    <row r="32" spans="1:12" x14ac:dyDescent="0.15">
      <c r="A32" s="55">
        <v>8</v>
      </c>
      <c r="B32" s="20"/>
      <c r="C32" s="21" t="s">
        <v>69</v>
      </c>
      <c r="D32" s="145">
        <v>0</v>
      </c>
      <c r="E32" s="146">
        <v>0</v>
      </c>
      <c r="F32" s="147">
        <f t="shared" si="0"/>
        <v>0</v>
      </c>
      <c r="G32" s="38">
        <v>0</v>
      </c>
      <c r="H32" s="57">
        <v>8</v>
      </c>
      <c r="I32" s="133"/>
      <c r="J32" s="134"/>
      <c r="K32" s="135"/>
      <c r="L32" s="133"/>
    </row>
    <row r="33" spans="1:12" x14ac:dyDescent="0.15">
      <c r="A33" s="55">
        <v>9</v>
      </c>
      <c r="B33" s="20"/>
      <c r="C33" s="21" t="s">
        <v>70</v>
      </c>
      <c r="D33" s="145">
        <v>0</v>
      </c>
      <c r="E33" s="146">
        <v>0</v>
      </c>
      <c r="F33" s="147">
        <f t="shared" si="0"/>
        <v>0</v>
      </c>
      <c r="G33" s="38">
        <v>0</v>
      </c>
      <c r="H33" s="57">
        <v>9</v>
      </c>
      <c r="I33" s="133"/>
      <c r="J33" s="134"/>
      <c r="K33" s="135"/>
      <c r="L33" s="133"/>
    </row>
    <row r="34" spans="1:12" x14ac:dyDescent="0.15">
      <c r="A34" s="54"/>
      <c r="B34" s="6"/>
      <c r="C34" s="22" t="s">
        <v>38</v>
      </c>
      <c r="D34" s="148"/>
      <c r="E34" s="149"/>
      <c r="F34" s="150"/>
      <c r="G34" s="40"/>
      <c r="H34" s="58"/>
      <c r="I34" s="133"/>
      <c r="J34" s="134"/>
      <c r="K34" s="135"/>
      <c r="L34" s="133"/>
    </row>
    <row r="35" spans="1:12" ht="9" customHeight="1" x14ac:dyDescent="0.15">
      <c r="A35" s="55">
        <v>10</v>
      </c>
      <c r="B35" s="20"/>
      <c r="C35" s="34" t="s">
        <v>39</v>
      </c>
      <c r="D35" s="145">
        <f>SUM(D25:D33)</f>
        <v>11477699</v>
      </c>
      <c r="E35" s="146">
        <f>SUM(E25:E33)</f>
        <v>11728142</v>
      </c>
      <c r="F35" s="147">
        <f>SUM(F25:F33)</f>
        <v>11477699</v>
      </c>
      <c r="G35" s="38">
        <v>0</v>
      </c>
      <c r="H35" s="57">
        <v>10</v>
      </c>
      <c r="I35" s="133"/>
      <c r="J35" s="134"/>
      <c r="K35" s="135"/>
      <c r="L35" s="133"/>
    </row>
    <row r="36" spans="1:12" x14ac:dyDescent="0.15">
      <c r="A36" s="54"/>
      <c r="B36" s="6"/>
      <c r="C36" s="22" t="s">
        <v>55</v>
      </c>
      <c r="D36" s="148"/>
      <c r="E36" s="149"/>
      <c r="F36" s="150"/>
      <c r="G36" s="40"/>
      <c r="H36" s="58"/>
      <c r="I36" s="133"/>
      <c r="J36" s="134"/>
      <c r="K36" s="135"/>
      <c r="L36" s="133"/>
    </row>
    <row r="37" spans="1:12" ht="9" customHeight="1" x14ac:dyDescent="0.15">
      <c r="A37" s="55">
        <v>11</v>
      </c>
      <c r="B37" s="20"/>
      <c r="C37" s="34" t="s">
        <v>40</v>
      </c>
      <c r="D37" s="145">
        <v>0</v>
      </c>
      <c r="E37" s="146">
        <v>0</v>
      </c>
      <c r="F37" s="147">
        <v>0</v>
      </c>
      <c r="G37" s="38">
        <v>0</v>
      </c>
      <c r="H37" s="57">
        <v>11</v>
      </c>
      <c r="I37" s="133"/>
      <c r="J37" s="134"/>
      <c r="K37" s="135"/>
      <c r="L37" s="133"/>
    </row>
    <row r="38" spans="1:12" x14ac:dyDescent="0.15">
      <c r="A38" s="54"/>
      <c r="B38" s="6"/>
      <c r="C38" s="22" t="s">
        <v>56</v>
      </c>
      <c r="D38" s="148"/>
      <c r="E38" s="149"/>
      <c r="F38" s="150"/>
      <c r="G38" s="40"/>
      <c r="H38" s="58"/>
      <c r="I38" s="133"/>
      <c r="J38" s="134"/>
      <c r="K38" s="135"/>
      <c r="L38" s="133"/>
    </row>
    <row r="39" spans="1:12" ht="9" customHeight="1" x14ac:dyDescent="0.15">
      <c r="A39" s="55">
        <v>12</v>
      </c>
      <c r="B39" s="20"/>
      <c r="C39" s="34" t="s">
        <v>57</v>
      </c>
      <c r="D39" s="145">
        <v>0</v>
      </c>
      <c r="E39" s="146">
        <v>0</v>
      </c>
      <c r="F39" s="147">
        <v>0</v>
      </c>
      <c r="G39" s="38">
        <v>0</v>
      </c>
      <c r="H39" s="57">
        <v>12</v>
      </c>
      <c r="I39" s="133"/>
      <c r="J39" s="134"/>
      <c r="K39" s="135"/>
      <c r="L39" s="133"/>
    </row>
    <row r="40" spans="1:12" x14ac:dyDescent="0.15">
      <c r="A40" s="55">
        <v>13</v>
      </c>
      <c r="B40" s="20"/>
      <c r="C40" s="34" t="s">
        <v>37</v>
      </c>
      <c r="D40" s="142">
        <f t="shared" ref="D40:E40" si="1">SUM(D35:D39)</f>
        <v>11477699</v>
      </c>
      <c r="E40" s="143">
        <f t="shared" si="1"/>
        <v>11728142</v>
      </c>
      <c r="F40" s="144">
        <f>SUM(F35:F39)</f>
        <v>11477699</v>
      </c>
      <c r="G40" s="38">
        <f>SUM(G35:G39)</f>
        <v>0</v>
      </c>
      <c r="H40" s="57">
        <v>13</v>
      </c>
      <c r="I40" s="133"/>
      <c r="J40" s="134"/>
      <c r="K40" s="135"/>
      <c r="L40" s="133"/>
    </row>
    <row r="41" spans="1:12" x14ac:dyDescent="0.15">
      <c r="A41" s="55">
        <v>14</v>
      </c>
      <c r="B41" s="20"/>
      <c r="C41" s="21" t="s">
        <v>71</v>
      </c>
      <c r="D41" s="145">
        <v>8779885</v>
      </c>
      <c r="E41" s="146">
        <v>8709072</v>
      </c>
      <c r="F41" s="147">
        <f>D41</f>
        <v>8779885</v>
      </c>
      <c r="G41" s="38">
        <v>0</v>
      </c>
      <c r="H41" s="57">
        <v>14</v>
      </c>
      <c r="I41" s="133"/>
      <c r="J41" s="134"/>
      <c r="K41" s="135"/>
      <c r="L41" s="133"/>
    </row>
    <row r="42" spans="1:12" ht="9.75" thickBot="1" x14ac:dyDescent="0.2">
      <c r="A42" s="55">
        <v>15</v>
      </c>
      <c r="B42" s="20"/>
      <c r="C42" s="36" t="s">
        <v>58</v>
      </c>
      <c r="D42" s="142">
        <f t="shared" ref="D42:E42" si="2">(D40-D41)</f>
        <v>2697814</v>
      </c>
      <c r="E42" s="143">
        <f t="shared" si="2"/>
        <v>3019070</v>
      </c>
      <c r="F42" s="151">
        <f>(F40-F41)</f>
        <v>2697814</v>
      </c>
      <c r="G42" s="41">
        <v>0</v>
      </c>
      <c r="H42" s="57">
        <v>15</v>
      </c>
      <c r="I42" s="133"/>
      <c r="J42" s="134"/>
      <c r="K42" s="135"/>
      <c r="L42" s="133"/>
    </row>
    <row r="43" spans="1:12" x14ac:dyDescent="0.15">
      <c r="A43" s="54"/>
      <c r="B43" s="6"/>
      <c r="C43" s="12" t="s">
        <v>24</v>
      </c>
      <c r="D43" s="23"/>
      <c r="E43" s="25"/>
      <c r="F43" s="70"/>
      <c r="G43" s="70"/>
      <c r="H43" s="58"/>
      <c r="I43" s="133"/>
      <c r="J43" s="134"/>
      <c r="K43" s="135"/>
      <c r="L43" s="133"/>
    </row>
    <row r="44" spans="1:12" x14ac:dyDescent="0.15">
      <c r="A44" s="55">
        <v>16</v>
      </c>
      <c r="B44" s="20"/>
      <c r="C44" s="21" t="s">
        <v>41</v>
      </c>
      <c r="D44" s="142">
        <v>0</v>
      </c>
      <c r="E44" s="152">
        <v>0</v>
      </c>
      <c r="F44" s="71"/>
      <c r="G44" s="71"/>
      <c r="H44" s="57">
        <v>16</v>
      </c>
      <c r="I44" s="133"/>
      <c r="J44" s="134"/>
      <c r="K44" s="135"/>
      <c r="L44" s="133"/>
    </row>
    <row r="45" spans="1:12" x14ac:dyDescent="0.15">
      <c r="A45" s="55">
        <v>17</v>
      </c>
      <c r="B45" s="20"/>
      <c r="C45" s="21" t="s">
        <v>59</v>
      </c>
      <c r="D45" s="145">
        <v>42885</v>
      </c>
      <c r="E45" s="153">
        <v>37716</v>
      </c>
      <c r="F45" s="71"/>
      <c r="G45" s="71"/>
      <c r="H45" s="57">
        <v>17</v>
      </c>
      <c r="I45" s="133"/>
      <c r="J45" s="134"/>
      <c r="K45" s="135"/>
      <c r="L45" s="133"/>
    </row>
    <row r="46" spans="1:12" x14ac:dyDescent="0.15">
      <c r="A46" s="55">
        <v>18</v>
      </c>
      <c r="B46" s="20"/>
      <c r="C46" s="21" t="s">
        <v>72</v>
      </c>
      <c r="D46" s="145">
        <v>0</v>
      </c>
      <c r="E46" s="153">
        <v>0</v>
      </c>
      <c r="F46" s="71"/>
      <c r="G46" s="71"/>
      <c r="H46" s="57">
        <v>18</v>
      </c>
      <c r="I46" s="133"/>
      <c r="J46" s="134"/>
      <c r="K46" s="135"/>
      <c r="L46" s="133"/>
    </row>
    <row r="47" spans="1:12" x14ac:dyDescent="0.15">
      <c r="A47" s="55">
        <v>19</v>
      </c>
      <c r="B47" s="20"/>
      <c r="C47" s="21" t="s">
        <v>42</v>
      </c>
      <c r="D47" s="145">
        <v>15228</v>
      </c>
      <c r="E47" s="153">
        <v>10428</v>
      </c>
      <c r="F47" s="71"/>
      <c r="G47" s="71"/>
      <c r="H47" s="57">
        <v>19</v>
      </c>
      <c r="I47" s="133"/>
      <c r="J47" s="134"/>
      <c r="K47" s="135"/>
      <c r="L47" s="133"/>
    </row>
    <row r="48" spans="1:12" x14ac:dyDescent="0.15">
      <c r="A48" s="55">
        <v>20</v>
      </c>
      <c r="B48" s="20"/>
      <c r="C48" s="21" t="s">
        <v>73</v>
      </c>
      <c r="D48" s="145">
        <v>31562</v>
      </c>
      <c r="E48" s="153">
        <v>36102</v>
      </c>
      <c r="F48" s="71"/>
      <c r="G48" s="71"/>
      <c r="H48" s="57">
        <v>20</v>
      </c>
      <c r="I48" s="133"/>
      <c r="J48" s="134"/>
      <c r="K48" s="135"/>
      <c r="L48" s="133"/>
    </row>
    <row r="49" spans="1:12" x14ac:dyDescent="0.15">
      <c r="A49" s="55">
        <v>21</v>
      </c>
      <c r="B49" s="20"/>
      <c r="C49" s="21" t="s">
        <v>45</v>
      </c>
      <c r="D49" s="145">
        <v>0</v>
      </c>
      <c r="E49" s="153">
        <v>0</v>
      </c>
      <c r="F49" s="71"/>
      <c r="G49" s="71"/>
      <c r="H49" s="57">
        <v>21</v>
      </c>
      <c r="I49" s="133"/>
      <c r="J49" s="134"/>
      <c r="K49" s="135"/>
      <c r="L49" s="133"/>
    </row>
    <row r="50" spans="1:12" x14ac:dyDescent="0.15">
      <c r="A50" s="55">
        <v>22</v>
      </c>
      <c r="B50" s="20"/>
      <c r="C50" s="21" t="s">
        <v>46</v>
      </c>
      <c r="D50" s="145">
        <v>5326</v>
      </c>
      <c r="E50" s="153">
        <v>0</v>
      </c>
      <c r="F50" s="71"/>
      <c r="G50" s="71"/>
      <c r="H50" s="57">
        <v>22</v>
      </c>
      <c r="I50" s="133"/>
      <c r="J50" s="134"/>
      <c r="K50" s="135"/>
      <c r="L50" s="133"/>
    </row>
    <row r="51" spans="1:12" x14ac:dyDescent="0.15">
      <c r="A51" s="55">
        <v>23</v>
      </c>
      <c r="B51" s="20"/>
      <c r="C51" s="21" t="s">
        <v>43</v>
      </c>
      <c r="D51" s="145">
        <v>0</v>
      </c>
      <c r="E51" s="153">
        <v>0</v>
      </c>
      <c r="F51" s="71"/>
      <c r="G51" s="71"/>
      <c r="H51" s="57">
        <v>23</v>
      </c>
      <c r="I51" s="133"/>
      <c r="J51" s="134"/>
      <c r="K51" s="135"/>
      <c r="L51" s="133"/>
    </row>
    <row r="52" spans="1:12" x14ac:dyDescent="0.15">
      <c r="A52" s="55">
        <v>24</v>
      </c>
      <c r="B52" s="20"/>
      <c r="C52" s="21" t="s">
        <v>60</v>
      </c>
      <c r="D52" s="145">
        <f>81262+61706</f>
        <v>142968</v>
      </c>
      <c r="E52" s="153">
        <f>17369+11019</f>
        <v>28388</v>
      </c>
      <c r="F52" s="71"/>
      <c r="G52" s="71"/>
      <c r="H52" s="57">
        <v>24</v>
      </c>
      <c r="I52" s="133"/>
      <c r="J52" s="134"/>
      <c r="K52" s="135"/>
      <c r="L52" s="133"/>
    </row>
    <row r="53" spans="1:12" x14ac:dyDescent="0.15">
      <c r="A53" s="54"/>
      <c r="B53" s="6"/>
      <c r="C53" s="35" t="s">
        <v>44</v>
      </c>
      <c r="D53" s="148"/>
      <c r="E53" s="154"/>
      <c r="F53" s="70"/>
      <c r="G53" s="70"/>
      <c r="H53" s="58"/>
      <c r="I53" s="133"/>
      <c r="J53" s="134"/>
      <c r="K53" s="135"/>
      <c r="L53" s="133"/>
    </row>
    <row r="54" spans="1:12" x14ac:dyDescent="0.15">
      <c r="A54" s="55">
        <v>25</v>
      </c>
      <c r="B54" s="20"/>
      <c r="C54" s="34" t="s">
        <v>47</v>
      </c>
      <c r="D54" s="145">
        <v>33559</v>
      </c>
      <c r="E54" s="153">
        <v>0</v>
      </c>
      <c r="F54" s="71"/>
      <c r="G54" s="71"/>
      <c r="H54" s="57">
        <v>25</v>
      </c>
      <c r="I54" s="133"/>
      <c r="J54" s="134"/>
      <c r="K54" s="135"/>
      <c r="L54" s="133"/>
    </row>
    <row r="55" spans="1:12" x14ac:dyDescent="0.15">
      <c r="A55" s="55">
        <v>26</v>
      </c>
      <c r="B55" s="20"/>
      <c r="C55" s="34" t="s">
        <v>48</v>
      </c>
      <c r="D55" s="145">
        <v>7239</v>
      </c>
      <c r="E55" s="153">
        <v>2968</v>
      </c>
      <c r="F55" s="71"/>
      <c r="G55" s="71"/>
      <c r="H55" s="57">
        <v>26</v>
      </c>
      <c r="I55" s="133"/>
      <c r="J55" s="134"/>
      <c r="K55" s="135"/>
      <c r="L55" s="133"/>
    </row>
    <row r="56" spans="1:12" x14ac:dyDescent="0.15">
      <c r="A56" s="55">
        <v>27</v>
      </c>
      <c r="B56" s="20"/>
      <c r="C56" s="34" t="s">
        <v>74</v>
      </c>
      <c r="D56" s="142">
        <f>SUM(D44:D55)</f>
        <v>278767</v>
      </c>
      <c r="E56" s="152">
        <f>SUM(E44:E55)</f>
        <v>115602</v>
      </c>
      <c r="F56" s="71"/>
      <c r="G56" s="71"/>
      <c r="H56" s="57">
        <v>27</v>
      </c>
      <c r="I56" s="133"/>
      <c r="J56" s="134"/>
      <c r="K56" s="135"/>
      <c r="L56" s="133"/>
    </row>
    <row r="57" spans="1:12" x14ac:dyDescent="0.15">
      <c r="A57" s="55">
        <v>28</v>
      </c>
      <c r="B57" s="20"/>
      <c r="C57" s="34" t="s">
        <v>75</v>
      </c>
      <c r="D57" s="142">
        <f>D42+D56</f>
        <v>2976581</v>
      </c>
      <c r="E57" s="152">
        <f>E42+E56</f>
        <v>3134672</v>
      </c>
      <c r="F57" s="71"/>
      <c r="G57" s="71"/>
      <c r="H57" s="57">
        <v>28</v>
      </c>
      <c r="I57" s="133"/>
      <c r="J57" s="134"/>
      <c r="K57" s="135"/>
      <c r="L57" s="133"/>
    </row>
    <row r="58" spans="1:12" x14ac:dyDescent="0.15">
      <c r="A58" s="54"/>
      <c r="B58" s="6"/>
      <c r="C58" s="12" t="s">
        <v>10</v>
      </c>
      <c r="D58" s="148"/>
      <c r="E58" s="154"/>
      <c r="F58" s="70"/>
      <c r="G58" s="70"/>
      <c r="H58" s="58"/>
      <c r="I58" s="133"/>
      <c r="J58" s="134"/>
      <c r="K58" s="135"/>
      <c r="L58" s="133"/>
    </row>
    <row r="59" spans="1:12" x14ac:dyDescent="0.15">
      <c r="A59" s="55">
        <v>29</v>
      </c>
      <c r="B59" s="20"/>
      <c r="C59" s="21" t="s">
        <v>49</v>
      </c>
      <c r="D59" s="145">
        <v>-31816</v>
      </c>
      <c r="E59" s="153">
        <v>-31292</v>
      </c>
      <c r="F59" s="71"/>
      <c r="G59" s="71"/>
      <c r="H59" s="57">
        <v>29</v>
      </c>
      <c r="I59" s="133"/>
      <c r="J59" s="134"/>
      <c r="K59" s="135"/>
      <c r="L59" s="133"/>
    </row>
    <row r="60" spans="1:12" x14ac:dyDescent="0.15">
      <c r="A60" s="55">
        <v>30</v>
      </c>
      <c r="B60" s="20"/>
      <c r="C60" s="21" t="s">
        <v>76</v>
      </c>
      <c r="D60" s="145">
        <v>0</v>
      </c>
      <c r="E60" s="153">
        <v>0</v>
      </c>
      <c r="F60" s="71"/>
      <c r="G60" s="71"/>
      <c r="H60" s="57">
        <v>30</v>
      </c>
      <c r="I60" s="133"/>
      <c r="J60" s="134"/>
      <c r="K60" s="135"/>
      <c r="L60" s="133"/>
    </row>
    <row r="61" spans="1:12" x14ac:dyDescent="0.15">
      <c r="A61" s="55">
        <v>31</v>
      </c>
      <c r="B61" s="20"/>
      <c r="C61" s="21" t="s">
        <v>77</v>
      </c>
      <c r="D61" s="145">
        <v>0</v>
      </c>
      <c r="E61" s="153">
        <v>0</v>
      </c>
      <c r="F61" s="71"/>
      <c r="G61" s="71"/>
      <c r="H61" s="57">
        <v>31</v>
      </c>
      <c r="I61" s="133"/>
      <c r="J61" s="134"/>
      <c r="K61" s="135"/>
      <c r="L61" s="133"/>
    </row>
    <row r="62" spans="1:12" x14ac:dyDescent="0.15">
      <c r="A62" s="55">
        <v>32</v>
      </c>
      <c r="B62" s="20"/>
      <c r="C62" s="21" t="s">
        <v>50</v>
      </c>
      <c r="D62" s="145">
        <v>0</v>
      </c>
      <c r="E62" s="153">
        <v>0</v>
      </c>
      <c r="F62" s="71"/>
      <c r="G62" s="71"/>
      <c r="H62" s="57">
        <v>32</v>
      </c>
      <c r="I62" s="133"/>
      <c r="J62" s="134"/>
      <c r="K62" s="135"/>
      <c r="L62" s="133"/>
    </row>
    <row r="63" spans="1:12" x14ac:dyDescent="0.15">
      <c r="A63" s="55">
        <v>33</v>
      </c>
      <c r="B63" s="20"/>
      <c r="C63" s="21" t="s">
        <v>51</v>
      </c>
      <c r="D63" s="145">
        <v>0</v>
      </c>
      <c r="E63" s="153">
        <v>0</v>
      </c>
      <c r="F63" s="71"/>
      <c r="G63" s="71"/>
      <c r="H63" s="57">
        <v>33</v>
      </c>
      <c r="I63" s="133"/>
      <c r="J63" s="134"/>
      <c r="K63" s="135"/>
      <c r="L63" s="133"/>
    </row>
    <row r="64" spans="1:12" x14ac:dyDescent="0.15">
      <c r="A64" s="55">
        <v>34</v>
      </c>
      <c r="B64" s="20"/>
      <c r="C64" s="21" t="s">
        <v>61</v>
      </c>
      <c r="D64" s="145">
        <v>-69224</v>
      </c>
      <c r="E64" s="153">
        <v>-61955</v>
      </c>
      <c r="F64" s="71"/>
      <c r="G64" s="71"/>
      <c r="H64" s="57">
        <v>34</v>
      </c>
      <c r="I64" s="133"/>
      <c r="J64" s="134"/>
      <c r="K64" s="135"/>
      <c r="L64" s="133"/>
    </row>
    <row r="65" spans="1:12" x14ac:dyDescent="0.15">
      <c r="A65" s="55">
        <v>35</v>
      </c>
      <c r="B65" s="20"/>
      <c r="C65" s="21" t="s">
        <v>52</v>
      </c>
      <c r="D65" s="145">
        <v>0</v>
      </c>
      <c r="E65" s="153">
        <v>0</v>
      </c>
      <c r="F65" s="71"/>
      <c r="G65" s="71"/>
      <c r="H65" s="57">
        <v>35</v>
      </c>
      <c r="I65" s="133"/>
      <c r="J65" s="134"/>
      <c r="K65" s="135"/>
      <c r="L65" s="133"/>
    </row>
    <row r="66" spans="1:12" x14ac:dyDescent="0.15">
      <c r="A66" s="55">
        <v>36</v>
      </c>
      <c r="B66" s="20"/>
      <c r="C66" s="34" t="s">
        <v>53</v>
      </c>
      <c r="D66" s="142">
        <f>SUM(D59:D65)</f>
        <v>-101040</v>
      </c>
      <c r="E66" s="152">
        <f>SUM(E59:E65)</f>
        <v>-93247</v>
      </c>
      <c r="F66" s="71"/>
      <c r="G66" s="71"/>
      <c r="H66" s="57">
        <v>36</v>
      </c>
      <c r="I66" s="133"/>
      <c r="J66" s="134"/>
      <c r="K66" s="135"/>
      <c r="L66" s="133"/>
    </row>
    <row r="67" spans="1:12" x14ac:dyDescent="0.15">
      <c r="A67" s="59">
        <v>37</v>
      </c>
      <c r="B67" s="31"/>
      <c r="C67" s="42" t="s">
        <v>54</v>
      </c>
      <c r="D67" s="155">
        <f>D57+D66</f>
        <v>2875541</v>
      </c>
      <c r="E67" s="156">
        <f>E57+E66</f>
        <v>3041425</v>
      </c>
      <c r="F67" s="72"/>
      <c r="G67" s="72"/>
      <c r="H67" s="60">
        <v>37</v>
      </c>
      <c r="I67" s="133"/>
      <c r="J67" s="134"/>
      <c r="K67" s="135"/>
      <c r="L67" s="133"/>
    </row>
    <row r="68" spans="1:12" x14ac:dyDescent="0.15">
      <c r="A68" s="46"/>
      <c r="B68" s="22"/>
      <c r="C68" s="22"/>
      <c r="D68" s="157"/>
      <c r="E68" s="157"/>
      <c r="F68" s="32"/>
      <c r="G68" s="32"/>
      <c r="H68" s="61"/>
      <c r="I68" s="133"/>
      <c r="J68" s="133"/>
      <c r="K68" s="133"/>
      <c r="L68" s="133"/>
    </row>
    <row r="69" spans="1:12" x14ac:dyDescent="0.15">
      <c r="A69" s="46"/>
      <c r="B69" s="22"/>
      <c r="C69" s="66"/>
      <c r="D69" s="39"/>
      <c r="E69" s="33"/>
      <c r="F69" s="33"/>
      <c r="G69" s="33"/>
      <c r="H69" s="62"/>
      <c r="I69" s="133"/>
      <c r="J69" s="133"/>
      <c r="K69" s="133"/>
      <c r="L69" s="133"/>
    </row>
    <row r="70" spans="1:12" x14ac:dyDescent="0.15">
      <c r="A70" s="46"/>
      <c r="B70" s="22"/>
      <c r="C70" s="22"/>
      <c r="D70" s="65"/>
      <c r="E70" s="33"/>
      <c r="F70" s="33"/>
      <c r="G70" s="33"/>
      <c r="H70" s="62"/>
    </row>
    <row r="71" spans="1:12" x14ac:dyDescent="0.15">
      <c r="A71" s="46"/>
      <c r="B71" s="22"/>
      <c r="C71" s="22"/>
      <c r="D71" s="33"/>
      <c r="E71" s="33"/>
      <c r="F71" s="33"/>
      <c r="G71" s="33"/>
      <c r="H71" s="62"/>
    </row>
    <row r="72" spans="1:12" x14ac:dyDescent="0.15">
      <c r="A72" s="46"/>
      <c r="B72" s="22"/>
      <c r="C72" s="22"/>
      <c r="D72" s="33"/>
      <c r="E72" s="33"/>
      <c r="F72" s="33"/>
      <c r="G72" s="33"/>
      <c r="H72" s="62"/>
    </row>
    <row r="73" spans="1:12" x14ac:dyDescent="0.15">
      <c r="A73" s="46"/>
      <c r="B73" s="22"/>
      <c r="C73" s="22"/>
      <c r="D73" s="24"/>
      <c r="E73" s="24"/>
      <c r="F73" s="24"/>
      <c r="G73" s="24"/>
      <c r="H73" s="62"/>
    </row>
    <row r="74" spans="1:12" x14ac:dyDescent="0.15">
      <c r="A74" s="46"/>
      <c r="B74" s="22"/>
      <c r="C74" s="22"/>
      <c r="D74" s="24"/>
      <c r="E74" s="24"/>
      <c r="F74" s="24"/>
      <c r="G74" s="24"/>
      <c r="H74" s="62"/>
    </row>
    <row r="75" spans="1:12" x14ac:dyDescent="0.15">
      <c r="A75" s="46"/>
      <c r="B75" s="22"/>
      <c r="C75" s="22"/>
      <c r="D75" s="24"/>
      <c r="E75" s="24"/>
      <c r="F75" s="24"/>
      <c r="G75" s="24"/>
      <c r="H75" s="62"/>
    </row>
    <row r="76" spans="1:12" x14ac:dyDescent="0.15">
      <c r="A76" s="52"/>
      <c r="B76" s="5"/>
      <c r="C76" s="5"/>
      <c r="D76" s="63"/>
      <c r="E76" s="63"/>
      <c r="F76" s="63"/>
      <c r="G76" s="63"/>
      <c r="H76" s="64"/>
    </row>
    <row r="77" spans="1:12" x14ac:dyDescent="0.15">
      <c r="D77" s="27"/>
      <c r="E77" s="27"/>
      <c r="F77" s="27"/>
      <c r="G77" s="27"/>
      <c r="H77" s="3" t="s">
        <v>11</v>
      </c>
    </row>
    <row r="78" spans="1:12" x14ac:dyDescent="0.15">
      <c r="D78" s="27"/>
      <c r="E78" s="27"/>
      <c r="F78" s="27"/>
      <c r="G78" s="27"/>
      <c r="H78" s="26"/>
    </row>
    <row r="79" spans="1:12" x14ac:dyDescent="0.15">
      <c r="D79" s="27"/>
      <c r="E79" s="27"/>
      <c r="F79" s="27"/>
      <c r="G79" s="27"/>
      <c r="H79" s="26"/>
    </row>
    <row r="80" spans="1:12" x14ac:dyDescent="0.15">
      <c r="D80" s="27"/>
      <c r="E80" s="27"/>
      <c r="F80" s="27"/>
      <c r="G80" s="27"/>
      <c r="H80" s="26"/>
    </row>
    <row r="81" spans="4:8" x14ac:dyDescent="0.15">
      <c r="D81" s="27"/>
      <c r="E81" s="27"/>
      <c r="F81" s="27"/>
      <c r="G81" s="27"/>
      <c r="H81" s="26"/>
    </row>
    <row r="82" spans="4:8" x14ac:dyDescent="0.15">
      <c r="D82" s="27"/>
      <c r="E82" s="27"/>
      <c r="F82" s="27"/>
      <c r="G82" s="27"/>
      <c r="H82" s="26"/>
    </row>
    <row r="83" spans="4:8" x14ac:dyDescent="0.15">
      <c r="D83" s="27"/>
      <c r="E83" s="27"/>
      <c r="F83" s="27"/>
      <c r="G83" s="27"/>
      <c r="H83" s="26"/>
    </row>
    <row r="84" spans="4:8" x14ac:dyDescent="0.15">
      <c r="D84" s="27"/>
      <c r="E84" s="27"/>
      <c r="F84" s="27"/>
      <c r="G84" s="27"/>
      <c r="H84" s="26"/>
    </row>
    <row r="85" spans="4:8" x14ac:dyDescent="0.15">
      <c r="D85" s="27"/>
      <c r="E85" s="27"/>
      <c r="F85" s="27"/>
      <c r="G85" s="27"/>
      <c r="H85" s="26"/>
    </row>
    <row r="86" spans="4:8" x14ac:dyDescent="0.15">
      <c r="D86" s="27"/>
      <c r="E86" s="27"/>
      <c r="F86" s="27"/>
      <c r="G86" s="27"/>
      <c r="H86" s="26"/>
    </row>
    <row r="87" spans="4:8" x14ac:dyDescent="0.15">
      <c r="D87" s="27"/>
      <c r="E87" s="27"/>
      <c r="F87" s="27"/>
      <c r="G87" s="27"/>
      <c r="H87" s="26"/>
    </row>
    <row r="88" spans="4:8" x14ac:dyDescent="0.15">
      <c r="D88" s="27"/>
      <c r="E88" s="27"/>
      <c r="F88" s="27"/>
      <c r="G88" s="27"/>
      <c r="H88" s="26"/>
    </row>
    <row r="89" spans="4:8" x14ac:dyDescent="0.15">
      <c r="D89" s="27"/>
      <c r="E89" s="27"/>
      <c r="F89" s="27"/>
      <c r="G89" s="27"/>
      <c r="H89" s="26"/>
    </row>
    <row r="90" spans="4:8" x14ac:dyDescent="0.15">
      <c r="D90" s="27"/>
      <c r="E90" s="27"/>
      <c r="F90" s="27"/>
      <c r="G90" s="27"/>
      <c r="H90" s="26"/>
    </row>
    <row r="91" spans="4:8" x14ac:dyDescent="0.15">
      <c r="D91" s="27"/>
      <c r="E91" s="27"/>
      <c r="F91" s="27"/>
      <c r="G91" s="27"/>
      <c r="H91" s="26"/>
    </row>
    <row r="92" spans="4:8" x14ac:dyDescent="0.15">
      <c r="D92" s="27"/>
      <c r="E92" s="27"/>
      <c r="F92" s="27"/>
      <c r="G92" s="27"/>
      <c r="H92" s="26"/>
    </row>
    <row r="93" spans="4:8" x14ac:dyDescent="0.15">
      <c r="D93" s="28"/>
      <c r="E93" s="28"/>
      <c r="F93" s="28"/>
      <c r="G93" s="28"/>
      <c r="H93" s="26"/>
    </row>
    <row r="94" spans="4:8" x14ac:dyDescent="0.15">
      <c r="D94" s="28"/>
      <c r="E94" s="28"/>
      <c r="F94" s="28"/>
      <c r="G94" s="28"/>
      <c r="H94" s="26"/>
    </row>
    <row r="95" spans="4:8" x14ac:dyDescent="0.15">
      <c r="D95" s="28"/>
      <c r="E95" s="28"/>
      <c r="F95" s="28"/>
      <c r="G95" s="28"/>
      <c r="H95" s="26"/>
    </row>
    <row r="96" spans="4:8" x14ac:dyDescent="0.15">
      <c r="D96" s="28"/>
      <c r="E96" s="28"/>
      <c r="F96" s="28"/>
      <c r="G96" s="28"/>
      <c r="H96" s="26"/>
    </row>
    <row r="97" spans="4:8" x14ac:dyDescent="0.15">
      <c r="D97" s="28"/>
      <c r="E97" s="28"/>
      <c r="F97" s="28"/>
      <c r="G97" s="28"/>
      <c r="H97" s="26"/>
    </row>
    <row r="98" spans="4:8" x14ac:dyDescent="0.15">
      <c r="D98" s="28"/>
      <c r="E98" s="28"/>
      <c r="F98" s="28"/>
      <c r="G98" s="28"/>
      <c r="H98" s="26"/>
    </row>
    <row r="99" spans="4:8" x14ac:dyDescent="0.15">
      <c r="D99" s="28"/>
      <c r="E99" s="28"/>
      <c r="F99" s="28"/>
      <c r="G99" s="28"/>
      <c r="H99" s="26"/>
    </row>
    <row r="100" spans="4:8" x14ac:dyDescent="0.15">
      <c r="D100" s="28"/>
      <c r="E100" s="28"/>
      <c r="F100" s="28"/>
      <c r="G100" s="28"/>
      <c r="H100" s="26"/>
    </row>
    <row r="101" spans="4:8" x14ac:dyDescent="0.15">
      <c r="D101" s="28"/>
      <c r="E101" s="28"/>
      <c r="F101" s="28"/>
      <c r="G101" s="28"/>
      <c r="H101" s="26"/>
    </row>
    <row r="102" spans="4:8" x14ac:dyDescent="0.15">
      <c r="D102" s="28"/>
      <c r="E102" s="28"/>
      <c r="F102" s="28"/>
      <c r="G102" s="28"/>
      <c r="H102" s="26"/>
    </row>
    <row r="103" spans="4:8" x14ac:dyDescent="0.15">
      <c r="D103" s="28"/>
      <c r="E103" s="28"/>
      <c r="F103" s="28"/>
      <c r="G103" s="28"/>
      <c r="H103" s="26"/>
    </row>
    <row r="104" spans="4:8" x14ac:dyDescent="0.15">
      <c r="D104" s="28"/>
      <c r="E104" s="28"/>
      <c r="F104" s="28"/>
      <c r="G104" s="28"/>
      <c r="H104" s="26"/>
    </row>
    <row r="105" spans="4:8" x14ac:dyDescent="0.15">
      <c r="D105" s="28"/>
      <c r="E105" s="28"/>
      <c r="F105" s="28"/>
      <c r="G105" s="28"/>
      <c r="H105" s="26"/>
    </row>
    <row r="106" spans="4:8" x14ac:dyDescent="0.15">
      <c r="D106" s="28"/>
      <c r="E106" s="28"/>
      <c r="F106" s="28"/>
      <c r="G106" s="28"/>
    </row>
    <row r="107" spans="4:8" x14ac:dyDescent="0.15">
      <c r="D107" s="28"/>
      <c r="E107" s="28"/>
      <c r="F107" s="28"/>
      <c r="G107" s="28"/>
    </row>
    <row r="108" spans="4:8" x14ac:dyDescent="0.15">
      <c r="D108" s="28"/>
      <c r="E108" s="28"/>
      <c r="F108" s="28"/>
      <c r="G108" s="28"/>
    </row>
    <row r="109" spans="4:8" x14ac:dyDescent="0.15">
      <c r="D109" s="28"/>
      <c r="E109" s="28"/>
      <c r="F109" s="28"/>
      <c r="G109" s="28"/>
    </row>
    <row r="110" spans="4:8" x14ac:dyDescent="0.15">
      <c r="D110" s="28"/>
      <c r="E110" s="28"/>
      <c r="F110" s="28"/>
      <c r="G110" s="28"/>
    </row>
    <row r="111" spans="4:8" x14ac:dyDescent="0.15">
      <c r="D111" s="28"/>
      <c r="E111" s="28"/>
      <c r="F111" s="28"/>
      <c r="G111" s="28"/>
    </row>
    <row r="112" spans="4:8" x14ac:dyDescent="0.15">
      <c r="D112" s="29"/>
      <c r="E112" s="29"/>
      <c r="F112" s="29"/>
      <c r="G112" s="29"/>
    </row>
    <row r="113" spans="4:7" x14ac:dyDescent="0.15">
      <c r="D113" s="29"/>
      <c r="E113" s="29"/>
      <c r="F113" s="29"/>
      <c r="G113" s="29"/>
    </row>
    <row r="114" spans="4:7" x14ac:dyDescent="0.15">
      <c r="D114" s="29"/>
      <c r="E114" s="29"/>
      <c r="F114" s="29"/>
      <c r="G114" s="29"/>
    </row>
    <row r="115" spans="4:7" x14ac:dyDescent="0.15">
      <c r="D115" s="29"/>
      <c r="E115" s="29"/>
      <c r="F115" s="29"/>
      <c r="G115" s="29"/>
    </row>
    <row r="116" spans="4:7" x14ac:dyDescent="0.15">
      <c r="D116" s="29"/>
      <c r="E116" s="29"/>
      <c r="F116" s="29"/>
      <c r="G116" s="29"/>
    </row>
    <row r="117" spans="4:7" x14ac:dyDescent="0.15">
      <c r="D117" s="29"/>
      <c r="E117" s="29"/>
      <c r="F117" s="29"/>
      <c r="G117" s="29"/>
    </row>
    <row r="118" spans="4:7" x14ac:dyDescent="0.15">
      <c r="D118" s="29"/>
      <c r="E118" s="29"/>
      <c r="F118" s="29"/>
      <c r="G118" s="29"/>
    </row>
    <row r="119" spans="4:7" x14ac:dyDescent="0.15">
      <c r="D119" s="29"/>
      <c r="E119" s="29"/>
      <c r="F119" s="29"/>
      <c r="G119" s="29"/>
    </row>
    <row r="120" spans="4:7" x14ac:dyDescent="0.15">
      <c r="D120" s="29"/>
      <c r="E120" s="29"/>
      <c r="F120" s="29"/>
      <c r="G120" s="29"/>
    </row>
    <row r="121" spans="4:7" x14ac:dyDescent="0.15">
      <c r="D121" s="29"/>
      <c r="E121" s="29"/>
      <c r="F121" s="29"/>
      <c r="G121" s="29"/>
    </row>
    <row r="122" spans="4:7" x14ac:dyDescent="0.15">
      <c r="D122" s="29"/>
      <c r="E122" s="29"/>
      <c r="F122" s="29"/>
      <c r="G122" s="29"/>
    </row>
  </sheetData>
  <mergeCells count="6">
    <mergeCell ref="B15:C16"/>
    <mergeCell ref="B6:C8"/>
    <mergeCell ref="A3:H3"/>
    <mergeCell ref="A4:H4"/>
    <mergeCell ref="B9:C11"/>
    <mergeCell ref="B12:C14"/>
  </mergeCells>
  <phoneticPr fontId="3" type="noConversion"/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showGridLines="0" workbookViewId="0"/>
  </sheetViews>
  <sheetFormatPr defaultRowHeight="12" x14ac:dyDescent="0.2"/>
  <cols>
    <col min="1" max="1" width="3.7109375" style="74" customWidth="1"/>
    <col min="2" max="2" width="4.7109375" style="74" customWidth="1"/>
    <col min="3" max="3" width="54.7109375" style="74" customWidth="1"/>
    <col min="4" max="5" width="11.7109375" style="74" customWidth="1"/>
    <col min="6" max="6" width="3.7109375" style="74" customWidth="1"/>
    <col min="7" max="16384" width="9.140625" style="73"/>
  </cols>
  <sheetData>
    <row r="1" spans="1:11" x14ac:dyDescent="0.2">
      <c r="A1" s="117" t="s">
        <v>78</v>
      </c>
      <c r="C1" s="77"/>
      <c r="F1" s="77">
        <v>17</v>
      </c>
    </row>
    <row r="2" spans="1:11" x14ac:dyDescent="0.2">
      <c r="A2" s="116"/>
      <c r="B2" s="115"/>
      <c r="C2" s="115"/>
      <c r="D2" s="115"/>
      <c r="E2" s="115"/>
      <c r="F2" s="114"/>
    </row>
    <row r="3" spans="1:11" x14ac:dyDescent="0.2">
      <c r="A3" s="187" t="s">
        <v>122</v>
      </c>
      <c r="B3" s="185"/>
      <c r="C3" s="185"/>
      <c r="D3" s="185"/>
      <c r="E3" s="185"/>
      <c r="F3" s="186"/>
    </row>
    <row r="4" spans="1:11" x14ac:dyDescent="0.2">
      <c r="A4" s="184" t="s">
        <v>25</v>
      </c>
      <c r="B4" s="185"/>
      <c r="C4" s="185"/>
      <c r="D4" s="185"/>
      <c r="E4" s="185"/>
      <c r="F4" s="186"/>
    </row>
    <row r="5" spans="1:11" x14ac:dyDescent="0.2">
      <c r="A5" s="81"/>
      <c r="B5" s="80"/>
      <c r="C5" s="80"/>
      <c r="D5" s="80"/>
      <c r="E5" s="80"/>
      <c r="F5" s="78"/>
    </row>
    <row r="6" spans="1:11" x14ac:dyDescent="0.2">
      <c r="A6" s="107" t="s">
        <v>1</v>
      </c>
      <c r="B6" s="107" t="s">
        <v>2</v>
      </c>
      <c r="C6" s="107" t="s">
        <v>5</v>
      </c>
      <c r="D6" s="107" t="s">
        <v>26</v>
      </c>
      <c r="E6" s="107" t="s">
        <v>26</v>
      </c>
      <c r="F6" s="96" t="s">
        <v>1</v>
      </c>
    </row>
    <row r="7" spans="1:11" x14ac:dyDescent="0.2">
      <c r="A7" s="99" t="s">
        <v>3</v>
      </c>
      <c r="B7" s="99" t="s">
        <v>4</v>
      </c>
      <c r="C7" s="99" t="s">
        <v>6</v>
      </c>
      <c r="D7" s="99" t="s">
        <v>27</v>
      </c>
      <c r="E7" s="99" t="s">
        <v>28</v>
      </c>
      <c r="F7" s="96" t="s">
        <v>3</v>
      </c>
    </row>
    <row r="8" spans="1:11" ht="12.75" thickBot="1" x14ac:dyDescent="0.25">
      <c r="A8" s="90"/>
      <c r="B8" s="90"/>
      <c r="C8" s="90"/>
      <c r="D8" s="99" t="s">
        <v>121</v>
      </c>
      <c r="E8" s="99" t="s">
        <v>120</v>
      </c>
      <c r="F8" s="78"/>
    </row>
    <row r="9" spans="1:11" x14ac:dyDescent="0.2">
      <c r="A9" s="98"/>
      <c r="B9" s="98"/>
      <c r="C9" s="97" t="s">
        <v>119</v>
      </c>
      <c r="D9" s="113"/>
      <c r="E9" s="112"/>
      <c r="F9" s="82"/>
    </row>
    <row r="10" spans="1:11" x14ac:dyDescent="0.2">
      <c r="A10" s="98"/>
      <c r="B10" s="98"/>
      <c r="C10" s="84" t="s">
        <v>111</v>
      </c>
      <c r="D10" s="111"/>
      <c r="E10" s="110"/>
      <c r="F10" s="82"/>
    </row>
    <row r="11" spans="1:11" x14ac:dyDescent="0.2">
      <c r="A11" s="90">
        <v>38</v>
      </c>
      <c r="B11" s="89"/>
      <c r="C11" s="93" t="s">
        <v>118</v>
      </c>
      <c r="D11" s="109">
        <v>68631</v>
      </c>
      <c r="E11" s="95">
        <v>78941</v>
      </c>
      <c r="F11" s="87">
        <v>38</v>
      </c>
      <c r="H11" s="136"/>
      <c r="I11" s="136"/>
      <c r="J11" s="137"/>
      <c r="K11" s="136"/>
    </row>
    <row r="12" spans="1:11" x14ac:dyDescent="0.2">
      <c r="A12" s="90">
        <v>39</v>
      </c>
      <c r="B12" s="89"/>
      <c r="C12" s="93" t="s">
        <v>117</v>
      </c>
      <c r="D12" s="92">
        <v>0</v>
      </c>
      <c r="E12" s="91">
        <v>0</v>
      </c>
      <c r="F12" s="87">
        <v>39</v>
      </c>
      <c r="H12" s="136"/>
      <c r="I12" s="136"/>
      <c r="J12" s="137"/>
      <c r="K12" s="136"/>
    </row>
    <row r="13" spans="1:11" x14ac:dyDescent="0.2">
      <c r="A13" s="90">
        <v>40</v>
      </c>
      <c r="B13" s="89"/>
      <c r="C13" s="80" t="s">
        <v>116</v>
      </c>
      <c r="D13" s="92">
        <v>2536</v>
      </c>
      <c r="E13" s="91">
        <v>1413</v>
      </c>
      <c r="F13" s="87">
        <v>40</v>
      </c>
      <c r="H13" s="136"/>
      <c r="I13" s="136"/>
      <c r="J13" s="137"/>
      <c r="K13" s="136"/>
    </row>
    <row r="14" spans="1:11" x14ac:dyDescent="0.2">
      <c r="A14" s="90">
        <v>41</v>
      </c>
      <c r="B14" s="89"/>
      <c r="C14" s="80" t="s">
        <v>115</v>
      </c>
      <c r="D14" s="92">
        <v>0</v>
      </c>
      <c r="E14" s="91">
        <v>-5382</v>
      </c>
      <c r="F14" s="87">
        <v>41</v>
      </c>
      <c r="H14" s="136"/>
      <c r="I14" s="136"/>
      <c r="J14" s="137"/>
      <c r="K14" s="136"/>
    </row>
    <row r="15" spans="1:11" x14ac:dyDescent="0.2">
      <c r="A15" s="90">
        <v>42</v>
      </c>
      <c r="B15" s="89"/>
      <c r="C15" s="93" t="s">
        <v>114</v>
      </c>
      <c r="D15" s="158">
        <f>SUM(D11:D14)</f>
        <v>71167</v>
      </c>
      <c r="E15" s="159">
        <f>SUM(E11:E14)</f>
        <v>74972</v>
      </c>
      <c r="F15" s="87">
        <v>42</v>
      </c>
      <c r="H15" s="136"/>
      <c r="I15" s="136"/>
      <c r="J15" s="137"/>
      <c r="K15" s="136"/>
    </row>
    <row r="16" spans="1:11" x14ac:dyDescent="0.2">
      <c r="A16" s="90">
        <v>43</v>
      </c>
      <c r="B16" s="89"/>
      <c r="C16" s="88" t="s">
        <v>113</v>
      </c>
      <c r="D16" s="158">
        <f>'16'!D67-'17'!D15</f>
        <v>2804374</v>
      </c>
      <c r="E16" s="159">
        <f>'16'!E67-'17'!E15</f>
        <v>2966453</v>
      </c>
      <c r="F16" s="87">
        <v>43</v>
      </c>
      <c r="H16" s="138"/>
      <c r="I16" s="136"/>
      <c r="J16" s="137"/>
      <c r="K16" s="136"/>
    </row>
    <row r="17" spans="1:11" x14ac:dyDescent="0.2">
      <c r="A17" s="99"/>
      <c r="B17" s="98"/>
      <c r="C17" s="97" t="s">
        <v>112</v>
      </c>
      <c r="D17" s="160"/>
      <c r="E17" s="161"/>
      <c r="F17" s="96"/>
      <c r="H17" s="136"/>
      <c r="I17" s="136"/>
      <c r="J17" s="137"/>
      <c r="K17" s="136"/>
    </row>
    <row r="18" spans="1:11" x14ac:dyDescent="0.2">
      <c r="A18" s="99"/>
      <c r="B18" s="98"/>
      <c r="C18" s="84" t="s">
        <v>111</v>
      </c>
      <c r="D18" s="160"/>
      <c r="E18" s="161"/>
      <c r="F18" s="96"/>
      <c r="H18" s="136"/>
      <c r="I18" s="136"/>
      <c r="J18" s="137"/>
      <c r="K18" s="136"/>
    </row>
    <row r="19" spans="1:11" x14ac:dyDescent="0.2">
      <c r="A19" s="90">
        <v>44</v>
      </c>
      <c r="B19" s="89"/>
      <c r="C19" s="93" t="s">
        <v>110</v>
      </c>
      <c r="D19" s="162">
        <v>0</v>
      </c>
      <c r="E19" s="163">
        <v>0</v>
      </c>
      <c r="F19" s="87">
        <v>44</v>
      </c>
      <c r="H19" s="136"/>
      <c r="I19" s="136"/>
      <c r="J19" s="137"/>
      <c r="K19" s="136"/>
    </row>
    <row r="20" spans="1:11" x14ac:dyDescent="0.2">
      <c r="A20" s="99"/>
      <c r="B20" s="98"/>
      <c r="C20" s="97" t="s">
        <v>109</v>
      </c>
      <c r="D20" s="160"/>
      <c r="E20" s="161"/>
      <c r="F20" s="96"/>
      <c r="H20" s="136"/>
      <c r="I20" s="136"/>
      <c r="J20" s="137"/>
      <c r="K20" s="136"/>
    </row>
    <row r="21" spans="1:11" x14ac:dyDescent="0.2">
      <c r="A21" s="90">
        <v>45</v>
      </c>
      <c r="B21" s="89"/>
      <c r="C21" s="80" t="s">
        <v>108</v>
      </c>
      <c r="D21" s="162">
        <v>0</v>
      </c>
      <c r="E21" s="163">
        <v>0</v>
      </c>
      <c r="F21" s="87">
        <v>45</v>
      </c>
      <c r="H21" s="136"/>
      <c r="I21" s="136"/>
      <c r="J21" s="137"/>
      <c r="K21" s="136"/>
    </row>
    <row r="22" spans="1:11" x14ac:dyDescent="0.2">
      <c r="A22" s="90">
        <v>46</v>
      </c>
      <c r="B22" s="89"/>
      <c r="C22" s="93" t="s">
        <v>107</v>
      </c>
      <c r="D22" s="158">
        <f>D16+D19+D21</f>
        <v>2804374</v>
      </c>
      <c r="E22" s="159">
        <f>E16+E19+E21</f>
        <v>2966453</v>
      </c>
      <c r="F22" s="87">
        <v>46</v>
      </c>
      <c r="H22" s="138"/>
      <c r="I22" s="136"/>
      <c r="J22" s="137"/>
      <c r="K22" s="136"/>
    </row>
    <row r="23" spans="1:11" x14ac:dyDescent="0.2">
      <c r="A23" s="99"/>
      <c r="B23" s="98"/>
      <c r="C23" s="97" t="s">
        <v>106</v>
      </c>
      <c r="D23" s="160"/>
      <c r="E23" s="161"/>
      <c r="F23" s="96"/>
      <c r="H23" s="136"/>
      <c r="I23" s="136"/>
      <c r="J23" s="137"/>
      <c r="K23" s="136"/>
    </row>
    <row r="24" spans="1:11" x14ac:dyDescent="0.2">
      <c r="A24" s="99"/>
      <c r="B24" s="98"/>
      <c r="C24" s="84" t="s">
        <v>105</v>
      </c>
      <c r="D24" s="160"/>
      <c r="E24" s="161"/>
      <c r="F24" s="96"/>
      <c r="H24" s="136"/>
      <c r="I24" s="136"/>
      <c r="J24" s="137"/>
      <c r="K24" s="136"/>
    </row>
    <row r="25" spans="1:11" x14ac:dyDescent="0.2">
      <c r="A25" s="90">
        <v>47</v>
      </c>
      <c r="B25" s="89"/>
      <c r="C25" s="93" t="s">
        <v>104</v>
      </c>
      <c r="D25" s="158">
        <v>511590</v>
      </c>
      <c r="E25" s="159">
        <v>418406</v>
      </c>
      <c r="F25" s="87">
        <v>47</v>
      </c>
      <c r="H25" s="136"/>
      <c r="I25" s="136"/>
      <c r="J25" s="137"/>
      <c r="K25" s="136"/>
    </row>
    <row r="26" spans="1:11" x14ac:dyDescent="0.2">
      <c r="A26" s="90">
        <v>48</v>
      </c>
      <c r="B26" s="89"/>
      <c r="C26" s="93" t="s">
        <v>103</v>
      </c>
      <c r="D26" s="162">
        <v>68130</v>
      </c>
      <c r="E26" s="163">
        <v>104000</v>
      </c>
      <c r="F26" s="87">
        <v>48</v>
      </c>
      <c r="H26" s="136"/>
      <c r="I26" s="136"/>
      <c r="J26" s="137"/>
      <c r="K26" s="136"/>
    </row>
    <row r="27" spans="1:11" x14ac:dyDescent="0.2">
      <c r="A27" s="90">
        <v>49</v>
      </c>
      <c r="B27" s="89"/>
      <c r="C27" s="93" t="s">
        <v>102</v>
      </c>
      <c r="D27" s="162">
        <v>579</v>
      </c>
      <c r="E27" s="163">
        <v>1166</v>
      </c>
      <c r="F27" s="87">
        <v>49</v>
      </c>
      <c r="G27" s="108"/>
      <c r="H27" s="136"/>
      <c r="I27" s="136"/>
      <c r="J27" s="137"/>
      <c r="K27" s="136"/>
    </row>
    <row r="28" spans="1:11" x14ac:dyDescent="0.2">
      <c r="A28" s="90">
        <v>50</v>
      </c>
      <c r="B28" s="89"/>
      <c r="C28" s="80" t="s">
        <v>101</v>
      </c>
      <c r="D28" s="162">
        <v>425583</v>
      </c>
      <c r="E28" s="163">
        <v>568944</v>
      </c>
      <c r="F28" s="87">
        <v>50</v>
      </c>
      <c r="H28" s="136"/>
      <c r="I28" s="136"/>
      <c r="J28" s="137"/>
      <c r="K28" s="136"/>
    </row>
    <row r="29" spans="1:11" x14ac:dyDescent="0.2">
      <c r="A29" s="90">
        <v>51</v>
      </c>
      <c r="B29" s="89"/>
      <c r="C29" s="88" t="s">
        <v>100</v>
      </c>
      <c r="D29" s="158">
        <f>SUM(D25:D28)</f>
        <v>1005882</v>
      </c>
      <c r="E29" s="191">
        <f>SUM(E25:E28)</f>
        <v>1092516</v>
      </c>
      <c r="F29" s="87">
        <v>0</v>
      </c>
      <c r="H29" s="136"/>
      <c r="I29" s="136"/>
      <c r="J29" s="137"/>
      <c r="K29" s="136"/>
    </row>
    <row r="30" spans="1:11" x14ac:dyDescent="0.2">
      <c r="A30" s="90">
        <v>52</v>
      </c>
      <c r="B30" s="89"/>
      <c r="C30" s="88" t="s">
        <v>99</v>
      </c>
      <c r="D30" s="158">
        <f>D22-D29</f>
        <v>1798492</v>
      </c>
      <c r="E30" s="159">
        <f>E22-E29</f>
        <v>1873937</v>
      </c>
      <c r="F30" s="87">
        <v>52</v>
      </c>
      <c r="H30" s="136"/>
      <c r="I30" s="136"/>
      <c r="J30" s="137"/>
      <c r="K30" s="136"/>
    </row>
    <row r="31" spans="1:11" x14ac:dyDescent="0.2">
      <c r="A31" s="99"/>
      <c r="B31" s="98"/>
      <c r="C31" s="97" t="s">
        <v>98</v>
      </c>
      <c r="D31" s="160"/>
      <c r="E31" s="161"/>
      <c r="F31" s="96"/>
      <c r="H31" s="136"/>
      <c r="I31" s="136"/>
      <c r="J31" s="137"/>
      <c r="K31" s="136"/>
    </row>
    <row r="32" spans="1:11" x14ac:dyDescent="0.2">
      <c r="A32" s="99"/>
      <c r="B32" s="98"/>
      <c r="C32" s="84" t="s">
        <v>97</v>
      </c>
      <c r="D32" s="160">
        <v>0</v>
      </c>
      <c r="E32" s="161">
        <v>0</v>
      </c>
      <c r="F32" s="96"/>
      <c r="H32" s="136"/>
      <c r="I32" s="136"/>
      <c r="J32" s="137"/>
      <c r="K32" s="136"/>
    </row>
    <row r="33" spans="1:11" x14ac:dyDescent="0.2">
      <c r="A33" s="90">
        <v>53</v>
      </c>
      <c r="B33" s="89"/>
      <c r="C33" s="93" t="s">
        <v>95</v>
      </c>
      <c r="D33" s="162">
        <v>0</v>
      </c>
      <c r="E33" s="163">
        <v>0</v>
      </c>
      <c r="F33" s="87">
        <v>53</v>
      </c>
      <c r="H33" s="136"/>
      <c r="I33" s="136"/>
      <c r="J33" s="137"/>
      <c r="K33" s="136"/>
    </row>
    <row r="34" spans="1:11" x14ac:dyDescent="0.2">
      <c r="A34" s="99"/>
      <c r="B34" s="98"/>
      <c r="C34" s="84" t="s">
        <v>96</v>
      </c>
      <c r="D34" s="160"/>
      <c r="E34" s="161"/>
      <c r="F34" s="96"/>
      <c r="H34" s="136"/>
      <c r="I34" s="136"/>
      <c r="J34" s="137"/>
      <c r="K34" s="136"/>
    </row>
    <row r="35" spans="1:11" x14ac:dyDescent="0.2">
      <c r="A35" s="90">
        <v>54</v>
      </c>
      <c r="B35" s="89"/>
      <c r="C35" s="93" t="s">
        <v>95</v>
      </c>
      <c r="D35" s="162">
        <v>0</v>
      </c>
      <c r="E35" s="163">
        <v>0</v>
      </c>
      <c r="F35" s="87">
        <v>54</v>
      </c>
      <c r="H35" s="136"/>
      <c r="I35" s="136"/>
      <c r="J35" s="137"/>
      <c r="K35" s="136"/>
    </row>
    <row r="36" spans="1:11" x14ac:dyDescent="0.2">
      <c r="A36" s="107">
        <v>55</v>
      </c>
      <c r="B36" s="104"/>
      <c r="C36" s="106" t="s">
        <v>94</v>
      </c>
      <c r="D36" s="164">
        <f>+D30+D33+D35</f>
        <v>1798492</v>
      </c>
      <c r="E36" s="165">
        <f>+E30+E33+E35</f>
        <v>1873937</v>
      </c>
      <c r="F36" s="96">
        <v>55</v>
      </c>
      <c r="H36" s="136"/>
      <c r="I36" s="136"/>
      <c r="J36" s="137"/>
      <c r="K36" s="136"/>
    </row>
    <row r="37" spans="1:11" x14ac:dyDescent="0.2">
      <c r="A37" s="105"/>
      <c r="B37" s="104"/>
      <c r="C37" s="103" t="s">
        <v>93</v>
      </c>
      <c r="D37" s="166"/>
      <c r="E37" s="167"/>
      <c r="F37" s="102">
        <v>0</v>
      </c>
      <c r="H37" s="136"/>
      <c r="I37" s="136"/>
      <c r="J37" s="137"/>
      <c r="K37" s="136"/>
    </row>
    <row r="38" spans="1:11" x14ac:dyDescent="0.2">
      <c r="A38" s="101">
        <v>56</v>
      </c>
      <c r="B38" s="89"/>
      <c r="C38" s="80" t="s">
        <v>92</v>
      </c>
      <c r="D38" s="162">
        <v>0</v>
      </c>
      <c r="E38" s="163">
        <v>0</v>
      </c>
      <c r="F38" s="87"/>
      <c r="H38" s="136"/>
      <c r="I38" s="136"/>
      <c r="J38" s="137"/>
      <c r="K38" s="136"/>
    </row>
    <row r="39" spans="1:11" x14ac:dyDescent="0.2">
      <c r="A39" s="90">
        <v>57</v>
      </c>
      <c r="B39" s="89"/>
      <c r="C39" s="80" t="s">
        <v>91</v>
      </c>
      <c r="D39" s="162">
        <v>0</v>
      </c>
      <c r="E39" s="163">
        <v>0</v>
      </c>
      <c r="F39" s="87">
        <v>0</v>
      </c>
      <c r="H39" s="136"/>
      <c r="I39" s="136"/>
      <c r="J39" s="137"/>
      <c r="K39" s="136"/>
    </row>
    <row r="40" spans="1:11" x14ac:dyDescent="0.2">
      <c r="A40" s="90">
        <v>58</v>
      </c>
      <c r="B40" s="89"/>
      <c r="C40" s="80" t="s">
        <v>90</v>
      </c>
      <c r="D40" s="162">
        <v>0</v>
      </c>
      <c r="E40" s="163">
        <v>0</v>
      </c>
      <c r="F40" s="87">
        <v>58</v>
      </c>
      <c r="H40" s="136"/>
      <c r="I40" s="136"/>
      <c r="J40" s="137"/>
      <c r="K40" s="136"/>
    </row>
    <row r="41" spans="1:11" x14ac:dyDescent="0.2">
      <c r="A41" s="90">
        <v>59</v>
      </c>
      <c r="B41" s="89"/>
      <c r="C41" s="88" t="s">
        <v>89</v>
      </c>
      <c r="D41" s="162">
        <v>0</v>
      </c>
      <c r="E41" s="163">
        <v>0</v>
      </c>
      <c r="F41" s="87">
        <v>59</v>
      </c>
      <c r="H41" s="136"/>
      <c r="I41" s="136"/>
      <c r="J41" s="137"/>
      <c r="K41" s="136"/>
    </row>
    <row r="42" spans="1:11" x14ac:dyDescent="0.2">
      <c r="A42" s="99"/>
      <c r="B42" s="98"/>
      <c r="C42" s="84" t="s">
        <v>88</v>
      </c>
      <c r="D42" s="160"/>
      <c r="E42" s="161"/>
      <c r="F42" s="96"/>
      <c r="H42" s="136"/>
      <c r="I42" s="136"/>
      <c r="J42" s="137"/>
      <c r="K42" s="136"/>
    </row>
    <row r="43" spans="1:11" x14ac:dyDescent="0.2">
      <c r="A43" s="90">
        <v>60</v>
      </c>
      <c r="B43" s="89"/>
      <c r="C43" s="100" t="s">
        <v>87</v>
      </c>
      <c r="D43" s="162">
        <v>0</v>
      </c>
      <c r="E43" s="163">
        <v>0</v>
      </c>
      <c r="F43" s="87">
        <v>60</v>
      </c>
      <c r="H43" s="136"/>
      <c r="I43" s="136"/>
      <c r="J43" s="137"/>
      <c r="K43" s="136"/>
    </row>
    <row r="44" spans="1:11" x14ac:dyDescent="0.2">
      <c r="A44" s="90">
        <v>61</v>
      </c>
      <c r="B44" s="89"/>
      <c r="C44" s="93" t="s">
        <v>86</v>
      </c>
      <c r="D44" s="158">
        <f>D36+D41+D43</f>
        <v>1798492</v>
      </c>
      <c r="E44" s="159">
        <f>E36+E41+E43</f>
        <v>1873937</v>
      </c>
      <c r="F44" s="87">
        <v>61</v>
      </c>
      <c r="H44" s="136"/>
      <c r="I44" s="136"/>
      <c r="J44" s="137"/>
      <c r="K44" s="136"/>
    </row>
    <row r="45" spans="1:11" x14ac:dyDescent="0.2">
      <c r="A45" s="99"/>
      <c r="B45" s="98"/>
      <c r="C45" s="97" t="s">
        <v>85</v>
      </c>
      <c r="D45" s="160"/>
      <c r="E45" s="161"/>
      <c r="F45" s="96"/>
      <c r="H45" s="136"/>
      <c r="I45" s="136"/>
      <c r="J45" s="137"/>
      <c r="K45" s="136"/>
    </row>
    <row r="46" spans="1:11" x14ac:dyDescent="0.2">
      <c r="A46" s="90">
        <v>62</v>
      </c>
      <c r="B46" s="89"/>
      <c r="C46" s="93" t="s">
        <v>84</v>
      </c>
      <c r="D46" s="158">
        <f>'16'!D42</f>
        <v>2697814</v>
      </c>
      <c r="E46" s="192">
        <f>'16'!E42</f>
        <v>3019070</v>
      </c>
      <c r="F46" s="87">
        <v>62</v>
      </c>
      <c r="H46" s="136"/>
      <c r="I46" s="136"/>
      <c r="J46" s="137"/>
      <c r="K46" s="136"/>
    </row>
    <row r="47" spans="1:11" x14ac:dyDescent="0.2">
      <c r="A47" s="90">
        <v>63</v>
      </c>
      <c r="B47" s="89"/>
      <c r="C47" s="94" t="s">
        <v>83</v>
      </c>
      <c r="D47" s="162">
        <v>-580299</v>
      </c>
      <c r="E47" s="163">
        <v>-523572</v>
      </c>
      <c r="F47" s="87">
        <v>63</v>
      </c>
      <c r="H47" s="136"/>
      <c r="I47" s="136"/>
      <c r="J47" s="137"/>
      <c r="K47" s="136"/>
    </row>
    <row r="48" spans="1:11" x14ac:dyDescent="0.2">
      <c r="A48" s="90">
        <v>64</v>
      </c>
      <c r="B48" s="89"/>
      <c r="C48" s="94" t="s">
        <v>82</v>
      </c>
      <c r="D48" s="162">
        <v>-425583</v>
      </c>
      <c r="E48" s="163">
        <v>-568944</v>
      </c>
      <c r="F48" s="87">
        <v>64</v>
      </c>
      <c r="H48" s="136"/>
      <c r="I48" s="136"/>
      <c r="J48" s="137"/>
      <c r="K48" s="136"/>
    </row>
    <row r="49" spans="1:11" x14ac:dyDescent="0.2">
      <c r="A49" s="90">
        <v>65</v>
      </c>
      <c r="B49" s="89"/>
      <c r="C49" s="93" t="s">
        <v>81</v>
      </c>
      <c r="D49" s="162">
        <v>-38241</v>
      </c>
      <c r="E49" s="163">
        <v>-36900</v>
      </c>
      <c r="F49" s="87">
        <v>65</v>
      </c>
      <c r="H49" s="136"/>
      <c r="I49" s="136"/>
      <c r="J49" s="137"/>
      <c r="K49" s="136"/>
    </row>
    <row r="50" spans="1:11" x14ac:dyDescent="0.2">
      <c r="A50" s="90">
        <v>66</v>
      </c>
      <c r="B50" s="89"/>
      <c r="C50" s="93" t="s">
        <v>80</v>
      </c>
      <c r="D50" s="162">
        <v>15019</v>
      </c>
      <c r="E50" s="163">
        <v>14121</v>
      </c>
      <c r="F50" s="87">
        <v>66</v>
      </c>
      <c r="H50" s="136"/>
      <c r="I50" s="136"/>
      <c r="J50" s="137"/>
      <c r="K50" s="136"/>
    </row>
    <row r="51" spans="1:11" ht="12.75" thickBot="1" x14ac:dyDescent="0.25">
      <c r="A51" s="90">
        <v>67</v>
      </c>
      <c r="B51" s="89"/>
      <c r="C51" s="88" t="s">
        <v>79</v>
      </c>
      <c r="D51" s="168">
        <f>SUM(D46:D50)</f>
        <v>1668710</v>
      </c>
      <c r="E51" s="191">
        <f>SUM(E46:E50)</f>
        <v>1903775</v>
      </c>
      <c r="F51" s="87">
        <v>67</v>
      </c>
      <c r="H51" s="136"/>
      <c r="I51" s="136"/>
      <c r="J51" s="137"/>
      <c r="K51" s="136"/>
    </row>
    <row r="52" spans="1:11" x14ac:dyDescent="0.2">
      <c r="A52" s="85"/>
      <c r="B52" s="84"/>
      <c r="C52" s="84"/>
      <c r="D52" s="86"/>
      <c r="E52" s="86"/>
      <c r="F52" s="82"/>
    </row>
    <row r="53" spans="1:11" x14ac:dyDescent="0.2">
      <c r="A53" s="85"/>
      <c r="B53" s="84"/>
      <c r="C53" s="84"/>
      <c r="D53" s="86"/>
      <c r="E53" s="86"/>
      <c r="F53" s="82"/>
    </row>
    <row r="54" spans="1:11" x14ac:dyDescent="0.2">
      <c r="A54" s="85"/>
      <c r="B54" s="84"/>
      <c r="C54" s="84"/>
      <c r="D54" s="86"/>
      <c r="E54" s="86"/>
      <c r="F54" s="82"/>
    </row>
    <row r="55" spans="1:11" x14ac:dyDescent="0.2">
      <c r="A55" s="85"/>
      <c r="B55" s="84"/>
      <c r="C55" s="84"/>
      <c r="D55" s="86"/>
      <c r="E55" s="86"/>
      <c r="F55" s="82"/>
    </row>
    <row r="56" spans="1:11" x14ac:dyDescent="0.2">
      <c r="A56" s="85"/>
      <c r="B56" s="84"/>
      <c r="C56" s="84"/>
      <c r="D56" s="83"/>
      <c r="E56" s="83"/>
      <c r="F56" s="82"/>
    </row>
    <row r="57" spans="1:11" x14ac:dyDescent="0.2">
      <c r="A57" s="81"/>
      <c r="B57" s="80"/>
      <c r="C57" s="80"/>
      <c r="D57" s="79"/>
      <c r="E57" s="79"/>
      <c r="F57" s="78"/>
    </row>
    <row r="58" spans="1:11" x14ac:dyDescent="0.2">
      <c r="A58" s="77" t="s">
        <v>11</v>
      </c>
      <c r="D58" s="75"/>
      <c r="E58" s="75"/>
    </row>
    <row r="59" spans="1:11" x14ac:dyDescent="0.2">
      <c r="D59" s="75"/>
      <c r="E59" s="75"/>
    </row>
    <row r="60" spans="1:11" x14ac:dyDescent="0.2">
      <c r="D60" s="75"/>
      <c r="E60" s="75"/>
    </row>
    <row r="61" spans="1:11" x14ac:dyDescent="0.2">
      <c r="D61" s="75"/>
      <c r="E61" s="75"/>
    </row>
    <row r="62" spans="1:11" x14ac:dyDescent="0.2">
      <c r="D62" s="75"/>
      <c r="E62" s="75"/>
    </row>
    <row r="63" spans="1:11" x14ac:dyDescent="0.2">
      <c r="D63" s="75"/>
      <c r="E63" s="75"/>
    </row>
    <row r="64" spans="1:11" x14ac:dyDescent="0.2">
      <c r="D64" s="75"/>
      <c r="E64" s="75"/>
    </row>
    <row r="65" spans="4:5" x14ac:dyDescent="0.2">
      <c r="D65" s="75"/>
      <c r="E65" s="75"/>
    </row>
    <row r="66" spans="4:5" x14ac:dyDescent="0.2">
      <c r="D66" s="75"/>
      <c r="E66" s="75"/>
    </row>
    <row r="67" spans="4:5" x14ac:dyDescent="0.2">
      <c r="D67" s="75"/>
      <c r="E67" s="75"/>
    </row>
    <row r="68" spans="4:5" x14ac:dyDescent="0.2">
      <c r="D68" s="76"/>
      <c r="E68" s="76"/>
    </row>
    <row r="69" spans="4:5" x14ac:dyDescent="0.2">
      <c r="D69" s="76"/>
      <c r="E69" s="76"/>
    </row>
    <row r="70" spans="4:5" x14ac:dyDescent="0.2">
      <c r="D70" s="76"/>
      <c r="E70" s="76"/>
    </row>
    <row r="71" spans="4:5" x14ac:dyDescent="0.2">
      <c r="D71" s="76"/>
      <c r="E71" s="76"/>
    </row>
    <row r="72" spans="4:5" x14ac:dyDescent="0.2">
      <c r="D72" s="76"/>
      <c r="E72" s="76"/>
    </row>
    <row r="73" spans="4:5" x14ac:dyDescent="0.2">
      <c r="D73" s="76"/>
      <c r="E73" s="76"/>
    </row>
    <row r="74" spans="4:5" x14ac:dyDescent="0.2">
      <c r="D74" s="76"/>
      <c r="E74" s="76"/>
    </row>
    <row r="75" spans="4:5" x14ac:dyDescent="0.2">
      <c r="D75" s="76"/>
      <c r="E75" s="76"/>
    </row>
    <row r="76" spans="4:5" x14ac:dyDescent="0.2">
      <c r="D76" s="76"/>
      <c r="E76" s="76"/>
    </row>
    <row r="77" spans="4:5" x14ac:dyDescent="0.2">
      <c r="D77" s="76"/>
      <c r="E77" s="75"/>
    </row>
    <row r="78" spans="4:5" x14ac:dyDescent="0.2">
      <c r="D78" s="76"/>
      <c r="E78" s="75"/>
    </row>
    <row r="79" spans="4:5" x14ac:dyDescent="0.2">
      <c r="D79" s="76"/>
      <c r="E79" s="75"/>
    </row>
    <row r="80" spans="4:5" x14ac:dyDescent="0.2">
      <c r="D80" s="76"/>
      <c r="E80" s="75"/>
    </row>
    <row r="81" spans="4:5" x14ac:dyDescent="0.2">
      <c r="D81" s="76"/>
      <c r="E81" s="75"/>
    </row>
    <row r="82" spans="4:5" x14ac:dyDescent="0.2">
      <c r="D82" s="76"/>
    </row>
    <row r="83" spans="4:5" x14ac:dyDescent="0.2">
      <c r="D83" s="76"/>
    </row>
    <row r="84" spans="4:5" x14ac:dyDescent="0.2">
      <c r="D84" s="76"/>
    </row>
    <row r="85" spans="4:5" x14ac:dyDescent="0.2">
      <c r="D85" s="76"/>
    </row>
    <row r="86" spans="4:5" x14ac:dyDescent="0.2">
      <c r="D86" s="76"/>
    </row>
    <row r="87" spans="4:5" x14ac:dyDescent="0.2">
      <c r="D87" s="76"/>
    </row>
    <row r="88" spans="4:5" x14ac:dyDescent="0.2">
      <c r="D88" s="76"/>
    </row>
    <row r="89" spans="4:5" x14ac:dyDescent="0.2">
      <c r="D89" s="76"/>
    </row>
    <row r="90" spans="4:5" x14ac:dyDescent="0.2">
      <c r="D90" s="76"/>
    </row>
    <row r="91" spans="4:5" x14ac:dyDescent="0.2">
      <c r="D91" s="76"/>
    </row>
    <row r="92" spans="4:5" x14ac:dyDescent="0.2">
      <c r="D92" s="76"/>
    </row>
    <row r="93" spans="4:5" x14ac:dyDescent="0.2">
      <c r="D93" s="76"/>
    </row>
    <row r="94" spans="4:5" x14ac:dyDescent="0.2">
      <c r="D94" s="76"/>
    </row>
    <row r="95" spans="4:5" x14ac:dyDescent="0.2">
      <c r="D95" s="76"/>
    </row>
    <row r="96" spans="4:5" x14ac:dyDescent="0.2">
      <c r="D96" s="76"/>
    </row>
    <row r="97" spans="4:4" x14ac:dyDescent="0.2">
      <c r="D97" s="75"/>
    </row>
    <row r="98" spans="4:4" x14ac:dyDescent="0.2">
      <c r="D98" s="75"/>
    </row>
    <row r="99" spans="4:4" x14ac:dyDescent="0.2">
      <c r="D99" s="75"/>
    </row>
    <row r="100" spans="4:4" x14ac:dyDescent="0.2">
      <c r="D100" s="75"/>
    </row>
    <row r="101" spans="4:4" x14ac:dyDescent="0.2">
      <c r="D101" s="75"/>
    </row>
    <row r="102" spans="4:4" x14ac:dyDescent="0.2">
      <c r="D102" s="75"/>
    </row>
    <row r="103" spans="4:4" x14ac:dyDescent="0.2">
      <c r="D103" s="75"/>
    </row>
    <row r="104" spans="4:4" x14ac:dyDescent="0.2">
      <c r="D104" s="75"/>
    </row>
    <row r="105" spans="4:4" x14ac:dyDescent="0.2">
      <c r="D105" s="75"/>
    </row>
    <row r="106" spans="4:4" x14ac:dyDescent="0.2">
      <c r="D106" s="75"/>
    </row>
    <row r="107" spans="4:4" x14ac:dyDescent="0.2">
      <c r="D107" s="75"/>
    </row>
    <row r="108" spans="4:4" x14ac:dyDescent="0.2">
      <c r="D108" s="75"/>
    </row>
    <row r="109" spans="4:4" x14ac:dyDescent="0.2">
      <c r="D109" s="75"/>
    </row>
    <row r="110" spans="4:4" x14ac:dyDescent="0.2">
      <c r="D110" s="75"/>
    </row>
    <row r="111" spans="4:4" x14ac:dyDescent="0.2">
      <c r="D111" s="75"/>
    </row>
    <row r="112" spans="4:4" x14ac:dyDescent="0.2">
      <c r="D112" s="75"/>
    </row>
    <row r="113" spans="4:4" x14ac:dyDescent="0.2">
      <c r="D113" s="75"/>
    </row>
    <row r="114" spans="4:4" x14ac:dyDescent="0.2">
      <c r="D114" s="75"/>
    </row>
    <row r="115" spans="4:4" x14ac:dyDescent="0.2">
      <c r="D115" s="75"/>
    </row>
  </sheetData>
  <mergeCells count="2">
    <mergeCell ref="A4:F4"/>
    <mergeCell ref="A3:F3"/>
  </mergeCells>
  <pageMargins left="0.75" right="0.75" top="0.75" bottom="0.75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workbookViewId="0"/>
  </sheetViews>
  <sheetFormatPr defaultRowHeight="12.75" x14ac:dyDescent="0.2"/>
  <cols>
    <col min="1" max="1" width="4.7109375" style="118" customWidth="1"/>
    <col min="2" max="2" width="80.7109375" style="118" customWidth="1"/>
    <col min="3" max="3" width="4.7109375" style="118" customWidth="1"/>
  </cols>
  <sheetData>
    <row r="1" spans="1:3" x14ac:dyDescent="0.2">
      <c r="A1" s="132">
        <v>18</v>
      </c>
      <c r="C1" s="119" t="s">
        <v>78</v>
      </c>
    </row>
    <row r="2" spans="1:3" x14ac:dyDescent="0.2">
      <c r="A2" s="131"/>
      <c r="B2" s="130"/>
      <c r="C2" s="129"/>
    </row>
    <row r="3" spans="1:3" x14ac:dyDescent="0.2">
      <c r="A3" s="188" t="s">
        <v>123</v>
      </c>
      <c r="B3" s="189"/>
      <c r="C3" s="190"/>
    </row>
    <row r="4" spans="1:3" x14ac:dyDescent="0.2">
      <c r="A4" s="125"/>
      <c r="B4" s="124"/>
      <c r="C4" s="123"/>
    </row>
    <row r="5" spans="1:3" x14ac:dyDescent="0.2">
      <c r="A5" s="125"/>
      <c r="B5" s="124"/>
      <c r="C5" s="123"/>
    </row>
    <row r="6" spans="1:3" x14ac:dyDescent="0.2">
      <c r="A6" s="128"/>
      <c r="B6" s="127"/>
      <c r="C6" s="123"/>
    </row>
    <row r="7" spans="1:3" x14ac:dyDescent="0.2">
      <c r="A7" s="125"/>
      <c r="B7" s="124"/>
      <c r="C7" s="123"/>
    </row>
    <row r="8" spans="1:3" x14ac:dyDescent="0.2">
      <c r="A8" s="125"/>
      <c r="B8" s="124"/>
      <c r="C8" s="123"/>
    </row>
    <row r="9" spans="1:3" x14ac:dyDescent="0.2">
      <c r="A9" s="125"/>
      <c r="B9" s="124"/>
      <c r="C9" s="123"/>
    </row>
    <row r="10" spans="1:3" x14ac:dyDescent="0.2">
      <c r="A10" s="125"/>
      <c r="B10" s="124"/>
      <c r="C10" s="123"/>
    </row>
    <row r="11" spans="1:3" x14ac:dyDescent="0.2">
      <c r="A11" s="125"/>
      <c r="B11" s="124"/>
      <c r="C11" s="123"/>
    </row>
    <row r="12" spans="1:3" x14ac:dyDescent="0.2">
      <c r="A12" s="125"/>
      <c r="B12" s="124"/>
      <c r="C12" s="123"/>
    </row>
    <row r="13" spans="1:3" x14ac:dyDescent="0.2">
      <c r="A13" s="125"/>
      <c r="B13" s="124"/>
      <c r="C13" s="123"/>
    </row>
    <row r="14" spans="1:3" x14ac:dyDescent="0.2">
      <c r="A14" s="125"/>
      <c r="B14" s="124"/>
      <c r="C14" s="123"/>
    </row>
    <row r="15" spans="1:3" x14ac:dyDescent="0.2">
      <c r="A15" s="125"/>
      <c r="B15" s="124"/>
      <c r="C15" s="123"/>
    </row>
    <row r="16" spans="1:3" x14ac:dyDescent="0.2">
      <c r="A16" s="125"/>
      <c r="B16" s="124"/>
      <c r="C16" s="123"/>
    </row>
    <row r="17" spans="1:3" x14ac:dyDescent="0.2">
      <c r="A17" s="125"/>
      <c r="B17" s="124"/>
      <c r="C17" s="123"/>
    </row>
    <row r="18" spans="1:3" x14ac:dyDescent="0.2">
      <c r="A18" s="125"/>
      <c r="B18" s="124"/>
      <c r="C18" s="123"/>
    </row>
    <row r="19" spans="1:3" x14ac:dyDescent="0.2">
      <c r="A19" s="125"/>
      <c r="B19" s="124"/>
      <c r="C19" s="123"/>
    </row>
    <row r="20" spans="1:3" x14ac:dyDescent="0.2">
      <c r="A20" s="125"/>
      <c r="B20" s="124"/>
      <c r="C20" s="123"/>
    </row>
    <row r="21" spans="1:3" x14ac:dyDescent="0.2">
      <c r="A21" s="126"/>
      <c r="B21" s="124"/>
      <c r="C21" s="123"/>
    </row>
    <row r="22" spans="1:3" x14ac:dyDescent="0.2">
      <c r="A22" s="125"/>
      <c r="B22" s="124"/>
      <c r="C22" s="123"/>
    </row>
    <row r="23" spans="1:3" x14ac:dyDescent="0.2">
      <c r="A23" s="125"/>
      <c r="B23" s="124"/>
      <c r="C23" s="123"/>
    </row>
    <row r="24" spans="1:3" x14ac:dyDescent="0.2">
      <c r="A24" s="125"/>
      <c r="B24" s="124"/>
      <c r="C24" s="123"/>
    </row>
    <row r="25" spans="1:3" x14ac:dyDescent="0.2">
      <c r="A25" s="125"/>
      <c r="B25" s="124"/>
      <c r="C25" s="123"/>
    </row>
    <row r="26" spans="1:3" x14ac:dyDescent="0.2">
      <c r="A26" s="125"/>
      <c r="B26" s="124"/>
      <c r="C26" s="123"/>
    </row>
    <row r="27" spans="1:3" x14ac:dyDescent="0.2">
      <c r="A27" s="125"/>
      <c r="B27" s="124"/>
      <c r="C27" s="123"/>
    </row>
    <row r="28" spans="1:3" x14ac:dyDescent="0.2">
      <c r="A28" s="125"/>
      <c r="B28" s="124"/>
      <c r="C28" s="123"/>
    </row>
    <row r="29" spans="1:3" x14ac:dyDescent="0.2">
      <c r="A29" s="125"/>
      <c r="B29" s="124"/>
      <c r="C29" s="123"/>
    </row>
    <row r="30" spans="1:3" x14ac:dyDescent="0.2">
      <c r="A30" s="125"/>
      <c r="B30" s="124"/>
      <c r="C30" s="123"/>
    </row>
    <row r="31" spans="1:3" x14ac:dyDescent="0.2">
      <c r="A31" s="125"/>
      <c r="B31" s="124"/>
      <c r="C31" s="123"/>
    </row>
    <row r="32" spans="1:3" x14ac:dyDescent="0.2">
      <c r="A32" s="125"/>
      <c r="B32" s="124"/>
      <c r="C32" s="123"/>
    </row>
    <row r="33" spans="1:3" x14ac:dyDescent="0.2">
      <c r="A33" s="125"/>
      <c r="B33" s="124"/>
      <c r="C33" s="123"/>
    </row>
    <row r="34" spans="1:3" x14ac:dyDescent="0.2">
      <c r="A34" s="125"/>
      <c r="B34" s="124"/>
      <c r="C34" s="123"/>
    </row>
    <row r="35" spans="1:3" x14ac:dyDescent="0.2">
      <c r="A35" s="125"/>
      <c r="B35" s="124"/>
      <c r="C35" s="123"/>
    </row>
    <row r="36" spans="1:3" x14ac:dyDescent="0.2">
      <c r="A36" s="125"/>
      <c r="B36" s="124"/>
      <c r="C36" s="123"/>
    </row>
    <row r="37" spans="1:3" x14ac:dyDescent="0.2">
      <c r="A37" s="125"/>
      <c r="B37" s="124"/>
      <c r="C37" s="123"/>
    </row>
    <row r="38" spans="1:3" x14ac:dyDescent="0.2">
      <c r="A38" s="125"/>
      <c r="B38" s="124"/>
      <c r="C38" s="123"/>
    </row>
    <row r="39" spans="1:3" x14ac:dyDescent="0.2">
      <c r="A39" s="125"/>
      <c r="B39" s="124"/>
      <c r="C39" s="123"/>
    </row>
    <row r="40" spans="1:3" x14ac:dyDescent="0.2">
      <c r="A40" s="125"/>
      <c r="B40" s="124"/>
      <c r="C40" s="123"/>
    </row>
    <row r="41" spans="1:3" x14ac:dyDescent="0.2">
      <c r="A41" s="125"/>
      <c r="B41" s="124"/>
      <c r="C41" s="123"/>
    </row>
    <row r="42" spans="1:3" x14ac:dyDescent="0.2">
      <c r="A42" s="125"/>
      <c r="B42" s="124"/>
      <c r="C42" s="123"/>
    </row>
    <row r="43" spans="1:3" x14ac:dyDescent="0.2">
      <c r="A43" s="125"/>
      <c r="B43" s="124"/>
      <c r="C43" s="123"/>
    </row>
    <row r="44" spans="1:3" x14ac:dyDescent="0.2">
      <c r="A44" s="125"/>
      <c r="B44" s="124"/>
      <c r="C44" s="123"/>
    </row>
    <row r="45" spans="1:3" x14ac:dyDescent="0.2">
      <c r="A45" s="125"/>
      <c r="B45" s="124"/>
      <c r="C45" s="123"/>
    </row>
    <row r="46" spans="1:3" x14ac:dyDescent="0.2">
      <c r="A46" s="125"/>
      <c r="B46" s="124"/>
      <c r="C46" s="123"/>
    </row>
    <row r="47" spans="1:3" x14ac:dyDescent="0.2">
      <c r="A47" s="125"/>
      <c r="B47" s="124"/>
      <c r="C47" s="123"/>
    </row>
    <row r="48" spans="1:3" x14ac:dyDescent="0.2">
      <c r="A48" s="125"/>
      <c r="B48" s="124"/>
      <c r="C48" s="123"/>
    </row>
    <row r="49" spans="1:3" x14ac:dyDescent="0.2">
      <c r="A49" s="125"/>
      <c r="B49" s="124"/>
      <c r="C49" s="123"/>
    </row>
    <row r="50" spans="1:3" x14ac:dyDescent="0.2">
      <c r="A50" s="125"/>
      <c r="B50" s="124"/>
      <c r="C50" s="123"/>
    </row>
    <row r="51" spans="1:3" x14ac:dyDescent="0.2">
      <c r="A51" s="125"/>
      <c r="B51" s="124"/>
      <c r="C51" s="123"/>
    </row>
    <row r="52" spans="1:3" x14ac:dyDescent="0.2">
      <c r="A52" s="125"/>
      <c r="B52" s="124"/>
      <c r="C52" s="123"/>
    </row>
    <row r="53" spans="1:3" x14ac:dyDescent="0.2">
      <c r="A53" s="125"/>
      <c r="B53" s="124"/>
      <c r="C53" s="123"/>
    </row>
    <row r="54" spans="1:3" x14ac:dyDescent="0.2">
      <c r="A54" s="122"/>
      <c r="B54" s="121"/>
      <c r="C54" s="120"/>
    </row>
    <row r="55" spans="1:3" x14ac:dyDescent="0.2">
      <c r="C55" s="119" t="s">
        <v>11</v>
      </c>
    </row>
  </sheetData>
  <mergeCells count="1">
    <mergeCell ref="A3:C3"/>
  </mergeCells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16</vt:lpstr>
      <vt:lpstr>17</vt:lpstr>
      <vt:lpstr>18</vt:lpstr>
      <vt:lpstr>'16'!Print_Area</vt:lpstr>
      <vt:lpstr>'17'!Print_Area</vt:lpstr>
      <vt:lpstr>'18'!Print_Area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s0730</cp:lastModifiedBy>
  <cp:lastPrinted>2014-02-07T20:45:33Z</cp:lastPrinted>
  <dcterms:created xsi:type="dcterms:W3CDTF">2005-01-17T22:41:58Z</dcterms:created>
  <dcterms:modified xsi:type="dcterms:W3CDTF">2014-03-05T20:52:37Z</dcterms:modified>
</cp:coreProperties>
</file>