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35" yWindow="-15" windowWidth="18930" windowHeight="10245" tabRatio="924"/>
  </bookViews>
  <sheets>
    <sheet name="103-104" sheetId="63" r:id="rId1"/>
    <sheet name="105" sheetId="65" r:id="rId2"/>
    <sheet name="106" sheetId="66" r:id="rId3"/>
    <sheet name="107" sheetId="67" r:id="rId4"/>
    <sheet name="108-114" sheetId="68" r:id="rId5"/>
    <sheet name="117" sheetId="69" r:id="rId6"/>
    <sheet name="118" sheetId="70" r:id="rId7"/>
    <sheet name="119" sheetId="71" r:id="rId8"/>
    <sheet name="120" sheetId="72" r:id="rId9"/>
    <sheet name="121" sheetId="73" r:id="rId10"/>
    <sheet name="122" sheetId="74" r:id="rId11"/>
    <sheet name="123" sheetId="75" r:id="rId12"/>
  </sheets>
  <externalReferences>
    <externalReference r:id="rId13"/>
    <externalReference r:id="rId14"/>
    <externalReference r:id="rId15"/>
    <externalReference r:id="rId16"/>
    <externalReference r:id="rId17"/>
  </externalReferences>
  <definedNames>
    <definedName name="\0">'[1]Paducah&amp;Louisville'!#REF!</definedName>
    <definedName name="\I">'[1]Paducah&amp;Louisville'!#REF!</definedName>
    <definedName name="\M">'[1]Paducah&amp;Louisville'!#REF!</definedName>
    <definedName name="\P">'[1]Paducah&amp;Louisville'!#REF!</definedName>
    <definedName name="_5">#REF!</definedName>
    <definedName name="_6">#REF!</definedName>
    <definedName name="_7">#REF!</definedName>
    <definedName name="_ALL1">#REF!</definedName>
    <definedName name="_ALL2">#REF!</definedName>
    <definedName name="_Aug05">[0]!_Aug05</definedName>
    <definedName name="_Jan06">[0]!_Jan06</definedName>
    <definedName name="_Key1" hidden="1">'[3]DETAIL RECORDS'!#REF!</definedName>
    <definedName name="_Key2" hidden="1">'[3]DETAIL RECORDS'!#REF!</definedName>
    <definedName name="_Order1" hidden="1">255</definedName>
    <definedName name="_Order2" hidden="1">255</definedName>
    <definedName name="_Sort" hidden="1">'[3]DETAIL RECORDS'!#REF!</definedName>
    <definedName name="a">[0]!a</definedName>
    <definedName name="ALL">#REF!</definedName>
    <definedName name="BUDGET_CENTER">#REF!</definedName>
    <definedName name="COMPANY">#REF!</definedName>
    <definedName name="DATA_AREA">#REF!</definedName>
    <definedName name="DAYS1">'[1]Paducah&amp;Louisville'!#REF!</definedName>
    <definedName name="DAYS2">'[1]Paducah&amp;Louisville'!#REF!</definedName>
    <definedName name="filename">#REF!</definedName>
    <definedName name="GL">#REF!</definedName>
    <definedName name="INDICATR">'[1]Paducah&amp;Louisville'!#REF!</definedName>
    <definedName name="JE">#REF!</definedName>
    <definedName name="JE_Info">#REF!</definedName>
    <definedName name="JE_Rows">#REF!</definedName>
    <definedName name="JPD_VISHNU">#REF!</definedName>
    <definedName name="l">'[4]P&amp;L'!$A$294:$I$434</definedName>
    <definedName name="List_Text">#REF!</definedName>
    <definedName name="loc">#REF!</definedName>
    <definedName name="LOCATION">#REF!</definedName>
    <definedName name="MANAGEMENT">#REF!</definedName>
    <definedName name="MESSAGE">'[1]Paducah&amp;Louisville'!#REF!</definedName>
    <definedName name="NATURAL_ACCOUNT">#REF!</definedName>
    <definedName name="page1">#REF!</definedName>
    <definedName name="page2">#REF!</definedName>
    <definedName name="page3">#REF!</definedName>
    <definedName name="PLAN">#REF!</definedName>
    <definedName name="plan2">#REF!</definedName>
    <definedName name="PopCache_GL_INTERFACE_REFERENCE7" hidden="1">[5]PopCache!$A$1:$A$2</definedName>
    <definedName name="PRANGE">'[1]Paducah&amp;Louisville'!#REF!</definedName>
    <definedName name="PRESENTATION_PAGE">#REF!</definedName>
    <definedName name="_xlnm.Print_Area" localSheetId="0">'103-104'!$A$1:$N$66</definedName>
    <definedName name="_xlnm.Print_Area" localSheetId="4">'108-114'!$A$1:$N$319</definedName>
    <definedName name="Print_Area_MI">#REF!</definedName>
    <definedName name="PROJ_ALL">#REF!</definedName>
    <definedName name="PROJ_VAR_ALL_6PG">#REF!</definedName>
    <definedName name="RATE">'[1]Paducah&amp;Louisville'!#REF!</definedName>
    <definedName name="s">#REF!</definedName>
    <definedName name="SKIP">'[1]Paducah&amp;Louisville'!#REF!</definedName>
    <definedName name="Stmt">#REF!</definedName>
    <definedName name="summary">#REF!</definedName>
    <definedName name="Temp_JE_Info">#REF!</definedName>
    <definedName name="Temp_List_Text">#REF!</definedName>
    <definedName name="UPDT_EQRENTS">[0]!UPDT_EQRENTS</definedName>
    <definedName name="UPDT_EQRENTS05">[0]!UPDT_EQRENTS05</definedName>
    <definedName name="UPDT_OPSUPGA">[0]!UPDT_OPSUPGA</definedName>
    <definedName name="UPDT_OPSUPGA05">[0]!UPDT_OPSUPGA05</definedName>
    <definedName name="UPDT_PERSINJ">[0]!UPDT_PERSINJ</definedName>
    <definedName name="UPDT_PERSINJ05">[0]!UPDT_PERSINJ05</definedName>
    <definedName name="UPDT_PL">[0]!UPDT_PL</definedName>
    <definedName name="UPDT_PL05">[0]!UPDT_PL05</definedName>
    <definedName name="UPDT_PLa">[0]!UPDT_PLa</definedName>
    <definedName name="UPDT_SGSUM">[0]!UPDT_SGSUM</definedName>
    <definedName name="UPDT_SGSUM05">[0]!UPDT_SGSUM05</definedName>
    <definedName name="Upl">#REF!</definedName>
    <definedName name="VLOOKUP">#REF!</definedName>
  </definedNames>
  <calcPr calcId="145621"/>
</workbook>
</file>

<file path=xl/calcChain.xml><?xml version="1.0" encoding="utf-8"?>
<calcChain xmlns="http://schemas.openxmlformats.org/spreadsheetml/2006/main">
  <c r="C40" i="75" l="1"/>
  <c r="E40" i="75"/>
  <c r="C53" i="75"/>
  <c r="E53" i="75"/>
  <c r="C55" i="75"/>
  <c r="E55" i="75"/>
  <c r="C19" i="74"/>
  <c r="D19" i="74"/>
  <c r="E19" i="74"/>
  <c r="F19" i="74"/>
  <c r="G19" i="74"/>
  <c r="H19" i="74"/>
  <c r="I19" i="74"/>
  <c r="F22" i="74"/>
  <c r="F33" i="74"/>
  <c r="F34" i="74"/>
  <c r="C35" i="74"/>
  <c r="D35" i="74"/>
  <c r="E35" i="74"/>
  <c r="F35" i="74"/>
  <c r="G35" i="74"/>
  <c r="H35" i="74"/>
  <c r="I35" i="74"/>
  <c r="D19" i="73"/>
  <c r="E19" i="73"/>
  <c r="F19" i="73"/>
  <c r="G19" i="73"/>
  <c r="H19" i="73"/>
  <c r="I19" i="73"/>
  <c r="D35" i="73"/>
  <c r="E35" i="73"/>
  <c r="F35" i="73"/>
  <c r="G35" i="73"/>
  <c r="H35" i="73"/>
  <c r="I35" i="73"/>
  <c r="F52" i="72"/>
  <c r="F54" i="72"/>
  <c r="C57" i="72"/>
  <c r="C59" i="72" s="1"/>
  <c r="D57" i="72"/>
  <c r="D59" i="72" s="1"/>
  <c r="E57" i="72"/>
  <c r="E59" i="72" s="1"/>
  <c r="F57" i="72"/>
  <c r="G57" i="72"/>
  <c r="H57" i="72"/>
  <c r="H59" i="72" s="1"/>
  <c r="I57" i="72"/>
  <c r="I59" i="72" s="1"/>
  <c r="F59" i="72"/>
  <c r="G59" i="72"/>
  <c r="D57" i="71"/>
  <c r="E57" i="71"/>
  <c r="E59" i="71" s="1"/>
  <c r="F57" i="71"/>
  <c r="F59" i="71" s="1"/>
  <c r="G57" i="71"/>
  <c r="G59" i="71" s="1"/>
  <c r="H57" i="71"/>
  <c r="H59" i="71" s="1"/>
  <c r="I57" i="71"/>
  <c r="I59" i="71" s="1"/>
  <c r="D59" i="71"/>
  <c r="M17" i="70"/>
  <c r="M26" i="70" s="1"/>
  <c r="M35" i="70" s="1"/>
  <c r="M19" i="70"/>
  <c r="M20" i="70"/>
  <c r="M21" i="70"/>
  <c r="M23" i="70"/>
  <c r="M25" i="70"/>
  <c r="E26" i="70"/>
  <c r="F26" i="70"/>
  <c r="G26" i="70"/>
  <c r="H26" i="70"/>
  <c r="I26" i="70"/>
  <c r="J26" i="70"/>
  <c r="K26" i="70"/>
  <c r="K35" i="70" s="1"/>
  <c r="L26" i="70"/>
  <c r="L35" i="70" s="1"/>
  <c r="N26" i="70"/>
  <c r="O26" i="70"/>
  <c r="M28" i="70"/>
  <c r="M29" i="70"/>
  <c r="M31" i="70"/>
  <c r="M33" i="70"/>
  <c r="E34" i="70"/>
  <c r="E35" i="70" s="1"/>
  <c r="F34" i="70"/>
  <c r="G34" i="70"/>
  <c r="H34" i="70"/>
  <c r="I34" i="70"/>
  <c r="J34" i="70"/>
  <c r="K34" i="70"/>
  <c r="L34" i="70"/>
  <c r="M34" i="70"/>
  <c r="N34" i="70"/>
  <c r="O34" i="70"/>
  <c r="F35" i="70"/>
  <c r="G35" i="70"/>
  <c r="H35" i="70"/>
  <c r="I35" i="70"/>
  <c r="J35" i="70"/>
  <c r="N35" i="70"/>
  <c r="O35" i="70"/>
  <c r="M37" i="70"/>
  <c r="M38" i="70"/>
  <c r="M40" i="70"/>
  <c r="M42" i="70"/>
  <c r="M44" i="70"/>
  <c r="E45" i="70"/>
  <c r="F45" i="70"/>
  <c r="G45" i="70"/>
  <c r="H45" i="70"/>
  <c r="I45" i="70"/>
  <c r="J45" i="70"/>
  <c r="K45" i="70"/>
  <c r="L45" i="70"/>
  <c r="M45" i="70"/>
  <c r="N45" i="70"/>
  <c r="O45" i="70"/>
  <c r="M16" i="69"/>
  <c r="M17" i="69"/>
  <c r="M18" i="69"/>
  <c r="M19" i="69"/>
  <c r="E20" i="69"/>
  <c r="E23" i="69" s="1"/>
  <c r="E26" i="69" s="1"/>
  <c r="F20" i="69"/>
  <c r="F23" i="69" s="1"/>
  <c r="F26" i="69" s="1"/>
  <c r="G20" i="69"/>
  <c r="H20" i="69"/>
  <c r="I20" i="69"/>
  <c r="J20" i="69"/>
  <c r="K20" i="69"/>
  <c r="K23" i="69" s="1"/>
  <c r="K26" i="69" s="1"/>
  <c r="L20" i="69"/>
  <c r="L23" i="69" s="1"/>
  <c r="L26" i="69" s="1"/>
  <c r="M20" i="69"/>
  <c r="M23" i="69" s="1"/>
  <c r="M26" i="69" s="1"/>
  <c r="N20" i="69"/>
  <c r="N23" i="69" s="1"/>
  <c r="M21" i="69"/>
  <c r="M22" i="69"/>
  <c r="G23" i="69"/>
  <c r="H23" i="69"/>
  <c r="H26" i="69" s="1"/>
  <c r="I23" i="69"/>
  <c r="I26" i="69" s="1"/>
  <c r="J23" i="69"/>
  <c r="J26" i="69" s="1"/>
  <c r="M24" i="69"/>
  <c r="G26" i="69"/>
  <c r="O36" i="69"/>
  <c r="O37" i="69"/>
  <c r="O38" i="69"/>
  <c r="E39" i="69"/>
  <c r="F39" i="69"/>
  <c r="G39" i="69"/>
  <c r="H39" i="69"/>
  <c r="H42" i="69" s="1"/>
  <c r="I39" i="69"/>
  <c r="I42" i="69" s="1"/>
  <c r="J39" i="69"/>
  <c r="J42" i="69" s="1"/>
  <c r="K39" i="69"/>
  <c r="K42" i="69" s="1"/>
  <c r="L39" i="69"/>
  <c r="M39" i="69"/>
  <c r="N39" i="69"/>
  <c r="O40" i="69"/>
  <c r="E42" i="69"/>
  <c r="F42" i="69"/>
  <c r="G42" i="69"/>
  <c r="L42" i="69"/>
  <c r="M42" i="69"/>
  <c r="N42" i="69"/>
  <c r="O42" i="69" l="1"/>
  <c r="O39" i="69"/>
  <c r="J14" i="68" l="1"/>
  <c r="L14" i="68"/>
  <c r="J15" i="68"/>
  <c r="L15" i="68"/>
  <c r="J16" i="68"/>
  <c r="L16" i="68" s="1"/>
  <c r="J17" i="68"/>
  <c r="L17" i="68"/>
  <c r="J18" i="68"/>
  <c r="L18" i="68"/>
  <c r="J20" i="68"/>
  <c r="L20" i="68"/>
  <c r="J21" i="68"/>
  <c r="L21" i="68"/>
  <c r="J22" i="68"/>
  <c r="L22" i="68"/>
  <c r="J23" i="68"/>
  <c r="L23" i="68"/>
  <c r="J24" i="68"/>
  <c r="L24" i="68"/>
  <c r="J25" i="68"/>
  <c r="L25" i="68"/>
  <c r="J26" i="68"/>
  <c r="L26" i="68"/>
  <c r="J27" i="68"/>
  <c r="L27" i="68"/>
  <c r="J28" i="68"/>
  <c r="L28" i="68"/>
  <c r="J29" i="68"/>
  <c r="L29" i="68"/>
  <c r="J30" i="68"/>
  <c r="L30" i="68"/>
  <c r="J31" i="68"/>
  <c r="L31" i="68"/>
  <c r="J32" i="68"/>
  <c r="L32" i="68"/>
  <c r="J33" i="68"/>
  <c r="L33" i="68"/>
  <c r="J34" i="68"/>
  <c r="L34" i="68"/>
  <c r="J35" i="68"/>
  <c r="L35" i="68"/>
  <c r="J36" i="68"/>
  <c r="L36" i="68"/>
  <c r="J37" i="68"/>
  <c r="L37" i="68"/>
  <c r="J38" i="68"/>
  <c r="L38" i="68"/>
  <c r="J39" i="68"/>
  <c r="L39" i="68"/>
  <c r="J40" i="68"/>
  <c r="L40" i="68"/>
  <c r="J41" i="68"/>
  <c r="L41" i="68"/>
  <c r="J42" i="68"/>
  <c r="L42" i="68"/>
  <c r="J43" i="68"/>
  <c r="L43" i="68"/>
  <c r="J44" i="68"/>
  <c r="L44" i="68"/>
  <c r="J57" i="68"/>
  <c r="L57" i="68"/>
  <c r="J58" i="68"/>
  <c r="L58" i="68"/>
  <c r="J59" i="68"/>
  <c r="L59" i="68"/>
  <c r="J60" i="68"/>
  <c r="L60" i="68"/>
  <c r="J61" i="68"/>
  <c r="L61" i="68"/>
  <c r="J62" i="68"/>
  <c r="L62" i="68"/>
  <c r="J63" i="68"/>
  <c r="L63" i="68"/>
  <c r="J64" i="68"/>
  <c r="L64" i="68"/>
  <c r="J65" i="68"/>
  <c r="L65" i="68"/>
  <c r="J66" i="68"/>
  <c r="L66" i="68"/>
  <c r="J67" i="68"/>
  <c r="L67" i="68"/>
  <c r="J68" i="68"/>
  <c r="L68" i="68"/>
  <c r="J69" i="68"/>
  <c r="L69" i="68"/>
  <c r="J70" i="68"/>
  <c r="L70" i="68"/>
  <c r="J71" i="68"/>
  <c r="L71" i="68"/>
  <c r="J72" i="68"/>
  <c r="L72" i="68"/>
  <c r="J73" i="68"/>
  <c r="L73" i="68"/>
  <c r="J74" i="68"/>
  <c r="L74" i="68"/>
  <c r="J75" i="68"/>
  <c r="L75" i="68"/>
  <c r="J76" i="68"/>
  <c r="L76" i="68"/>
  <c r="J77" i="68"/>
  <c r="L77" i="68"/>
  <c r="J78" i="68"/>
  <c r="L78" i="68"/>
  <c r="N78" i="68"/>
  <c r="J79" i="68"/>
  <c r="L79" i="68" s="1"/>
  <c r="J80" i="68"/>
  <c r="L80" i="68"/>
  <c r="J81" i="68"/>
  <c r="L81" i="68" s="1"/>
  <c r="J82" i="68"/>
  <c r="L82" i="68"/>
  <c r="J83" i="68"/>
  <c r="L83" i="68" s="1"/>
  <c r="J84" i="68"/>
  <c r="L84" i="68"/>
  <c r="J85" i="68"/>
  <c r="L85" i="68" s="1"/>
  <c r="J86" i="68"/>
  <c r="L86" i="68"/>
  <c r="J87" i="68"/>
  <c r="L87" i="68" s="1"/>
  <c r="J88" i="68"/>
  <c r="L88" i="68"/>
  <c r="J89" i="68"/>
  <c r="L89" i="68" s="1"/>
  <c r="N91" i="68"/>
  <c r="J100" i="68"/>
  <c r="J117" i="68" s="1"/>
  <c r="J101" i="68"/>
  <c r="L101" i="68" s="1"/>
  <c r="J102" i="68"/>
  <c r="L102" i="68"/>
  <c r="J103" i="68"/>
  <c r="L103" i="68" s="1"/>
  <c r="J104" i="68"/>
  <c r="L104" i="68"/>
  <c r="J105" i="68"/>
  <c r="L105" i="68" s="1"/>
  <c r="J106" i="68"/>
  <c r="L106" i="68"/>
  <c r="J107" i="68"/>
  <c r="L107" i="68" s="1"/>
  <c r="J108" i="68"/>
  <c r="L108" i="68"/>
  <c r="J109" i="68"/>
  <c r="L109" i="68" s="1"/>
  <c r="J110" i="68"/>
  <c r="L110" i="68"/>
  <c r="J111" i="68"/>
  <c r="L111" i="68" s="1"/>
  <c r="J112" i="68"/>
  <c r="L112" i="68"/>
  <c r="J113" i="68"/>
  <c r="L113" i="68" s="1"/>
  <c r="J114" i="68"/>
  <c r="L114" i="68"/>
  <c r="J115" i="68"/>
  <c r="L115" i="68" s="1"/>
  <c r="J116" i="68"/>
  <c r="L116" i="68"/>
  <c r="F117" i="68"/>
  <c r="G117" i="68"/>
  <c r="H117" i="68"/>
  <c r="I117" i="68"/>
  <c r="I315" i="68" s="1"/>
  <c r="J120" i="68"/>
  <c r="L120" i="68"/>
  <c r="J121" i="68"/>
  <c r="L121" i="68" s="1"/>
  <c r="J122" i="68"/>
  <c r="L122" i="68"/>
  <c r="J123" i="68"/>
  <c r="L123" i="68" s="1"/>
  <c r="J124" i="68"/>
  <c r="L124" i="68"/>
  <c r="J125" i="68"/>
  <c r="L125" i="68" s="1"/>
  <c r="J126" i="68"/>
  <c r="L126" i="68"/>
  <c r="J127" i="68"/>
  <c r="L127" i="68" s="1"/>
  <c r="J128" i="68"/>
  <c r="L128" i="68"/>
  <c r="J129" i="68"/>
  <c r="L129" i="68" s="1"/>
  <c r="J130" i="68"/>
  <c r="L130" i="68"/>
  <c r="J131" i="68"/>
  <c r="L131" i="68" s="1"/>
  <c r="J132" i="68"/>
  <c r="L132" i="68"/>
  <c r="J133" i="68"/>
  <c r="L133" i="68" s="1"/>
  <c r="J134" i="68"/>
  <c r="L134" i="68"/>
  <c r="J135" i="68"/>
  <c r="L135" i="68" s="1"/>
  <c r="J145" i="68"/>
  <c r="J147" i="68" s="1"/>
  <c r="J146" i="68"/>
  <c r="L146" i="68" s="1"/>
  <c r="J149" i="68"/>
  <c r="L149" i="68"/>
  <c r="J150" i="68"/>
  <c r="L150" i="68"/>
  <c r="J151" i="68"/>
  <c r="L151" i="68" s="1"/>
  <c r="L167" i="68" s="1"/>
  <c r="J152" i="68"/>
  <c r="L152" i="68"/>
  <c r="J153" i="68"/>
  <c r="L153" i="68"/>
  <c r="J154" i="68"/>
  <c r="L154" i="68"/>
  <c r="J155" i="68"/>
  <c r="L155" i="68" s="1"/>
  <c r="J156" i="68"/>
  <c r="L156" i="68"/>
  <c r="J157" i="68"/>
  <c r="L157" i="68"/>
  <c r="J158" i="68"/>
  <c r="L158" i="68"/>
  <c r="J159" i="68"/>
  <c r="L159" i="68" s="1"/>
  <c r="J160" i="68"/>
  <c r="L160" i="68"/>
  <c r="J161" i="68"/>
  <c r="L161" i="68"/>
  <c r="J162" i="68"/>
  <c r="L162" i="68"/>
  <c r="J163" i="68"/>
  <c r="L163" i="68" s="1"/>
  <c r="J164" i="68"/>
  <c r="L164" i="68"/>
  <c r="J165" i="68"/>
  <c r="L165" i="68"/>
  <c r="J166" i="68"/>
  <c r="L166" i="68"/>
  <c r="F167" i="68"/>
  <c r="F203" i="68" s="1"/>
  <c r="G167" i="68"/>
  <c r="H167" i="68"/>
  <c r="I167" i="68"/>
  <c r="I203" i="68" s="1"/>
  <c r="J169" i="68"/>
  <c r="L169" i="68"/>
  <c r="N169" i="68"/>
  <c r="J172" i="68"/>
  <c r="L172" i="68" s="1"/>
  <c r="J173" i="68"/>
  <c r="L173" i="68"/>
  <c r="J174" i="68"/>
  <c r="L174" i="68" s="1"/>
  <c r="J175" i="68"/>
  <c r="L175" i="68"/>
  <c r="J176" i="68"/>
  <c r="L176" i="68" s="1"/>
  <c r="J177" i="68"/>
  <c r="L177" i="68"/>
  <c r="J178" i="68"/>
  <c r="L178" i="68" s="1"/>
  <c r="J179" i="68"/>
  <c r="L179" i="68"/>
  <c r="J180" i="68"/>
  <c r="L180" i="68" s="1"/>
  <c r="J181" i="68"/>
  <c r="L181" i="68"/>
  <c r="N183" i="68"/>
  <c r="J193" i="68"/>
  <c r="L193" i="68"/>
  <c r="J194" i="68"/>
  <c r="L194" i="68" s="1"/>
  <c r="J195" i="68"/>
  <c r="L195" i="68"/>
  <c r="J196" i="68"/>
  <c r="L196" i="68"/>
  <c r="J197" i="68"/>
  <c r="L197" i="68"/>
  <c r="J198" i="68"/>
  <c r="L198" i="68" s="1"/>
  <c r="J199" i="68"/>
  <c r="L199" i="68"/>
  <c r="J200" i="68"/>
  <c r="L200" i="68"/>
  <c r="J201" i="68"/>
  <c r="L201" i="68"/>
  <c r="F202" i="68"/>
  <c r="G202" i="68"/>
  <c r="H202" i="68"/>
  <c r="I202" i="68"/>
  <c r="G203" i="68"/>
  <c r="H203" i="68"/>
  <c r="H315" i="68" s="1"/>
  <c r="J206" i="68"/>
  <c r="L206" i="68"/>
  <c r="J207" i="68"/>
  <c r="L207" i="68"/>
  <c r="J208" i="68"/>
  <c r="L208" i="68" s="1"/>
  <c r="L224" i="68" s="1"/>
  <c r="J209" i="68"/>
  <c r="L209" i="68"/>
  <c r="J210" i="68"/>
  <c r="L210" i="68"/>
  <c r="J211" i="68"/>
  <c r="L211" i="68"/>
  <c r="J212" i="68"/>
  <c r="L212" i="68" s="1"/>
  <c r="J213" i="68"/>
  <c r="L213" i="68"/>
  <c r="J214" i="68"/>
  <c r="L214" i="68"/>
  <c r="J215" i="68"/>
  <c r="L215" i="68"/>
  <c r="J216" i="68"/>
  <c r="L216" i="68" s="1"/>
  <c r="J217" i="68"/>
  <c r="L217" i="68"/>
  <c r="J218" i="68"/>
  <c r="L218" i="68"/>
  <c r="J219" i="68"/>
  <c r="L219" i="68"/>
  <c r="J220" i="68"/>
  <c r="L220" i="68" s="1"/>
  <c r="J221" i="68"/>
  <c r="L221" i="68"/>
  <c r="J222" i="68"/>
  <c r="L222" i="68"/>
  <c r="J223" i="68"/>
  <c r="L223" i="68"/>
  <c r="F224" i="68"/>
  <c r="F294" i="68" s="1"/>
  <c r="G224" i="68"/>
  <c r="H224" i="68"/>
  <c r="I224" i="68"/>
  <c r="I294" i="68" s="1"/>
  <c r="J226" i="68"/>
  <c r="L226" i="68"/>
  <c r="J227" i="68"/>
  <c r="L227" i="68" s="1"/>
  <c r="J240" i="68"/>
  <c r="L240" i="68"/>
  <c r="J241" i="68"/>
  <c r="J253" i="68" s="1"/>
  <c r="L241" i="68"/>
  <c r="J242" i="68"/>
  <c r="L242" i="68"/>
  <c r="J243" i="68"/>
  <c r="L243" i="68" s="1"/>
  <c r="J244" i="68"/>
  <c r="L244" i="68"/>
  <c r="J245" i="68"/>
  <c r="L245" i="68"/>
  <c r="L246" i="68"/>
  <c r="J247" i="68"/>
  <c r="L247" i="68"/>
  <c r="J248" i="68"/>
  <c r="L248" i="68" s="1"/>
  <c r="J249" i="68"/>
  <c r="L249" i="68"/>
  <c r="J250" i="68"/>
  <c r="L250" i="68" s="1"/>
  <c r="J251" i="68"/>
  <c r="L251" i="68"/>
  <c r="J252" i="68"/>
  <c r="L252" i="68" s="1"/>
  <c r="F253" i="68"/>
  <c r="G253" i="68"/>
  <c r="H253" i="68"/>
  <c r="I253" i="68"/>
  <c r="J255" i="68"/>
  <c r="L255" i="68" s="1"/>
  <c r="L260" i="68" s="1"/>
  <c r="J256" i="68"/>
  <c r="L256" i="68"/>
  <c r="J257" i="68"/>
  <c r="L257" i="68" s="1"/>
  <c r="J258" i="68"/>
  <c r="L258" i="68"/>
  <c r="J259" i="68"/>
  <c r="L259" i="68" s="1"/>
  <c r="F260" i="68"/>
  <c r="G260" i="68"/>
  <c r="H260" i="68"/>
  <c r="I260" i="68"/>
  <c r="N260" i="68"/>
  <c r="J263" i="68"/>
  <c r="L263" i="68"/>
  <c r="J264" i="68"/>
  <c r="L264" i="68"/>
  <c r="J265" i="68"/>
  <c r="L265" i="68"/>
  <c r="J266" i="68"/>
  <c r="L266" i="68"/>
  <c r="J267" i="68"/>
  <c r="L267" i="68"/>
  <c r="J268" i="68"/>
  <c r="L268" i="68"/>
  <c r="J269" i="68"/>
  <c r="L269" i="68"/>
  <c r="J270" i="68"/>
  <c r="L270" i="68"/>
  <c r="J271" i="68"/>
  <c r="L271" i="68"/>
  <c r="F272" i="68"/>
  <c r="G272" i="68"/>
  <c r="G294" i="68" s="1"/>
  <c r="G315" i="68" s="1"/>
  <c r="H272" i="68"/>
  <c r="I272" i="68"/>
  <c r="J272" i="68"/>
  <c r="L272" i="68"/>
  <c r="N274" i="68"/>
  <c r="J284" i="68"/>
  <c r="L284" i="68"/>
  <c r="J285" i="68"/>
  <c r="L285" i="68" s="1"/>
  <c r="L293" i="68" s="1"/>
  <c r="J286" i="68"/>
  <c r="L286" i="68"/>
  <c r="J287" i="68"/>
  <c r="L287" i="68"/>
  <c r="J288" i="68"/>
  <c r="L288" i="68"/>
  <c r="J289" i="68"/>
  <c r="L289" i="68" s="1"/>
  <c r="J290" i="68"/>
  <c r="L290" i="68"/>
  <c r="J291" i="68"/>
  <c r="L291" i="68"/>
  <c r="J292" i="68"/>
  <c r="L292" i="68"/>
  <c r="F293" i="68"/>
  <c r="G293" i="68"/>
  <c r="H293" i="68"/>
  <c r="I293" i="68"/>
  <c r="J293" i="68"/>
  <c r="H294" i="68"/>
  <c r="J296" i="68"/>
  <c r="L296" i="68"/>
  <c r="J297" i="68"/>
  <c r="L297" i="68"/>
  <c r="J298" i="68"/>
  <c r="L298" i="68" s="1"/>
  <c r="L314" i="68" s="1"/>
  <c r="J299" i="68"/>
  <c r="L299" i="68"/>
  <c r="J300" i="68"/>
  <c r="L300" i="68"/>
  <c r="J301" i="68"/>
  <c r="L301" i="68"/>
  <c r="J302" i="68"/>
  <c r="L302" i="68" s="1"/>
  <c r="J303" i="68"/>
  <c r="L303" i="68"/>
  <c r="J304" i="68"/>
  <c r="L304" i="68"/>
  <c r="J305" i="68"/>
  <c r="L305" i="68"/>
  <c r="J306" i="68"/>
  <c r="L306" i="68" s="1"/>
  <c r="J307" i="68"/>
  <c r="L307" i="68"/>
  <c r="J308" i="68"/>
  <c r="L308" i="68"/>
  <c r="J309" i="68"/>
  <c r="L309" i="68"/>
  <c r="J310" i="68"/>
  <c r="L310" i="68" s="1"/>
  <c r="J311" i="68"/>
  <c r="L311" i="68"/>
  <c r="J312" i="68"/>
  <c r="L312" i="68"/>
  <c r="J313" i="68"/>
  <c r="L313" i="68"/>
  <c r="F314" i="68"/>
  <c r="G314" i="68"/>
  <c r="H314" i="68"/>
  <c r="I314" i="68"/>
  <c r="J314" i="68"/>
  <c r="L253" i="68" l="1"/>
  <c r="L117" i="68"/>
  <c r="L294" i="68"/>
  <c r="L202" i="68"/>
  <c r="F315" i="68"/>
  <c r="L147" i="68"/>
  <c r="J260" i="68"/>
  <c r="J224" i="68"/>
  <c r="J294" i="68" s="1"/>
  <c r="J167" i="68"/>
  <c r="J203" i="68" s="1"/>
  <c r="J315" i="68" s="1"/>
  <c r="J202" i="68"/>
  <c r="E41" i="67"/>
  <c r="F41" i="67"/>
  <c r="G41" i="67"/>
  <c r="H41" i="67"/>
  <c r="E50" i="67"/>
  <c r="E54" i="67" s="1"/>
  <c r="F50" i="67"/>
  <c r="F54" i="67" s="1"/>
  <c r="G50" i="67"/>
  <c r="H50" i="67"/>
  <c r="G54" i="67"/>
  <c r="H54" i="67"/>
  <c r="L203" i="68" l="1"/>
  <c r="L315" i="68" s="1"/>
  <c r="I17" i="66"/>
  <c r="I18" i="66"/>
  <c r="I19" i="66"/>
  <c r="I20" i="66"/>
  <c r="I21" i="66"/>
  <c r="I22" i="66"/>
  <c r="I23" i="66"/>
  <c r="I24" i="66"/>
  <c r="I25" i="66"/>
  <c r="I26" i="66"/>
  <c r="I27" i="66"/>
  <c r="I28" i="66"/>
  <c r="I29" i="66"/>
  <c r="I30" i="66"/>
  <c r="I31" i="66"/>
  <c r="I32" i="66"/>
  <c r="I33" i="66"/>
  <c r="I34" i="66"/>
  <c r="I35" i="66"/>
  <c r="I36" i="66"/>
  <c r="I37" i="66"/>
  <c r="I38" i="66"/>
  <c r="I39" i="66"/>
  <c r="I40" i="66"/>
  <c r="I41" i="66"/>
  <c r="I42" i="66"/>
  <c r="I43" i="66"/>
  <c r="I44" i="66"/>
  <c r="I45" i="66"/>
  <c r="D46" i="66"/>
  <c r="I46" i="66" s="1"/>
  <c r="E46" i="66"/>
  <c r="F46" i="66"/>
  <c r="G46" i="66"/>
  <c r="H46" i="66"/>
  <c r="H58" i="66" s="1"/>
  <c r="I48" i="66"/>
  <c r="I49" i="66"/>
  <c r="I50" i="66"/>
  <c r="I51" i="66"/>
  <c r="I52" i="66"/>
  <c r="I53" i="66"/>
  <c r="I54" i="66"/>
  <c r="I55" i="66"/>
  <c r="I56" i="66"/>
  <c r="D57" i="66"/>
  <c r="I57" i="66" s="1"/>
  <c r="E57" i="66"/>
  <c r="E58" i="66" s="1"/>
  <c r="F57" i="66"/>
  <c r="G57" i="66"/>
  <c r="H57" i="66"/>
  <c r="F58" i="66"/>
  <c r="G58" i="66"/>
  <c r="D58" i="66" l="1"/>
  <c r="I58" i="66" s="1"/>
  <c r="C45" i="65"/>
  <c r="D45" i="65"/>
  <c r="C55" i="65"/>
  <c r="D55" i="65"/>
  <c r="C56" i="65"/>
  <c r="D56" i="65"/>
  <c r="L40" i="63" l="1"/>
  <c r="L50" i="63"/>
  <c r="L49" i="63"/>
  <c r="L51" i="63"/>
  <c r="M51" i="63" s="1"/>
  <c r="L42" i="63"/>
  <c r="L43" i="63"/>
  <c r="L44" i="63"/>
  <c r="L45" i="63"/>
  <c r="L46" i="63"/>
  <c r="L47" i="63"/>
  <c r="L41" i="63"/>
  <c r="L12" i="63"/>
  <c r="L13" i="63"/>
  <c r="L14" i="63"/>
  <c r="L15" i="63"/>
  <c r="L16" i="63"/>
  <c r="L17" i="63"/>
  <c r="L18" i="63"/>
  <c r="L19" i="63"/>
  <c r="L20" i="63"/>
  <c r="L21" i="63"/>
  <c r="L22" i="63"/>
  <c r="L23" i="63"/>
  <c r="L24" i="63"/>
  <c r="L25" i="63"/>
  <c r="L26" i="63"/>
  <c r="L27" i="63"/>
  <c r="L28" i="63"/>
  <c r="L29" i="63"/>
  <c r="L30" i="63"/>
  <c r="L31" i="63"/>
  <c r="L32" i="63"/>
  <c r="L33" i="63"/>
  <c r="L34" i="63"/>
  <c r="L35" i="63"/>
  <c r="L36" i="63"/>
  <c r="L37" i="63"/>
  <c r="L38" i="63"/>
  <c r="L11" i="63"/>
  <c r="L10" i="63"/>
  <c r="F39" i="63"/>
  <c r="E39" i="63"/>
  <c r="D39" i="63"/>
  <c r="K48" i="63"/>
  <c r="J48" i="63"/>
  <c r="M49" i="63" l="1"/>
  <c r="L48" i="63"/>
  <c r="F48" i="63"/>
  <c r="E48" i="63"/>
  <c r="D48" i="63"/>
  <c r="M47" i="63"/>
  <c r="M46" i="63"/>
  <c r="M45" i="63"/>
  <c r="M44" i="63"/>
  <c r="M43" i="63"/>
  <c r="M42" i="63"/>
  <c r="M41" i="63"/>
  <c r="M40" i="63"/>
  <c r="L39" i="63"/>
  <c r="K39" i="63"/>
  <c r="J39" i="63"/>
  <c r="J52" i="63" s="1"/>
  <c r="F52" i="63"/>
  <c r="E52" i="63"/>
  <c r="D52" i="63"/>
  <c r="M38" i="63"/>
  <c r="M37" i="63"/>
  <c r="M36" i="63"/>
  <c r="M35" i="63"/>
  <c r="M34" i="63"/>
  <c r="M33" i="63"/>
  <c r="M32" i="63"/>
  <c r="M31" i="63"/>
  <c r="M30" i="63"/>
  <c r="M29" i="63"/>
  <c r="M28" i="63"/>
  <c r="M27" i="63"/>
  <c r="M26" i="63"/>
  <c r="M25" i="63"/>
  <c r="M24" i="63"/>
  <c r="M23" i="63"/>
  <c r="M22" i="63"/>
  <c r="M21" i="63"/>
  <c r="M20" i="63"/>
  <c r="M19" i="63"/>
  <c r="M18" i="63"/>
  <c r="M17" i="63"/>
  <c r="M16" i="63"/>
  <c r="M15" i="63"/>
  <c r="M14" i="63"/>
  <c r="M13" i="63"/>
  <c r="M12" i="63"/>
  <c r="M11" i="63"/>
  <c r="M10" i="63"/>
  <c r="H1" i="63"/>
  <c r="M48" i="63" l="1"/>
  <c r="L52" i="63"/>
  <c r="K52" i="63"/>
  <c r="M39" i="63"/>
  <c r="M52" i="63" l="1"/>
</calcChain>
</file>

<file path=xl/sharedStrings.xml><?xml version="1.0" encoding="utf-8"?>
<sst xmlns="http://schemas.openxmlformats.org/spreadsheetml/2006/main" count="2663" uniqueCount="839">
  <si>
    <t>(g)</t>
  </si>
  <si>
    <t>(h)</t>
  </si>
  <si>
    <t>Line</t>
  </si>
  <si>
    <t>No.</t>
  </si>
  <si>
    <t>(a)</t>
  </si>
  <si>
    <t>(b)</t>
  </si>
  <si>
    <t>(c)</t>
  </si>
  <si>
    <t>(d)</t>
  </si>
  <si>
    <t>(e)</t>
  </si>
  <si>
    <t>(f)</t>
  </si>
  <si>
    <t>(Dollars in Thousands)</t>
  </si>
  <si>
    <t>Cross</t>
  </si>
  <si>
    <t>Account</t>
  </si>
  <si>
    <t>of year</t>
  </si>
  <si>
    <t>Balance at</t>
  </si>
  <si>
    <t>Expenditures during</t>
  </si>
  <si>
    <t>the year for original</t>
  </si>
  <si>
    <t>the year for purchase</t>
  </si>
  <si>
    <t>Beginning</t>
  </si>
  <si>
    <t>road &amp; equipment</t>
  </si>
  <si>
    <t>of existing lines,</t>
  </si>
  <si>
    <t>Expenditures for additions</t>
  </si>
  <si>
    <t>Credits for property retired</t>
  </si>
  <si>
    <t>Net changes</t>
  </si>
  <si>
    <t>&amp; road extensions</t>
  </si>
  <si>
    <t>reorganizations, etc.</t>
  </si>
  <si>
    <t>during the year</t>
  </si>
  <si>
    <t>close of year</t>
  </si>
  <si>
    <t>PTC 330.  ROAD PROPERTY AND EQUIPMENT AND IMPROVEMENTS TO LEASED PROPERTY AND EQUIPMENT</t>
  </si>
  <si>
    <t>Road Initials: CSXT  Year: 2013</t>
  </si>
  <si>
    <t xml:space="preserve">  (2)    Land for transportation purposes</t>
  </si>
  <si>
    <t xml:space="preserve">  (3)    Grading</t>
  </si>
  <si>
    <t xml:space="preserve">  (4)    Other right-of-way expenditures</t>
  </si>
  <si>
    <t xml:space="preserve">  (5)    Tunnels and subways</t>
  </si>
  <si>
    <t xml:space="preserve">  (6)    Bridges, trestles and culverts</t>
  </si>
  <si>
    <t xml:space="preserve">  (7)    Elevated structures</t>
  </si>
  <si>
    <t xml:space="preserve">  (8)    Ties</t>
  </si>
  <si>
    <t xml:space="preserve">  (9)    Rail and other track material</t>
  </si>
  <si>
    <t xml:space="preserve"> (11)   Ballast</t>
  </si>
  <si>
    <t xml:space="preserve"> (13)   Fences, snowsheds and signs</t>
  </si>
  <si>
    <t xml:space="preserve"> (16)   Station and office buildings</t>
  </si>
  <si>
    <t xml:space="preserve"> (17)   Roadway buildings</t>
  </si>
  <si>
    <t xml:space="preserve"> (18)   Water stations</t>
  </si>
  <si>
    <t xml:space="preserve"> (19)   Fuel stations</t>
  </si>
  <si>
    <t xml:space="preserve"> (20)   Shops and enginehouses</t>
  </si>
  <si>
    <t xml:space="preserve"> (22)   Storage warehouses</t>
  </si>
  <si>
    <t xml:space="preserve"> (23)   Wharves and docks</t>
  </si>
  <si>
    <t xml:space="preserve"> (24)   Coal and ore wharves</t>
  </si>
  <si>
    <t xml:space="preserve"> (25)   TOFC/COFC terminals</t>
  </si>
  <si>
    <t xml:space="preserve"> (26)   Communications systems</t>
  </si>
  <si>
    <t xml:space="preserve"> (27)   Signals and interlockers</t>
  </si>
  <si>
    <t xml:space="preserve"> (29)   Power plants</t>
  </si>
  <si>
    <t xml:space="preserve"> (31)   Power transmission systems</t>
  </si>
  <si>
    <t xml:space="preserve"> (35)   Miscellaneous structures</t>
  </si>
  <si>
    <t xml:space="preserve"> (37)   Roadway machines</t>
  </si>
  <si>
    <t xml:space="preserve"> (39)   Public improvements - construction</t>
  </si>
  <si>
    <t xml:space="preserve"> (44)   Shop machinery</t>
  </si>
  <si>
    <t xml:space="preserve"> (45)   Power plant machinery</t>
  </si>
  <si>
    <t xml:space="preserve">           Other lease/rentals</t>
  </si>
  <si>
    <t xml:space="preserve">           TOTAL EXPENDITURES FOR ROAD</t>
  </si>
  <si>
    <t xml:space="preserve"> (52)   Locomotives</t>
  </si>
  <si>
    <t xml:space="preserve"> (53)   Freight train cars</t>
  </si>
  <si>
    <t xml:space="preserve"> (54)   Passenger train cars</t>
  </si>
  <si>
    <t xml:space="preserve"> (55)   Highway revenue equipment</t>
  </si>
  <si>
    <t xml:space="preserve"> (56)   Floating equipment</t>
  </si>
  <si>
    <t xml:space="preserve"> (57)   Work equipment</t>
  </si>
  <si>
    <t xml:space="preserve"> (58)   Miscellaneous equipment</t>
  </si>
  <si>
    <t xml:space="preserve"> (59)   Computer systems &amp; word processing equipment</t>
  </si>
  <si>
    <t xml:space="preserve">           TOTAL EXPENDITURES FOR EQUIPMENT</t>
  </si>
  <si>
    <t xml:space="preserve"> (76)   Interest during construction</t>
  </si>
  <si>
    <t xml:space="preserve"> (80)   Other elements of investment</t>
  </si>
  <si>
    <t xml:space="preserve"> (90)   Construction work in progress</t>
  </si>
  <si>
    <t xml:space="preserve">           GRAND TOTAL</t>
  </si>
  <si>
    <t>PTC Supplement to Railroad Annual Report R-1</t>
  </si>
  <si>
    <t>PTC 330.  ROAD PROPERTY AND EQUIPMENT AND IMPROVEMENTS TO LEASED PROPERTY AND EQUIPMENT - (Continued)</t>
  </si>
  <si>
    <t>PTC-220 LLC = $623 in 2013: $6,044 life to date</t>
  </si>
  <si>
    <t>Not included in the schedule above are the following:</t>
  </si>
  <si>
    <t>• The Respondent made the following capital contributions to investees in support of its efforts to meet the PTC mandate:</t>
  </si>
  <si>
    <t>Meteorcomm LLC = $7,400 in 2013; $56,650 life to date</t>
  </si>
  <si>
    <t xml:space="preserve">• CSX Technology </t>
  </si>
  <si>
    <t xml:space="preserve">Total life-to-date PTC spending through the end of 2013 was $875 million, which includes amounts in the schedule above   </t>
  </si>
  <si>
    <t>for CSX Transportation as well as CSX Technology, Meteorcomm LLC and PTC-220 LLC noted in the paragraph above.</t>
  </si>
  <si>
    <t>Computer systems &amp; word processing equipment additions of $21,503 in 2013; $73,563 life to date</t>
  </si>
  <si>
    <t>Construction work in progress spending was $16,767 in 2013. Ending balance was $76,683 at December 2013.</t>
  </si>
  <si>
    <t>Note: Refer to schedule PTC 330 footnote disclosure on page 103 for additional information.</t>
  </si>
  <si>
    <t>40</t>
  </si>
  <si>
    <t xml:space="preserve"> NA </t>
  </si>
  <si>
    <t xml:space="preserve">GRAND TOTAL </t>
  </si>
  <si>
    <t>39</t>
  </si>
  <si>
    <t xml:space="preserve">TOTAL EQUIPMENT </t>
  </si>
  <si>
    <t xml:space="preserve">(59)   Computer systems &amp; WP equipment </t>
  </si>
  <si>
    <t>37</t>
  </si>
  <si>
    <t xml:space="preserve">(58)   Miscellaneous equipment </t>
  </si>
  <si>
    <t>36</t>
  </si>
  <si>
    <t xml:space="preserve">(57)   Work equipment </t>
  </si>
  <si>
    <t>35</t>
  </si>
  <si>
    <t xml:space="preserve">(56)   Floating equipment </t>
  </si>
  <si>
    <t>34</t>
  </si>
  <si>
    <t xml:space="preserve">(55)   Highway revenue equipment </t>
  </si>
  <si>
    <t>33</t>
  </si>
  <si>
    <t xml:space="preserve">(54)   Passenger train cars </t>
  </si>
  <si>
    <t>32</t>
  </si>
  <si>
    <t xml:space="preserve">(53)   Freight train cars </t>
  </si>
  <si>
    <t>31</t>
  </si>
  <si>
    <t xml:space="preserve">(52)   Locomotives </t>
  </si>
  <si>
    <t xml:space="preserve">EQUIPMENT </t>
  </si>
  <si>
    <t>30</t>
  </si>
  <si>
    <t xml:space="preserve">TOTAL ROAD </t>
  </si>
  <si>
    <t>29</t>
  </si>
  <si>
    <t xml:space="preserve">           Amortization (other than def. projects) </t>
  </si>
  <si>
    <t>28</t>
  </si>
  <si>
    <t xml:space="preserve">           All other road accounts </t>
  </si>
  <si>
    <t>27</t>
  </si>
  <si>
    <t xml:space="preserve">(45)   Power plant machinery </t>
  </si>
  <si>
    <t>26</t>
  </si>
  <si>
    <t xml:space="preserve">(44)   Shop machinery </t>
  </si>
  <si>
    <t>25</t>
  </si>
  <si>
    <t xml:space="preserve">(39)   Public improvements - construction </t>
  </si>
  <si>
    <t>24</t>
  </si>
  <si>
    <t xml:space="preserve">(37)   Roadway machines </t>
  </si>
  <si>
    <t>23</t>
  </si>
  <si>
    <t xml:space="preserve">(35)   Miscellaneous structures </t>
  </si>
  <si>
    <t>22</t>
  </si>
  <si>
    <t xml:space="preserve">(31)   Power transmission systems </t>
  </si>
  <si>
    <t>21</t>
  </si>
  <si>
    <t xml:space="preserve">(29)   Power plants </t>
  </si>
  <si>
    <t>20</t>
  </si>
  <si>
    <t xml:space="preserve">(27)   Signals and interlockers </t>
  </si>
  <si>
    <t>19</t>
  </si>
  <si>
    <t xml:space="preserve">(26)   Communications systems </t>
  </si>
  <si>
    <t>18</t>
  </si>
  <si>
    <t xml:space="preserve">(25)   TOFC/COFC terminals </t>
  </si>
  <si>
    <t>17</t>
  </si>
  <si>
    <t xml:space="preserve">(24)   Coal and ore wharves </t>
  </si>
  <si>
    <t>16</t>
  </si>
  <si>
    <t xml:space="preserve">(23)   Wharves and docks </t>
  </si>
  <si>
    <t>15</t>
  </si>
  <si>
    <t xml:space="preserve">(22)   Storage warehouses </t>
  </si>
  <si>
    <t>14</t>
  </si>
  <si>
    <t xml:space="preserve">(20)   Shops and enginehouses </t>
  </si>
  <si>
    <t>13</t>
  </si>
  <si>
    <t xml:space="preserve">(19)   Fuel stations </t>
  </si>
  <si>
    <t>12</t>
  </si>
  <si>
    <t xml:space="preserve">(18)   Water stations </t>
  </si>
  <si>
    <t>11</t>
  </si>
  <si>
    <t xml:space="preserve">(17)   Roadway buildings </t>
  </si>
  <si>
    <t>10</t>
  </si>
  <si>
    <t xml:space="preserve">(16)   Station and office buildings </t>
  </si>
  <si>
    <t>9</t>
  </si>
  <si>
    <t xml:space="preserve">(13)   Fences, snowsheds and signs </t>
  </si>
  <si>
    <t>8</t>
  </si>
  <si>
    <t xml:space="preserve">(11)   Ballast </t>
  </si>
  <si>
    <t>7</t>
  </si>
  <si>
    <t xml:space="preserve"> (9)   Rail and other track material </t>
  </si>
  <si>
    <t>6</t>
  </si>
  <si>
    <t>Total road and equipment leased from others is less than 5% of total owned.</t>
  </si>
  <si>
    <t xml:space="preserve"> (8)   Ties </t>
  </si>
  <si>
    <t>5</t>
  </si>
  <si>
    <t xml:space="preserve"> (7)   Elevated structures </t>
  </si>
  <si>
    <t>4</t>
  </si>
  <si>
    <t xml:space="preserve"> (6)   Bridges, trestles and culverts </t>
  </si>
  <si>
    <t>3</t>
  </si>
  <si>
    <t xml:space="preserve"> (5)   Tunnels and subways </t>
  </si>
  <si>
    <t>2</t>
  </si>
  <si>
    <t xml:space="preserve"> (4)   Other right-of-way expenditures </t>
  </si>
  <si>
    <t>1</t>
  </si>
  <si>
    <t xml:space="preserve"> (3)   Grading </t>
  </si>
  <si>
    <t>ROAD</t>
  </si>
  <si>
    <t xml:space="preserve"> rate (%)</t>
  </si>
  <si>
    <t>composite</t>
  </si>
  <si>
    <t>At close</t>
  </si>
  <si>
    <t>At beginning</t>
  </si>
  <si>
    <t>Annual</t>
  </si>
  <si>
    <t>Depreciation Base</t>
  </si>
  <si>
    <t>LEASED FROM OTHERS</t>
  </si>
  <si>
    <t>OWNED AND USED</t>
  </si>
  <si>
    <t>Disclosures in the respective sections of this schedule may be omitted if either total road leased from others or total equipment leased from others represents less than 5% of total road owned or total equipment owned, respectively.</t>
  </si>
  <si>
    <t>5.</t>
  </si>
  <si>
    <t>If depreciation accruals have been discontinued for any account, the depreciation base should be reported, nevertheless, in support of depreciation reserves.  Authority for discontinuance of accruals should be shown in a footnote, indicating the affected account(s).</t>
  </si>
  <si>
    <t>4.</t>
  </si>
  <si>
    <t>Show in columns (e), (f), and (g) data applicable to lessor property, when the rent therefore is included in account nos. 31-11-00, 31-12-00, 31-13-00, 31-21-00, 31-22-00, and 31-23-00, inclusive.</t>
  </si>
  <si>
    <t>3.</t>
  </si>
  <si>
    <t>All leased property may be combined and one composite rate computed for each primary account, or a separate schedule may be included for each such property.</t>
  </si>
  <si>
    <t>2.</t>
  </si>
  <si>
    <t>Show in columns (b) and (e), for each primary account, the depreciation base used to compute depreciation charges for the month of January, and in columns (c) and (f) the depreciation charges for the month of December.  In columns (d) and (g), show the composite rates used in computing depreciation charges for December, and on lines 30 and 39 of these columns show the composite percentage for all road and equipment accounts, respectively, ascertained by applying the primary account composite rates to the depreciation base used in computing the charges for December, and dividing that total by the total depreciation base for the same month. The depreciation base should not include cost of equipment used, but not owned, when the rents are included in the rent for equipment and account nos. 31-22-00, 31-23-00, 31-25-00, 31-21-00, 35-21-00, 35-23-00, 35-22-00, and 35-25-00. It should include cost of equipment owned and leased to others when the rents therefrom are included in the rent for equipment, accounts nos. 32-21-00, 32-22-00, 32-23-00, 32-25-00, 36-21-00, 36-22-00, 36-23-00, and 36-25-00, inclusive.  Composite rates used should be those prescribed or authorized by the Board, except that where the use of component rates has been authorized, the composite rates to be shown for the respective primary accounts should be recomputed from the December charges developed by the use of the authorized rates.  If any changes in rates were effective during the year, give particulars in a footnote.</t>
  </si>
  <si>
    <t>1.</t>
  </si>
  <si>
    <t>PTC 332.  DEPRECIATION BASE AND RATES - ROAD AND EQUIPMENT OWNED AND USED AND LEASED FROM OTHERS</t>
  </si>
  <si>
    <t>Road Initial: CSXT  Year: 2013</t>
  </si>
  <si>
    <t>Not included in the schedule above are the following related to CSX Technology:
     Depreciation expense of $7,762 for 2013
     Accumulated depreciation of $26,939 for 2013</t>
  </si>
  <si>
    <t>A debit balance in column (b) or (g) is indicated by ( )</t>
  </si>
  <si>
    <t xml:space="preserve">         Amortization (adjustments) </t>
  </si>
  <si>
    <t>*</t>
  </si>
  <si>
    <t xml:space="preserve">(59) Computer systems &amp; WP equip. </t>
  </si>
  <si>
    <t xml:space="preserve">(58) Miscellaneous equipment </t>
  </si>
  <si>
    <t xml:space="preserve">(57) Work equipment </t>
  </si>
  <si>
    <t xml:space="preserve">(56) Floating equipment </t>
  </si>
  <si>
    <t xml:space="preserve">(55) Highway revenue equipment </t>
  </si>
  <si>
    <t xml:space="preserve">(54) Passenger train cars </t>
  </si>
  <si>
    <t xml:space="preserve">(53) Freight train cars </t>
  </si>
  <si>
    <t xml:space="preserve">(52) Locomotives </t>
  </si>
  <si>
    <t xml:space="preserve">         All other road accounts </t>
  </si>
  <si>
    <t xml:space="preserve">(45) Power plant machinery </t>
  </si>
  <si>
    <t xml:space="preserve">(44) Shop machinery </t>
  </si>
  <si>
    <t xml:space="preserve">(39) Public improvements - const. </t>
  </si>
  <si>
    <t xml:space="preserve">(37) Roadway machines </t>
  </si>
  <si>
    <t xml:space="preserve">(35) Miscellaneous structures </t>
  </si>
  <si>
    <t xml:space="preserve">(31) Power transmission systems </t>
  </si>
  <si>
    <t xml:space="preserve">(29) Power plants </t>
  </si>
  <si>
    <t xml:space="preserve">(27) Signals and interlockers </t>
  </si>
  <si>
    <t xml:space="preserve">(26) Communications systems </t>
  </si>
  <si>
    <t xml:space="preserve">(25) TOFC/COFC terminals </t>
  </si>
  <si>
    <t xml:space="preserve">(24) Coal and ore wharves </t>
  </si>
  <si>
    <t xml:space="preserve">(23) Wharves and docks </t>
  </si>
  <si>
    <t xml:space="preserve">(22) Storage warehouses </t>
  </si>
  <si>
    <t xml:space="preserve">(20) Shops and enginehouses </t>
  </si>
  <si>
    <t xml:space="preserve">(19) Fuel stations </t>
  </si>
  <si>
    <t xml:space="preserve">(18) Water stations </t>
  </si>
  <si>
    <t xml:space="preserve">(17) Roadway buildings </t>
  </si>
  <si>
    <t xml:space="preserve">(16) Station and office buildings </t>
  </si>
  <si>
    <t xml:space="preserve">(13) Fences, snowsheds and signs </t>
  </si>
  <si>
    <t xml:space="preserve">(11) Ballast </t>
  </si>
  <si>
    <t xml:space="preserve"> (9) Rail and other track material </t>
  </si>
  <si>
    <t xml:space="preserve"> (8) Ties </t>
  </si>
  <si>
    <t xml:space="preserve"> (7) Elevated structures </t>
  </si>
  <si>
    <t xml:space="preserve"> (6) Bridges, trestles and culverts </t>
  </si>
  <si>
    <t xml:space="preserve"> (5) Tunnels and subways </t>
  </si>
  <si>
    <t xml:space="preserve"> (4) Other right-of-way expenditures </t>
  </si>
  <si>
    <t xml:space="preserve"> (3) Grading </t>
  </si>
  <si>
    <t>year</t>
  </si>
  <si>
    <t>debits</t>
  </si>
  <si>
    <t>credits</t>
  </si>
  <si>
    <t>expenses</t>
  </si>
  <si>
    <t>of</t>
  </si>
  <si>
    <t>Other</t>
  </si>
  <si>
    <t>Retirements</t>
  </si>
  <si>
    <t>operating</t>
  </si>
  <si>
    <t>beginning</t>
  </si>
  <si>
    <t>Check</t>
  </si>
  <si>
    <t>at close</t>
  </si>
  <si>
    <t>Charges to</t>
  </si>
  <si>
    <t>at</t>
  </si>
  <si>
    <t>Balance</t>
  </si>
  <si>
    <t>During the year</t>
  </si>
  <si>
    <t>DEBITS TO RESERVE</t>
  </si>
  <si>
    <t>CREDITS TO RESERVE</t>
  </si>
  <si>
    <t>Include authorized amortization amounts in column (c) on the lines for the affected accounts.</t>
  </si>
  <si>
    <t>If there is any inconsistency between credits to reserves as shown in column (c) and charges to operating expenses, a full explanation should be given.</t>
  </si>
  <si>
    <t>A debit balance in columns (b) or (g) for any primary account should be designated "Dr."</t>
  </si>
  <si>
    <t>If any data are included in columns (d) or (f), explain the entries in detail.</t>
  </si>
  <si>
    <t>Disclose the required information regarding credits and debits to Account No. 735, "Accumulated Depreciation: Road and Equipment Property" during the year relating to owned and used road equipment. Include entries for depreciation of equipment owned but not used when the resulting rents are included in the "Lease Rentals - Credit - Equipment" accounts and "Other Rents - Credit - Equipment" accounts. Exclude any entries for depreciation of equipment that is used but not owned when the resulting rents are included in "Lease Rental - Debit - Equipment" accounts and "Other Rents - Debit - Equipment" accounts. (See Schedule 351 for the accumulated depreciation to road and equipment owned and leased to others.)</t>
  </si>
  <si>
    <t>PTC 335.  ACCUMULATED DEPRECIATION - ROAD AND EQUIPMENT OWNED AND USED</t>
  </si>
  <si>
    <t>44</t>
  </si>
  <si>
    <t>43</t>
  </si>
  <si>
    <t xml:space="preserve">Construction work in progress </t>
  </si>
  <si>
    <t>(90)</t>
  </si>
  <si>
    <t>42</t>
  </si>
  <si>
    <t xml:space="preserve">Other elements of investment </t>
  </si>
  <si>
    <t>(80)</t>
  </si>
  <si>
    <t>41</t>
  </si>
  <si>
    <t xml:space="preserve">Interest during construction </t>
  </si>
  <si>
    <t>(76)</t>
  </si>
  <si>
    <t xml:space="preserve">Computer systems &amp; WP equipment </t>
  </si>
  <si>
    <t>(59)</t>
  </si>
  <si>
    <t>38</t>
  </si>
  <si>
    <t xml:space="preserve">Miscellaneous equipment </t>
  </si>
  <si>
    <t>(58)</t>
  </si>
  <si>
    <t xml:space="preserve">Work equipment </t>
  </si>
  <si>
    <t>(57)</t>
  </si>
  <si>
    <t xml:space="preserve">Floating equipment </t>
  </si>
  <si>
    <t>(56)</t>
  </si>
  <si>
    <t xml:space="preserve">Highway revenue equipment </t>
  </si>
  <si>
    <t>(55)</t>
  </si>
  <si>
    <t xml:space="preserve">Passenger train cars </t>
  </si>
  <si>
    <t>(54)</t>
  </si>
  <si>
    <t xml:space="preserve">Freight train cars </t>
  </si>
  <si>
    <t>(53)</t>
  </si>
  <si>
    <t xml:space="preserve">Locomotives </t>
  </si>
  <si>
    <t>(52)</t>
  </si>
  <si>
    <t xml:space="preserve">Other (specify and explain) </t>
  </si>
  <si>
    <t xml:space="preserve">Leased property (capitalized rentals) </t>
  </si>
  <si>
    <t xml:space="preserve">Power plant machinery </t>
  </si>
  <si>
    <t>(45)</t>
  </si>
  <si>
    <t xml:space="preserve">Shop machinery </t>
  </si>
  <si>
    <t>(44)</t>
  </si>
  <si>
    <t xml:space="preserve">Public improvements - construction </t>
  </si>
  <si>
    <t>(39)</t>
  </si>
  <si>
    <t xml:space="preserve">Roadway machines </t>
  </si>
  <si>
    <t>(37)</t>
  </si>
  <si>
    <t xml:space="preserve">Miscellaneous structures </t>
  </si>
  <si>
    <t>(35)</t>
  </si>
  <si>
    <t xml:space="preserve">Power transmission systems </t>
  </si>
  <si>
    <t>(31)</t>
  </si>
  <si>
    <t xml:space="preserve">Power plants </t>
  </si>
  <si>
    <t>(29)</t>
  </si>
  <si>
    <t xml:space="preserve">Signals and interlockers </t>
  </si>
  <si>
    <t>(27)</t>
  </si>
  <si>
    <t xml:space="preserve">Communication systems </t>
  </si>
  <si>
    <t>(26)</t>
  </si>
  <si>
    <t xml:space="preserve">TOFC/COFC terminals </t>
  </si>
  <si>
    <t>(25)</t>
  </si>
  <si>
    <t xml:space="preserve">Coal and ore wharves </t>
  </si>
  <si>
    <t>(24)</t>
  </si>
  <si>
    <t xml:space="preserve">Wharves and docks </t>
  </si>
  <si>
    <t>(23)</t>
  </si>
  <si>
    <t xml:space="preserve">Storage warehouses </t>
  </si>
  <si>
    <t>(22)</t>
  </si>
  <si>
    <t xml:space="preserve">Shops and enginehouses </t>
  </si>
  <si>
    <t>(20)</t>
  </si>
  <si>
    <t xml:space="preserve">Fuel stations </t>
  </si>
  <si>
    <t>(19)</t>
  </si>
  <si>
    <t xml:space="preserve">Water stations </t>
  </si>
  <si>
    <t>(18)</t>
  </si>
  <si>
    <t xml:space="preserve">Roadway buildings </t>
  </si>
  <si>
    <t>(17)</t>
  </si>
  <si>
    <t xml:space="preserve">Station and office buildings </t>
  </si>
  <si>
    <t>(16)</t>
  </si>
  <si>
    <t xml:space="preserve">Fences, snowsheds and signs </t>
  </si>
  <si>
    <t>(13)</t>
  </si>
  <si>
    <t xml:space="preserve">Ballast </t>
  </si>
  <si>
    <t>(11)</t>
  </si>
  <si>
    <t xml:space="preserve">Rail and other track material </t>
  </si>
  <si>
    <t>(9)</t>
  </si>
  <si>
    <t xml:space="preserve">Ties </t>
  </si>
  <si>
    <t>(8)</t>
  </si>
  <si>
    <t xml:space="preserve">Elevated structures </t>
  </si>
  <si>
    <t>(7)</t>
  </si>
  <si>
    <t xml:space="preserve">Bridges, trestles and culverts </t>
  </si>
  <si>
    <t>(6)</t>
  </si>
  <si>
    <t xml:space="preserve">Tunnels and subways </t>
  </si>
  <si>
    <t>(5)</t>
  </si>
  <si>
    <t xml:space="preserve">Other right-of-way expenditures </t>
  </si>
  <si>
    <t>(4)</t>
  </si>
  <si>
    <t xml:space="preserve">Grading </t>
  </si>
  <si>
    <t>(3)</t>
  </si>
  <si>
    <t xml:space="preserve">Land for transportation purposes </t>
  </si>
  <si>
    <t>(2)</t>
  </si>
  <si>
    <t>properties</t>
  </si>
  <si>
    <t>tary companies)</t>
  </si>
  <si>
    <t>Railroads</t>
  </si>
  <si>
    <t>Other leased</t>
  </si>
  <si>
    <t>Inactive (proprie-</t>
  </si>
  <si>
    <t>Lessor</t>
  </si>
  <si>
    <t>Respondent</t>
  </si>
  <si>
    <t>Report on line 30 amounts not included in the accounts shown, or on line 29.  The items reported should be briefly identified and explained.  Also include here those items after permission is obtained from the Board for exceptions to prescribed accounting.  Reference to such authority should be made when explaining amounts reported.  Respondents must not make arbitrary changes to the printed stub or column headings without specific authority from the Board.</t>
  </si>
  <si>
    <t>Report on line 29 amounts representing capitalization of rentals for leased property based on 6% per year where property is not classified by accounts by noncarrier owners, or where the cost of property leased from other carriers is not ascertainable.  Identify noncarrier owners, and briefly explain on page 39 the methods of estimating value of property on noncarriers or property of other carriers.</t>
  </si>
  <si>
    <t>The amounts for respondent and for each group or class of companies and properties on line 44 should correspond with the amounts for each class of company and property shown in Schedule 352A.  Continuing records shall be maintained by respondent of the primary property accounts separately for each company or property included in this schedule.</t>
  </si>
  <si>
    <t>In columns (b) through (e) give, by primary accounts, the amount of investment at the close of the year in property of respondent and each group or class of companies and properties.</t>
  </si>
  <si>
    <t>PTC 352B.  INVESTMENT IN RAILROAD PROPERTY USED IN TRANSPORTATION SERVICE (By Property Account)</t>
  </si>
  <si>
    <t>(a) This amount is for data processing charges from CSX Technology for the development, implementation and maintenance of computer systems, software and associated documentation.  These charges are based on a mark-up of direct costs.</t>
  </si>
  <si>
    <t>N/A</t>
  </si>
  <si>
    <t>TOTAL CARRIER OPERATING EXPENSES</t>
  </si>
  <si>
    <t>TOTAL GENERAL AND ADMINISTRATIVE</t>
  </si>
  <si>
    <t>Joint facility - (credit)</t>
  </si>
  <si>
    <t>Joint facility - debit</t>
  </si>
  <si>
    <t>Other taxes except on corporate income or payroll</t>
  </si>
  <si>
    <t>Property taxes</t>
  </si>
  <si>
    <t>Write-down of uncollectible accounts</t>
  </si>
  <si>
    <t xml:space="preserve"> </t>
  </si>
  <si>
    <t>Casualties &amp; insurance</t>
  </si>
  <si>
    <t>Fringe benefits</t>
  </si>
  <si>
    <t>Research &amp; development</t>
  </si>
  <si>
    <t>Public relations &amp; advertising</t>
  </si>
  <si>
    <t>Legal &amp; secretarial</t>
  </si>
  <si>
    <t>Personnel &amp; labor relations</t>
  </si>
  <si>
    <t>Industrial development</t>
  </si>
  <si>
    <t>Sales</t>
  </si>
  <si>
    <t>Marketing</t>
  </si>
  <si>
    <t>Management services &amp; data processing (a)</t>
  </si>
  <si>
    <t>Accounting, auditing, &amp; finance</t>
  </si>
  <si>
    <t>Officers - general administration</t>
  </si>
  <si>
    <t>GENERAL AND ADMINISTRATIVE</t>
  </si>
  <si>
    <t xml:space="preserve">    TOTAL TRANSPORTATION</t>
  </si>
  <si>
    <t>TOTAL ADMINISTRATIVE SUPPORT OPERATIONS</t>
  </si>
  <si>
    <t>Loss &amp; damage claims processing</t>
  </si>
  <si>
    <t>Communication systems operations</t>
  </si>
  <si>
    <t>Employees performing clerical &amp; accounting functions</t>
  </si>
  <si>
    <t>518</t>
  </si>
  <si>
    <t>Administration</t>
  </si>
  <si>
    <t xml:space="preserve"> ADMINISTRATIVE SUPPORT OPERATIONS:</t>
  </si>
  <si>
    <t>expense</t>
  </si>
  <si>
    <t>services</t>
  </si>
  <si>
    <t>&amp; lubricants</t>
  </si>
  <si>
    <t>&amp; Wages</t>
  </si>
  <si>
    <t>Total</t>
  </si>
  <si>
    <t>Passenger</t>
  </si>
  <si>
    <t>freight</t>
  </si>
  <si>
    <t>General</t>
  </si>
  <si>
    <t>Purchased</t>
  </si>
  <si>
    <t>supplies, fuels,</t>
  </si>
  <si>
    <t>Salaries</t>
  </si>
  <si>
    <t>Name of railway operating expense account</t>
  </si>
  <si>
    <t>Material, tools</t>
  </si>
  <si>
    <t>PTC 410.  RAILWAY OPERATING EXPENSES (Continued)</t>
  </si>
  <si>
    <t xml:space="preserve">   PTC Supplement to Railroad Annual Report R-1</t>
  </si>
  <si>
    <t>TOTAL SPECIALIZED SERVICES OPERATIONS</t>
  </si>
  <si>
    <t>Freight lost or damaged - solely related</t>
  </si>
  <si>
    <t>Protective services</t>
  </si>
  <si>
    <t>Loading &amp; unloading and local marine</t>
  </si>
  <si>
    <t>Pickup &amp; delivery and marine line haul</t>
  </si>
  <si>
    <t>SPECIALIZED SERVICE OPERATIONS</t>
  </si>
  <si>
    <t>TOTAL TRAIN AND YARD OPERATIONS COMMON</t>
  </si>
  <si>
    <t>Freight lost or damaged - all other</t>
  </si>
  <si>
    <t>Car loading devices &amp; grain docks</t>
  </si>
  <si>
    <t>Adjusting &amp; transferring loads</t>
  </si>
  <si>
    <t xml:space="preserve">  PTC Supplement to Railroad Annual Report R-1</t>
  </si>
  <si>
    <t>Cleaning car interiors</t>
  </si>
  <si>
    <t>TRAIN AND YARD OPERATIONS COMMON:</t>
  </si>
  <si>
    <t>TOTAL YARD OPERATIONS</t>
  </si>
  <si>
    <t>Other casualties &amp; insurance</t>
  </si>
  <si>
    <t>Clearing wrecks</t>
  </si>
  <si>
    <t>Servicing locomotives</t>
  </si>
  <si>
    <t>Electric power produced or purchased for motive power</t>
  </si>
  <si>
    <t>Locomotive fuel</t>
  </si>
  <si>
    <t>Operating switches, signals, retarders, &amp; humps</t>
  </si>
  <si>
    <t>Yard and terminal clerical</t>
  </si>
  <si>
    <t>422</t>
  </si>
  <si>
    <t>Controlling operations</t>
  </si>
  <si>
    <t>YARD OPERATIONS - Continued</t>
  </si>
  <si>
    <t>Switch crews</t>
  </si>
  <si>
    <t>420</t>
  </si>
  <si>
    <t xml:space="preserve">  YARD OPERATIONS</t>
  </si>
  <si>
    <t>TOTAL TRAIN OPERATIONS</t>
  </si>
  <si>
    <t>Train inspection &amp; lubrication</t>
  </si>
  <si>
    <t>Highway crossing protection</t>
  </si>
  <si>
    <t>Operating drawbridges</t>
  </si>
  <si>
    <t>Operating signals &amp; interlockers</t>
  </si>
  <si>
    <t>Dispatching trains</t>
  </si>
  <si>
    <t>Train crews</t>
  </si>
  <si>
    <t>Engine crews</t>
  </si>
  <si>
    <t xml:space="preserve">  TRAIN OPERATIONS</t>
  </si>
  <si>
    <t>TRANSPORTATION</t>
  </si>
  <si>
    <t>TOTAL EQUIPMENT</t>
  </si>
  <si>
    <t>TOTAL OTHER EQUIPMENT</t>
  </si>
  <si>
    <t>Dismantling retired property</t>
  </si>
  <si>
    <t>Repairs billed to others - (credit)</t>
  </si>
  <si>
    <t>Depreciation</t>
  </si>
  <si>
    <t>Other rents - (credit)</t>
  </si>
  <si>
    <t>Other rents - debit</t>
  </si>
  <si>
    <t>Joint facility rent - (credit)</t>
  </si>
  <si>
    <t>313</t>
  </si>
  <si>
    <t>Joint facility rent - debit</t>
  </si>
  <si>
    <t>OTHER EQUIPMENT - Continued</t>
  </si>
  <si>
    <t>Lease rentals - (credit)</t>
  </si>
  <si>
    <t>Lease rentals - debit</t>
  </si>
  <si>
    <t>Equipment damaged</t>
  </si>
  <si>
    <t>Work &amp; other non-revenue equipment</t>
  </si>
  <si>
    <t>Machinery</t>
  </si>
  <si>
    <t>Computers and data processing equipment</t>
  </si>
  <si>
    <t>Passenger &amp; other revenue equipment</t>
  </si>
  <si>
    <t>Floating equipment - revenue service</t>
  </si>
  <si>
    <t>302</t>
  </si>
  <si>
    <t>Trucks, trailers, &amp; containers - revenue service</t>
  </si>
  <si>
    <t>Repair &amp; maintenance:</t>
  </si>
  <si>
    <t>301</t>
  </si>
  <si>
    <t>OTHER EQUIPMENT</t>
  </si>
  <si>
    <t>TOTAL FREIGHT CARS</t>
  </si>
  <si>
    <t>Machinery repair</t>
  </si>
  <si>
    <t>Repair &amp; maintenance</t>
  </si>
  <si>
    <t xml:space="preserve"> FREIGHT CARS</t>
  </si>
  <si>
    <t>TOTAL LOCOMOTIVES</t>
  </si>
  <si>
    <t>217</t>
  </si>
  <si>
    <t>LOCOMOTIVES - Continued</t>
  </si>
  <si>
    <t>LOCOMOTIVES</t>
  </si>
  <si>
    <t>EQUIPMENT</t>
  </si>
  <si>
    <t>TOTAL WAY AND STRUCTURES</t>
  </si>
  <si>
    <t>Other - other</t>
  </si>
  <si>
    <t>Other - switching</t>
  </si>
  <si>
    <t>Other - running</t>
  </si>
  <si>
    <t>Dismantling retired road property - other</t>
  </si>
  <si>
    <t>Dismantling retired road property - switching</t>
  </si>
  <si>
    <t>Dismantling retired road property - running</t>
  </si>
  <si>
    <t>Joint facility - (credit) - other</t>
  </si>
  <si>
    <t>Joint facility - (credit) - switching</t>
  </si>
  <si>
    <t>Joint facility - (credit) - running</t>
  </si>
  <si>
    <t>Joint facility - debit - other</t>
  </si>
  <si>
    <t>Joint facility - debit - switching</t>
  </si>
  <si>
    <t>Joint facility - debit - running</t>
  </si>
  <si>
    <t>Depreciation - other</t>
  </si>
  <si>
    <t>Depreciation - switching</t>
  </si>
  <si>
    <t>Depreciation - running</t>
  </si>
  <si>
    <t>Other rents - (credit) - other</t>
  </si>
  <si>
    <t>Other rents - (credit) - switching</t>
  </si>
  <si>
    <t>REPAIRS AND MAINTENANCE - Continued</t>
  </si>
  <si>
    <t>Other rents - (credit) - running</t>
  </si>
  <si>
    <t>Other rents - debit - other</t>
  </si>
  <si>
    <t>Other rents - debit - switching</t>
  </si>
  <si>
    <t>Other rents - debit - running</t>
  </si>
  <si>
    <t>Joint facility rent - (credit) - other</t>
  </si>
  <si>
    <t>Joint facility rent - (credit) - switching</t>
  </si>
  <si>
    <t>Joint facility rent - (credit) - running</t>
  </si>
  <si>
    <t>Joint facility rent - debit - other</t>
  </si>
  <si>
    <t>Joint facility rent - debit - switching</t>
  </si>
  <si>
    <t>Joint facility rent - debit - running</t>
  </si>
  <si>
    <t>Lease rentals - (credit) - other</t>
  </si>
  <si>
    <t>Lease rentals - (credit) - switching</t>
  </si>
  <si>
    <t>Lease rentals - (credit) - running</t>
  </si>
  <si>
    <t>Lease rentals - debit - other</t>
  </si>
  <si>
    <t>Lease rentals - debit - switching</t>
  </si>
  <si>
    <t>Lease rentals - debit - running</t>
  </si>
  <si>
    <t>Casualties &amp; insurance - other</t>
  </si>
  <si>
    <t>Casualties &amp; insurance - switching</t>
  </si>
  <si>
    <t>Casualties &amp; insurance - running</t>
  </si>
  <si>
    <t>Fringe benefits - other</t>
  </si>
  <si>
    <t>Fringe benefits - switching</t>
  </si>
  <si>
    <t>Fringe benefits - running</t>
  </si>
  <si>
    <t>Snow removal</t>
  </si>
  <si>
    <t>Small tools &amp; supplies</t>
  </si>
  <si>
    <t>Roadway machines</t>
  </si>
  <si>
    <t>Facilities for other specialized service operations</t>
  </si>
  <si>
    <t>Motor vehicle loading &amp; distribution facilities</t>
  </si>
  <si>
    <t>TOFC/COFC terminals</t>
  </si>
  <si>
    <t>Other marine terminals</t>
  </si>
  <si>
    <t>Ore terminals</t>
  </si>
  <si>
    <t>Coal terminals</t>
  </si>
  <si>
    <t>Miscellaneous buildings &amp; structures</t>
  </si>
  <si>
    <t>Locomotive servicing facilities</t>
  </si>
  <si>
    <t>REPAIRS AND MAINTENANCE - (Continued)</t>
  </si>
  <si>
    <t>Shop buildings - other equipment</t>
  </si>
  <si>
    <t>Shop buildings - freight cars</t>
  </si>
  <si>
    <t>Shop buildings - locomotives</t>
  </si>
  <si>
    <t>Station &amp; office buildings</t>
  </si>
  <si>
    <t>Highway grade crossings - switching</t>
  </si>
  <si>
    <t>Highway grade crossings - running</t>
  </si>
  <si>
    <t>Power systems</t>
  </si>
  <si>
    <t>Communications systems</t>
  </si>
  <si>
    <t>Signals &amp; interlockers - switching</t>
  </si>
  <si>
    <t>Signals &amp; interlockers - running</t>
  </si>
  <si>
    <t>Road property damaged - other</t>
  </si>
  <si>
    <t>Road property damaged - switching</t>
  </si>
  <si>
    <t>Road property damaged - running</t>
  </si>
  <si>
    <t>Ballast - switching</t>
  </si>
  <si>
    <t>Ballast - running</t>
  </si>
  <si>
    <t>Rail &amp; other track material - switching</t>
  </si>
  <si>
    <t>Rail &amp; other track material - running</t>
  </si>
  <si>
    <t>Ties - switching</t>
  </si>
  <si>
    <t>Ties - running</t>
  </si>
  <si>
    <t>Bridges &amp; culverts - switching</t>
  </si>
  <si>
    <t>Bridges &amp; culverts - running</t>
  </si>
  <si>
    <t>Tunnels &amp; subways - switching</t>
  </si>
  <si>
    <t>Tunnels &amp; subways - running</t>
  </si>
  <si>
    <t>Roadway - switching</t>
  </si>
  <si>
    <t>Roadway - running</t>
  </si>
  <si>
    <t>REPAIRS AND MAINTENANCE</t>
  </si>
  <si>
    <t>Communication</t>
  </si>
  <si>
    <t>Signal</t>
  </si>
  <si>
    <t>Bridge &amp; building</t>
  </si>
  <si>
    <t>Track</t>
  </si>
  <si>
    <t>ADMINISTRATION</t>
  </si>
  <si>
    <t>WAY &amp; STRUCTURES</t>
  </si>
  <si>
    <t>and allocate the common operating expenses in accordance with the Board's rules governing the separation of such expenses between freight and passenger service.</t>
  </si>
  <si>
    <t>State the railway operating expenses on respondent's road for the year, classifying them in accordance with the Uniform System of Accounts for Railroad Companies,</t>
  </si>
  <si>
    <t>PTC 410.  RAILWAY OPERATING EXPENSES</t>
  </si>
  <si>
    <t>NOTE: No locomotives have been equipped with the final software as of the end of 2013</t>
  </si>
  <si>
    <t xml:space="preserve">*  Excludes short-term leases. </t>
  </si>
  <si>
    <t xml:space="preserve">(lines 14 and 15) </t>
  </si>
  <si>
    <t xml:space="preserve">TOTAL LOCOMOTIVE UNITS </t>
  </si>
  <si>
    <t xml:space="preserve">Auxiliary units </t>
  </si>
  <si>
    <t xml:space="preserve">TOTAL (lines 11 to 13) </t>
  </si>
  <si>
    <t xml:space="preserve">Other self-powered units </t>
  </si>
  <si>
    <t xml:space="preserve">Electric </t>
  </si>
  <si>
    <t xml:space="preserve">Diesel </t>
  </si>
  <si>
    <t>(l)</t>
  </si>
  <si>
    <t>(k)</t>
  </si>
  <si>
    <t>(j)</t>
  </si>
  <si>
    <t>(i)</t>
  </si>
  <si>
    <t>Dec 31, 2009</t>
  </si>
  <si>
    <t>Dec 31, 2004</t>
  </si>
  <si>
    <t>Dec 31, 1999</t>
  </si>
  <si>
    <t>Dec 31, 1994</t>
  </si>
  <si>
    <t>Jan. 1, 1990</t>
  </si>
  <si>
    <t xml:space="preserve">Type or design of units </t>
  </si>
  <si>
    <t>and</t>
  </si>
  <si>
    <t>Before</t>
  </si>
  <si>
    <t>Jan. 1, 2005</t>
  </si>
  <si>
    <t>Jan. 1, 2000</t>
  </si>
  <si>
    <t>Jan. 1, 1995</t>
  </si>
  <si>
    <t>Between</t>
  </si>
  <si>
    <t xml:space="preserve">During Calendar Year </t>
  </si>
  <si>
    <t>DISTRIBUTION OF LOCOMOTIVE UNITS IN SERVICE OF RESPONDENT AT CLOSE OF YEAR, ACCORDING TO YEAR BUILT, DISREGARDING YEAR OF REBUILDING</t>
  </si>
  <si>
    <t>(lines 8 and 9)</t>
  </si>
  <si>
    <t>TOTAL LOCOMOTIVE UNITS</t>
  </si>
  <si>
    <t>Auxiliary units</t>
  </si>
  <si>
    <t>TOTAL (lines 5, 6, and 7)</t>
  </si>
  <si>
    <t>Other self-powered units</t>
  </si>
  <si>
    <t>Electric locomotives</t>
  </si>
  <si>
    <t>TOTAL (lines 1 to 4)</t>
  </si>
  <si>
    <t>Diesel-switching units</t>
  </si>
  <si>
    <t>Diesel-multiple purpose units</t>
  </si>
  <si>
    <t>Diesel-passenger units</t>
  </si>
  <si>
    <t>Diesel-freight units</t>
  </si>
  <si>
    <t>(HP)</t>
  </si>
  <si>
    <t xml:space="preserve">Locomotive Units </t>
  </si>
  <si>
    <t>others</t>
  </si>
  <si>
    <t>(See Ins. 7)</t>
  </si>
  <si>
    <t>(col. (h) &amp; (i))</t>
  </si>
  <si>
    <t>used</t>
  </si>
  <si>
    <t xml:space="preserve">reclassification </t>
  </si>
  <si>
    <t xml:space="preserve">others </t>
  </si>
  <si>
    <t xml:space="preserve">accounts </t>
  </si>
  <si>
    <t>or built</t>
  </si>
  <si>
    <t xml:space="preserve">of year </t>
  </si>
  <si>
    <t>to</t>
  </si>
  <si>
    <t>in col. (j)</t>
  </si>
  <si>
    <t>respondent</t>
  </si>
  <si>
    <t>from</t>
  </si>
  <si>
    <t xml:space="preserve">including </t>
  </si>
  <si>
    <t xml:space="preserve">or leased from </t>
  </si>
  <si>
    <t xml:space="preserve">into property </t>
  </si>
  <si>
    <t>purchased</t>
  </si>
  <si>
    <t xml:space="preserve">at beginning </t>
  </si>
  <si>
    <t>Leased</t>
  </si>
  <si>
    <t>reported</t>
  </si>
  <si>
    <t>service of</t>
  </si>
  <si>
    <t>Owned</t>
  </si>
  <si>
    <t xml:space="preserve">leased, </t>
  </si>
  <si>
    <t xml:space="preserve">purchased </t>
  </si>
  <si>
    <t xml:space="preserve">rewritten </t>
  </si>
  <si>
    <t>leased</t>
  </si>
  <si>
    <t>New units</t>
  </si>
  <si>
    <t xml:space="preserve">respondent </t>
  </si>
  <si>
    <t>units</t>
  </si>
  <si>
    <t>Total in</t>
  </si>
  <si>
    <t xml:space="preserve">owned or </t>
  </si>
  <si>
    <t xml:space="preserve">hand units </t>
  </si>
  <si>
    <t xml:space="preserve">rebuilt units </t>
  </si>
  <si>
    <t xml:space="preserve">service of </t>
  </si>
  <si>
    <t>capacity of</t>
  </si>
  <si>
    <t xml:space="preserve">whether </t>
  </si>
  <si>
    <t xml:space="preserve">and second </t>
  </si>
  <si>
    <t xml:space="preserve">acquired and </t>
  </si>
  <si>
    <t xml:space="preserve">Units in </t>
  </si>
  <si>
    <t>Aggregate</t>
  </si>
  <si>
    <t xml:space="preserve">of respondent </t>
  </si>
  <si>
    <t xml:space="preserve">Rebuilt units </t>
  </si>
  <si>
    <t xml:space="preserve">from service </t>
  </si>
  <si>
    <t xml:space="preserve">Units retired </t>
  </si>
  <si>
    <t xml:space="preserve">All other units </t>
  </si>
  <si>
    <t>Units Installed</t>
  </si>
  <si>
    <t>Units at Close of Year</t>
  </si>
  <si>
    <t>Changes During the Year</t>
  </si>
  <si>
    <t>UNITS OWNED, INCLUDED IN INVESTMENT ACCOUNT, AND LEASED FROM OTHERS</t>
  </si>
  <si>
    <t>PTC 710.  INVENTORY OF EQUIPMENT</t>
  </si>
  <si>
    <t xml:space="preserve">TOTAL (Lines 30 to 34) </t>
  </si>
  <si>
    <t xml:space="preserve">equipment cars </t>
  </si>
  <si>
    <t xml:space="preserve">Other maintenance and service </t>
  </si>
  <si>
    <t xml:space="preserve">(MWB, MWD) </t>
  </si>
  <si>
    <t xml:space="preserve">Dump and ballast cars </t>
  </si>
  <si>
    <t xml:space="preserve">(MWU, MWV, MWW, MWK) </t>
  </si>
  <si>
    <t xml:space="preserve">Derrick &amp; snow removal cars </t>
  </si>
  <si>
    <t xml:space="preserve">Board outfit cars (MWX) </t>
  </si>
  <si>
    <t xml:space="preserve">Business cars (PV) </t>
  </si>
  <si>
    <t xml:space="preserve">Company Service Cars </t>
  </si>
  <si>
    <t xml:space="preserve">TOTAL (Lines 23 and 28) </t>
  </si>
  <si>
    <t xml:space="preserve">TOTAL (Lines 24 to 27) </t>
  </si>
  <si>
    <t xml:space="preserve">(Specify types) </t>
  </si>
  <si>
    <t xml:space="preserve">Other self-propelled cars </t>
  </si>
  <si>
    <t xml:space="preserve">motorcars (ED, EG) </t>
  </si>
  <si>
    <t xml:space="preserve">Internal combustion rail </t>
  </si>
  <si>
    <t xml:space="preserve">Electric combined cars (EC) </t>
  </si>
  <si>
    <t xml:space="preserve">Electric passenger cars (EP, ET) </t>
  </si>
  <si>
    <t xml:space="preserve">Self-Propelled </t>
  </si>
  <si>
    <t xml:space="preserve">TOTAL (Lines 17 to 22) </t>
  </si>
  <si>
    <t xml:space="preserve">(All class B, CSB, M, PSA, IA) </t>
  </si>
  <si>
    <t xml:space="preserve">Nonpassenger carrying cars </t>
  </si>
  <si>
    <t xml:space="preserve">(All class D, PD) </t>
  </si>
  <si>
    <t xml:space="preserve">Dining, grill, &amp; tavern cars </t>
  </si>
  <si>
    <t xml:space="preserve">Sleeping cars (PS, PT, PAS, PDS) </t>
  </si>
  <si>
    <t xml:space="preserve">Parlor cars (PBC, PC, PL, PO) </t>
  </si>
  <si>
    <t xml:space="preserve">(All class C, except CSB) </t>
  </si>
  <si>
    <t xml:space="preserve">Combined cars </t>
  </si>
  <si>
    <t xml:space="preserve">Coaches (PA, PB, PBO) </t>
  </si>
  <si>
    <t xml:space="preserve">Non-Self-Propelled </t>
  </si>
  <si>
    <t xml:space="preserve">Passenger-Train Cars </t>
  </si>
  <si>
    <t xml:space="preserve">Units Installed </t>
  </si>
  <si>
    <t xml:space="preserve">Units at Close of Year </t>
  </si>
  <si>
    <t xml:space="preserve">Changes During the Year </t>
  </si>
  <si>
    <t>PTC 710.  INVENTORY OF EQUIPMENT (Continued)</t>
  </si>
  <si>
    <t>55</t>
  </si>
  <si>
    <t xml:space="preserve">TOTAL (Lines 53 and 54) </t>
  </si>
  <si>
    <t>54</t>
  </si>
  <si>
    <t xml:space="preserve">Caboose (All Code M-930) </t>
  </si>
  <si>
    <t>53</t>
  </si>
  <si>
    <t xml:space="preserve">TOTAL (Lines 36 to 52) </t>
  </si>
  <si>
    <t xml:space="preserve">(A_5_, F_7_, All Code L &amp; Q8__) </t>
  </si>
  <si>
    <t xml:space="preserve">All other freight cars </t>
  </si>
  <si>
    <t xml:space="preserve">(T__6, T__7, T__8, T__9) </t>
  </si>
  <si>
    <t xml:space="preserve">Tank cars - 22,000 gal. and over </t>
  </si>
  <si>
    <t xml:space="preserve">T__5) </t>
  </si>
  <si>
    <t xml:space="preserve">(T__0, T__1, T__2, T__3, T__4, </t>
  </si>
  <si>
    <t xml:space="preserve">Tank cars - under 22,000 gal. </t>
  </si>
  <si>
    <t xml:space="preserve"> F_6_, F_8_, F40_) </t>
  </si>
  <si>
    <t xml:space="preserve">(F_1_, F_2_, F_3_, F_4_, F_5_, </t>
  </si>
  <si>
    <t xml:space="preserve">Flat cars - other </t>
  </si>
  <si>
    <t xml:space="preserve">(F10_, F20_, F30_) </t>
  </si>
  <si>
    <t xml:space="preserve">Flat cars - general service </t>
  </si>
  <si>
    <t xml:space="preserve">(All Code V) </t>
  </si>
  <si>
    <t xml:space="preserve">Flat cars - multilevel </t>
  </si>
  <si>
    <t xml:space="preserve">(All Code P, Q, &amp; S, Except Q8__) </t>
  </si>
  <si>
    <t xml:space="preserve">Flat cars - TOFC/COFC </t>
  </si>
  <si>
    <t xml:space="preserve">(R_0_, R_1_, R_2_) </t>
  </si>
  <si>
    <t xml:space="preserve">Refrigerator cars - non-mechanical </t>
  </si>
  <si>
    <t xml:space="preserve">(R_5_, R_6_, R_7_, R_8_, R_9_) </t>
  </si>
  <si>
    <t xml:space="preserve">Refrigerator cars - mechanical </t>
  </si>
  <si>
    <t xml:space="preserve">service (J__O and All Code K) </t>
  </si>
  <si>
    <t xml:space="preserve">Open top hopper cars - special </t>
  </si>
  <si>
    <t xml:space="preserve">service (All Code H) </t>
  </si>
  <si>
    <t xml:space="preserve">Open top hopper cars - general </t>
  </si>
  <si>
    <t xml:space="preserve">(C__1, C__2, C__3, C__4) </t>
  </si>
  <si>
    <t xml:space="preserve">Covered hopper cars </t>
  </si>
  <si>
    <t xml:space="preserve">(All Code E) </t>
  </si>
  <si>
    <t xml:space="preserve">Equipped gondola cars </t>
  </si>
  <si>
    <t xml:space="preserve"> J__3, J__4) </t>
  </si>
  <si>
    <t xml:space="preserve">(All Codes G &amp; J, J__1, J__2, </t>
  </si>
  <si>
    <t xml:space="preserve">Plain gondola cars </t>
  </si>
  <si>
    <t xml:space="preserve">(All Code A, Except A_5_) </t>
  </si>
  <si>
    <t xml:space="preserve">Equipped box cars </t>
  </si>
  <si>
    <t xml:space="preserve">B7__, B8__) </t>
  </si>
  <si>
    <t xml:space="preserve">(B3_0-7, B4_0-7, B5__, B6__) </t>
  </si>
  <si>
    <t xml:space="preserve">Plain box cars - 50' and longer </t>
  </si>
  <si>
    <t xml:space="preserve">(B1__, B2__) </t>
  </si>
  <si>
    <t xml:space="preserve">Plain box cars - 40' </t>
  </si>
  <si>
    <t xml:space="preserve">FREIGHT TRAIN CARS </t>
  </si>
  <si>
    <t xml:space="preserve">from others </t>
  </si>
  <si>
    <t xml:space="preserve">or leased </t>
  </si>
  <si>
    <t xml:space="preserve">property </t>
  </si>
  <si>
    <t xml:space="preserve">built </t>
  </si>
  <si>
    <t xml:space="preserve">cars </t>
  </si>
  <si>
    <t xml:space="preserve">car designations </t>
  </si>
  <si>
    <t xml:space="preserve">units purchased </t>
  </si>
  <si>
    <t xml:space="preserve">into </t>
  </si>
  <si>
    <t xml:space="preserve">leased </t>
  </si>
  <si>
    <t xml:space="preserve">or </t>
  </si>
  <si>
    <t xml:space="preserve">All </t>
  </si>
  <si>
    <t xml:space="preserve">mileage </t>
  </si>
  <si>
    <t xml:space="preserve">and </t>
  </si>
  <si>
    <t xml:space="preserve">and second hand </t>
  </si>
  <si>
    <t xml:space="preserve">Time- </t>
  </si>
  <si>
    <t xml:space="preserve">Class of equipment </t>
  </si>
  <si>
    <t xml:space="preserve">New or </t>
  </si>
  <si>
    <t xml:space="preserve">New units </t>
  </si>
  <si>
    <t xml:space="preserve">All other units, </t>
  </si>
  <si>
    <t>Units installed</t>
  </si>
  <si>
    <t>Changes during the year</t>
  </si>
  <si>
    <t>Units in service of respondent at beginning of year</t>
  </si>
  <si>
    <t>3. Units leased to others for a period of one year or more are reportable in column (n). Units temporarily out of respondent's service and rented to others for less than one year are to be included in column (i). Units rented from others for a period less than one year should not be included in column (j).</t>
  </si>
  <si>
    <t>2.  In column (d) give the number of units purchased or built in company shops. In column (e) give the number of new units leased from others. The term "new" means a unit placed in service for the first time on any railroad.</t>
  </si>
  <si>
    <t>1.  Give particulars of each of the various classes of equipment which respondent owned or leased during the year.</t>
  </si>
  <si>
    <t>Instructions for reporting freight-train car data.</t>
  </si>
  <si>
    <t>PTC 710.  INVENTORY OF EQUIPMENT - Continued</t>
  </si>
  <si>
    <t>52</t>
  </si>
  <si>
    <t>51</t>
  </si>
  <si>
    <t>48</t>
  </si>
  <si>
    <t>47</t>
  </si>
  <si>
    <t>46</t>
  </si>
  <si>
    <t>45</t>
  </si>
  <si>
    <t>(n)</t>
  </si>
  <si>
    <t>(m)</t>
  </si>
  <si>
    <t>Others</t>
  </si>
  <si>
    <t>(see ins. 4)</t>
  </si>
  <si>
    <t>col (k) &amp; (l)</t>
  </si>
  <si>
    <t>All</t>
  </si>
  <si>
    <t>reported in</t>
  </si>
  <si>
    <t xml:space="preserve">whether owned </t>
  </si>
  <si>
    <t>of units</t>
  </si>
  <si>
    <t>capacity</t>
  </si>
  <si>
    <t>(col. (i) &amp; (j))</t>
  </si>
  <si>
    <t>Total in service of</t>
  </si>
  <si>
    <t xml:space="preserve">(concluded) </t>
  </si>
  <si>
    <t>Units at close of year</t>
  </si>
  <si>
    <t xml:space="preserve">Changes during year </t>
  </si>
  <si>
    <t>5.  Time-mileage cars refers to freight cars, other than cabooses, owned or held under lease arrangement, whose interline rental is settled on a per diem and line haul mileage basis under "Code of Car Hire Rules" or would be so settled if used by another railroad.</t>
  </si>
  <si>
    <t>4.  Column (m) should show the aggregate capacity for all units reported in columns (k) and (l), as follows. For freight-train cars, report the nominal capacity (in tons of 2,000 lbs) as provided for in Rule 86 of the AAR Code of Rules Governing Cars in Interchange. Convert the capacity of tank cars to capacity in tons of the commodity which the car is intended to customarily carry.</t>
  </si>
  <si>
    <t xml:space="preserve">Note:  Line 66 (Tank) must have fitting code "CN" to qualify as a tank, otherwise it is a bulk hopper. </t>
  </si>
  <si>
    <t>NOTES AND REMARKS</t>
  </si>
  <si>
    <t>70</t>
  </si>
  <si>
    <t>TOTAL (Lines 59 to 69)</t>
  </si>
  <si>
    <t>69</t>
  </si>
  <si>
    <t>Truck</t>
  </si>
  <si>
    <t>68</t>
  </si>
  <si>
    <t>Tractor</t>
  </si>
  <si>
    <t>Z8__, Z9__)</t>
  </si>
  <si>
    <t>(Special equipped dry van U9__,</t>
  </si>
  <si>
    <t>Other trailer and container</t>
  </si>
  <si>
    <t>66</t>
  </si>
  <si>
    <t>Tank (Z0__, U6__)  (See note)</t>
  </si>
  <si>
    <t>65</t>
  </si>
  <si>
    <t>Insulated (U7__, Z7__)</t>
  </si>
  <si>
    <t>64</t>
  </si>
  <si>
    <t>Bulk hopper (U0__, Z0__)</t>
  </si>
  <si>
    <t>63</t>
  </si>
  <si>
    <t>Mechanical refrigerator (U5_, Z5_)</t>
  </si>
  <si>
    <t>62</t>
  </si>
  <si>
    <t>Open bed (U4__, Z4__)</t>
  </si>
  <si>
    <t>61</t>
  </si>
  <si>
    <t>Flat bed (U3__, Z3__)</t>
  </si>
  <si>
    <t>60</t>
  </si>
  <si>
    <t>Dry van (U2_, Z_, Z6_, I-6)</t>
  </si>
  <si>
    <t>59</t>
  </si>
  <si>
    <t>Chassis (Z1_, Z67_, Z68_, Z_69_)</t>
  </si>
  <si>
    <t>HIGHWAY REVENUE</t>
  </si>
  <si>
    <t>58</t>
  </si>
  <si>
    <t>TOTAL (Lines 56 and 57)</t>
  </si>
  <si>
    <t>57</t>
  </si>
  <si>
    <t>(car floats, lighters, etc.)</t>
  </si>
  <si>
    <t>Non-self-propelled vessels</t>
  </si>
  <si>
    <t>56</t>
  </si>
  <si>
    <t>(tugboats, car ferries, etc.)</t>
  </si>
  <si>
    <t>Self-propelled vessels</t>
  </si>
  <si>
    <t>FLOATING EQUIPMENT</t>
  </si>
  <si>
    <t>from others</t>
  </si>
  <si>
    <t>built</t>
  </si>
  <si>
    <t>diem</t>
  </si>
  <si>
    <t>or</t>
  </si>
  <si>
    <t>Per</t>
  </si>
  <si>
    <t>PTC 710.  INVENTORY OF EQUIPMENT - Concluded</t>
  </si>
  <si>
    <t>Note:  No locomotives have been equipped with the final software as of the end of 2013</t>
  </si>
  <si>
    <t>GRAND TOTAL</t>
  </si>
  <si>
    <t>TOTAL</t>
  </si>
  <si>
    <t>REBUILT UNITS</t>
  </si>
  <si>
    <t>Freight Cars</t>
  </si>
  <si>
    <t>Locomotives</t>
  </si>
  <si>
    <t>(see instructions)</t>
  </si>
  <si>
    <t>Cost</t>
  </si>
  <si>
    <t>(Tons)</t>
  </si>
  <si>
    <t>of Units</t>
  </si>
  <si>
    <t>Class of equipment</t>
  </si>
  <si>
    <t>Acquisition</t>
  </si>
  <si>
    <t>Total Weight</t>
  </si>
  <si>
    <t>Number</t>
  </si>
  <si>
    <t>Method of</t>
  </si>
  <si>
    <t>NEW UNITS</t>
  </si>
  <si>
    <t>All unequipped boxcars acquired in whole or in part with incentive per diem funds should be reported on separate lines and be appropriately identified by footnote or sub-heading.</t>
  </si>
  <si>
    <t>6.</t>
  </si>
  <si>
    <t>Data for this schedule should be confined to the units reported in Schedule 710, columns (c) and (e) for locomotive units, passenger-train cars and company service cars, and columns (d) and (f) for freight train cars, floating equipment, and highway revenue equipment. Disclose new units in the upper section of this schedule.  Disclose rebuilt units acquired or rewritten into the respondent's accounts in the lower section. The term "new" as used herein shall mean a unit or units placed in service for the first time on any railroad.</t>
  </si>
  <si>
    <t>The cost should be the complete cost as entered on the ledger, including foreign line freight charges and handling charges.</t>
  </si>
  <si>
    <t>In column (c) show the total weight in tons of 2,000 pounds. The weight of equipment acquired should be the weight empty.</t>
  </si>
  <si>
    <t>In column (a) list each class or type of locomotive unit, car, or TOFC/COFC equipment on a separate line. By class is meant the standard classification used to distinguish types of locomotive units, freight cars, or other equipment adopted by the Association of American Railroads, and should include physical characteristics requested by Schedule 710. Locomotive units should be identified as to power source, wheel arrangement, and horsepower per unit, such as multiple-purpose diesel locomotive A units (B-B), 2500 HP. Cars should be identified as to special construction or service characteristics, such as aluminum-covered hopper car (LO) or steel boxcars-special service (XAP). For TOFC/COFC, show the type of equipment as enumerated in Schedule 710.</t>
  </si>
  <si>
    <t>Give particulars, as requested, separately, for the various classes of new units and rebuilt units of equipment installed by respondent during the year. If information regarding the cost of any units installed is not complete at time of filing of this report, the units should be omitted, but reference to the number of units omitted should be given in a footnote, the details as to cost to be given in the report of the following year. The cost of units under construction at the close of the year should not be reflected in this schedule even though part of the cost appears in the property account for the year. Indicate in column (e) whether an installation represents equipment purchased (P), built or rebuilt by contract in outside railroad shops (C), or built or rebuilt in company or system shops (S), including units acquired through capitalized leases (L).</t>
  </si>
  <si>
    <t>PTC 710S.  UNIT COST OF EQUIPMENT INSTALLED DURING THE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</si>
</sst>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_)"/>
    <numFmt numFmtId="167" formatCode="0_)"/>
    <numFmt numFmtId="168" formatCode="0.000_)"/>
    <numFmt numFmtId="169" formatCode="_(* #,##0.0_);_(* \(#,##0.0\);_(* &quot;-&quot;??_);_(@_)"/>
    <numFmt numFmtId="170" formatCode="_(* #,##0.0_);_(* \(#,##0.0\);_(* &quot;-&quot;_);_(@_)"/>
    <numFmt numFmtId="171" formatCode="#,##0.0_);[Red]\(#,##0.0\)"/>
    <numFmt numFmtId="172" formatCode="_(&quot;$&quot;* #,##0.0_);[Red]_(&quot;$&quot;* \(#,##0.0\);_(&quot;$&quot;* &quot;-&quot;_);_(@_)"/>
    <numFmt numFmtId="173" formatCode="&quot;$&quot;#,##0.0_);[Red]\(&quot;$&quot;#,##0.0\)"/>
    <numFmt numFmtId="174" formatCode="&quot;$&quot;#,##0\ ;\(&quot;$&quot;#,##0\)"/>
    <numFmt numFmtId="175" formatCode="m\o\n\th\ d\,\ yyyy"/>
    <numFmt numFmtId="176" formatCode="m/d\ h:mm\ AM/PM"/>
    <numFmt numFmtId="177" formatCode="#.00"/>
    <numFmt numFmtId="178" formatCode="#."/>
    <numFmt numFmtId="179" formatCode="0_);\(0\)"/>
    <numFmt numFmtId="180" formatCode="mm/dd/yy"/>
    <numFmt numFmtId="181" formatCode="mmmm\ d\,\ yyyy"/>
    <numFmt numFmtId="182" formatCode="mmmm\,\ yyyy"/>
    <numFmt numFmtId="183" formatCode="#,##0;[Red]\(#,##0\)"/>
    <numFmt numFmtId="184" formatCode="#,##0.00;[Red]\(#,##0.00\)"/>
    <numFmt numFmtId="185" formatCode="0.0%"/>
    <numFmt numFmtId="186" formatCode="0.0000%"/>
    <numFmt numFmtId="187" formatCode="0%;[Red]\(0%\)"/>
    <numFmt numFmtId="188" formatCode="#,##0.0%_);[Red]\(#,##0.0%\)"/>
    <numFmt numFmtId="189" formatCode="_-* #,##0.00_-;\-* #,##0.00_-;_-* &quot;-&quot;??_-;_-@_-"/>
    <numFmt numFmtId="190" formatCode="_ * #,##0_ ;_ * \-#,##0_ ;_ * &quot;-&quot;_ ;_ @_ "/>
    <numFmt numFmtId="191" formatCode="_-&quot;｣&quot;* #,##0.00_-;\-&quot;｣&quot;* #,##0.00_-;_-&quot;｣&quot;* &quot;-&quot;??_-;_-@_-"/>
  </numFmts>
  <fonts count="79">
    <font>
      <sz val="8"/>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Times New Roman"/>
      <family val="1"/>
    </font>
    <font>
      <b/>
      <sz val="8"/>
      <color indexed="8"/>
      <name val="Times New Roman"/>
      <family val="1"/>
    </font>
    <font>
      <b/>
      <sz val="8"/>
      <name val="Times New Roman"/>
      <family val="1"/>
    </font>
    <font>
      <sz val="8"/>
      <color indexed="8"/>
      <name val="Times New Roman"/>
      <family val="1"/>
    </font>
    <font>
      <b/>
      <sz val="8"/>
      <color indexed="12"/>
      <name val="Times New Roman"/>
      <family val="1"/>
    </font>
    <font>
      <sz val="8"/>
      <name val="Arial"/>
      <family val="2"/>
    </font>
    <font>
      <sz val="8"/>
      <color indexed="12"/>
      <name val="Times New Roman"/>
      <family val="1"/>
    </font>
    <font>
      <b/>
      <sz val="7.5"/>
      <name val="Times New Roman"/>
      <family val="1"/>
    </font>
    <font>
      <sz val="7.5"/>
      <name val="Arial"/>
      <family val="2"/>
    </font>
    <font>
      <sz val="8"/>
      <name val="Arial"/>
    </font>
    <font>
      <sz val="7.8"/>
      <name val="Arial"/>
      <family val="2"/>
    </font>
    <font>
      <sz val="7.8"/>
      <name val="Times New Roman"/>
      <family val="1"/>
    </font>
    <font>
      <b/>
      <sz val="7.8"/>
      <name val="Times New Roman"/>
      <family val="1"/>
    </font>
    <font>
      <sz val="7"/>
      <name val="Arial"/>
      <family val="2"/>
    </font>
    <font>
      <sz val="7"/>
      <name val="Times New Roman"/>
      <family val="1"/>
    </font>
    <font>
      <sz val="7"/>
      <color indexed="12"/>
      <name val="Times New Roman"/>
      <family val="1"/>
    </font>
    <font>
      <b/>
      <sz val="7"/>
      <name val="Times New Roman"/>
      <family val="1"/>
    </font>
    <font>
      <b/>
      <sz val="7"/>
      <color indexed="12"/>
      <name val="Times New Roman"/>
      <family val="1"/>
    </font>
    <font>
      <b/>
      <sz val="7"/>
      <color indexed="8"/>
      <name val="Times New Roman"/>
      <family val="1"/>
    </font>
    <font>
      <sz val="7.5"/>
      <name val="Times New Roman"/>
      <family val="1"/>
    </font>
    <font>
      <sz val="10"/>
      <name val="Times New Roman"/>
      <family val="1"/>
    </font>
    <font>
      <b/>
      <sz val="10"/>
      <name val="Geneva"/>
      <family val="2"/>
    </font>
    <font>
      <sz val="10"/>
      <name val="Geneva"/>
      <family val="2"/>
    </font>
    <font>
      <sz val="11"/>
      <color indexed="8"/>
      <name val="Calibri"/>
      <family val="2"/>
    </font>
    <font>
      <sz val="11"/>
      <color indexed="9"/>
      <name val="Calibri"/>
      <family val="2"/>
    </font>
    <font>
      <b/>
      <sz val="10"/>
      <name val="MS Sans Serif"/>
      <family val="2"/>
    </font>
    <font>
      <sz val="11"/>
      <color indexed="20"/>
      <name val="Calibri"/>
      <family val="2"/>
    </font>
    <font>
      <b/>
      <sz val="11"/>
      <color indexed="10"/>
      <name val="Calibri"/>
      <family val="2"/>
    </font>
    <font>
      <b/>
      <sz val="11"/>
      <color indexed="9"/>
      <name val="Calibri"/>
      <family val="2"/>
    </font>
    <font>
      <sz val="11"/>
      <name val="Tms Rmn"/>
      <family val="1"/>
    </font>
    <font>
      <sz val="10"/>
      <name val="MS Sans Serif"/>
      <family val="2"/>
    </font>
    <font>
      <b/>
      <sz val="10"/>
      <name val="Times New Roman"/>
      <family val="1"/>
    </font>
    <font>
      <sz val="10"/>
      <name val="Verdana"/>
      <family val="2"/>
    </font>
    <font>
      <sz val="10"/>
      <name val="Courier"/>
      <family val="3"/>
    </font>
    <font>
      <sz val="10"/>
      <color indexed="24"/>
      <name val="Arial"/>
      <family val="2"/>
    </font>
    <font>
      <i/>
      <sz val="9"/>
      <name val="Arial"/>
      <family val="2"/>
    </font>
    <font>
      <sz val="10"/>
      <color indexed="12"/>
      <name val="Arial"/>
      <family val="2"/>
    </font>
    <font>
      <sz val="1"/>
      <color indexed="8"/>
      <name val="Courier"/>
      <family val="3"/>
    </font>
    <font>
      <sz val="9"/>
      <name val="Arial"/>
      <family val="2"/>
    </font>
    <font>
      <i/>
      <sz val="11"/>
      <color indexed="23"/>
      <name val="Calibri"/>
      <family val="2"/>
    </font>
    <font>
      <sz val="12"/>
      <name val="Arial"/>
      <family val="2"/>
    </font>
    <font>
      <sz val="11"/>
      <color indexed="17"/>
      <name val="Calibri"/>
      <family val="2"/>
    </font>
    <font>
      <b/>
      <u/>
      <sz val="10"/>
      <name val="Geneva"/>
      <family val="2"/>
    </font>
    <font>
      <b/>
      <sz val="12"/>
      <name val="Arial"/>
      <family val="2"/>
    </font>
    <font>
      <b/>
      <sz val="10"/>
      <name val="Helv"/>
    </font>
    <font>
      <b/>
      <sz val="15"/>
      <color indexed="62"/>
      <name val="Calibri"/>
      <family val="2"/>
    </font>
    <font>
      <b/>
      <sz val="13"/>
      <color indexed="62"/>
      <name val="Calibri"/>
      <family val="2"/>
    </font>
    <font>
      <b/>
      <sz val="11"/>
      <color indexed="62"/>
      <name val="Calibri"/>
      <family val="2"/>
    </font>
    <font>
      <b/>
      <sz val="1"/>
      <color indexed="8"/>
      <name val="Courier"/>
      <family val="3"/>
    </font>
    <font>
      <u/>
      <sz val="10"/>
      <color indexed="12"/>
      <name val="Arial"/>
      <family val="2"/>
    </font>
    <font>
      <u/>
      <sz val="10"/>
      <color theme="10"/>
      <name val="Helv"/>
    </font>
    <font>
      <u/>
      <sz val="11"/>
      <color theme="10"/>
      <name val="Calibri"/>
      <family val="2"/>
      <scheme val="minor"/>
    </font>
    <font>
      <sz val="11"/>
      <color indexed="62"/>
      <name val="Calibri"/>
      <family val="2"/>
    </font>
    <font>
      <b/>
      <sz val="8"/>
      <name val="Arial"/>
      <family val="2"/>
    </font>
    <font>
      <sz val="11"/>
      <color indexed="10"/>
      <name val="Calibri"/>
      <family val="2"/>
    </font>
    <font>
      <b/>
      <sz val="10"/>
      <name val="Arial"/>
      <family val="2"/>
    </font>
    <font>
      <sz val="11"/>
      <color indexed="19"/>
      <name val="Calibri"/>
      <family val="2"/>
    </font>
    <font>
      <sz val="10"/>
      <name val="Tms Rmn"/>
      <family val="1"/>
    </font>
    <font>
      <b/>
      <i/>
      <sz val="16"/>
      <name val="Helv"/>
    </font>
    <font>
      <sz val="10"/>
      <name val="Helv"/>
    </font>
    <font>
      <b/>
      <sz val="11"/>
      <color indexed="63"/>
      <name val="Calibri"/>
      <family val="2"/>
    </font>
    <font>
      <sz val="11"/>
      <color indexed="8"/>
      <name val="Times New Roman"/>
      <family val="1"/>
    </font>
    <font>
      <sz val="10"/>
      <color indexed="8"/>
      <name val="Arial"/>
      <family val="2"/>
    </font>
    <font>
      <b/>
      <i/>
      <sz val="11"/>
      <color indexed="8"/>
      <name val="Times New Roman"/>
      <family val="1"/>
    </font>
    <font>
      <b/>
      <i/>
      <sz val="10"/>
      <color indexed="8"/>
      <name val="Arial"/>
      <family val="2"/>
    </font>
    <font>
      <b/>
      <sz val="11"/>
      <color indexed="16"/>
      <name val="Times New Roman"/>
      <family val="1"/>
    </font>
    <font>
      <b/>
      <sz val="10"/>
      <color indexed="9"/>
      <name val="Arial"/>
      <family val="2"/>
    </font>
    <font>
      <b/>
      <sz val="10"/>
      <color indexed="8"/>
      <name val="Arial"/>
      <family val="2"/>
    </font>
    <font>
      <b/>
      <sz val="22"/>
      <color indexed="8"/>
      <name val="Times New Roman"/>
      <family val="1"/>
    </font>
    <font>
      <b/>
      <sz val="16"/>
      <color indexed="8"/>
      <name val="Arial"/>
      <family val="2"/>
    </font>
    <font>
      <b/>
      <sz val="10"/>
      <color indexed="10"/>
      <name val="MS Sans Serif"/>
      <family val="2"/>
    </font>
    <font>
      <sz val="12"/>
      <name val="MS Sans Serif"/>
      <family val="2"/>
    </font>
    <font>
      <b/>
      <sz val="18"/>
      <color indexed="62"/>
      <name val="Cambria"/>
      <family val="2"/>
    </font>
    <font>
      <b/>
      <sz val="11"/>
      <color indexed="8"/>
      <name val="Calibri"/>
      <family val="2"/>
    </font>
  </fonts>
  <fills count="3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22"/>
      </patternFill>
    </fill>
    <fill>
      <patternFill patternType="solid">
        <fgColor indexed="46"/>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9"/>
      </patternFill>
    </fill>
    <fill>
      <patternFill patternType="solid">
        <fgColor indexed="26"/>
        <bgColor indexed="64"/>
      </patternFill>
    </fill>
    <fill>
      <patternFill patternType="mediumGray">
        <fgColor indexed="9"/>
        <bgColor indexed="22"/>
      </patternFill>
    </fill>
    <fill>
      <patternFill patternType="solid">
        <fgColor indexed="22"/>
        <bgColor indexed="13"/>
      </patternFill>
    </fill>
    <fill>
      <patternFill patternType="solid">
        <fgColor indexed="42"/>
        <bgColor indexed="64"/>
      </patternFill>
    </fill>
    <fill>
      <patternFill patternType="solid">
        <fgColor indexed="39"/>
      </patternFill>
    </fill>
    <fill>
      <patternFill patternType="mediumGray">
        <fgColor indexed="22"/>
      </patternFill>
    </fill>
    <fill>
      <patternFill patternType="solid">
        <fgColor indexed="21"/>
      </patternFill>
    </fill>
  </fills>
  <borders count="1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indexed="8"/>
      </bottom>
      <diagonal/>
    </border>
    <border>
      <left/>
      <right/>
      <top style="thin">
        <color indexed="8"/>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8"/>
      </right>
      <top/>
      <bottom/>
      <diagonal/>
    </border>
    <border>
      <left/>
      <right/>
      <top/>
      <bottom style="thin">
        <color indexed="8"/>
      </bottom>
      <diagonal/>
    </border>
    <border>
      <left style="thin">
        <color indexed="64"/>
      </left>
      <right style="thin">
        <color indexed="8"/>
      </right>
      <top/>
      <bottom style="thin">
        <color indexed="8"/>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thin">
        <color indexed="64"/>
      </left>
      <right/>
      <top/>
      <bottom style="thin">
        <color indexed="8"/>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style="thin">
        <color indexed="8"/>
      </right>
      <top/>
      <bottom style="double">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8"/>
      </left>
      <right/>
      <top/>
      <bottom/>
      <diagonal/>
    </border>
    <border>
      <left style="thin">
        <color indexed="8"/>
      </left>
      <right style="thin">
        <color indexed="64"/>
      </right>
      <top/>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thin">
        <color indexed="8"/>
      </top>
      <bottom/>
      <diagonal/>
    </border>
    <border>
      <left/>
      <right style="thin">
        <color indexed="64"/>
      </right>
      <top/>
      <bottom style="thin">
        <color indexed="8"/>
      </bottom>
      <diagonal/>
    </border>
    <border>
      <left/>
      <right style="medium">
        <color indexed="8"/>
      </right>
      <top/>
      <bottom style="thin">
        <color indexed="8"/>
      </bottom>
      <diagonal/>
    </border>
    <border>
      <left style="thin">
        <color indexed="64"/>
      </left>
      <right style="thin">
        <color indexed="64"/>
      </right>
      <top style="thin">
        <color indexed="64"/>
      </top>
      <bottom style="medium">
        <color indexed="64"/>
      </bottom>
      <diagonal/>
    </border>
    <border>
      <left/>
      <right style="thin">
        <color indexed="8"/>
      </right>
      <top/>
      <bottom style="thin">
        <color indexed="8"/>
      </bottom>
      <diagonal/>
    </border>
    <border>
      <left/>
      <right style="medium">
        <color indexed="8"/>
      </right>
      <top/>
      <bottom style="medium">
        <color indexed="8"/>
      </bottom>
      <diagonal/>
    </border>
    <border>
      <left/>
      <right style="thin">
        <color indexed="8"/>
      </right>
      <top/>
      <bottom style="medium">
        <color indexed="8"/>
      </bottom>
      <diagonal/>
    </border>
    <border>
      <left style="thin">
        <color indexed="64"/>
      </left>
      <right style="thin">
        <color indexed="8"/>
      </right>
      <top/>
      <bottom style="thin">
        <color indexed="64"/>
      </bottom>
      <diagonal/>
    </border>
    <border>
      <left/>
      <right style="thin">
        <color indexed="8"/>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1"/>
      </left>
      <right style="thin">
        <color indexed="21"/>
      </right>
      <top style="thin">
        <color indexed="21"/>
      </top>
      <bottom style="thin">
        <color indexed="21"/>
      </bottom>
      <diagonal/>
    </border>
    <border>
      <left/>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right/>
      <top style="thin">
        <color indexed="56"/>
      </top>
      <bottom style="double">
        <color indexed="56"/>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8"/>
      </bottom>
      <diagonal/>
    </border>
    <border>
      <left style="medium">
        <color indexed="64"/>
      </left>
      <right style="thin">
        <color indexed="64"/>
      </right>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medium">
        <color indexed="64"/>
      </left>
      <right style="thin">
        <color indexed="64"/>
      </right>
      <top style="medium">
        <color indexed="64"/>
      </top>
      <bottom style="thin">
        <color indexed="8"/>
      </bottom>
      <diagonal/>
    </border>
    <border>
      <left/>
      <right style="thin">
        <color indexed="8"/>
      </right>
      <top/>
      <bottom style="thin">
        <color indexed="64"/>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bottom style="medium">
        <color indexed="64"/>
      </bottom>
      <diagonal/>
    </border>
    <border>
      <left/>
      <right style="medium">
        <color indexed="64"/>
      </right>
      <top/>
      <bottom style="thin">
        <color indexed="8"/>
      </bottom>
      <diagonal/>
    </border>
    <border>
      <left style="medium">
        <color indexed="64"/>
      </left>
      <right/>
      <top/>
      <bottom style="thin">
        <color indexed="8"/>
      </bottom>
      <diagonal/>
    </border>
    <border>
      <left/>
      <right style="medium">
        <color indexed="64"/>
      </right>
      <top style="medium">
        <color indexed="64"/>
      </top>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medium">
        <color indexed="64"/>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medium">
        <color indexed="64"/>
      </left>
      <right style="thin">
        <color indexed="64"/>
      </right>
      <top style="thin">
        <color indexed="8"/>
      </top>
      <bottom/>
      <diagonal/>
    </border>
    <border>
      <left/>
      <right style="thin">
        <color indexed="64"/>
      </right>
      <top style="medium">
        <color indexed="64"/>
      </top>
      <bottom/>
      <diagonal/>
    </border>
    <border>
      <left style="thin">
        <color indexed="8"/>
      </left>
      <right style="thin">
        <color indexed="64"/>
      </right>
      <top style="medium">
        <color indexed="64"/>
      </top>
      <bottom/>
      <diagonal/>
    </border>
    <border>
      <left/>
      <right/>
      <top style="medium">
        <color indexed="64"/>
      </top>
      <bottom/>
      <diagonal/>
    </border>
    <border>
      <left/>
      <right style="medium">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64"/>
      </left>
      <right style="thin">
        <color indexed="64"/>
      </right>
      <top style="thin">
        <color indexed="8"/>
      </top>
      <bottom style="thin">
        <color indexed="8"/>
      </bottom>
      <diagonal/>
    </border>
    <border>
      <left style="medium">
        <color indexed="64"/>
      </left>
      <right/>
      <top style="medium">
        <color indexed="64"/>
      </top>
      <bottom/>
      <diagonal/>
    </border>
    <border>
      <left style="thin">
        <color indexed="8"/>
      </left>
      <right style="thin">
        <color indexed="8"/>
      </right>
      <top/>
      <bottom style="thin">
        <color indexed="64"/>
      </bottom>
      <diagonal/>
    </border>
    <border>
      <left style="thin">
        <color indexed="64"/>
      </left>
      <right style="medium">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bottom style="medium">
        <color indexed="64"/>
      </bottom>
      <diagonal/>
    </border>
    <border>
      <left style="thin">
        <color indexed="8"/>
      </left>
      <right style="thin">
        <color indexed="64"/>
      </right>
      <top style="thin">
        <color indexed="8"/>
      </top>
      <bottom style="thin">
        <color indexed="64"/>
      </bottom>
      <diagonal/>
    </border>
  </borders>
  <cellStyleXfs count="430">
    <xf numFmtId="0" fontId="0"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4" fontId="1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5" fontId="26" fillId="0" borderId="0"/>
    <xf numFmtId="0" fontId="27" fillId="0" borderId="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4"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18" fontId="30" fillId="0" borderId="0"/>
    <xf numFmtId="18" fontId="30" fillId="0" borderId="0"/>
    <xf numFmtId="18" fontId="30" fillId="0" borderId="0"/>
    <xf numFmtId="0" fontId="4" fillId="18" borderId="0" applyNumberFormat="0" applyFont="0" applyAlignment="0"/>
    <xf numFmtId="0" fontId="31" fillId="19" borderId="0" applyNumberFormat="0" applyBorder="0" applyAlignment="0" applyProtection="0"/>
    <xf numFmtId="0" fontId="32" fillId="20" borderId="82" applyNumberFormat="0" applyAlignment="0" applyProtection="0"/>
    <xf numFmtId="0" fontId="33" fillId="21" borderId="83" applyNumberFormat="0" applyAlignment="0" applyProtection="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41" fontId="4" fillId="0" borderId="0" applyFont="0" applyFill="0" applyBorder="0" applyAlignment="0" applyProtection="0"/>
    <xf numFmtId="41" fontId="36" fillId="0" borderId="0" applyFill="0" applyBorder="0" applyProtection="0">
      <alignment horizontal="left"/>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70" fontId="30" fillId="0" borderId="0"/>
    <xf numFmtId="170" fontId="30" fillId="0" borderId="0"/>
    <xf numFmtId="170" fontId="30" fillId="0" borderId="0"/>
    <xf numFmtId="170" fontId="30"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3" fontId="39" fillId="0" borderId="0" applyFont="0" applyFill="0" applyBorder="0" applyAlignment="0" applyProtection="0"/>
    <xf numFmtId="0" fontId="40" fillId="22" borderId="0" applyNumberFormat="0" applyFill="0" applyBorder="0" applyAlignment="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28" fillId="0" borderId="0" applyFont="0" applyFill="0" applyBorder="0" applyAlignment="0" applyProtection="0"/>
    <xf numFmtId="42" fontId="28"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4" fontId="39" fillId="0" borderId="0" applyFont="0" applyFill="0" applyBorder="0" applyAlignment="0" applyProtection="0"/>
    <xf numFmtId="0" fontId="35" fillId="23" borderId="7" applyNumberFormat="0" applyFont="0" applyBorder="0" applyAlignment="0" applyProtection="0">
      <alignment horizontal="centerContinuous"/>
    </xf>
    <xf numFmtId="37" fontId="41" fillId="0" borderId="84" applyAlignment="0">
      <protection locked="0"/>
    </xf>
    <xf numFmtId="10" fontId="41" fillId="0" borderId="84" applyAlignment="0">
      <protection locked="0"/>
    </xf>
    <xf numFmtId="175" fontId="42" fillId="0" borderId="0">
      <protection locked="0"/>
    </xf>
    <xf numFmtId="14" fontId="35" fillId="0" borderId="0"/>
    <xf numFmtId="14" fontId="35" fillId="0" borderId="0"/>
    <xf numFmtId="14" fontId="35" fillId="0" borderId="0"/>
    <xf numFmtId="175" fontId="42" fillId="0" borderId="0">
      <protection locked="0"/>
    </xf>
    <xf numFmtId="175" fontId="42" fillId="0" borderId="0">
      <protection locked="0"/>
    </xf>
    <xf numFmtId="175" fontId="42" fillId="0" borderId="0">
      <protection locked="0"/>
    </xf>
    <xf numFmtId="176" fontId="30" fillId="0" borderId="0" applyFont="0" applyFill="0" applyBorder="0" applyAlignment="0" applyProtection="0">
      <alignment horizontal="center"/>
    </xf>
    <xf numFmtId="176" fontId="30" fillId="0" borderId="0" applyFont="0" applyFill="0" applyBorder="0" applyAlignment="0" applyProtection="0">
      <alignment horizontal="center"/>
    </xf>
    <xf numFmtId="176" fontId="30" fillId="0" borderId="0" applyFont="0" applyFill="0" applyBorder="0" applyAlignment="0" applyProtection="0">
      <alignment horizontal="center"/>
    </xf>
    <xf numFmtId="16" fontId="35" fillId="0" borderId="0"/>
    <xf numFmtId="16" fontId="35" fillId="0" borderId="0"/>
    <xf numFmtId="16" fontId="35" fillId="0" borderId="0"/>
    <xf numFmtId="16" fontId="35" fillId="0" borderId="0"/>
    <xf numFmtId="14" fontId="35" fillId="0" borderId="0"/>
    <xf numFmtId="0" fontId="35" fillId="0" borderId="0"/>
    <xf numFmtId="0" fontId="43" fillId="24" borderId="0"/>
    <xf numFmtId="0" fontId="43" fillId="24" borderId="0">
      <alignment horizontal="left" indent="1"/>
    </xf>
    <xf numFmtId="0" fontId="44" fillId="0" borderId="0" applyNumberFormat="0" applyFill="0" applyBorder="0" applyAlignment="0" applyProtection="0"/>
    <xf numFmtId="0" fontId="45" fillId="0" borderId="0" applyNumberFormat="0" applyFont="0" applyFill="0" applyBorder="0" applyAlignment="0" applyProtection="0"/>
    <xf numFmtId="0" fontId="45" fillId="0" borderId="0" applyNumberFormat="0" applyFont="0" applyFill="0" applyBorder="0" applyAlignment="0" applyProtection="0"/>
    <xf numFmtId="0" fontId="45" fillId="0" borderId="0" applyNumberFormat="0" applyFont="0" applyFill="0" applyBorder="0" applyAlignment="0" applyProtection="0"/>
    <xf numFmtId="0" fontId="45" fillId="0" borderId="0" applyNumberFormat="0" applyFont="0" applyFill="0" applyBorder="0" applyAlignment="0" applyProtection="0"/>
    <xf numFmtId="0" fontId="45" fillId="0" borderId="0" applyNumberFormat="0" applyFont="0" applyFill="0" applyBorder="0" applyAlignment="0" applyProtection="0"/>
    <xf numFmtId="0" fontId="45" fillId="0" borderId="0" applyNumberFormat="0" applyFont="0" applyFill="0" applyBorder="0" applyAlignment="0" applyProtection="0"/>
    <xf numFmtId="0" fontId="45" fillId="0" borderId="0" applyNumberFormat="0" applyFont="0" applyFill="0" applyBorder="0" applyAlignment="0" applyProtection="0"/>
    <xf numFmtId="177" fontId="42" fillId="0" borderId="0">
      <protection locked="0"/>
    </xf>
    <xf numFmtId="0" fontId="46" fillId="9" borderId="0" applyNumberFormat="0" applyBorder="0" applyAlignment="0" applyProtection="0"/>
    <xf numFmtId="38" fontId="10" fillId="22" borderId="0" applyNumberFormat="0" applyBorder="0" applyAlignment="0" applyProtection="0"/>
    <xf numFmtId="0" fontId="47" fillId="0" borderId="0"/>
    <xf numFmtId="0" fontId="30" fillId="25" borderId="6" applyNumberFormat="0" applyFont="0" applyBorder="0" applyAlignment="0">
      <alignment horizontal="centerContinuous"/>
    </xf>
    <xf numFmtId="0" fontId="48" fillId="0" borderId="85" applyNumberFormat="0" applyAlignment="0" applyProtection="0">
      <alignment horizontal="left" vertical="center"/>
    </xf>
    <xf numFmtId="0" fontId="48" fillId="0" borderId="34">
      <alignment horizontal="left" vertical="center"/>
    </xf>
    <xf numFmtId="0" fontId="4" fillId="26" borderId="0" applyNumberFormat="0" applyFont="0" applyBorder="0" applyAlignment="0"/>
    <xf numFmtId="0" fontId="49" fillId="0" borderId="0" applyNumberFormat="0" applyFill="0" applyBorder="0" applyProtection="0">
      <alignment horizontal="center"/>
    </xf>
    <xf numFmtId="0" fontId="50" fillId="0" borderId="86" applyNumberFormat="0" applyFill="0" applyAlignment="0" applyProtection="0"/>
    <xf numFmtId="0" fontId="51" fillId="0" borderId="87" applyNumberFormat="0" applyFill="0" applyAlignment="0" applyProtection="0"/>
    <xf numFmtId="0" fontId="52" fillId="0" borderId="88" applyNumberFormat="0" applyFill="0" applyAlignment="0" applyProtection="0"/>
    <xf numFmtId="0" fontId="52" fillId="0" borderId="0" applyNumberFormat="0" applyFill="0" applyBorder="0" applyAlignment="0" applyProtection="0"/>
    <xf numFmtId="178" fontId="53" fillId="0" borderId="0">
      <protection locked="0"/>
    </xf>
    <xf numFmtId="178" fontId="53" fillId="0" borderId="0">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1" fillId="20" borderId="0"/>
    <xf numFmtId="10" fontId="10" fillId="24" borderId="13" applyNumberFormat="0" applyBorder="0" applyAlignment="0" applyProtection="0"/>
    <xf numFmtId="0" fontId="57" fillId="10" borderId="82" applyNumberFormat="0" applyAlignment="0" applyProtection="0"/>
    <xf numFmtId="37" fontId="58" fillId="18" borderId="0"/>
    <xf numFmtId="37" fontId="48" fillId="18" borderId="0"/>
    <xf numFmtId="179" fontId="43" fillId="27" borderId="13">
      <alignment horizontal="right"/>
    </xf>
    <xf numFmtId="0" fontId="59" fillId="0" borderId="89" applyNumberFormat="0" applyFill="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2" fontId="60" fillId="0" borderId="0">
      <alignment horizontal="center"/>
    </xf>
    <xf numFmtId="182" fontId="60" fillId="0" borderId="0">
      <alignment horizontal="center"/>
    </xf>
    <xf numFmtId="182" fontId="60" fillId="0" borderId="0">
      <alignment horizontal="center"/>
    </xf>
    <xf numFmtId="182" fontId="60" fillId="0" borderId="0">
      <alignment horizontal="center"/>
    </xf>
    <xf numFmtId="0" fontId="61" fillId="10" borderId="0" applyNumberFormat="0" applyBorder="0" applyAlignment="0" applyProtection="0"/>
    <xf numFmtId="183" fontId="62" fillId="0" borderId="0"/>
    <xf numFmtId="166"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64" fillId="0" borderId="0"/>
    <xf numFmtId="0" fontId="1"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35" fillId="0" borderId="0"/>
    <xf numFmtId="0" fontId="1" fillId="0" borderId="0"/>
    <xf numFmtId="0" fontId="1" fillId="0" borderId="0"/>
    <xf numFmtId="0" fontId="64" fillId="0" borderId="0"/>
    <xf numFmtId="0" fontId="64" fillId="0" borderId="0"/>
    <xf numFmtId="0" fontId="64" fillId="0" borderId="0"/>
    <xf numFmtId="0" fontId="1" fillId="0" borderId="0"/>
    <xf numFmtId="0" fontId="4"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7" borderId="90" applyNumberFormat="0" applyFont="0" applyAlignment="0" applyProtection="0"/>
    <xf numFmtId="0" fontId="35" fillId="7" borderId="90" applyNumberFormat="0" applyFont="0" applyAlignment="0" applyProtection="0"/>
    <xf numFmtId="0" fontId="28" fillId="4" borderId="31" applyNumberFormat="0" applyFont="0" applyAlignment="0" applyProtection="0"/>
    <xf numFmtId="0" fontId="65" fillId="20" borderId="91" applyNumberFormat="0" applyAlignment="0" applyProtection="0"/>
    <xf numFmtId="40" fontId="66" fillId="3" borderId="0">
      <alignment horizontal="right"/>
    </xf>
    <xf numFmtId="184" fontId="67" fillId="20" borderId="0">
      <alignment horizontal="right"/>
    </xf>
    <xf numFmtId="184" fontId="67" fillId="20" borderId="0">
      <alignment horizontal="right"/>
    </xf>
    <xf numFmtId="40" fontId="66" fillId="3" borderId="0">
      <alignment horizontal="right"/>
    </xf>
    <xf numFmtId="40" fontId="66" fillId="3" borderId="0">
      <alignment horizontal="right"/>
    </xf>
    <xf numFmtId="40" fontId="66" fillId="3" borderId="0">
      <alignment horizontal="right"/>
    </xf>
    <xf numFmtId="40" fontId="66" fillId="3" borderId="0">
      <alignment horizontal="right"/>
    </xf>
    <xf numFmtId="40" fontId="66" fillId="3" borderId="0">
      <alignment horizontal="right"/>
    </xf>
    <xf numFmtId="184" fontId="67" fillId="20" borderId="0">
      <alignment horizontal="right"/>
    </xf>
    <xf numFmtId="0" fontId="68" fillId="3" borderId="0">
      <alignment horizontal="right"/>
    </xf>
    <xf numFmtId="0" fontId="69" fillId="18" borderId="0">
      <alignment horizontal="center"/>
    </xf>
    <xf numFmtId="0" fontId="69" fillId="18" borderId="0">
      <alignment horizontal="center"/>
    </xf>
    <xf numFmtId="0" fontId="68" fillId="3" borderId="0">
      <alignment horizontal="right"/>
    </xf>
    <xf numFmtId="0" fontId="68" fillId="3" borderId="0">
      <alignment horizontal="right"/>
    </xf>
    <xf numFmtId="0" fontId="68" fillId="3" borderId="0">
      <alignment horizontal="right"/>
    </xf>
    <xf numFmtId="0" fontId="68" fillId="3" borderId="0">
      <alignment horizontal="right"/>
    </xf>
    <xf numFmtId="0" fontId="68" fillId="3" borderId="0">
      <alignment horizontal="right"/>
    </xf>
    <xf numFmtId="0" fontId="69" fillId="18" borderId="0">
      <alignment horizontal="center"/>
    </xf>
    <xf numFmtId="0" fontId="70" fillId="3" borderId="5"/>
    <xf numFmtId="0" fontId="71" fillId="28" borderId="0"/>
    <xf numFmtId="0" fontId="71" fillId="28" borderId="0"/>
    <xf numFmtId="0" fontId="70" fillId="3" borderId="5"/>
    <xf numFmtId="0" fontId="70" fillId="3" borderId="5"/>
    <xf numFmtId="0" fontId="70" fillId="3" borderId="5"/>
    <xf numFmtId="0" fontId="70" fillId="3" borderId="5"/>
    <xf numFmtId="0" fontId="70" fillId="3" borderId="5"/>
    <xf numFmtId="0" fontId="71" fillId="28" borderId="0"/>
    <xf numFmtId="0" fontId="70" fillId="0" borderId="0" applyBorder="0">
      <alignment horizontal="centerContinuous"/>
    </xf>
    <xf numFmtId="0" fontId="72" fillId="20" borderId="0" applyBorder="0">
      <alignment horizontal="centerContinuous"/>
    </xf>
    <xf numFmtId="0" fontId="72" fillId="20" borderId="0" applyBorder="0">
      <alignment horizontal="centerContinuous"/>
    </xf>
    <xf numFmtId="0" fontId="70" fillId="0" borderId="0" applyBorder="0">
      <alignment horizontal="centerContinuous"/>
    </xf>
    <xf numFmtId="0" fontId="70" fillId="0" borderId="0" applyBorder="0">
      <alignment horizontal="centerContinuous"/>
    </xf>
    <xf numFmtId="0" fontId="70" fillId="0" borderId="0" applyBorder="0">
      <alignment horizontal="centerContinuous"/>
    </xf>
    <xf numFmtId="0" fontId="70" fillId="0" borderId="0" applyBorder="0">
      <alignment horizontal="centerContinuous"/>
    </xf>
    <xf numFmtId="0" fontId="70" fillId="0" borderId="0" applyBorder="0">
      <alignment horizontal="centerContinuous"/>
    </xf>
    <xf numFmtId="0" fontId="72" fillId="20" borderId="0" applyBorder="0">
      <alignment horizontal="centerContinuous"/>
    </xf>
    <xf numFmtId="0" fontId="73" fillId="0" borderId="0" applyBorder="0">
      <alignment horizontal="centerContinuous"/>
    </xf>
    <xf numFmtId="0" fontId="74" fillId="18" borderId="0" applyBorder="0">
      <alignment horizontal="centerContinuous"/>
    </xf>
    <xf numFmtId="0" fontId="74" fillId="18" borderId="0" applyBorder="0">
      <alignment horizontal="centerContinuous"/>
    </xf>
    <xf numFmtId="0" fontId="73" fillId="0" borderId="0" applyBorder="0">
      <alignment horizontal="centerContinuous"/>
    </xf>
    <xf numFmtId="0" fontId="73" fillId="0" borderId="0" applyBorder="0">
      <alignment horizontal="centerContinuous"/>
    </xf>
    <xf numFmtId="0" fontId="73" fillId="0" borderId="0" applyBorder="0">
      <alignment horizontal="centerContinuous"/>
    </xf>
    <xf numFmtId="0" fontId="73" fillId="0" borderId="0" applyBorder="0">
      <alignment horizontal="centerContinuous"/>
    </xf>
    <xf numFmtId="0" fontId="73" fillId="0" borderId="0" applyBorder="0">
      <alignment horizontal="centerContinuous"/>
    </xf>
    <xf numFmtId="0" fontId="74" fillId="18" borderId="0" applyBorder="0">
      <alignment horizontal="centerContinuous"/>
    </xf>
    <xf numFmtId="37" fontId="41" fillId="0" borderId="84">
      <protection locked="0"/>
    </xf>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0" fontId="75" fillId="0" borderId="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75" fillId="0" borderId="0"/>
    <xf numFmtId="10" fontId="75" fillId="0" borderId="0"/>
    <xf numFmtId="186" fontId="25" fillId="0" borderId="0"/>
    <xf numFmtId="186" fontId="25" fillId="0" borderId="0"/>
    <xf numFmtId="186" fontId="25" fillId="0" borderId="0"/>
    <xf numFmtId="9" fontId="2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76" fillId="0" borderId="0" applyFont="0" applyFill="0" applyBorder="0" applyAlignment="0" applyProtection="0">
      <alignment horizontal="left" vertical="center"/>
    </xf>
    <xf numFmtId="188" fontId="76" fillId="0" borderId="0" applyFont="0" applyFill="0" applyBorder="0" applyAlignment="0" applyProtection="0">
      <alignment horizontal="left" vertical="center"/>
    </xf>
    <xf numFmtId="188" fontId="76" fillId="0" borderId="0" applyFont="0" applyFill="0" applyBorder="0" applyAlignment="0" applyProtection="0">
      <alignment horizontal="left" vertical="center"/>
    </xf>
    <xf numFmtId="188" fontId="76" fillId="0" borderId="0" applyFont="0" applyFill="0" applyBorder="0" applyAlignment="0" applyProtection="0">
      <alignment horizontal="left" vertical="center"/>
    </xf>
    <xf numFmtId="37" fontId="41" fillId="0" borderId="0">
      <protection locked="0"/>
    </xf>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0" fontId="30" fillId="0" borderId="92">
      <alignment horizontal="center"/>
    </xf>
    <xf numFmtId="3" fontId="35" fillId="0" borderId="0" applyFont="0" applyFill="0" applyBorder="0" applyAlignment="0" applyProtection="0"/>
    <xf numFmtId="0" fontId="35" fillId="29" borderId="0" applyNumberFormat="0" applyFont="0" applyBorder="0" applyAlignment="0" applyProtection="0"/>
    <xf numFmtId="37" fontId="35" fillId="0" borderId="0" applyFont="0" applyFill="0" applyBorder="0" applyAlignment="0" applyProtection="0"/>
    <xf numFmtId="7" fontId="4" fillId="0" borderId="93" applyFill="0" applyProtection="0">
      <alignment horizontal="right"/>
    </xf>
    <xf numFmtId="7" fontId="60" fillId="0" borderId="93" applyFill="0" applyProtection="0">
      <alignment horizontal="right"/>
    </xf>
    <xf numFmtId="0" fontId="4" fillId="0" borderId="93" applyNumberFormat="0" applyFill="0" applyProtection="0">
      <alignment horizontal="center"/>
    </xf>
    <xf numFmtId="0" fontId="60" fillId="0" borderId="93" applyNumberFormat="0" applyFill="0" applyProtection="0">
      <alignment horizontal="center"/>
    </xf>
    <xf numFmtId="0" fontId="10" fillId="0" borderId="0" applyNumberFormat="0" applyFill="0" applyBorder="0" applyProtection="0"/>
    <xf numFmtId="0" fontId="77" fillId="0" borderId="0" applyNumberFormat="0" applyFill="0" applyBorder="0" applyAlignment="0" applyProtection="0"/>
    <xf numFmtId="0" fontId="71" fillId="30" borderId="0" applyNumberFormat="0" applyBorder="0">
      <alignment horizontal="centerContinuous"/>
    </xf>
    <xf numFmtId="0" fontId="78" fillId="0" borderId="94" applyNumberFormat="0" applyFill="0" applyAlignment="0" applyProtection="0"/>
    <xf numFmtId="0" fontId="59" fillId="0" borderId="0" applyNumberFormat="0" applyFill="0" applyBorder="0" applyAlignment="0" applyProtection="0"/>
    <xf numFmtId="189" fontId="4" fillId="0" borderId="0" applyFont="0" applyFill="0" applyBorder="0" applyAlignment="0" applyProtection="0"/>
    <xf numFmtId="190" fontId="4" fillId="0" borderId="0" applyFont="0" applyFill="0" applyBorder="0" applyAlignment="0" applyProtection="0"/>
    <xf numFmtId="0" fontId="4" fillId="0" borderId="0"/>
    <xf numFmtId="191" fontId="4" fillId="0" borderId="0" applyFont="0" applyFill="0" applyBorder="0" applyAlignment="0" applyProtection="0"/>
    <xf numFmtId="42" fontId="4" fillId="0" borderId="0" applyFont="0" applyFill="0" applyBorder="0" applyAlignment="0" applyProtection="0"/>
    <xf numFmtId="0" fontId="37" fillId="0" borderId="0"/>
  </cellStyleXfs>
  <cellXfs count="1154">
    <xf numFmtId="0" fontId="0" fillId="0" borderId="0" xfId="0"/>
    <xf numFmtId="0" fontId="7" fillId="2" borderId="2" xfId="0" applyFont="1" applyFill="1" applyBorder="1" applyAlignment="1" applyProtection="1">
      <alignment horizontal="right"/>
    </xf>
    <xf numFmtId="0" fontId="7" fillId="2" borderId="0" xfId="0" applyFont="1" applyFill="1" applyBorder="1" applyAlignment="1" applyProtection="1">
      <alignment horizontal="left"/>
    </xf>
    <xf numFmtId="0" fontId="6" fillId="0" borderId="0" xfId="3" applyFont="1" applyAlignment="1" applyProtection="1">
      <alignment horizontal="left"/>
      <protection locked="0"/>
    </xf>
    <xf numFmtId="0" fontId="9" fillId="0" borderId="0" xfId="3" applyFont="1" applyProtection="1">
      <protection locked="0"/>
    </xf>
    <xf numFmtId="0" fontId="6" fillId="0" borderId="0" xfId="3" applyFont="1" applyProtection="1">
      <protection locked="0"/>
    </xf>
    <xf numFmtId="0" fontId="7" fillId="0" borderId="0" xfId="3" applyNumberFormat="1" applyFont="1" applyAlignment="1" applyProtection="1">
      <alignment horizontal="right"/>
      <protection locked="0"/>
    </xf>
    <xf numFmtId="0" fontId="6" fillId="3" borderId="0" xfId="3" applyFont="1" applyFill="1" applyProtection="1">
      <protection locked="0"/>
    </xf>
    <xf numFmtId="0" fontId="7" fillId="0" borderId="0" xfId="3" applyFont="1"/>
    <xf numFmtId="0" fontId="10" fillId="0" borderId="0" xfId="3" applyFont="1"/>
    <xf numFmtId="0" fontId="7" fillId="0" borderId="7" xfId="3" applyFont="1" applyBorder="1"/>
    <xf numFmtId="0" fontId="7" fillId="0" borderId="8" xfId="3" applyFont="1" applyBorder="1"/>
    <xf numFmtId="0" fontId="7" fillId="0" borderId="9" xfId="3" applyFont="1" applyBorder="1"/>
    <xf numFmtId="0" fontId="5" fillId="0" borderId="10" xfId="3" applyFont="1" applyBorder="1"/>
    <xf numFmtId="0" fontId="5" fillId="0" borderId="1" xfId="3" applyFont="1" applyBorder="1"/>
    <xf numFmtId="0" fontId="5" fillId="0" borderId="10" xfId="3" applyFont="1" applyBorder="1" applyAlignment="1">
      <alignment horizontal="center"/>
    </xf>
    <xf numFmtId="0" fontId="5" fillId="0" borderId="3" xfId="3" applyFont="1" applyBorder="1" applyAlignment="1">
      <alignment horizontal="center"/>
    </xf>
    <xf numFmtId="0" fontId="5" fillId="0" borderId="3" xfId="3" applyFont="1" applyBorder="1"/>
    <xf numFmtId="0" fontId="5" fillId="0" borderId="11" xfId="3" applyFont="1" applyBorder="1"/>
    <xf numFmtId="0" fontId="5" fillId="0" borderId="4" xfId="3" applyFont="1" applyBorder="1" applyAlignment="1">
      <alignment horizontal="center"/>
    </xf>
    <xf numFmtId="0" fontId="5" fillId="0" borderId="11" xfId="3" applyFont="1" applyBorder="1" applyAlignment="1">
      <alignment horizontal="center"/>
    </xf>
    <xf numFmtId="0" fontId="5" fillId="0" borderId="5" xfId="3" applyFont="1" applyBorder="1" applyAlignment="1">
      <alignment horizontal="center"/>
    </xf>
    <xf numFmtId="0" fontId="5" fillId="0" borderId="5" xfId="3" applyFont="1" applyBorder="1"/>
    <xf numFmtId="44" fontId="5" fillId="0" borderId="11" xfId="2" applyFont="1" applyBorder="1" applyAlignment="1">
      <alignment horizontal="center"/>
    </xf>
    <xf numFmtId="0" fontId="5" fillId="0" borderId="12" xfId="3" applyFont="1" applyBorder="1" applyAlignment="1">
      <alignment horizontal="center"/>
    </xf>
    <xf numFmtId="0" fontId="5" fillId="0" borderId="7" xfId="3" applyFont="1" applyBorder="1" applyAlignment="1">
      <alignment horizontal="center"/>
    </xf>
    <xf numFmtId="0" fontId="5" fillId="0" borderId="9" xfId="3" applyFont="1" applyBorder="1" applyAlignment="1">
      <alignment horizontal="center"/>
    </xf>
    <xf numFmtId="0" fontId="5" fillId="0" borderId="12" xfId="3" applyFont="1" applyBorder="1"/>
    <xf numFmtId="0" fontId="5" fillId="0" borderId="13" xfId="3" applyFont="1" applyBorder="1" applyAlignment="1">
      <alignment horizontal="center"/>
    </xf>
    <xf numFmtId="0" fontId="5" fillId="0" borderId="6" xfId="3" applyFont="1" applyBorder="1"/>
    <xf numFmtId="164" fontId="8" fillId="0" borderId="14" xfId="2" applyNumberFormat="1" applyFont="1" applyBorder="1" applyProtection="1">
      <protection locked="0"/>
    </xf>
    <xf numFmtId="164" fontId="8" fillId="2" borderId="15" xfId="2" applyNumberFormat="1" applyFont="1" applyFill="1" applyBorder="1" applyProtection="1">
      <protection locked="0"/>
    </xf>
    <xf numFmtId="164" fontId="8" fillId="2" borderId="16" xfId="2" applyNumberFormat="1" applyFont="1" applyFill="1" applyBorder="1" applyProtection="1">
      <protection locked="0"/>
    </xf>
    <xf numFmtId="0" fontId="8" fillId="0" borderId="17" xfId="3" applyFont="1" applyBorder="1" applyAlignment="1">
      <alignment horizontal="center"/>
    </xf>
    <xf numFmtId="0" fontId="8" fillId="0" borderId="13" xfId="3" applyFont="1" applyBorder="1" applyAlignment="1">
      <alignment horizontal="center"/>
    </xf>
    <xf numFmtId="0" fontId="8" fillId="0" borderId="6" xfId="3" applyFont="1" applyBorder="1"/>
    <xf numFmtId="164" fontId="8" fillId="2" borderId="18" xfId="2" applyNumberFormat="1" applyFont="1" applyFill="1" applyBorder="1" applyProtection="1">
      <protection locked="0"/>
    </xf>
    <xf numFmtId="164" fontId="8" fillId="2" borderId="19" xfId="2" applyNumberFormat="1" applyFont="1" applyFill="1" applyBorder="1" applyProtection="1">
      <protection locked="0"/>
    </xf>
    <xf numFmtId="164" fontId="8" fillId="0" borderId="19" xfId="2" applyNumberFormat="1" applyFont="1" applyBorder="1" applyProtection="1">
      <protection locked="0"/>
    </xf>
    <xf numFmtId="164" fontId="8" fillId="0" borderId="16" xfId="2" applyNumberFormat="1" applyFont="1" applyBorder="1" applyProtection="1">
      <protection locked="0"/>
    </xf>
    <xf numFmtId="0" fontId="8" fillId="0" borderId="20" xfId="3" applyFont="1" applyBorder="1" applyAlignment="1">
      <alignment horizontal="center"/>
    </xf>
    <xf numFmtId="165" fontId="8" fillId="0" borderId="21" xfId="1" applyNumberFormat="1" applyFont="1" applyBorder="1" applyProtection="1">
      <protection locked="0"/>
    </xf>
    <xf numFmtId="165" fontId="8" fillId="2" borderId="13" xfId="1" applyNumberFormat="1" applyFont="1" applyFill="1" applyBorder="1" applyProtection="1">
      <protection locked="0"/>
    </xf>
    <xf numFmtId="165" fontId="8" fillId="2" borderId="22" xfId="1" applyNumberFormat="1" applyFont="1" applyFill="1" applyBorder="1" applyProtection="1">
      <protection locked="0"/>
    </xf>
    <xf numFmtId="165" fontId="8" fillId="2" borderId="17" xfId="1" applyNumberFormat="1" applyFont="1" applyFill="1" applyBorder="1" applyProtection="1">
      <protection locked="0"/>
    </xf>
    <xf numFmtId="165" fontId="8" fillId="2" borderId="20" xfId="1" applyNumberFormat="1" applyFont="1" applyFill="1" applyBorder="1" applyProtection="1">
      <protection locked="0"/>
    </xf>
    <xf numFmtId="165" fontId="8" fillId="0" borderId="20" xfId="1" applyNumberFormat="1" applyFont="1" applyBorder="1" applyProtection="1">
      <protection locked="0"/>
    </xf>
    <xf numFmtId="165" fontId="5" fillId="0" borderId="22" xfId="1" applyNumberFormat="1" applyFont="1" applyFill="1" applyBorder="1" applyProtection="1">
      <protection locked="0"/>
    </xf>
    <xf numFmtId="165" fontId="5" fillId="0" borderId="22" xfId="1" applyNumberFormat="1" applyFont="1" applyBorder="1" applyProtection="1">
      <protection locked="0"/>
    </xf>
    <xf numFmtId="165" fontId="8" fillId="0" borderId="22" xfId="1" applyNumberFormat="1" applyFont="1" applyFill="1" applyBorder="1" applyProtection="1">
      <protection locked="0"/>
    </xf>
    <xf numFmtId="165" fontId="8" fillId="0" borderId="22" xfId="1" applyNumberFormat="1" applyFont="1" applyBorder="1" applyProtection="1">
      <protection locked="0"/>
    </xf>
    <xf numFmtId="0" fontId="5" fillId="0" borderId="13" xfId="3" applyFont="1" applyBorder="1" applyAlignment="1">
      <alignment horizontal="centerContinuous"/>
    </xf>
    <xf numFmtId="0" fontId="5" fillId="0" borderId="13" xfId="3" applyFont="1" applyFill="1" applyBorder="1" applyAlignment="1">
      <alignment horizontal="center"/>
    </xf>
    <xf numFmtId="0" fontId="5" fillId="0" borderId="7" xfId="3" applyFont="1" applyFill="1" applyBorder="1"/>
    <xf numFmtId="164" fontId="8" fillId="0" borderId="23" xfId="2" applyNumberFormat="1" applyFont="1" applyFill="1" applyBorder="1" applyProtection="1">
      <protection locked="0"/>
    </xf>
    <xf numFmtId="164" fontId="8" fillId="0" borderId="12" xfId="2" applyNumberFormat="1" applyFont="1" applyFill="1" applyBorder="1" applyProtection="1"/>
    <xf numFmtId="164" fontId="8" fillId="0" borderId="24" xfId="2" applyNumberFormat="1" applyFont="1" applyFill="1" applyBorder="1" applyProtection="1">
      <protection locked="0"/>
    </xf>
    <xf numFmtId="0" fontId="8" fillId="0" borderId="17" xfId="3" applyFont="1" applyFill="1" applyBorder="1" applyAlignment="1">
      <alignment horizontal="center"/>
    </xf>
    <xf numFmtId="0" fontId="8" fillId="0" borderId="13" xfId="3" applyFont="1" applyFill="1" applyBorder="1" applyAlignment="1">
      <alignment horizontal="center"/>
    </xf>
    <xf numFmtId="0" fontId="8" fillId="0" borderId="7" xfId="3" applyFont="1" applyFill="1" applyBorder="1"/>
    <xf numFmtId="164" fontId="8" fillId="2" borderId="25" xfId="2" applyNumberFormat="1" applyFont="1" applyFill="1" applyBorder="1" applyProtection="1">
      <protection locked="0"/>
    </xf>
    <xf numFmtId="164" fontId="8" fillId="2" borderId="9" xfId="2" applyNumberFormat="1" applyFont="1" applyFill="1" applyBorder="1" applyProtection="1">
      <protection locked="0"/>
    </xf>
    <xf numFmtId="164" fontId="8" fillId="0" borderId="9" xfId="2" applyNumberFormat="1" applyFont="1" applyFill="1" applyBorder="1" applyProtection="1">
      <protection locked="0"/>
    </xf>
    <xf numFmtId="164" fontId="5" fillId="0" borderId="24" xfId="2" applyNumberFormat="1" applyFont="1" applyFill="1" applyBorder="1" applyProtection="1">
      <protection locked="0"/>
    </xf>
    <xf numFmtId="0" fontId="8" fillId="0" borderId="20" xfId="3" applyFont="1" applyFill="1" applyBorder="1" applyAlignment="1">
      <alignment horizontal="center"/>
    </xf>
    <xf numFmtId="0" fontId="10" fillId="0" borderId="0" xfId="3" applyFont="1" applyFill="1"/>
    <xf numFmtId="0" fontId="5" fillId="0" borderId="6" xfId="3" applyFont="1" applyFill="1" applyBorder="1"/>
    <xf numFmtId="164" fontId="8" fillId="2" borderId="21" xfId="2" applyNumberFormat="1" applyFont="1" applyFill="1" applyBorder="1" applyProtection="1">
      <protection locked="0"/>
    </xf>
    <xf numFmtId="164" fontId="8" fillId="2" borderId="13" xfId="2" applyNumberFormat="1" applyFont="1" applyFill="1" applyBorder="1" applyProtection="1">
      <protection locked="0"/>
    </xf>
    <xf numFmtId="164" fontId="8" fillId="2" borderId="22" xfId="2" applyNumberFormat="1" applyFont="1" applyFill="1" applyBorder="1" applyProtection="1">
      <protection locked="0"/>
    </xf>
    <xf numFmtId="0" fontId="8" fillId="2" borderId="17" xfId="3" applyFont="1" applyFill="1" applyBorder="1" applyAlignment="1">
      <alignment horizontal="center"/>
    </xf>
    <xf numFmtId="0" fontId="8" fillId="2" borderId="13" xfId="3" applyFont="1" applyFill="1" applyBorder="1" applyAlignment="1">
      <alignment horizontal="center"/>
    </xf>
    <xf numFmtId="0" fontId="8" fillId="2" borderId="6" xfId="3" applyFont="1" applyFill="1" applyBorder="1"/>
    <xf numFmtId="164" fontId="8" fillId="2" borderId="17" xfId="2" applyNumberFormat="1" applyFont="1" applyFill="1" applyBorder="1" applyProtection="1">
      <protection locked="0"/>
    </xf>
    <xf numFmtId="164" fontId="8" fillId="2" borderId="20" xfId="2" applyNumberFormat="1" applyFont="1" applyFill="1" applyBorder="1" applyProtection="1">
      <protection locked="0"/>
    </xf>
    <xf numFmtId="164" fontId="5" fillId="2" borderId="22" xfId="2" applyNumberFormat="1" applyFont="1" applyFill="1" applyBorder="1" applyProtection="1">
      <protection locked="0"/>
    </xf>
    <xf numFmtId="165" fontId="8" fillId="2" borderId="21" xfId="1" applyNumberFormat="1" applyFont="1" applyFill="1" applyBorder="1" applyProtection="1">
      <protection locked="0"/>
    </xf>
    <xf numFmtId="165" fontId="5" fillId="2" borderId="22" xfId="1" applyNumberFormat="1" applyFont="1" applyFill="1" applyBorder="1" applyProtection="1">
      <protection locked="0"/>
    </xf>
    <xf numFmtId="164" fontId="8" fillId="2" borderId="23" xfId="2" applyNumberFormat="1" applyFont="1" applyFill="1" applyBorder="1" applyProtection="1">
      <protection locked="0"/>
    </xf>
    <xf numFmtId="164" fontId="8" fillId="2" borderId="12" xfId="2" applyNumberFormat="1" applyFont="1" applyFill="1" applyBorder="1" applyProtection="1"/>
    <xf numFmtId="164" fontId="8" fillId="2" borderId="24" xfId="2" applyNumberFormat="1" applyFont="1" applyFill="1" applyBorder="1" applyProtection="1">
      <protection locked="0"/>
    </xf>
    <xf numFmtId="0" fontId="8" fillId="2" borderId="7" xfId="3" applyFont="1" applyFill="1" applyBorder="1"/>
    <xf numFmtId="164" fontId="5" fillId="2" borderId="24" xfId="2" applyNumberFormat="1" applyFont="1" applyFill="1" applyBorder="1" applyProtection="1">
      <protection locked="0"/>
    </xf>
    <xf numFmtId="165" fontId="8" fillId="0" borderId="21" xfId="1" applyNumberFormat="1" applyFont="1" applyFill="1" applyBorder="1" applyProtection="1">
      <protection locked="0"/>
    </xf>
    <xf numFmtId="0" fontId="8" fillId="0" borderId="6" xfId="3" applyFont="1" applyFill="1" applyBorder="1"/>
    <xf numFmtId="164" fontId="8" fillId="0" borderId="26" xfId="2" applyNumberFormat="1" applyFont="1" applyFill="1" applyBorder="1" applyProtection="1">
      <protection locked="0"/>
    </xf>
    <xf numFmtId="164" fontId="8" fillId="0" borderId="27" xfId="2" applyNumberFormat="1" applyFont="1" applyFill="1" applyBorder="1" applyProtection="1"/>
    <xf numFmtId="164" fontId="8" fillId="0" borderId="28" xfId="2" applyNumberFormat="1" applyFont="1" applyFill="1" applyBorder="1" applyProtection="1">
      <protection locked="0"/>
    </xf>
    <xf numFmtId="164" fontId="8" fillId="2" borderId="29" xfId="2" applyNumberFormat="1" applyFont="1" applyFill="1" applyBorder="1" applyProtection="1">
      <protection locked="0"/>
    </xf>
    <xf numFmtId="164" fontId="8" fillId="0" borderId="30" xfId="2" applyNumberFormat="1" applyFont="1" applyFill="1" applyBorder="1" applyProtection="1">
      <protection locked="0"/>
    </xf>
    <xf numFmtId="164" fontId="5" fillId="0" borderId="28" xfId="2" applyNumberFormat="1" applyFont="1" applyFill="1" applyBorder="1" applyProtection="1">
      <protection locked="0"/>
    </xf>
    <xf numFmtId="0" fontId="7" fillId="0" borderId="4" xfId="3" applyFont="1" applyBorder="1"/>
    <xf numFmtId="0" fontId="7" fillId="0" borderId="0" xfId="3" applyFont="1" applyBorder="1"/>
    <xf numFmtId="0" fontId="6" fillId="0" borderId="0" xfId="3" applyFont="1" applyBorder="1"/>
    <xf numFmtId="0" fontId="6" fillId="0" borderId="5" xfId="3" applyFont="1" applyBorder="1"/>
    <xf numFmtId="0" fontId="6" fillId="0" borderId="4" xfId="3" applyFont="1" applyBorder="1"/>
    <xf numFmtId="0" fontId="5" fillId="0" borderId="0" xfId="3" applyFont="1" applyBorder="1"/>
    <xf numFmtId="0" fontId="6" fillId="0" borderId="8" xfId="3" applyFont="1" applyBorder="1"/>
    <xf numFmtId="0" fontId="6" fillId="0" borderId="9" xfId="3" applyFont="1" applyBorder="1"/>
    <xf numFmtId="0" fontId="6" fillId="0" borderId="7" xfId="3" applyFont="1" applyBorder="1"/>
    <xf numFmtId="0" fontId="6" fillId="0" borderId="0" xfId="3" applyFont="1"/>
    <xf numFmtId="0" fontId="6" fillId="0" borderId="0" xfId="3" applyFont="1" applyBorder="1" applyAlignment="1">
      <alignment horizontal="right"/>
    </xf>
    <xf numFmtId="0" fontId="8" fillId="0" borderId="0" xfId="3" applyFont="1"/>
    <xf numFmtId="0" fontId="5" fillId="0" borderId="0" xfId="3" applyFont="1"/>
    <xf numFmtId="37" fontId="9" fillId="0" borderId="0" xfId="3" applyNumberFormat="1" applyFont="1" applyProtection="1">
      <protection locked="0"/>
    </xf>
    <xf numFmtId="37" fontId="11" fillId="0" borderId="0" xfId="3" applyNumberFormat="1" applyFont="1" applyProtection="1">
      <protection locked="0"/>
    </xf>
    <xf numFmtId="0" fontId="7" fillId="0" borderId="8" xfId="3" applyFont="1" applyBorder="1" applyAlignment="1">
      <alignment horizontal="center"/>
    </xf>
    <xf numFmtId="0" fontId="7" fillId="0" borderId="9" xfId="3" applyFont="1" applyBorder="1" applyAlignment="1">
      <alignment horizontal="center"/>
    </xf>
    <xf numFmtId="0" fontId="6" fillId="2" borderId="0" xfId="3" applyFont="1" applyFill="1" applyBorder="1"/>
    <xf numFmtId="0" fontId="7" fillId="2" borderId="0" xfId="3" applyFont="1" applyFill="1" applyBorder="1"/>
    <xf numFmtId="0" fontId="5" fillId="0" borderId="8" xfId="3" applyFont="1" applyBorder="1"/>
    <xf numFmtId="0" fontId="10" fillId="0" borderId="0" xfId="3" applyFont="1"/>
    <xf numFmtId="0" fontId="7" fillId="0" borderId="4" xfId="3" applyFont="1" applyBorder="1"/>
    <xf numFmtId="0" fontId="6" fillId="0" borderId="0" xfId="3" applyFont="1" applyBorder="1"/>
    <xf numFmtId="0" fontId="6" fillId="0" borderId="5" xfId="3" applyFont="1" applyBorder="1"/>
    <xf numFmtId="0" fontId="6" fillId="0" borderId="4" xfId="3" applyFont="1" applyBorder="1"/>
    <xf numFmtId="0" fontId="6" fillId="2" borderId="0" xfId="3" applyFont="1" applyFill="1" applyBorder="1"/>
    <xf numFmtId="0" fontId="7" fillId="2" borderId="0" xfId="3" applyFont="1" applyFill="1" applyBorder="1"/>
    <xf numFmtId="0" fontId="5" fillId="2" borderId="0" xfId="3" applyFont="1" applyFill="1" applyBorder="1"/>
    <xf numFmtId="0" fontId="5" fillId="2" borderId="0" xfId="3" applyFont="1" applyFill="1" applyBorder="1" applyAlignment="1">
      <alignment horizontal="left" indent="2"/>
    </xf>
    <xf numFmtId="0" fontId="5" fillId="0" borderId="0" xfId="3" applyFont="1" applyBorder="1" applyAlignment="1">
      <alignment horizontal="left" indent="2"/>
    </xf>
    <xf numFmtId="0" fontId="5" fillId="2" borderId="0" xfId="3" applyFont="1" applyFill="1" applyBorder="1" applyAlignment="1">
      <alignment horizontal="left" indent="4"/>
    </xf>
    <xf numFmtId="0" fontId="5" fillId="0" borderId="0" xfId="3" applyFont="1" applyBorder="1" applyAlignment="1">
      <alignment horizontal="left" indent="4"/>
    </xf>
    <xf numFmtId="0" fontId="5" fillId="0" borderId="4" xfId="3" applyFont="1" applyBorder="1" applyAlignment="1">
      <alignment horizontal="center" vertical="center"/>
    </xf>
    <xf numFmtId="0" fontId="12" fillId="0" borderId="1" xfId="3" applyFont="1" applyBorder="1" applyAlignment="1">
      <alignment horizontal="center"/>
    </xf>
    <xf numFmtId="0" fontId="13" fillId="0" borderId="2" xfId="3" applyFont="1" applyBorder="1" applyAlignment="1">
      <alignment horizontal="center"/>
    </xf>
    <xf numFmtId="0" fontId="13" fillId="0" borderId="3" xfId="3" applyFont="1" applyBorder="1" applyAlignment="1">
      <alignment horizontal="center"/>
    </xf>
    <xf numFmtId="0" fontId="5" fillId="0" borderId="4" xfId="3" applyFont="1" applyBorder="1" applyAlignment="1">
      <alignment horizontal="center" vertical="center"/>
    </xf>
    <xf numFmtId="0" fontId="10" fillId="0" borderId="0" xfId="3" applyFont="1" applyBorder="1" applyAlignment="1">
      <alignment horizontal="center" vertical="center"/>
    </xf>
    <xf numFmtId="0" fontId="10" fillId="0" borderId="5" xfId="3" applyFont="1" applyBorder="1" applyAlignment="1">
      <alignment horizontal="center" vertical="center"/>
    </xf>
    <xf numFmtId="0" fontId="15" fillId="0" borderId="0" xfId="13" applyFont="1" applyAlignment="1">
      <alignment vertical="center"/>
    </xf>
    <xf numFmtId="0" fontId="16" fillId="0" borderId="0" xfId="13" applyFont="1" applyAlignment="1">
      <alignment vertical="center"/>
    </xf>
    <xf numFmtId="39" fontId="16" fillId="0" borderId="0" xfId="13" applyNumberFormat="1" applyFont="1" applyAlignment="1" applyProtection="1">
      <alignment vertical="center"/>
    </xf>
    <xf numFmtId="37" fontId="16" fillId="0" borderId="0" xfId="13" applyNumberFormat="1" applyFont="1" applyAlignment="1" applyProtection="1">
      <alignment vertical="center"/>
      <protection locked="0"/>
    </xf>
    <xf numFmtId="166" fontId="16" fillId="0" borderId="0" xfId="13" applyNumberFormat="1" applyFont="1" applyAlignment="1" applyProtection="1">
      <alignment vertical="center"/>
      <protection locked="0"/>
    </xf>
    <xf numFmtId="0" fontId="15" fillId="0" borderId="0" xfId="13" applyFont="1" applyBorder="1" applyAlignment="1">
      <alignment vertical="center"/>
    </xf>
    <xf numFmtId="0" fontId="16" fillId="0" borderId="0" xfId="13" applyFont="1" applyBorder="1" applyAlignment="1">
      <alignment vertical="center"/>
    </xf>
    <xf numFmtId="0" fontId="16" fillId="0" borderId="0" xfId="13" applyFont="1" applyBorder="1" applyAlignment="1" applyProtection="1">
      <alignment vertical="center"/>
      <protection locked="0"/>
    </xf>
    <xf numFmtId="0" fontId="17" fillId="0" borderId="0" xfId="13" applyFont="1" applyBorder="1" applyAlignment="1">
      <alignment vertical="center"/>
    </xf>
    <xf numFmtId="0" fontId="7" fillId="2" borderId="0" xfId="0" applyFont="1" applyFill="1" applyAlignment="1" applyProtection="1">
      <alignment horizontal="right"/>
    </xf>
    <xf numFmtId="0" fontId="16" fillId="0" borderId="2" xfId="13" applyFont="1" applyBorder="1" applyAlignment="1" applyProtection="1">
      <alignment vertical="center"/>
      <protection locked="0"/>
    </xf>
    <xf numFmtId="0" fontId="15" fillId="0" borderId="2" xfId="13" applyFont="1" applyBorder="1" applyAlignment="1">
      <alignment vertical="center"/>
    </xf>
    <xf numFmtId="0" fontId="16" fillId="0" borderId="2" xfId="13" applyFont="1" applyBorder="1" applyAlignment="1">
      <alignment vertical="center"/>
    </xf>
    <xf numFmtId="0" fontId="16" fillId="0" borderId="9" xfId="13" applyFont="1" applyBorder="1" applyAlignment="1">
      <alignment horizontal="center" vertical="center"/>
    </xf>
    <xf numFmtId="43" fontId="16" fillId="0" borderId="0" xfId="1" applyFont="1" applyBorder="1" applyAlignment="1" applyProtection="1">
      <alignment horizontal="center" vertical="center"/>
    </xf>
    <xf numFmtId="164" fontId="16" fillId="0" borderId="0" xfId="2" applyNumberFormat="1" applyFont="1" applyBorder="1" applyAlignment="1" applyProtection="1">
      <alignment vertical="center"/>
      <protection locked="0"/>
    </xf>
    <xf numFmtId="165" fontId="16" fillId="0" borderId="0" xfId="1" applyNumberFormat="1" applyFont="1" applyBorder="1" applyAlignment="1" applyProtection="1">
      <alignment horizontal="center" vertical="center"/>
      <protection locked="0"/>
    </xf>
    <xf numFmtId="0" fontId="16" fillId="0" borderId="4" xfId="13" applyFont="1" applyBorder="1" applyAlignment="1">
      <alignment horizontal="center" vertical="center"/>
    </xf>
    <xf numFmtId="0" fontId="16" fillId="0" borderId="5" xfId="13" applyFont="1" applyBorder="1" applyAlignment="1">
      <alignment horizontal="center" vertical="center"/>
    </xf>
    <xf numFmtId="0" fontId="16" fillId="0" borderId="0" xfId="13" applyFont="1" applyBorder="1" applyAlignment="1">
      <alignment horizontal="left" vertical="center"/>
    </xf>
    <xf numFmtId="0" fontId="16" fillId="0" borderId="4" xfId="14" applyFont="1" applyBorder="1" applyAlignment="1">
      <alignment horizontal="left" vertical="center"/>
    </xf>
    <xf numFmtId="0" fontId="16" fillId="0" borderId="3" xfId="13" applyFont="1" applyBorder="1" applyAlignment="1">
      <alignment horizontal="center" vertical="center"/>
    </xf>
    <xf numFmtId="43" fontId="16" fillId="0" borderId="2" xfId="1" applyFont="1" applyBorder="1" applyAlignment="1" applyProtection="1">
      <alignment horizontal="center" vertical="center"/>
    </xf>
    <xf numFmtId="165" fontId="16" fillId="0" borderId="2" xfId="1" applyNumberFormat="1" applyFont="1" applyBorder="1" applyAlignment="1" applyProtection="1">
      <alignment horizontal="center" vertical="center"/>
      <protection locked="0"/>
    </xf>
    <xf numFmtId="0" fontId="16" fillId="0" borderId="2" xfId="13" applyFont="1" applyBorder="1" applyAlignment="1">
      <alignment horizontal="left" vertical="center"/>
    </xf>
    <xf numFmtId="0" fontId="16" fillId="0" borderId="13" xfId="13" applyFont="1" applyBorder="1" applyAlignment="1">
      <alignment horizontal="center" vertical="center"/>
    </xf>
    <xf numFmtId="43" fontId="16" fillId="0" borderId="20" xfId="1" applyFont="1" applyBorder="1" applyAlignment="1" applyProtection="1">
      <alignment horizontal="center" vertical="center"/>
    </xf>
    <xf numFmtId="164" fontId="16" fillId="0" borderId="32" xfId="2" applyNumberFormat="1" applyFont="1" applyBorder="1" applyAlignment="1" applyProtection="1">
      <alignment vertical="center"/>
      <protection locked="0"/>
    </xf>
    <xf numFmtId="164" fontId="16" fillId="0" borderId="33" xfId="2" applyNumberFormat="1" applyFont="1" applyBorder="1" applyAlignment="1" applyProtection="1">
      <alignment vertical="center"/>
      <protection locked="0"/>
    </xf>
    <xf numFmtId="165" fontId="16" fillId="0" borderId="34" xfId="1" applyNumberFormat="1" applyFont="1" applyBorder="1" applyAlignment="1" applyProtection="1">
      <alignment horizontal="center" vertical="center"/>
      <protection locked="0"/>
    </xf>
    <xf numFmtId="0" fontId="16" fillId="0" borderId="6" xfId="13" applyFont="1" applyBorder="1" applyAlignment="1">
      <alignment horizontal="left" vertical="center"/>
    </xf>
    <xf numFmtId="0" fontId="16" fillId="0" borderId="11" xfId="13" applyFont="1" applyBorder="1" applyAlignment="1">
      <alignment horizontal="center" vertical="center"/>
    </xf>
    <xf numFmtId="43" fontId="16" fillId="0" borderId="3" xfId="1" applyFont="1" applyBorder="1" applyAlignment="1" applyProtection="1">
      <alignment vertical="center"/>
    </xf>
    <xf numFmtId="164" fontId="16" fillId="0" borderId="35" xfId="2" applyNumberFormat="1" applyFont="1" applyBorder="1" applyAlignment="1" applyProtection="1">
      <alignment vertical="center"/>
      <protection locked="0"/>
    </xf>
    <xf numFmtId="164" fontId="16" fillId="0" borderId="17" xfId="2" applyNumberFormat="1" applyFont="1" applyBorder="1" applyAlignment="1" applyProtection="1">
      <alignment vertical="center"/>
      <protection locked="0"/>
    </xf>
    <xf numFmtId="43" fontId="16" fillId="0" borderId="2" xfId="1" applyFont="1" applyBorder="1" applyAlignment="1" applyProtection="1">
      <alignment vertical="center"/>
    </xf>
    <xf numFmtId="164" fontId="16" fillId="0" borderId="36" xfId="2" applyNumberFormat="1" applyFont="1" applyBorder="1" applyAlignment="1" applyProtection="1">
      <alignment vertical="center"/>
      <protection locked="0"/>
    </xf>
    <xf numFmtId="0" fontId="16" fillId="0" borderId="37" xfId="13" applyFont="1" applyBorder="1" applyAlignment="1">
      <alignment horizontal="center" vertical="center"/>
    </xf>
    <xf numFmtId="43" fontId="15" fillId="0" borderId="0" xfId="13" applyNumberFormat="1" applyFont="1" applyAlignment="1">
      <alignment vertical="center"/>
    </xf>
    <xf numFmtId="0" fontId="16" fillId="0" borderId="38" xfId="13" applyFont="1" applyBorder="1" applyAlignment="1">
      <alignment horizontal="center" vertical="center"/>
    </xf>
    <xf numFmtId="43" fontId="16" fillId="0" borderId="39" xfId="1" applyFont="1" applyBorder="1" applyAlignment="1" applyProtection="1">
      <alignment vertical="center"/>
    </xf>
    <xf numFmtId="165" fontId="16" fillId="2" borderId="35" xfId="1" applyNumberFormat="1" applyFont="1" applyFill="1" applyBorder="1" applyAlignment="1" applyProtection="1">
      <alignment vertical="center"/>
      <protection locked="0"/>
    </xf>
    <xf numFmtId="165" fontId="16" fillId="2" borderId="17" xfId="1" applyNumberFormat="1" applyFont="1" applyFill="1" applyBorder="1" applyAlignment="1" applyProtection="1">
      <alignment vertical="center"/>
      <protection locked="0"/>
    </xf>
    <xf numFmtId="165" fontId="16" fillId="2" borderId="40" xfId="1" applyNumberFormat="1" applyFont="1" applyFill="1" applyBorder="1" applyAlignment="1" applyProtection="1">
      <alignment vertical="center"/>
      <protection locked="0"/>
    </xf>
    <xf numFmtId="165" fontId="16" fillId="2" borderId="41" xfId="1" applyNumberFormat="1" applyFont="1" applyFill="1" applyBorder="1" applyAlignment="1" applyProtection="1">
      <alignment vertical="center"/>
      <protection locked="0"/>
    </xf>
    <xf numFmtId="0" fontId="16" fillId="0" borderId="42" xfId="13" applyFont="1" applyBorder="1" applyAlignment="1">
      <alignment horizontal="center" vertical="center"/>
    </xf>
    <xf numFmtId="43" fontId="16" fillId="0" borderId="43" xfId="1" applyFont="1" applyBorder="1" applyAlignment="1" applyProtection="1">
      <alignment vertical="center"/>
    </xf>
    <xf numFmtId="0" fontId="16" fillId="0" borderId="43" xfId="13" applyFont="1" applyBorder="1" applyAlignment="1">
      <alignment vertical="center"/>
    </xf>
    <xf numFmtId="0" fontId="16" fillId="0" borderId="44" xfId="13" applyFont="1" applyBorder="1" applyAlignment="1">
      <alignment horizontal="center" vertical="center"/>
    </xf>
    <xf numFmtId="165" fontId="16" fillId="2" borderId="45" xfId="1" applyNumberFormat="1" applyFont="1" applyFill="1" applyBorder="1" applyAlignment="1" applyProtection="1">
      <alignment vertical="center"/>
      <protection locked="0"/>
    </xf>
    <xf numFmtId="165" fontId="16" fillId="2" borderId="25" xfId="1" applyNumberFormat="1" applyFont="1" applyFill="1" applyBorder="1" applyAlignment="1" applyProtection="1">
      <alignment vertical="center"/>
      <protection locked="0"/>
    </xf>
    <xf numFmtId="165" fontId="16" fillId="2" borderId="46" xfId="1" applyNumberFormat="1" applyFont="1" applyFill="1" applyBorder="1" applyAlignment="1" applyProtection="1">
      <alignment vertical="center"/>
      <protection locked="0"/>
    </xf>
    <xf numFmtId="165" fontId="16" fillId="2" borderId="47" xfId="1" applyNumberFormat="1" applyFont="1" applyFill="1" applyBorder="1" applyAlignment="1" applyProtection="1">
      <alignment vertical="center"/>
      <protection locked="0"/>
    </xf>
    <xf numFmtId="164" fontId="16" fillId="2" borderId="45" xfId="12" applyNumberFormat="1" applyFont="1" applyFill="1" applyBorder="1" applyAlignment="1" applyProtection="1">
      <alignment vertical="center"/>
      <protection locked="0"/>
    </xf>
    <xf numFmtId="164" fontId="16" fillId="2" borderId="25" xfId="12" applyNumberFormat="1" applyFont="1" applyFill="1" applyBorder="1" applyAlignment="1" applyProtection="1">
      <alignment vertical="center"/>
      <protection locked="0"/>
    </xf>
    <xf numFmtId="0" fontId="16" fillId="0" borderId="7" xfId="13" applyFont="1" applyBorder="1" applyAlignment="1">
      <alignment vertical="center"/>
    </xf>
    <xf numFmtId="0" fontId="16" fillId="0" borderId="48" xfId="13" applyFont="1" applyBorder="1" applyAlignment="1">
      <alignment horizontal="center" vertical="center"/>
    </xf>
    <xf numFmtId="43" fontId="16" fillId="0" borderId="0" xfId="1" applyFont="1" applyBorder="1" applyAlignment="1" applyProtection="1">
      <alignment vertical="center"/>
    </xf>
    <xf numFmtId="165" fontId="16" fillId="2" borderId="46" xfId="1" applyNumberFormat="1" applyFont="1" applyFill="1" applyBorder="1" applyAlignment="1" applyProtection="1">
      <alignment vertical="center"/>
    </xf>
    <xf numFmtId="165" fontId="16" fillId="2" borderId="49" xfId="1" applyNumberFormat="1" applyFont="1" applyFill="1" applyBorder="1" applyAlignment="1" applyProtection="1">
      <alignment vertical="center"/>
    </xf>
    <xf numFmtId="0" fontId="16" fillId="0" borderId="4" xfId="13" applyFont="1" applyBorder="1" applyAlignment="1">
      <alignment vertical="center"/>
    </xf>
    <xf numFmtId="0" fontId="16" fillId="0" borderId="50" xfId="13" applyFont="1" applyBorder="1" applyAlignment="1">
      <alignment horizontal="center" vertical="center"/>
    </xf>
    <xf numFmtId="43" fontId="16" fillId="0" borderId="51" xfId="1" applyNumberFormat="1" applyFont="1" applyBorder="1" applyAlignment="1" applyProtection="1">
      <alignment vertical="center"/>
      <protection locked="0"/>
    </xf>
    <xf numFmtId="164" fontId="16" fillId="2" borderId="52" xfId="2" applyNumberFormat="1" applyFont="1" applyFill="1" applyBorder="1" applyAlignment="1" applyProtection="1">
      <alignment vertical="center"/>
      <protection locked="0"/>
    </xf>
    <xf numFmtId="164" fontId="16" fillId="2" borderId="53" xfId="2" applyNumberFormat="1" applyFont="1" applyFill="1" applyBorder="1" applyAlignment="1" applyProtection="1">
      <alignment vertical="center"/>
      <protection locked="0"/>
    </xf>
    <xf numFmtId="0" fontId="16" fillId="0" borderId="54" xfId="13" applyFont="1" applyBorder="1" applyAlignment="1">
      <alignment horizontal="left" vertical="center"/>
    </xf>
    <xf numFmtId="0" fontId="16" fillId="0" borderId="55" xfId="13" applyFont="1" applyBorder="1" applyAlignment="1">
      <alignment horizontal="center" vertical="center"/>
    </xf>
    <xf numFmtId="43" fontId="16" fillId="0" borderId="2" xfId="1" applyFont="1" applyBorder="1" applyAlignment="1" applyProtection="1">
      <alignment vertical="center"/>
      <protection locked="0"/>
    </xf>
    <xf numFmtId="43" fontId="16" fillId="0" borderId="0" xfId="1" applyFont="1" applyBorder="1" applyAlignment="1" applyProtection="1">
      <alignment vertical="center"/>
      <protection locked="0"/>
    </xf>
    <xf numFmtId="43" fontId="16" fillId="0" borderId="43" xfId="1" applyFont="1" applyFill="1" applyBorder="1" applyAlignment="1" applyProtection="1">
      <alignment vertical="center"/>
      <protection locked="0"/>
    </xf>
    <xf numFmtId="165" fontId="16" fillId="2" borderId="24" xfId="1" applyNumberFormat="1" applyFont="1" applyFill="1" applyBorder="1" applyAlignment="1" applyProtection="1">
      <alignment horizontal="center" vertical="center" wrapText="1"/>
      <protection locked="0"/>
    </xf>
    <xf numFmtId="165" fontId="16" fillId="2" borderId="23" xfId="1" applyNumberFormat="1" applyFont="1" applyFill="1" applyBorder="1" applyAlignment="1" applyProtection="1">
      <alignment horizontal="center" vertical="center" wrapText="1"/>
      <protection locked="0"/>
    </xf>
    <xf numFmtId="165" fontId="16" fillId="2" borderId="56" xfId="1" applyNumberFormat="1" applyFont="1" applyFill="1" applyBorder="1" applyAlignment="1" applyProtection="1">
      <alignment horizontal="center" vertical="center" wrapText="1"/>
      <protection locked="0"/>
    </xf>
    <xf numFmtId="165" fontId="16" fillId="2" borderId="47" xfId="1" applyNumberFormat="1" applyFont="1" applyFill="1" applyBorder="1" applyAlignment="1" applyProtection="1">
      <alignment horizontal="center" vertical="center" wrapText="1"/>
      <protection locked="0"/>
    </xf>
    <xf numFmtId="165" fontId="16" fillId="2" borderId="57" xfId="1" applyNumberFormat="1" applyFont="1" applyFill="1" applyBorder="1" applyAlignment="1" applyProtection="1">
      <alignment horizontal="center" vertical="center" wrapText="1"/>
      <protection locked="0"/>
    </xf>
    <xf numFmtId="165" fontId="16" fillId="2" borderId="36" xfId="1" applyNumberFormat="1" applyFont="1" applyFill="1" applyBorder="1" applyAlignment="1" applyProtection="1">
      <alignment horizontal="center" vertical="center" wrapText="1"/>
      <protection locked="0"/>
    </xf>
    <xf numFmtId="0" fontId="16" fillId="0" borderId="43" xfId="13" applyFont="1" applyBorder="1" applyAlignment="1">
      <alignment horizontal="left" vertical="center"/>
    </xf>
    <xf numFmtId="164" fontId="16" fillId="2" borderId="35" xfId="2" applyNumberFormat="1" applyFont="1" applyFill="1" applyBorder="1" applyAlignment="1" applyProtection="1">
      <alignment vertical="center"/>
      <protection locked="0"/>
    </xf>
    <xf numFmtId="164" fontId="16" fillId="2" borderId="17" xfId="2" applyNumberFormat="1" applyFont="1" applyFill="1" applyBorder="1" applyAlignment="1" applyProtection="1">
      <alignment vertical="center"/>
      <protection locked="0"/>
    </xf>
    <xf numFmtId="164" fontId="16" fillId="2" borderId="45" xfId="2" applyNumberFormat="1" applyFont="1" applyFill="1" applyBorder="1" applyAlignment="1" applyProtection="1">
      <alignment vertical="center"/>
      <protection locked="0"/>
    </xf>
    <xf numFmtId="164" fontId="16" fillId="2" borderId="25" xfId="2" applyNumberFormat="1" applyFont="1" applyFill="1" applyBorder="1" applyAlignment="1" applyProtection="1">
      <alignment vertical="center"/>
      <protection locked="0"/>
    </xf>
    <xf numFmtId="0" fontId="16" fillId="0" borderId="11" xfId="13" applyFont="1" applyBorder="1" applyAlignment="1">
      <alignment vertical="center"/>
    </xf>
    <xf numFmtId="0" fontId="16" fillId="0" borderId="58" xfId="13" applyFont="1" applyBorder="1" applyAlignment="1">
      <alignment vertical="center"/>
    </xf>
    <xf numFmtId="0" fontId="16" fillId="0" borderId="18" xfId="13" applyFont="1" applyBorder="1" applyAlignment="1">
      <alignment vertical="center"/>
    </xf>
    <xf numFmtId="0" fontId="16" fillId="0" borderId="0" xfId="13" applyFont="1" applyFill="1" applyBorder="1" applyAlignment="1">
      <alignment vertical="center"/>
    </xf>
    <xf numFmtId="0" fontId="16" fillId="0" borderId="59" xfId="13" applyFont="1" applyBorder="1" applyAlignment="1">
      <alignment vertical="center"/>
    </xf>
    <xf numFmtId="0" fontId="16" fillId="0" borderId="60" xfId="13" applyFont="1" applyBorder="1" applyAlignment="1">
      <alignment horizontal="center" vertical="center"/>
    </xf>
    <xf numFmtId="0" fontId="16" fillId="0" borderId="0" xfId="13" applyFont="1" applyBorder="1" applyAlignment="1">
      <alignment horizontal="center" vertical="center"/>
    </xf>
    <xf numFmtId="0" fontId="16" fillId="0" borderId="42" xfId="13" applyFont="1" applyBorder="1" applyAlignment="1">
      <alignment vertical="center"/>
    </xf>
    <xf numFmtId="0" fontId="16" fillId="0" borderId="43" xfId="13" applyFont="1" applyBorder="1" applyAlignment="1">
      <alignment horizontal="center" vertical="center"/>
    </xf>
    <xf numFmtId="0" fontId="16" fillId="0" borderId="8" xfId="13" applyFont="1" applyBorder="1" applyAlignment="1">
      <alignment horizontal="center" vertical="center"/>
    </xf>
    <xf numFmtId="0" fontId="16" fillId="0" borderId="2" xfId="13" applyFont="1" applyBorder="1" applyAlignment="1">
      <alignment horizontal="center" vertical="center"/>
    </xf>
    <xf numFmtId="0" fontId="16" fillId="0" borderId="20" xfId="13" applyFont="1" applyBorder="1" applyAlignment="1">
      <alignment horizontal="center" vertical="center"/>
    </xf>
    <xf numFmtId="0" fontId="16" fillId="0" borderId="6" xfId="13" applyFont="1" applyBorder="1" applyAlignment="1">
      <alignment horizontal="center" vertical="center"/>
    </xf>
    <xf numFmtId="0" fontId="16" fillId="0" borderId="10" xfId="13" applyFont="1" applyBorder="1" applyAlignment="1">
      <alignment horizontal="center" vertical="center"/>
    </xf>
    <xf numFmtId="0" fontId="16" fillId="0" borderId="61" xfId="13" applyFont="1" applyBorder="1" applyAlignment="1">
      <alignment vertical="center"/>
    </xf>
    <xf numFmtId="0" fontId="16" fillId="0" borderId="10" xfId="13" applyFont="1" applyBorder="1" applyAlignment="1">
      <alignment vertical="center"/>
    </xf>
    <xf numFmtId="0" fontId="16" fillId="0" borderId="34" xfId="13" applyFont="1" applyBorder="1" applyAlignment="1">
      <alignment horizontal="center" vertical="center"/>
    </xf>
    <xf numFmtId="0" fontId="16" fillId="0" borderId="62" xfId="13" applyFont="1" applyBorder="1" applyAlignment="1">
      <alignment vertical="center"/>
    </xf>
    <xf numFmtId="0" fontId="16" fillId="0" borderId="9" xfId="13" applyFont="1" applyBorder="1" applyAlignment="1">
      <alignment horizontal="left" vertical="top" wrapText="1"/>
    </xf>
    <xf numFmtId="0" fontId="16" fillId="0" borderId="8" xfId="13" applyFont="1" applyBorder="1" applyAlignment="1">
      <alignment horizontal="left" vertical="top" wrapText="1"/>
    </xf>
    <xf numFmtId="0" fontId="16" fillId="0" borderId="7" xfId="13" quotePrefix="1" applyFont="1" applyBorder="1" applyAlignment="1">
      <alignment horizontal="center" vertical="top"/>
    </xf>
    <xf numFmtId="0" fontId="16" fillId="0" borderId="5" xfId="13" applyFont="1" applyBorder="1" applyAlignment="1">
      <alignment horizontal="left" vertical="top" wrapText="1"/>
    </xf>
    <xf numFmtId="0" fontId="16" fillId="0" borderId="0" xfId="13" applyFont="1" applyBorder="1" applyAlignment="1">
      <alignment horizontal="left" vertical="top" wrapText="1"/>
    </xf>
    <xf numFmtId="0" fontId="16" fillId="0" borderId="4" xfId="13" quotePrefix="1" applyFont="1" applyBorder="1" applyAlignment="1">
      <alignment horizontal="center" vertical="top"/>
    </xf>
    <xf numFmtId="0" fontId="15" fillId="0" borderId="5" xfId="13" applyFont="1" applyBorder="1" applyAlignment="1">
      <alignment horizontal="center" vertical="center"/>
    </xf>
    <xf numFmtId="0" fontId="15" fillId="0" borderId="0" xfId="13" applyFont="1" applyBorder="1" applyAlignment="1">
      <alignment horizontal="center" vertical="center"/>
    </xf>
    <xf numFmtId="0" fontId="15" fillId="0" borderId="9" xfId="13" applyFont="1" applyBorder="1" applyAlignment="1">
      <alignment horizontal="center" vertical="center"/>
    </xf>
    <xf numFmtId="0" fontId="15" fillId="0" borderId="8" xfId="13" applyFont="1" applyBorder="1" applyAlignment="1">
      <alignment horizontal="center" vertical="center"/>
    </xf>
    <xf numFmtId="0" fontId="16" fillId="0" borderId="7" xfId="13" applyFont="1" applyBorder="1" applyAlignment="1">
      <alignment horizontal="center" vertical="center"/>
    </xf>
    <xf numFmtId="0" fontId="15" fillId="0" borderId="3" xfId="13" applyFont="1" applyBorder="1" applyAlignment="1">
      <alignment horizontal="center" vertical="center"/>
    </xf>
    <xf numFmtId="0" fontId="15" fillId="0" borderId="2" xfId="13" applyFont="1" applyBorder="1" applyAlignment="1">
      <alignment horizontal="center" vertical="center"/>
    </xf>
    <xf numFmtId="0" fontId="17" fillId="0" borderId="1" xfId="13" applyFont="1" applyBorder="1" applyAlignment="1">
      <alignment horizontal="center" vertical="center"/>
    </xf>
    <xf numFmtId="0" fontId="17" fillId="0" borderId="0" xfId="13" applyFont="1" applyAlignment="1">
      <alignment horizontal="right" vertical="center"/>
    </xf>
    <xf numFmtId="0" fontId="16" fillId="0" borderId="0" xfId="13" applyFont="1" applyFill="1" applyAlignment="1" applyProtection="1">
      <alignment vertical="center"/>
      <protection locked="0"/>
    </xf>
    <xf numFmtId="0" fontId="17" fillId="0" borderId="0" xfId="13" applyFont="1" applyAlignment="1" applyProtection="1">
      <alignment horizontal="left" vertical="center"/>
      <protection locked="0"/>
    </xf>
    <xf numFmtId="0" fontId="18" fillId="0" borderId="0" xfId="13" applyFont="1" applyFill="1"/>
    <xf numFmtId="0" fontId="19" fillId="0" borderId="0" xfId="13" applyFont="1" applyFill="1"/>
    <xf numFmtId="0" fontId="20" fillId="0" borderId="0" xfId="13" applyFont="1" applyFill="1" applyProtection="1">
      <protection locked="0"/>
    </xf>
    <xf numFmtId="37" fontId="20" fillId="0" borderId="0" xfId="13" applyNumberFormat="1" applyFont="1" applyFill="1" applyProtection="1">
      <protection locked="0"/>
    </xf>
    <xf numFmtId="0" fontId="5" fillId="0" borderId="0" xfId="13" applyFont="1" applyFill="1" applyBorder="1"/>
    <xf numFmtId="0" fontId="8" fillId="0" borderId="0" xfId="13" applyFont="1" applyFill="1" applyBorder="1" applyProtection="1">
      <protection locked="0"/>
    </xf>
    <xf numFmtId="0" fontId="7" fillId="2" borderId="0" xfId="0" applyFont="1" applyFill="1" applyAlignment="1" applyProtection="1">
      <alignment horizontal="left"/>
    </xf>
    <xf numFmtId="0" fontId="18" fillId="0" borderId="0" xfId="13" applyFont="1" applyFill="1" applyAlignment="1">
      <alignment vertical="center"/>
    </xf>
    <xf numFmtId="0" fontId="5" fillId="0" borderId="9" xfId="13" applyFont="1" applyBorder="1" applyAlignment="1">
      <alignment vertical="center" wrapText="1"/>
    </xf>
    <xf numFmtId="0" fontId="5" fillId="0" borderId="8" xfId="13" applyFont="1" applyBorder="1" applyAlignment="1">
      <alignment vertical="center" wrapText="1"/>
    </xf>
    <xf numFmtId="0" fontId="5" fillId="0" borderId="7" xfId="13" applyFont="1" applyBorder="1" applyAlignment="1">
      <alignment vertical="center" wrapText="1"/>
    </xf>
    <xf numFmtId="0" fontId="5" fillId="0" borderId="5" xfId="13" applyFont="1" applyBorder="1" applyAlignment="1">
      <alignment vertical="center" wrapText="1"/>
    </xf>
    <xf numFmtId="0" fontId="5" fillId="0" borderId="0" xfId="13" applyFont="1" applyFill="1" applyBorder="1" applyAlignment="1">
      <alignment horizontal="left" vertical="center" wrapText="1"/>
    </xf>
    <xf numFmtId="0" fontId="5" fillId="0" borderId="4" xfId="13" applyFont="1" applyBorder="1" applyAlignment="1">
      <alignment vertical="center" wrapText="1"/>
    </xf>
    <xf numFmtId="0" fontId="5" fillId="0" borderId="0" xfId="13" applyFont="1" applyFill="1" applyBorder="1" applyAlignment="1">
      <alignment horizontal="left" vertical="center" wrapText="1"/>
    </xf>
    <xf numFmtId="0" fontId="5" fillId="0" borderId="0" xfId="13" applyFont="1" applyFill="1" applyBorder="1" applyAlignment="1">
      <alignment horizontal="left"/>
    </xf>
    <xf numFmtId="9" fontId="18" fillId="0" borderId="0" xfId="15" applyFont="1" applyFill="1" applyAlignment="1">
      <alignment vertical="center"/>
    </xf>
    <xf numFmtId="164" fontId="18" fillId="0" borderId="0" xfId="13" applyNumberFormat="1" applyFont="1" applyFill="1" applyAlignment="1">
      <alignment vertical="center"/>
    </xf>
    <xf numFmtId="0" fontId="5" fillId="0" borderId="63" xfId="13" applyFont="1" applyFill="1" applyBorder="1" applyAlignment="1">
      <alignment horizontal="center" vertical="center"/>
    </xf>
    <xf numFmtId="164" fontId="8" fillId="0" borderId="28" xfId="2" applyNumberFormat="1" applyFont="1" applyFill="1" applyBorder="1" applyAlignment="1" applyProtection="1">
      <alignment vertical="center"/>
      <protection locked="0"/>
    </xf>
    <xf numFmtId="164" fontId="8" fillId="0" borderId="30" xfId="2" applyNumberFormat="1" applyFont="1" applyFill="1" applyBorder="1" applyAlignment="1" applyProtection="1">
      <alignment vertical="center"/>
      <protection locked="0"/>
    </xf>
    <xf numFmtId="164" fontId="8" fillId="0" borderId="27" xfId="2" applyNumberFormat="1" applyFont="1" applyFill="1" applyBorder="1" applyAlignment="1" applyProtection="1">
      <alignment vertical="center"/>
      <protection locked="0"/>
    </xf>
    <xf numFmtId="164" fontId="8" fillId="0" borderId="29" xfId="2" applyNumberFormat="1" applyFont="1" applyFill="1" applyBorder="1" applyAlignment="1" applyProtection="1">
      <alignment vertical="center"/>
      <protection locked="0"/>
    </xf>
    <xf numFmtId="0" fontId="5" fillId="0" borderId="8" xfId="13" applyFont="1" applyFill="1" applyBorder="1" applyAlignment="1">
      <alignment horizontal="center" vertical="center"/>
    </xf>
    <xf numFmtId="0" fontId="5" fillId="0" borderId="12" xfId="13" applyFont="1" applyFill="1" applyBorder="1" applyAlignment="1">
      <alignment vertical="center"/>
    </xf>
    <xf numFmtId="0" fontId="5" fillId="0" borderId="12" xfId="13" applyFont="1" applyFill="1" applyBorder="1" applyAlignment="1">
      <alignment horizontal="center" vertical="center"/>
    </xf>
    <xf numFmtId="0" fontId="5" fillId="0" borderId="64" xfId="13" applyFont="1" applyFill="1" applyBorder="1" applyAlignment="1">
      <alignment horizontal="center" vertical="center"/>
    </xf>
    <xf numFmtId="164" fontId="8" fillId="0" borderId="65" xfId="2" applyNumberFormat="1" applyFont="1" applyFill="1" applyBorder="1" applyAlignment="1" applyProtection="1">
      <alignment vertical="center"/>
      <protection locked="0"/>
    </xf>
    <xf numFmtId="164" fontId="8" fillId="0" borderId="66" xfId="2" applyNumberFormat="1" applyFont="1" applyFill="1" applyBorder="1" applyAlignment="1" applyProtection="1">
      <alignment vertical="center"/>
      <protection locked="0"/>
    </xf>
    <xf numFmtId="164" fontId="8" fillId="0" borderId="67" xfId="2" applyNumberFormat="1" applyFont="1" applyFill="1" applyBorder="1" applyAlignment="1" applyProtection="1">
      <alignment vertical="center"/>
      <protection locked="0"/>
    </xf>
    <xf numFmtId="164" fontId="8" fillId="0" borderId="53" xfId="2" applyNumberFormat="1" applyFont="1" applyFill="1" applyBorder="1" applyAlignment="1" applyProtection="1">
      <alignment vertical="center"/>
      <protection locked="0"/>
    </xf>
    <xf numFmtId="0" fontId="5" fillId="0" borderId="51" xfId="13" applyFont="1" applyFill="1" applyBorder="1" applyAlignment="1">
      <alignment horizontal="center" vertical="center"/>
    </xf>
    <xf numFmtId="0" fontId="5" fillId="0" borderId="50" xfId="13" applyFont="1" applyFill="1" applyBorder="1" applyAlignment="1">
      <alignment vertical="center"/>
    </xf>
    <xf numFmtId="0" fontId="5" fillId="0" borderId="50" xfId="13" applyFont="1" applyFill="1" applyBorder="1" applyAlignment="1">
      <alignment horizontal="center" vertical="center"/>
    </xf>
    <xf numFmtId="0" fontId="5" fillId="0" borderId="20" xfId="13" applyFont="1" applyFill="1" applyBorder="1" applyAlignment="1">
      <alignment horizontal="center" vertical="center"/>
    </xf>
    <xf numFmtId="165" fontId="8" fillId="0" borderId="22" xfId="1" applyNumberFormat="1" applyFont="1" applyFill="1" applyBorder="1" applyAlignment="1" applyProtection="1">
      <alignment vertical="center"/>
      <protection locked="0"/>
    </xf>
    <xf numFmtId="165" fontId="8" fillId="2" borderId="20" xfId="1" applyNumberFormat="1" applyFont="1" applyFill="1" applyBorder="1" applyAlignment="1" applyProtection="1">
      <alignment vertical="center"/>
      <protection locked="0"/>
    </xf>
    <xf numFmtId="165" fontId="8" fillId="0" borderId="13" xfId="1" applyNumberFormat="1" applyFont="1" applyFill="1" applyBorder="1" applyAlignment="1" applyProtection="1">
      <alignment vertical="center"/>
      <protection locked="0"/>
    </xf>
    <xf numFmtId="165" fontId="8" fillId="0" borderId="23" xfId="1" applyNumberFormat="1" applyFont="1" applyFill="1" applyBorder="1" applyAlignment="1" applyProtection="1">
      <alignment vertical="center"/>
      <protection locked="0"/>
    </xf>
    <xf numFmtId="0" fontId="5" fillId="0" borderId="34" xfId="13" applyFont="1" applyFill="1" applyBorder="1" applyAlignment="1">
      <alignment vertical="center"/>
    </xf>
    <xf numFmtId="0" fontId="5" fillId="0" borderId="13" xfId="13" applyFont="1" applyFill="1" applyBorder="1" applyAlignment="1">
      <alignment horizontal="center" vertical="center"/>
    </xf>
    <xf numFmtId="0" fontId="5" fillId="0" borderId="5" xfId="13" applyFont="1" applyFill="1" applyBorder="1" applyAlignment="1">
      <alignment horizontal="center" vertical="center"/>
    </xf>
    <xf numFmtId="165" fontId="8" fillId="0" borderId="24" xfId="1" applyNumberFormat="1" applyFont="1" applyFill="1" applyBorder="1" applyAlignment="1" applyProtection="1">
      <alignment vertical="center"/>
      <protection locked="0"/>
    </xf>
    <xf numFmtId="165" fontId="8" fillId="2" borderId="9" xfId="1" applyNumberFormat="1" applyFont="1" applyFill="1" applyBorder="1" applyAlignment="1" applyProtection="1">
      <alignment vertical="center"/>
      <protection locked="0"/>
    </xf>
    <xf numFmtId="0" fontId="5" fillId="0" borderId="8" xfId="13" applyFont="1" applyFill="1" applyBorder="1" applyAlignment="1">
      <alignment horizontal="left" vertical="center"/>
    </xf>
    <xf numFmtId="0" fontId="5" fillId="0" borderId="9" xfId="13" applyFont="1" applyFill="1" applyBorder="1" applyAlignment="1">
      <alignment vertical="center"/>
    </xf>
    <xf numFmtId="0" fontId="5" fillId="0" borderId="9" xfId="13" applyFont="1" applyFill="1" applyBorder="1" applyAlignment="1">
      <alignment horizontal="center" vertical="center"/>
    </xf>
    <xf numFmtId="0" fontId="5" fillId="0" borderId="8" xfId="13" applyFont="1" applyFill="1" applyBorder="1" applyAlignment="1">
      <alignment vertical="center"/>
    </xf>
    <xf numFmtId="164" fontId="8" fillId="0" borderId="24" xfId="2" applyNumberFormat="1" applyFont="1" applyFill="1" applyBorder="1" applyAlignment="1" applyProtection="1">
      <alignment vertical="center"/>
      <protection locked="0"/>
    </xf>
    <xf numFmtId="164" fontId="8" fillId="2" borderId="9" xfId="2" applyNumberFormat="1" applyFont="1" applyFill="1" applyBorder="1" applyAlignment="1" applyProtection="1">
      <alignment vertical="center"/>
      <protection locked="0"/>
    </xf>
    <xf numFmtId="164" fontId="8" fillId="2" borderId="12" xfId="2" applyNumberFormat="1" applyFont="1" applyFill="1" applyBorder="1" applyAlignment="1" applyProtection="1">
      <alignment vertical="center"/>
      <protection locked="0"/>
    </xf>
    <xf numFmtId="164" fontId="8" fillId="0" borderId="25" xfId="2" applyNumberFormat="1" applyFont="1" applyFill="1" applyBorder="1" applyAlignment="1" applyProtection="1">
      <alignment vertical="center"/>
      <protection locked="0"/>
    </xf>
    <xf numFmtId="165" fontId="8" fillId="0" borderId="56" xfId="1" applyNumberFormat="1" applyFont="1" applyFill="1" applyBorder="1" applyAlignment="1" applyProtection="1">
      <alignment vertical="center"/>
      <protection locked="0"/>
    </xf>
    <xf numFmtId="165" fontId="8" fillId="2" borderId="5" xfId="1" applyNumberFormat="1" applyFont="1" applyFill="1" applyBorder="1" applyAlignment="1" applyProtection="1">
      <alignment vertical="center"/>
      <protection locked="0"/>
    </xf>
    <xf numFmtId="165" fontId="8" fillId="2" borderId="11" xfId="1" applyNumberFormat="1" applyFont="1" applyFill="1" applyBorder="1" applyAlignment="1" applyProtection="1">
      <alignment vertical="center"/>
      <protection locked="0"/>
    </xf>
    <xf numFmtId="165" fontId="8" fillId="0" borderId="11" xfId="1" applyNumberFormat="1" applyFont="1" applyFill="1" applyBorder="1" applyAlignment="1" applyProtection="1">
      <alignment vertical="center"/>
      <protection locked="0"/>
    </xf>
    <xf numFmtId="165" fontId="8" fillId="0" borderId="49" xfId="1" applyNumberFormat="1" applyFont="1" applyFill="1" applyBorder="1" applyAlignment="1" applyProtection="1">
      <alignment vertical="center"/>
      <protection locked="0"/>
    </xf>
    <xf numFmtId="0" fontId="5" fillId="0" borderId="0" xfId="13" applyFont="1" applyFill="1" applyBorder="1" applyAlignment="1">
      <alignment horizontal="center" vertical="center"/>
    </xf>
    <xf numFmtId="0" fontId="5" fillId="0" borderId="11" xfId="13" applyFont="1" applyFill="1" applyBorder="1" applyAlignment="1">
      <alignment vertical="center"/>
    </xf>
    <xf numFmtId="0" fontId="5" fillId="0" borderId="11" xfId="13" applyFont="1" applyFill="1" applyBorder="1" applyAlignment="1">
      <alignment horizontal="center" vertical="center"/>
    </xf>
    <xf numFmtId="164" fontId="8" fillId="0" borderId="68" xfId="2" applyNumberFormat="1" applyFont="1" applyFill="1" applyBorder="1" applyAlignment="1" applyProtection="1">
      <alignment vertical="center"/>
      <protection locked="0"/>
    </xf>
    <xf numFmtId="0" fontId="5" fillId="0" borderId="13" xfId="13" applyFont="1" applyFill="1" applyBorder="1" applyAlignment="1">
      <alignment vertical="center"/>
    </xf>
    <xf numFmtId="165" fontId="8" fillId="0" borderId="22" xfId="1" applyNumberFormat="1" applyFont="1" applyFill="1" applyBorder="1" applyAlignment="1">
      <alignment vertical="center"/>
    </xf>
    <xf numFmtId="164" fontId="8" fillId="0" borderId="45" xfId="2" applyNumberFormat="1" applyFont="1" applyFill="1" applyBorder="1" applyAlignment="1" applyProtection="1">
      <alignment vertical="center"/>
      <protection locked="0"/>
    </xf>
    <xf numFmtId="0" fontId="5" fillId="0" borderId="7" xfId="13" applyFont="1" applyFill="1" applyBorder="1" applyAlignment="1">
      <alignment vertical="center"/>
    </xf>
    <xf numFmtId="0" fontId="5" fillId="0" borderId="7" xfId="13" applyFont="1" applyFill="1" applyBorder="1" applyAlignment="1">
      <alignment horizontal="center" vertical="center"/>
    </xf>
    <xf numFmtId="0" fontId="5" fillId="0" borderId="3" xfId="13" applyFont="1" applyFill="1" applyBorder="1" applyAlignment="1">
      <alignment vertical="center"/>
    </xf>
    <xf numFmtId="0" fontId="5" fillId="0" borderId="59" xfId="13" applyFont="1" applyFill="1" applyBorder="1" applyAlignment="1">
      <alignment vertical="center"/>
    </xf>
    <xf numFmtId="0" fontId="5" fillId="0" borderId="69" xfId="13" applyFont="1" applyFill="1" applyBorder="1" applyAlignment="1">
      <alignment vertical="center"/>
    </xf>
    <xf numFmtId="0" fontId="5" fillId="0" borderId="60" xfId="13" applyFont="1" applyFill="1" applyBorder="1" applyAlignment="1">
      <alignment vertical="center"/>
    </xf>
    <xf numFmtId="0" fontId="5" fillId="0" borderId="1" xfId="13" applyFont="1" applyFill="1" applyBorder="1" applyAlignment="1">
      <alignment horizontal="center" vertical="center"/>
    </xf>
    <xf numFmtId="0" fontId="5" fillId="0" borderId="10" xfId="13" applyFont="1" applyFill="1" applyBorder="1" applyAlignment="1">
      <alignment vertical="center"/>
    </xf>
    <xf numFmtId="0" fontId="5" fillId="0" borderId="1" xfId="13" applyFont="1" applyFill="1" applyBorder="1" applyAlignment="1">
      <alignment vertical="center"/>
    </xf>
    <xf numFmtId="0" fontId="5" fillId="0" borderId="5" xfId="13" applyFont="1" applyFill="1" applyBorder="1" applyAlignment="1">
      <alignment horizontal="center"/>
    </xf>
    <xf numFmtId="0" fontId="5" fillId="0" borderId="11" xfId="13" applyFont="1" applyFill="1" applyBorder="1" applyAlignment="1">
      <alignment horizontal="center"/>
    </xf>
    <xf numFmtId="0" fontId="5" fillId="0" borderId="5" xfId="13" applyFont="1" applyFill="1" applyBorder="1" applyAlignment="1">
      <alignment horizontal="centerContinuous"/>
    </xf>
    <xf numFmtId="0" fontId="5" fillId="0" borderId="5" xfId="13" applyFont="1" applyFill="1" applyBorder="1"/>
    <xf numFmtId="0" fontId="5" fillId="0" borderId="11" xfId="13" applyFont="1" applyFill="1" applyBorder="1"/>
    <xf numFmtId="0" fontId="5" fillId="0" borderId="9" xfId="13" applyFont="1" applyFill="1" applyBorder="1" applyAlignment="1">
      <alignment horizontal="centerContinuous"/>
    </xf>
    <xf numFmtId="0" fontId="5" fillId="0" borderId="8" xfId="13" applyFont="1" applyFill="1" applyBorder="1" applyAlignment="1">
      <alignment horizontal="centerContinuous"/>
    </xf>
    <xf numFmtId="0" fontId="5" fillId="0" borderId="3" xfId="13" applyFont="1" applyFill="1" applyBorder="1"/>
    <xf numFmtId="0" fontId="5" fillId="0" borderId="3" xfId="13" applyFont="1" applyFill="1" applyBorder="1" applyAlignment="1">
      <alignment horizontal="centerContinuous"/>
    </xf>
    <xf numFmtId="0" fontId="5" fillId="0" borderId="2" xfId="13" applyFont="1" applyFill="1" applyBorder="1" applyAlignment="1">
      <alignment horizontal="centerContinuous"/>
    </xf>
    <xf numFmtId="0" fontId="5" fillId="0" borderId="10" xfId="13" applyFont="1" applyFill="1" applyBorder="1"/>
    <xf numFmtId="0" fontId="10" fillId="0" borderId="0" xfId="13" applyFont="1" applyFill="1" applyBorder="1" applyAlignment="1">
      <alignment vertical="top" wrapText="1"/>
    </xf>
    <xf numFmtId="0" fontId="5" fillId="0" borderId="0" xfId="13" applyFont="1" applyFill="1" applyBorder="1" applyAlignment="1">
      <alignment vertical="top" wrapText="1"/>
    </xf>
    <xf numFmtId="0" fontId="5" fillId="0" borderId="4" xfId="13" quotePrefix="1" applyFont="1" applyFill="1" applyBorder="1" applyAlignment="1">
      <alignment horizontal="center" vertical="top"/>
    </xf>
    <xf numFmtId="0" fontId="5" fillId="0" borderId="5" xfId="13" applyFont="1" applyFill="1" applyBorder="1" applyAlignment="1">
      <alignment horizontal="left" vertical="top" wrapText="1"/>
    </xf>
    <xf numFmtId="0" fontId="5" fillId="0" borderId="0" xfId="13" applyFont="1" applyFill="1" applyBorder="1" applyAlignment="1">
      <alignment horizontal="left" vertical="top" wrapText="1"/>
    </xf>
    <xf numFmtId="0" fontId="19" fillId="0" borderId="5" xfId="13" applyFont="1" applyFill="1" applyBorder="1" applyAlignment="1">
      <alignment horizontal="centerContinuous"/>
    </xf>
    <xf numFmtId="0" fontId="19" fillId="0" borderId="0" xfId="13" applyFont="1" applyFill="1" applyBorder="1" applyAlignment="1">
      <alignment horizontal="centerContinuous"/>
    </xf>
    <xf numFmtId="0" fontId="19" fillId="0" borderId="4" xfId="13" applyFont="1" applyFill="1" applyBorder="1" applyAlignment="1">
      <alignment horizontal="centerContinuous"/>
    </xf>
    <xf numFmtId="0" fontId="18" fillId="0" borderId="9" xfId="13" applyFont="1" applyFill="1" applyBorder="1" applyAlignment="1">
      <alignment horizontal="center" vertical="center"/>
    </xf>
    <xf numFmtId="0" fontId="18" fillId="0" borderId="8" xfId="13" applyFont="1" applyFill="1" applyBorder="1" applyAlignment="1">
      <alignment horizontal="center" vertical="center"/>
    </xf>
    <xf numFmtId="0" fontId="19" fillId="0" borderId="7" xfId="13" applyFont="1" applyFill="1" applyBorder="1" applyAlignment="1">
      <alignment horizontal="center" vertical="center"/>
    </xf>
    <xf numFmtId="0" fontId="18" fillId="0" borderId="3" xfId="13" applyFont="1" applyFill="1" applyBorder="1" applyAlignment="1">
      <alignment horizontal="center" vertical="center"/>
    </xf>
    <xf numFmtId="0" fontId="18" fillId="0" borderId="2" xfId="13" applyFont="1" applyFill="1" applyBorder="1" applyAlignment="1">
      <alignment horizontal="center" vertical="center"/>
    </xf>
    <xf numFmtId="0" fontId="21" fillId="0" borderId="1" xfId="13" applyFont="1" applyFill="1" applyBorder="1" applyAlignment="1">
      <alignment horizontal="center" vertical="center"/>
    </xf>
    <xf numFmtId="0" fontId="21" fillId="0" borderId="0" xfId="13" applyFont="1" applyFill="1"/>
    <xf numFmtId="0" fontId="22" fillId="0" borderId="0" xfId="13" applyFont="1" applyFill="1" applyProtection="1">
      <protection locked="0"/>
    </xf>
    <xf numFmtId="0" fontId="23" fillId="0" borderId="0" xfId="13" applyFont="1" applyFill="1" applyProtection="1">
      <protection locked="0"/>
    </xf>
    <xf numFmtId="37" fontId="8" fillId="0" borderId="0" xfId="3" applyNumberFormat="1" applyFont="1" applyProtection="1">
      <protection locked="0"/>
    </xf>
    <xf numFmtId="0" fontId="8" fillId="0" borderId="0" xfId="3" applyFont="1" applyBorder="1"/>
    <xf numFmtId="0" fontId="10" fillId="0" borderId="0" xfId="3" applyFont="1" applyBorder="1"/>
    <xf numFmtId="0" fontId="5" fillId="0" borderId="9" xfId="3" applyFont="1" applyBorder="1"/>
    <xf numFmtId="0" fontId="8" fillId="0" borderId="8" xfId="3" applyFont="1" applyBorder="1"/>
    <xf numFmtId="0" fontId="5" fillId="0" borderId="8" xfId="3" applyFont="1" applyBorder="1" applyAlignment="1">
      <alignment horizontal="left" vertical="center"/>
    </xf>
    <xf numFmtId="0" fontId="5" fillId="0" borderId="7" xfId="3" applyFont="1" applyBorder="1" applyAlignment="1">
      <alignment horizontal="left" vertical="center"/>
    </xf>
    <xf numFmtId="0" fontId="10" fillId="0" borderId="0" xfId="3" applyFont="1" applyAlignment="1">
      <alignment vertical="center"/>
    </xf>
    <xf numFmtId="0" fontId="10" fillId="0" borderId="5" xfId="3" applyFont="1" applyBorder="1" applyAlignment="1">
      <alignment vertical="center"/>
    </xf>
    <xf numFmtId="0" fontId="5" fillId="0" borderId="0" xfId="3" applyFont="1" applyAlignment="1">
      <alignment vertical="center"/>
    </xf>
    <xf numFmtId="0" fontId="8" fillId="0" borderId="0" xfId="3" applyFont="1" applyAlignment="1">
      <alignment vertical="center"/>
    </xf>
    <xf numFmtId="0" fontId="5" fillId="0" borderId="0" xfId="3" applyFont="1" applyBorder="1" applyAlignment="1">
      <alignment horizontal="left" vertical="center"/>
    </xf>
    <xf numFmtId="0" fontId="5" fillId="0" borderId="4" xfId="3" applyFont="1" applyBorder="1" applyAlignment="1">
      <alignment horizontal="left" vertical="center"/>
    </xf>
    <xf numFmtId="0" fontId="10" fillId="0" borderId="70" xfId="3" applyFont="1" applyBorder="1" applyAlignment="1">
      <alignment vertical="center"/>
    </xf>
    <xf numFmtId="0" fontId="5" fillId="0" borderId="71" xfId="3" applyFont="1" applyBorder="1" applyAlignment="1">
      <alignment horizontal="center" vertical="center"/>
    </xf>
    <xf numFmtId="0" fontId="5" fillId="0" borderId="72" xfId="3" applyFont="1" applyBorder="1" applyAlignment="1">
      <alignment vertical="center"/>
    </xf>
    <xf numFmtId="164" fontId="8" fillId="0" borderId="32" xfId="2" applyNumberFormat="1" applyFont="1" applyBorder="1" applyAlignment="1" applyProtection="1">
      <alignment vertical="center"/>
      <protection locked="0"/>
    </xf>
    <xf numFmtId="164" fontId="8" fillId="0" borderId="73" xfId="2" applyNumberFormat="1" applyFont="1" applyBorder="1" applyAlignment="1" applyProtection="1">
      <alignment vertical="center"/>
      <protection locked="0"/>
    </xf>
    <xf numFmtId="164" fontId="8" fillId="0" borderId="33" xfId="2" applyNumberFormat="1" applyFont="1" applyBorder="1" applyAlignment="1" applyProtection="1">
      <alignment vertical="center"/>
      <protection locked="0"/>
    </xf>
    <xf numFmtId="0" fontId="5" fillId="0" borderId="43" xfId="3" applyFont="1" applyBorder="1" applyAlignment="1">
      <alignment horizontal="left" vertical="center"/>
    </xf>
    <xf numFmtId="0" fontId="5" fillId="0" borderId="43" xfId="3" applyFont="1" applyBorder="1" applyAlignment="1">
      <alignment vertical="center"/>
    </xf>
    <xf numFmtId="0" fontId="5" fillId="0" borderId="74" xfId="3" applyFont="1" applyBorder="1" applyAlignment="1">
      <alignment vertical="center"/>
    </xf>
    <xf numFmtId="0" fontId="5" fillId="0" borderId="44" xfId="3" applyFont="1" applyBorder="1" applyAlignment="1">
      <alignment horizontal="center" vertical="center"/>
    </xf>
    <xf numFmtId="165" fontId="8" fillId="2" borderId="35" xfId="1" applyNumberFormat="1" applyFont="1" applyFill="1" applyBorder="1" applyAlignment="1" applyProtection="1">
      <alignment vertical="center"/>
      <protection locked="0"/>
    </xf>
    <xf numFmtId="165" fontId="8" fillId="2" borderId="13" xfId="1" applyNumberFormat="1" applyFont="1" applyFill="1" applyBorder="1" applyAlignment="1" applyProtection="1">
      <alignment vertical="center"/>
      <protection locked="0"/>
    </xf>
    <xf numFmtId="165" fontId="8" fillId="2" borderId="17" xfId="1" applyNumberFormat="1" applyFont="1" applyFill="1" applyBorder="1" applyAlignment="1" applyProtection="1">
      <alignment vertical="center"/>
      <protection locked="0"/>
    </xf>
    <xf numFmtId="0" fontId="5" fillId="0" borderId="43" xfId="3" quotePrefix="1" applyFont="1" applyBorder="1" applyAlignment="1">
      <alignment horizontal="center" vertical="center"/>
    </xf>
    <xf numFmtId="164" fontId="8" fillId="2" borderId="35" xfId="2" applyNumberFormat="1" applyFont="1" applyFill="1" applyBorder="1" applyAlignment="1" applyProtection="1">
      <alignment vertical="center"/>
      <protection locked="0"/>
    </xf>
    <xf numFmtId="164" fontId="8" fillId="2" borderId="13" xfId="2" applyNumberFormat="1" applyFont="1" applyFill="1" applyBorder="1" applyAlignment="1" applyProtection="1">
      <alignment vertical="center"/>
      <protection locked="0"/>
    </xf>
    <xf numFmtId="164" fontId="8" fillId="2" borderId="17" xfId="2" applyNumberFormat="1" applyFont="1" applyFill="1" applyBorder="1" applyAlignment="1" applyProtection="1">
      <alignment vertical="center"/>
      <protection locked="0"/>
    </xf>
    <xf numFmtId="0" fontId="5" fillId="0" borderId="34" xfId="3" applyFont="1" applyBorder="1" applyAlignment="1">
      <alignment vertical="center"/>
    </xf>
    <xf numFmtId="164" fontId="8" fillId="2" borderId="35" xfId="2" applyNumberFormat="1" applyFont="1" applyFill="1" applyBorder="1" applyAlignment="1" applyProtection="1">
      <alignment vertical="center"/>
    </xf>
    <xf numFmtId="164" fontId="8" fillId="2" borderId="13" xfId="2" applyNumberFormat="1" applyFont="1" applyFill="1" applyBorder="1" applyAlignment="1" applyProtection="1">
      <alignment vertical="center"/>
    </xf>
    <xf numFmtId="164" fontId="8" fillId="2" borderId="17" xfId="2" applyNumberFormat="1" applyFont="1" applyFill="1" applyBorder="1" applyAlignment="1" applyProtection="1">
      <alignment vertical="center"/>
    </xf>
    <xf numFmtId="0" fontId="5" fillId="0" borderId="43" xfId="3" applyFont="1" applyBorder="1" applyAlignment="1">
      <alignment horizontal="center" vertical="center"/>
    </xf>
    <xf numFmtId="0" fontId="5" fillId="0" borderId="75" xfId="3" applyFont="1" applyBorder="1" applyAlignment="1">
      <alignment vertical="center"/>
    </xf>
    <xf numFmtId="164" fontId="8" fillId="2" borderId="58" xfId="2" applyNumberFormat="1" applyFont="1" applyFill="1" applyBorder="1" applyAlignment="1" applyProtection="1">
      <alignment vertical="center"/>
      <protection locked="0"/>
    </xf>
    <xf numFmtId="164" fontId="8" fillId="2" borderId="15" xfId="2" applyNumberFormat="1" applyFont="1" applyFill="1" applyBorder="1" applyAlignment="1" applyProtection="1">
      <alignment vertical="center"/>
      <protection locked="0"/>
    </xf>
    <xf numFmtId="164" fontId="8" fillId="2" borderId="18" xfId="2" applyNumberFormat="1" applyFont="1" applyFill="1" applyBorder="1" applyAlignment="1" applyProtection="1">
      <alignment vertical="center"/>
      <protection locked="0"/>
    </xf>
    <xf numFmtId="0" fontId="5" fillId="0" borderId="71" xfId="3" applyFont="1" applyBorder="1"/>
    <xf numFmtId="0" fontId="5" fillId="0" borderId="76" xfId="3" applyFont="1" applyBorder="1"/>
    <xf numFmtId="0" fontId="5" fillId="0" borderId="11" xfId="3" applyFont="1" applyBorder="1" applyAlignment="1">
      <alignment horizontal="centerContinuous"/>
    </xf>
    <xf numFmtId="0" fontId="10" fillId="0" borderId="9" xfId="3" applyFont="1" applyBorder="1" applyAlignment="1">
      <alignment horizontal="center" vertical="center"/>
    </xf>
    <xf numFmtId="0" fontId="5" fillId="0" borderId="7" xfId="3" applyFont="1" applyBorder="1" applyAlignment="1">
      <alignment horizontal="center" vertical="center"/>
    </xf>
    <xf numFmtId="0" fontId="5" fillId="0" borderId="77" xfId="3" applyFont="1" applyBorder="1"/>
    <xf numFmtId="0" fontId="5" fillId="0" borderId="78" xfId="3" applyFont="1" applyBorder="1"/>
    <xf numFmtId="0" fontId="5" fillId="0" borderId="42" xfId="3" applyFont="1" applyBorder="1" applyAlignment="1">
      <alignment horizontal="center"/>
    </xf>
    <xf numFmtId="0" fontId="5" fillId="0" borderId="5" xfId="3" applyFont="1" applyBorder="1" applyAlignment="1">
      <alignment horizontal="center" vertical="center"/>
    </xf>
    <xf numFmtId="0" fontId="5" fillId="0" borderId="9" xfId="3" applyFont="1" applyBorder="1" applyAlignment="1">
      <alignment vertical="top" wrapText="1"/>
    </xf>
    <xf numFmtId="0" fontId="5" fillId="0" borderId="8" xfId="3" applyFont="1" applyBorder="1" applyAlignment="1">
      <alignment vertical="top" wrapText="1"/>
    </xf>
    <xf numFmtId="0" fontId="24" fillId="0" borderId="8" xfId="3" applyFont="1" applyBorder="1" applyAlignment="1">
      <alignment vertical="top" wrapText="1"/>
    </xf>
    <xf numFmtId="0" fontId="19" fillId="0" borderId="7" xfId="13" quotePrefix="1" applyFont="1" applyBorder="1" applyAlignment="1">
      <alignment horizontal="center" vertical="top" wrapText="1"/>
    </xf>
    <xf numFmtId="0" fontId="5" fillId="0" borderId="5" xfId="3" applyFont="1" applyBorder="1" applyAlignment="1">
      <alignment vertical="top" wrapText="1"/>
    </xf>
    <xf numFmtId="0" fontId="5" fillId="0" borderId="0" xfId="3" applyFont="1" applyAlignment="1">
      <alignment vertical="top" wrapText="1"/>
    </xf>
    <xf numFmtId="0" fontId="24" fillId="0" borderId="0" xfId="3" applyFont="1" applyAlignment="1">
      <alignment vertical="top" wrapText="1"/>
    </xf>
    <xf numFmtId="0" fontId="19" fillId="0" borderId="4" xfId="13" quotePrefix="1" applyFont="1" applyBorder="1" applyAlignment="1">
      <alignment horizontal="center" vertical="top" wrapText="1"/>
    </xf>
    <xf numFmtId="0" fontId="10" fillId="0" borderId="0" xfId="3" applyFont="1" applyAlignment="1">
      <alignment horizontal="center" vertical="center"/>
    </xf>
    <xf numFmtId="0" fontId="7" fillId="0" borderId="3" xfId="3" applyFont="1" applyBorder="1" applyAlignment="1">
      <alignment horizontal="centerContinuous"/>
    </xf>
    <xf numFmtId="0" fontId="7" fillId="0" borderId="2" xfId="3" applyFont="1" applyBorder="1" applyAlignment="1">
      <alignment horizontal="centerContinuous"/>
    </xf>
    <xf numFmtId="0" fontId="7" fillId="0" borderId="2" xfId="3" applyFont="1" applyBorder="1" applyAlignment="1">
      <alignment horizontal="center"/>
    </xf>
    <xf numFmtId="0" fontId="7" fillId="0" borderId="1" xfId="3" applyFont="1" applyBorder="1" applyAlignment="1">
      <alignment horizontal="center"/>
    </xf>
    <xf numFmtId="0" fontId="7" fillId="0" borderId="0" xfId="3" applyFont="1" applyBorder="1" applyAlignment="1">
      <alignment horizontal="right"/>
    </xf>
    <xf numFmtId="0" fontId="7" fillId="0" borderId="0" xfId="3" applyFont="1" applyBorder="1" applyAlignment="1">
      <alignment horizontal="left"/>
    </xf>
    <xf numFmtId="0" fontId="7" fillId="0" borderId="0" xfId="3" applyFont="1" applyFill="1"/>
    <xf numFmtId="0" fontId="5" fillId="0" borderId="0" xfId="3" applyFont="1" applyFill="1"/>
    <xf numFmtId="0" fontId="5" fillId="0" borderId="0" xfId="3" applyFont="1" applyAlignment="1">
      <alignment horizontal="center"/>
    </xf>
    <xf numFmtId="37" fontId="25" fillId="0" borderId="0" xfId="3" applyNumberFormat="1" applyFont="1" applyBorder="1" applyProtection="1">
      <protection locked="0"/>
    </xf>
    <xf numFmtId="165" fontId="5" fillId="0" borderId="0" xfId="3" applyNumberFormat="1" applyFont="1" applyFill="1"/>
    <xf numFmtId="0" fontId="7" fillId="0" borderId="4" xfId="3" applyFont="1" applyFill="1" applyBorder="1" applyAlignment="1">
      <alignment horizontal="center" textRotation="180"/>
    </xf>
    <xf numFmtId="0" fontId="5" fillId="0" borderId="8" xfId="3" applyFont="1" applyFill="1" applyBorder="1"/>
    <xf numFmtId="0" fontId="5" fillId="0" borderId="0" xfId="3" applyFont="1" applyFill="1" applyBorder="1" applyAlignment="1">
      <alignment horizontal="left" vertical="top" wrapText="1"/>
    </xf>
    <xf numFmtId="0" fontId="5" fillId="0" borderId="0" xfId="3" applyFont="1" applyFill="1" applyBorder="1"/>
    <xf numFmtId="164" fontId="8" fillId="0" borderId="0" xfId="2" applyNumberFormat="1" applyFont="1" applyFill="1" applyBorder="1" applyAlignment="1">
      <alignment horizontal="right"/>
    </xf>
    <xf numFmtId="165" fontId="8" fillId="0" borderId="0" xfId="1" applyNumberFormat="1" applyFont="1" applyFill="1" applyBorder="1" applyAlignment="1">
      <alignment horizontal="center"/>
    </xf>
    <xf numFmtId="0" fontId="5" fillId="0" borderId="0" xfId="3" applyFont="1" applyFill="1" applyBorder="1" applyAlignment="1">
      <alignment vertical="center"/>
    </xf>
    <xf numFmtId="0" fontId="5" fillId="0" borderId="0" xfId="3" applyFont="1" applyFill="1" applyBorder="1" applyAlignment="1">
      <alignment horizontal="center"/>
    </xf>
    <xf numFmtId="164" fontId="8" fillId="0" borderId="28" xfId="2" applyNumberFormat="1" applyFont="1" applyFill="1" applyBorder="1" applyAlignment="1">
      <alignment horizontal="right"/>
    </xf>
    <xf numFmtId="165" fontId="8" fillId="0" borderId="30" xfId="1" applyNumberFormat="1" applyFont="1" applyFill="1" applyBorder="1" applyAlignment="1">
      <alignment horizontal="center"/>
    </xf>
    <xf numFmtId="164" fontId="8" fillId="0" borderId="30" xfId="2" applyNumberFormat="1" applyFont="1" applyFill="1" applyBorder="1" applyAlignment="1">
      <alignment horizontal="right"/>
    </xf>
    <xf numFmtId="164" fontId="8" fillId="0" borderId="29" xfId="2" applyNumberFormat="1" applyFont="1" applyFill="1" applyBorder="1" applyAlignment="1">
      <alignment horizontal="right"/>
    </xf>
    <xf numFmtId="0" fontId="5" fillId="0" borderId="9" xfId="3" applyFont="1" applyFill="1" applyBorder="1" applyAlignment="1">
      <alignment vertical="center"/>
    </xf>
    <xf numFmtId="0" fontId="5" fillId="0" borderId="9" xfId="3" applyFont="1" applyFill="1" applyBorder="1" applyAlignment="1">
      <alignment horizontal="center"/>
    </xf>
    <xf numFmtId="164" fontId="8" fillId="0" borderId="22" xfId="2" applyNumberFormat="1" applyFont="1" applyFill="1" applyBorder="1" applyAlignment="1">
      <alignment horizontal="right"/>
    </xf>
    <xf numFmtId="165" fontId="8" fillId="0" borderId="9" xfId="1" applyNumberFormat="1" applyFont="1" applyFill="1" applyBorder="1" applyAlignment="1">
      <alignment horizontal="center"/>
    </xf>
    <xf numFmtId="164" fontId="8" fillId="0" borderId="9" xfId="2" applyNumberFormat="1" applyFont="1" applyFill="1" applyBorder="1" applyAlignment="1">
      <alignment horizontal="right"/>
    </xf>
    <xf numFmtId="164" fontId="8" fillId="0" borderId="25" xfId="2" applyNumberFormat="1" applyFont="1" applyFill="1" applyBorder="1" applyAlignment="1">
      <alignment horizontal="right"/>
    </xf>
    <xf numFmtId="0" fontId="5" fillId="0" borderId="9" xfId="3" applyFont="1" applyFill="1" applyBorder="1"/>
    <xf numFmtId="165" fontId="8" fillId="0" borderId="22" xfId="1" applyNumberFormat="1" applyFont="1" applyFill="1" applyBorder="1" applyAlignment="1">
      <alignment horizontal="right"/>
    </xf>
    <xf numFmtId="165" fontId="8" fillId="0" borderId="9" xfId="1" applyNumberFormat="1" applyFont="1" applyFill="1" applyBorder="1" applyAlignment="1">
      <alignment horizontal="right"/>
    </xf>
    <xf numFmtId="165" fontId="8" fillId="0" borderId="20" xfId="1" applyNumberFormat="1" applyFont="1" applyFill="1" applyBorder="1" applyAlignment="1" applyProtection="1">
      <alignment horizontal="right"/>
      <protection locked="0"/>
    </xf>
    <xf numFmtId="165" fontId="8" fillId="0" borderId="17" xfId="1" applyNumberFormat="1" applyFont="1" applyFill="1" applyBorder="1" applyAlignment="1" applyProtection="1">
      <alignment horizontal="right"/>
      <protection locked="0"/>
    </xf>
    <xf numFmtId="165" fontId="8" fillId="0" borderId="13" xfId="1" applyNumberFormat="1" applyFont="1" applyFill="1" applyBorder="1" applyAlignment="1" applyProtection="1">
      <alignment horizontal="center"/>
      <protection locked="0"/>
    </xf>
    <xf numFmtId="165" fontId="8" fillId="0" borderId="17" xfId="1" applyNumberFormat="1" applyFont="1" applyFill="1" applyBorder="1" applyAlignment="1" applyProtection="1">
      <alignment horizontal="center"/>
      <protection locked="0"/>
    </xf>
    <xf numFmtId="0" fontId="5" fillId="0" borderId="20" xfId="3" applyFont="1" applyBorder="1" applyAlignment="1">
      <alignment horizontal="center"/>
    </xf>
    <xf numFmtId="165" fontId="8" fillId="0" borderId="20" xfId="1" applyNumberFormat="1" applyFont="1" applyFill="1" applyBorder="1" applyAlignment="1">
      <alignment horizontal="right"/>
    </xf>
    <xf numFmtId="0" fontId="5" fillId="0" borderId="34" xfId="3" applyFont="1" applyFill="1" applyBorder="1"/>
    <xf numFmtId="0" fontId="5" fillId="0" borderId="20" xfId="3" applyFont="1" applyFill="1" applyBorder="1"/>
    <xf numFmtId="164" fontId="5" fillId="0" borderId="45" xfId="2" applyNumberFormat="1" applyFont="1" applyFill="1" applyBorder="1" applyAlignment="1"/>
    <xf numFmtId="165" fontId="5" fillId="0" borderId="12" xfId="1" applyNumberFormat="1" applyFont="1" applyFill="1" applyBorder="1" applyAlignment="1">
      <alignment horizontal="center"/>
    </xf>
    <xf numFmtId="164" fontId="5" fillId="0" borderId="12" xfId="2" applyNumberFormat="1" applyFont="1" applyFill="1" applyBorder="1" applyAlignment="1"/>
    <xf numFmtId="164" fontId="5" fillId="0" borderId="25" xfId="2" applyNumberFormat="1" applyFont="1" applyFill="1" applyBorder="1" applyAlignment="1"/>
    <xf numFmtId="164" fontId="8" fillId="0" borderId="40" xfId="2" applyNumberFormat="1" applyFont="1" applyFill="1" applyBorder="1" applyAlignment="1"/>
    <xf numFmtId="165" fontId="8" fillId="0" borderId="10" xfId="1" applyNumberFormat="1" applyFont="1" applyFill="1" applyBorder="1" applyAlignment="1" applyProtection="1">
      <protection locked="0"/>
    </xf>
    <xf numFmtId="164" fontId="8" fillId="0" borderId="10" xfId="2" applyNumberFormat="1" applyFont="1" applyFill="1" applyBorder="1" applyAlignment="1"/>
    <xf numFmtId="164" fontId="8" fillId="0" borderId="10" xfId="2" applyNumberFormat="1" applyFont="1" applyFill="1" applyBorder="1" applyAlignment="1" applyProtection="1">
      <protection locked="0"/>
    </xf>
    <xf numFmtId="164" fontId="8" fillId="0" borderId="41" xfId="2" applyNumberFormat="1" applyFont="1" applyFill="1" applyBorder="1" applyAlignment="1" applyProtection="1">
      <protection locked="0"/>
    </xf>
    <xf numFmtId="0" fontId="5" fillId="0" borderId="3" xfId="3" applyFont="1" applyFill="1" applyBorder="1"/>
    <xf numFmtId="164" fontId="8" fillId="0" borderId="24" xfId="2" applyNumberFormat="1" applyFont="1" applyFill="1" applyBorder="1" applyAlignment="1">
      <alignment horizontal="right"/>
    </xf>
    <xf numFmtId="165" fontId="8" fillId="0" borderId="9" xfId="1" applyNumberFormat="1" applyFont="1" applyFill="1" applyBorder="1" applyAlignment="1" applyProtection="1">
      <alignment horizontal="center"/>
      <protection locked="0"/>
    </xf>
    <xf numFmtId="0" fontId="5" fillId="0" borderId="8" xfId="3" applyFont="1" applyFill="1" applyBorder="1" applyAlignment="1">
      <alignment vertical="center"/>
    </xf>
    <xf numFmtId="164" fontId="8" fillId="0" borderId="35" xfId="2" applyNumberFormat="1" applyFont="1" applyFill="1" applyBorder="1" applyAlignment="1">
      <alignment horizontal="right"/>
    </xf>
    <xf numFmtId="165" fontId="8" fillId="0" borderId="13" xfId="1" applyNumberFormat="1" applyFont="1" applyFill="1" applyBorder="1" applyAlignment="1">
      <alignment horizontal="center"/>
    </xf>
    <xf numFmtId="164" fontId="8" fillId="0" borderId="13" xfId="2" applyNumberFormat="1" applyFont="1" applyFill="1" applyBorder="1" applyAlignment="1">
      <alignment horizontal="right"/>
    </xf>
    <xf numFmtId="164" fontId="8" fillId="0" borderId="17" xfId="2" applyNumberFormat="1" applyFont="1" applyFill="1" applyBorder="1" applyAlignment="1">
      <alignment horizontal="right"/>
    </xf>
    <xf numFmtId="0" fontId="5" fillId="0" borderId="34" xfId="3" applyFont="1" applyFill="1" applyBorder="1" applyAlignment="1">
      <alignment vertical="center"/>
    </xf>
    <xf numFmtId="165" fontId="8" fillId="0" borderId="24" xfId="1" applyNumberFormat="1" applyFont="1" applyFill="1" applyBorder="1" applyAlignment="1">
      <alignment horizontal="right"/>
    </xf>
    <xf numFmtId="165" fontId="8" fillId="0" borderId="9" xfId="1" applyNumberFormat="1" applyFont="1" applyFill="1" applyBorder="1" applyAlignment="1" applyProtection="1">
      <alignment horizontal="right"/>
      <protection locked="0"/>
    </xf>
    <xf numFmtId="165" fontId="8" fillId="0" borderId="25" xfId="1" applyNumberFormat="1" applyFont="1" applyFill="1" applyBorder="1" applyAlignment="1" applyProtection="1">
      <alignment horizontal="right"/>
      <protection locked="0"/>
    </xf>
    <xf numFmtId="0" fontId="7" fillId="0" borderId="5" xfId="3" applyFont="1" applyFill="1" applyBorder="1" applyAlignment="1">
      <alignment horizontal="center" vertical="top" textRotation="180"/>
    </xf>
    <xf numFmtId="0" fontId="4" fillId="0" borderId="4" xfId="3" applyBorder="1" applyAlignment="1"/>
    <xf numFmtId="0" fontId="4" fillId="0" borderId="4" xfId="3" applyFill="1" applyBorder="1" applyAlignment="1">
      <alignment vertical="center"/>
    </xf>
    <xf numFmtId="0" fontId="7" fillId="0" borderId="4" xfId="3" applyFont="1" applyFill="1" applyBorder="1" applyAlignment="1">
      <alignment vertical="center" textRotation="180"/>
    </xf>
    <xf numFmtId="167" fontId="5" fillId="0" borderId="9" xfId="3" quotePrefix="1" applyNumberFormat="1" applyFont="1" applyBorder="1" applyAlignment="1" applyProtection="1">
      <alignment horizontal="center"/>
    </xf>
    <xf numFmtId="164" fontId="8" fillId="0" borderId="59" xfId="2" applyNumberFormat="1" applyFont="1" applyFill="1" applyBorder="1" applyAlignment="1"/>
    <xf numFmtId="165" fontId="8" fillId="0" borderId="69" xfId="1" applyNumberFormat="1" applyFont="1" applyFill="1" applyBorder="1" applyAlignment="1"/>
    <xf numFmtId="164" fontId="8" fillId="0" borderId="69" xfId="2" applyNumberFormat="1" applyFont="1" applyFill="1" applyBorder="1" applyAlignment="1"/>
    <xf numFmtId="164" fontId="8" fillId="0" borderId="69" xfId="2" applyNumberFormat="1" applyFont="1" applyFill="1" applyBorder="1" applyAlignment="1" applyProtection="1">
      <protection locked="0"/>
    </xf>
    <xf numFmtId="164" fontId="8" fillId="0" borderId="60" xfId="2" applyNumberFormat="1" applyFont="1" applyFill="1" applyBorder="1" applyAlignment="1" applyProtection="1">
      <protection locked="0"/>
    </xf>
    <xf numFmtId="0" fontId="5" fillId="0" borderId="5" xfId="3" applyFont="1" applyFill="1" applyBorder="1" applyAlignment="1">
      <alignment horizontal="center"/>
    </xf>
    <xf numFmtId="0" fontId="5" fillId="0" borderId="27" xfId="3" applyFont="1" applyFill="1" applyBorder="1" applyAlignment="1">
      <alignment horizontal="center"/>
    </xf>
    <xf numFmtId="0" fontId="5" fillId="0" borderId="8"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12" xfId="3" applyFont="1" applyFill="1" applyBorder="1" applyAlignment="1">
      <alignment horizontal="center"/>
    </xf>
    <xf numFmtId="0" fontId="5" fillId="0" borderId="11" xfId="3" applyFont="1" applyFill="1" applyBorder="1" applyAlignment="1">
      <alignment horizontal="center"/>
    </xf>
    <xf numFmtId="0" fontId="5" fillId="0" borderId="0"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10" xfId="3" applyFont="1" applyFill="1" applyBorder="1" applyAlignment="1">
      <alignment horizontal="center"/>
    </xf>
    <xf numFmtId="0" fontId="8" fillId="0" borderId="8" xfId="3" applyFont="1" applyFill="1" applyBorder="1"/>
    <xf numFmtId="0" fontId="5" fillId="0" borderId="4" xfId="3" applyFont="1" applyFill="1" applyBorder="1" applyAlignment="1">
      <alignment horizontal="center"/>
    </xf>
    <xf numFmtId="0" fontId="5" fillId="0" borderId="5" xfId="3" applyFont="1" applyFill="1" applyBorder="1" applyAlignment="1">
      <alignment horizontal="center"/>
    </xf>
    <xf numFmtId="0" fontId="5" fillId="0" borderId="0" xfId="3" applyFont="1" applyFill="1" applyBorder="1" applyAlignment="1">
      <alignment horizontal="center"/>
    </xf>
    <xf numFmtId="0" fontId="5" fillId="0" borderId="4" xfId="3" applyFont="1" applyFill="1" applyBorder="1" applyAlignment="1">
      <alignment horizontal="center"/>
    </xf>
    <xf numFmtId="0" fontId="7" fillId="0" borderId="3" xfId="3" applyFont="1" applyFill="1" applyBorder="1" applyAlignment="1">
      <alignment horizontal="center"/>
    </xf>
    <xf numFmtId="0" fontId="7" fillId="0" borderId="2" xfId="3" applyFont="1" applyFill="1" applyBorder="1" applyAlignment="1">
      <alignment horizontal="center"/>
    </xf>
    <xf numFmtId="0" fontId="6" fillId="0" borderId="1" xfId="3" applyFont="1" applyFill="1" applyBorder="1" applyAlignment="1">
      <alignment horizontal="center"/>
    </xf>
    <xf numFmtId="0" fontId="7" fillId="0" borderId="0" xfId="3" applyFont="1" applyFill="1" applyBorder="1" applyAlignment="1">
      <alignment horizontal="center" textRotation="180"/>
    </xf>
    <xf numFmtId="0" fontId="5" fillId="0" borderId="0" xfId="3" applyFont="1" applyBorder="1" applyAlignment="1">
      <alignment horizontal="center"/>
    </xf>
    <xf numFmtId="165" fontId="8" fillId="0" borderId="0" xfId="1" applyNumberFormat="1" applyFont="1" applyFill="1" applyBorder="1" applyAlignment="1">
      <alignment horizontal="right"/>
    </xf>
    <xf numFmtId="0" fontId="7" fillId="0" borderId="0" xfId="3" applyFont="1" applyFill="1" applyBorder="1" applyAlignment="1">
      <alignment horizontal="center" textRotation="180"/>
    </xf>
    <xf numFmtId="164" fontId="8" fillId="0" borderId="79" xfId="2" applyNumberFormat="1" applyFont="1" applyFill="1" applyBorder="1" applyAlignment="1">
      <alignment horizontal="right"/>
    </xf>
    <xf numFmtId="165" fontId="8" fillId="0" borderId="80" xfId="1" applyNumberFormat="1" applyFont="1" applyFill="1" applyBorder="1" applyAlignment="1">
      <alignment horizontal="center"/>
    </xf>
    <xf numFmtId="164" fontId="8" fillId="0" borderId="80" xfId="2" applyNumberFormat="1" applyFont="1" applyFill="1" applyBorder="1" applyAlignment="1">
      <alignment horizontal="right"/>
    </xf>
    <xf numFmtId="164" fontId="8" fillId="0" borderId="33" xfId="2" applyNumberFormat="1" applyFont="1" applyFill="1" applyBorder="1" applyAlignment="1">
      <alignment horizontal="right"/>
    </xf>
    <xf numFmtId="0" fontId="5" fillId="0" borderId="20" xfId="3" applyFont="1" applyFill="1" applyBorder="1" applyAlignment="1">
      <alignment horizontal="center"/>
    </xf>
    <xf numFmtId="0" fontId="7" fillId="0" borderId="5" xfId="3" applyFont="1" applyFill="1" applyBorder="1" applyAlignment="1">
      <alignment horizontal="center" textRotation="180"/>
    </xf>
    <xf numFmtId="43" fontId="10" fillId="0" borderId="0" xfId="3" applyNumberFormat="1" applyFont="1" applyFill="1"/>
    <xf numFmtId="43" fontId="10" fillId="0" borderId="0" xfId="1" applyFont="1" applyFill="1"/>
    <xf numFmtId="165" fontId="8" fillId="0" borderId="5" xfId="1" applyNumberFormat="1" applyFont="1" applyFill="1" applyBorder="1" applyAlignment="1">
      <alignment horizontal="center"/>
    </xf>
    <xf numFmtId="0" fontId="5" fillId="0" borderId="5" xfId="3" applyFont="1" applyFill="1" applyBorder="1"/>
    <xf numFmtId="0" fontId="5" fillId="0" borderId="20" xfId="3" applyFont="1" applyFill="1" applyBorder="1" applyAlignment="1">
      <alignment vertical="center"/>
    </xf>
    <xf numFmtId="165" fontId="8" fillId="0" borderId="35" xfId="1" applyNumberFormat="1" applyFont="1" applyFill="1" applyBorder="1" applyAlignment="1">
      <alignment horizontal="center"/>
    </xf>
    <xf numFmtId="165" fontId="8" fillId="0" borderId="24" xfId="1" applyNumberFormat="1" applyFont="1" applyFill="1" applyBorder="1" applyAlignment="1">
      <alignment horizontal="center"/>
    </xf>
    <xf numFmtId="165" fontId="5" fillId="0" borderId="45" xfId="1" applyNumberFormat="1" applyFont="1" applyFill="1" applyBorder="1" applyAlignment="1"/>
    <xf numFmtId="165" fontId="5" fillId="0" borderId="12" xfId="1" applyNumberFormat="1" applyFont="1" applyFill="1" applyBorder="1" applyAlignment="1"/>
    <xf numFmtId="165" fontId="8" fillId="0" borderId="59" xfId="1" applyNumberFormat="1" applyFont="1" applyFill="1" applyBorder="1" applyAlignment="1"/>
    <xf numFmtId="165" fontId="8" fillId="0" borderId="69" xfId="1" applyNumberFormat="1" applyFont="1" applyFill="1" applyBorder="1" applyAlignment="1" applyProtection="1">
      <protection locked="0"/>
    </xf>
    <xf numFmtId="165" fontId="8" fillId="0" borderId="60" xfId="1" applyNumberFormat="1" applyFont="1" applyFill="1" applyBorder="1" applyAlignment="1" applyProtection="1">
      <protection locked="0"/>
    </xf>
    <xf numFmtId="0" fontId="7" fillId="0" borderId="4" xfId="3" applyFont="1" applyFill="1" applyBorder="1" applyAlignment="1">
      <alignment horizontal="center" vertical="top" textRotation="180"/>
    </xf>
    <xf numFmtId="0" fontId="7" fillId="0" borderId="0" xfId="3" applyFont="1" applyFill="1" applyAlignment="1">
      <alignment textRotation="180"/>
    </xf>
    <xf numFmtId="165" fontId="8" fillId="0" borderId="0" xfId="1" applyNumberFormat="1" applyFont="1" applyFill="1" applyBorder="1" applyAlignment="1" applyProtection="1">
      <alignment horizontal="center"/>
      <protection locked="0"/>
    </xf>
    <xf numFmtId="165" fontId="8" fillId="0" borderId="28" xfId="1" applyNumberFormat="1" applyFont="1" applyFill="1" applyBorder="1" applyAlignment="1">
      <alignment horizontal="right"/>
    </xf>
    <xf numFmtId="165" fontId="8" fillId="0" borderId="30" xfId="1" applyNumberFormat="1" applyFont="1" applyFill="1" applyBorder="1" applyAlignment="1" applyProtection="1">
      <alignment horizontal="center"/>
      <protection locked="0"/>
    </xf>
    <xf numFmtId="165" fontId="8" fillId="0" borderId="30" xfId="1" applyNumberFormat="1" applyFont="1" applyFill="1" applyBorder="1" applyAlignment="1">
      <alignment horizontal="right"/>
    </xf>
    <xf numFmtId="165" fontId="8" fillId="0" borderId="30" xfId="1" applyNumberFormat="1" applyFont="1" applyFill="1" applyBorder="1" applyAlignment="1" applyProtection="1">
      <alignment horizontal="right"/>
      <protection locked="0"/>
    </xf>
    <xf numFmtId="165" fontId="8" fillId="0" borderId="29" xfId="1" applyNumberFormat="1" applyFont="1" applyFill="1" applyBorder="1" applyAlignment="1" applyProtection="1">
      <alignment horizontal="right"/>
      <protection locked="0"/>
    </xf>
    <xf numFmtId="0" fontId="7" fillId="0" borderId="4" xfId="3" applyFont="1" applyFill="1" applyBorder="1" applyAlignment="1">
      <alignment textRotation="180"/>
    </xf>
    <xf numFmtId="165" fontId="8" fillId="0" borderId="20" xfId="1" applyNumberFormat="1" applyFont="1" applyFill="1" applyBorder="1" applyAlignment="1" applyProtection="1">
      <alignment horizontal="center"/>
      <protection locked="0"/>
    </xf>
    <xf numFmtId="164" fontId="8" fillId="0" borderId="20" xfId="2" applyNumberFormat="1" applyFont="1" applyFill="1" applyBorder="1" applyAlignment="1">
      <alignment horizontal="right"/>
    </xf>
    <xf numFmtId="164" fontId="8" fillId="0" borderId="20" xfId="2" applyNumberFormat="1" applyFont="1" applyFill="1" applyBorder="1" applyAlignment="1" applyProtection="1">
      <alignment horizontal="right"/>
      <protection locked="0"/>
    </xf>
    <xf numFmtId="164" fontId="8" fillId="0" borderId="17" xfId="2" applyNumberFormat="1" applyFont="1" applyFill="1" applyBorder="1" applyAlignment="1" applyProtection="1">
      <alignment horizontal="right"/>
      <protection locked="0"/>
    </xf>
    <xf numFmtId="0" fontId="5" fillId="0" borderId="17" xfId="3" applyFont="1" applyBorder="1" applyAlignment="1">
      <alignment horizontal="center"/>
    </xf>
    <xf numFmtId="165" fontId="8" fillId="0" borderId="35" xfId="1" applyNumberFormat="1" applyFont="1" applyFill="1" applyBorder="1" applyAlignment="1" applyProtection="1">
      <alignment horizontal="center"/>
      <protection locked="0"/>
    </xf>
    <xf numFmtId="164" fontId="8" fillId="0" borderId="25" xfId="2" applyNumberFormat="1" applyFont="1" applyFill="1" applyBorder="1" applyAlignment="1" applyProtection="1">
      <protection locked="0"/>
    </xf>
    <xf numFmtId="164" fontId="5" fillId="0" borderId="46" xfId="2" applyNumberFormat="1" applyFont="1" applyFill="1" applyBorder="1" applyAlignment="1"/>
    <xf numFmtId="165" fontId="5" fillId="0" borderId="11" xfId="1" applyNumberFormat="1" applyFont="1" applyFill="1" applyBorder="1" applyAlignment="1"/>
    <xf numFmtId="164" fontId="5" fillId="0" borderId="11" xfId="2" applyNumberFormat="1" applyFont="1" applyFill="1" applyBorder="1" applyAlignment="1"/>
    <xf numFmtId="164" fontId="8" fillId="0" borderId="49" xfId="2" applyNumberFormat="1" applyFont="1" applyFill="1" applyBorder="1" applyAlignment="1" applyProtection="1">
      <protection locked="0"/>
    </xf>
    <xf numFmtId="165" fontId="10" fillId="0" borderId="0" xfId="3" applyNumberFormat="1" applyFont="1" applyFill="1"/>
    <xf numFmtId="0" fontId="7" fillId="0" borderId="4" xfId="3" applyFont="1" applyFill="1" applyBorder="1" applyAlignment="1">
      <alignment vertical="center"/>
    </xf>
    <xf numFmtId="165" fontId="5" fillId="0" borderId="45" xfId="1" applyNumberFormat="1" applyFont="1" applyFill="1" applyBorder="1" applyAlignment="1">
      <alignment horizontal="center"/>
    </xf>
    <xf numFmtId="165" fontId="5" fillId="0" borderId="25" xfId="1" applyNumberFormat="1" applyFont="1" applyFill="1" applyBorder="1" applyAlignment="1">
      <alignment horizontal="center"/>
    </xf>
    <xf numFmtId="0" fontId="11" fillId="0" borderId="7" xfId="3" applyFont="1" applyBorder="1" applyAlignment="1" applyProtection="1">
      <alignment horizontal="center"/>
      <protection locked="0"/>
    </xf>
    <xf numFmtId="165" fontId="8" fillId="0" borderId="73" xfId="1" applyNumberFormat="1" applyFont="1" applyFill="1" applyBorder="1" applyAlignment="1" applyProtection="1">
      <alignment horizontal="center"/>
      <protection locked="0"/>
    </xf>
    <xf numFmtId="165" fontId="8" fillId="0" borderId="73" xfId="1" applyNumberFormat="1" applyFont="1" applyFill="1" applyBorder="1" applyAlignment="1" applyProtection="1">
      <alignment horizontal="right"/>
      <protection locked="0"/>
    </xf>
    <xf numFmtId="165" fontId="8" fillId="0" borderId="33" xfId="1" applyNumberFormat="1" applyFont="1" applyFill="1" applyBorder="1" applyAlignment="1" applyProtection="1">
      <alignment horizontal="center"/>
      <protection locked="0"/>
    </xf>
    <xf numFmtId="0" fontId="5" fillId="0" borderId="8" xfId="3" applyFont="1" applyFill="1" applyBorder="1" applyAlignment="1">
      <alignment horizontal="left" indent="1"/>
    </xf>
    <xf numFmtId="165" fontId="5" fillId="0" borderId="25" xfId="1" applyNumberFormat="1" applyFont="1" applyFill="1" applyBorder="1" applyAlignment="1" applyProtection="1">
      <alignment horizontal="right"/>
      <protection locked="0"/>
    </xf>
    <xf numFmtId="43" fontId="5" fillId="0" borderId="45" xfId="1" applyFont="1" applyFill="1" applyBorder="1" applyAlignment="1"/>
    <xf numFmtId="43" fontId="5" fillId="0" borderId="12" xfId="1" applyFont="1" applyFill="1" applyBorder="1" applyAlignment="1"/>
    <xf numFmtId="43" fontId="8" fillId="0" borderId="25" xfId="1" applyFont="1" applyFill="1" applyBorder="1" applyAlignment="1"/>
    <xf numFmtId="43" fontId="8" fillId="0" borderId="40" xfId="1" applyFont="1" applyFill="1" applyBorder="1" applyAlignment="1"/>
    <xf numFmtId="165" fontId="8" fillId="0" borderId="10" xfId="1" applyNumberFormat="1" applyFont="1" applyFill="1" applyBorder="1" applyAlignment="1" applyProtection="1">
      <alignment horizontal="center"/>
      <protection locked="0"/>
    </xf>
    <xf numFmtId="43" fontId="8" fillId="0" borderId="10" xfId="1" applyFont="1" applyFill="1" applyBorder="1" applyAlignment="1"/>
    <xf numFmtId="43" fontId="8" fillId="0" borderId="10" xfId="1" applyFont="1" applyFill="1" applyBorder="1" applyAlignment="1" applyProtection="1">
      <protection locked="0"/>
    </xf>
    <xf numFmtId="43" fontId="8" fillId="0" borderId="41" xfId="1" applyFont="1" applyFill="1" applyBorder="1" applyAlignment="1"/>
    <xf numFmtId="164" fontId="8" fillId="0" borderId="41" xfId="2" applyNumberFormat="1" applyFont="1" applyFill="1" applyBorder="1" applyAlignment="1"/>
    <xf numFmtId="165" fontId="8" fillId="0" borderId="10" xfId="1" applyNumberFormat="1" applyFont="1" applyFill="1" applyBorder="1" applyAlignment="1">
      <alignment horizontal="center"/>
    </xf>
    <xf numFmtId="164" fontId="5" fillId="0" borderId="41" xfId="2" applyNumberFormat="1" applyFont="1" applyFill="1" applyBorder="1" applyAlignment="1"/>
    <xf numFmtId="165" fontId="5" fillId="0" borderId="25" xfId="1" applyNumberFormat="1" applyFont="1" applyFill="1" applyBorder="1" applyAlignment="1"/>
    <xf numFmtId="165" fontId="8" fillId="0" borderId="69" xfId="1" applyNumberFormat="1" applyFont="1" applyFill="1" applyBorder="1" applyAlignment="1" applyProtection="1">
      <alignment horizontal="center"/>
      <protection locked="0"/>
    </xf>
    <xf numFmtId="165" fontId="8" fillId="0" borderId="79" xfId="1" applyNumberFormat="1" applyFont="1" applyFill="1" applyBorder="1" applyAlignment="1">
      <alignment horizontal="center"/>
    </xf>
    <xf numFmtId="0" fontId="5" fillId="0" borderId="22" xfId="3" applyFont="1" applyFill="1" applyBorder="1"/>
    <xf numFmtId="165" fontId="8" fillId="0" borderId="12" xfId="1" applyNumberFormat="1" applyFont="1" applyFill="1" applyBorder="1" applyAlignment="1" applyProtection="1">
      <alignment horizontal="right"/>
      <protection locked="0"/>
    </xf>
    <xf numFmtId="165" fontId="8" fillId="0" borderId="23" xfId="1" applyNumberFormat="1" applyFont="1" applyFill="1" applyBorder="1" applyAlignment="1" applyProtection="1">
      <alignment horizontal="right"/>
      <protection locked="0"/>
    </xf>
    <xf numFmtId="164" fontId="5" fillId="0" borderId="49" xfId="2" applyNumberFormat="1" applyFont="1" applyFill="1" applyBorder="1" applyAlignment="1"/>
    <xf numFmtId="0" fontId="5" fillId="0" borderId="4" xfId="3" applyFont="1" applyFill="1" applyBorder="1" applyAlignment="1">
      <alignment vertical="center"/>
    </xf>
    <xf numFmtId="165" fontId="8" fillId="0" borderId="10" xfId="1" applyNumberFormat="1" applyFont="1" applyFill="1" applyBorder="1" applyAlignment="1"/>
    <xf numFmtId="165" fontId="8" fillId="0" borderId="12" xfId="1" applyNumberFormat="1" applyFont="1" applyFill="1" applyBorder="1" applyAlignment="1">
      <alignment horizontal="center"/>
    </xf>
    <xf numFmtId="165" fontId="8" fillId="0" borderId="25" xfId="1" applyNumberFormat="1" applyFont="1" applyFill="1" applyBorder="1" applyAlignment="1">
      <alignment horizontal="center"/>
    </xf>
    <xf numFmtId="165" fontId="8" fillId="0" borderId="60" xfId="1" applyNumberFormat="1" applyFont="1" applyFill="1" applyBorder="1" applyAlignment="1"/>
    <xf numFmtId="0" fontId="7" fillId="0" borderId="4" xfId="3" applyFont="1" applyFill="1" applyBorder="1" applyAlignment="1">
      <alignment textRotation="180"/>
    </xf>
    <xf numFmtId="0" fontId="4" fillId="0" borderId="5" xfId="3" applyBorder="1" applyAlignment="1">
      <alignment textRotation="180"/>
    </xf>
    <xf numFmtId="165" fontId="8" fillId="0" borderId="80" xfId="1" applyNumberFormat="1" applyFont="1" applyFill="1" applyBorder="1" applyAlignment="1" applyProtection="1">
      <alignment horizontal="center"/>
      <protection locked="0"/>
    </xf>
    <xf numFmtId="165" fontId="8" fillId="0" borderId="81" xfId="1" applyNumberFormat="1" applyFont="1" applyFill="1" applyBorder="1" applyAlignment="1" applyProtection="1">
      <alignment horizontal="center"/>
      <protection locked="0"/>
    </xf>
    <xf numFmtId="165" fontId="8" fillId="0" borderId="12" xfId="1" applyNumberFormat="1" applyFont="1" applyFill="1" applyBorder="1" applyAlignment="1" applyProtection="1">
      <alignment horizontal="center"/>
      <protection locked="0"/>
    </xf>
    <xf numFmtId="165" fontId="8" fillId="0" borderId="23" xfId="1" applyNumberFormat="1" applyFont="1" applyFill="1" applyBorder="1" applyAlignment="1" applyProtection="1">
      <alignment horizontal="center"/>
      <protection locked="0"/>
    </xf>
    <xf numFmtId="165" fontId="8" fillId="0" borderId="20" xfId="1" applyNumberFormat="1" applyFont="1" applyFill="1" applyBorder="1" applyAlignment="1">
      <alignment horizontal="center"/>
    </xf>
    <xf numFmtId="165" fontId="8" fillId="0" borderId="13" xfId="1" applyNumberFormat="1" applyFont="1" applyFill="1" applyBorder="1" applyAlignment="1" applyProtection="1">
      <alignment horizontal="right"/>
      <protection locked="0"/>
    </xf>
    <xf numFmtId="165" fontId="8" fillId="0" borderId="25" xfId="1" applyNumberFormat="1" applyFont="1" applyFill="1" applyBorder="1" applyAlignment="1" applyProtection="1">
      <protection locked="0"/>
    </xf>
    <xf numFmtId="0" fontId="5" fillId="0" borderId="2" xfId="3" applyFont="1" applyFill="1" applyBorder="1"/>
    <xf numFmtId="0" fontId="5" fillId="0" borderId="1" xfId="3" applyFont="1" applyFill="1" applyBorder="1" applyAlignment="1">
      <alignment vertical="center"/>
    </xf>
    <xf numFmtId="0" fontId="7" fillId="0" borderId="0" xfId="3" applyFont="1" applyFill="1" applyAlignment="1">
      <alignment vertical="top" textRotation="180"/>
    </xf>
    <xf numFmtId="0" fontId="10" fillId="0" borderId="0" xfId="3" applyFont="1" applyFill="1" applyBorder="1"/>
    <xf numFmtId="0" fontId="7" fillId="0" borderId="0" xfId="3" applyFont="1" applyFill="1" applyBorder="1"/>
    <xf numFmtId="165" fontId="8" fillId="0" borderId="79" xfId="1" applyNumberFormat="1" applyFont="1" applyFill="1" applyBorder="1" applyAlignment="1">
      <alignment horizontal="right"/>
    </xf>
    <xf numFmtId="165" fontId="8" fillId="0" borderId="80" xfId="1" applyNumberFormat="1" applyFont="1" applyFill="1" applyBorder="1" applyAlignment="1">
      <alignment horizontal="right"/>
    </xf>
    <xf numFmtId="165" fontId="8" fillId="0" borderId="80" xfId="1" applyNumberFormat="1" applyFont="1" applyFill="1" applyBorder="1" applyAlignment="1" applyProtection="1">
      <alignment horizontal="right"/>
      <protection locked="0"/>
    </xf>
    <xf numFmtId="165" fontId="8" fillId="0" borderId="33" xfId="1" applyNumberFormat="1" applyFont="1" applyFill="1" applyBorder="1" applyAlignment="1" applyProtection="1">
      <alignment horizontal="right"/>
      <protection locked="0"/>
    </xf>
    <xf numFmtId="165" fontId="5" fillId="0" borderId="17" xfId="1" applyNumberFormat="1" applyFont="1" applyFill="1" applyBorder="1" applyAlignment="1" applyProtection="1">
      <alignment horizontal="right"/>
      <protection locked="0"/>
    </xf>
    <xf numFmtId="165" fontId="8" fillId="0" borderId="57" xfId="1" applyNumberFormat="1" applyFont="1" applyFill="1" applyBorder="1" applyAlignment="1">
      <alignment horizontal="right"/>
    </xf>
    <xf numFmtId="165" fontId="8" fillId="0" borderId="3" xfId="1" applyNumberFormat="1" applyFont="1" applyFill="1" applyBorder="1" applyAlignment="1">
      <alignment horizontal="center"/>
    </xf>
    <xf numFmtId="165" fontId="8" fillId="0" borderId="3" xfId="1" applyNumberFormat="1" applyFont="1" applyFill="1" applyBorder="1" applyAlignment="1">
      <alignment horizontal="right"/>
    </xf>
    <xf numFmtId="165" fontId="8" fillId="0" borderId="41" xfId="1" applyNumberFormat="1" applyFont="1" applyFill="1" applyBorder="1" applyAlignment="1">
      <alignment horizontal="right"/>
    </xf>
    <xf numFmtId="0" fontId="5" fillId="0" borderId="2" xfId="3" applyFont="1" applyFill="1" applyBorder="1" applyAlignment="1">
      <alignment vertical="center"/>
    </xf>
    <xf numFmtId="0" fontId="7" fillId="0" borderId="0" xfId="3" applyFont="1" applyFill="1" applyBorder="1" applyAlignment="1">
      <alignment vertical="center" textRotation="180"/>
    </xf>
    <xf numFmtId="0" fontId="4" fillId="0" borderId="4" xfId="3" applyBorder="1" applyAlignment="1">
      <alignment vertical="top"/>
    </xf>
    <xf numFmtId="167" fontId="5" fillId="0" borderId="5" xfId="3" quotePrefix="1" applyNumberFormat="1" applyFont="1" applyBorder="1" applyAlignment="1" applyProtection="1">
      <alignment horizontal="center"/>
    </xf>
    <xf numFmtId="2" fontId="5" fillId="0" borderId="12" xfId="1" applyNumberFormat="1" applyFont="1" applyFill="1" applyBorder="1" applyAlignment="1">
      <alignment horizontal="center"/>
    </xf>
    <xf numFmtId="0" fontId="7" fillId="0" borderId="4" xfId="3" applyFont="1" applyFill="1" applyBorder="1" applyAlignment="1">
      <alignment vertical="top" textRotation="180"/>
    </xf>
    <xf numFmtId="2" fontId="5" fillId="0" borderId="11" xfId="1" applyNumberFormat="1" applyFont="1" applyFill="1" applyBorder="1" applyAlignment="1"/>
    <xf numFmtId="0" fontId="4" fillId="0" borderId="4" xfId="3" applyBorder="1" applyAlignment="1">
      <alignment horizontal="left" vertical="center" textRotation="180"/>
    </xf>
    <xf numFmtId="2" fontId="8" fillId="0" borderId="69" xfId="1" applyNumberFormat="1" applyFont="1" applyFill="1" applyBorder="1" applyAlignment="1"/>
    <xf numFmtId="0" fontId="7" fillId="0" borderId="4" xfId="3" applyFont="1" applyFill="1" applyBorder="1" applyAlignment="1">
      <alignment horizontal="left" vertical="center" textRotation="180"/>
    </xf>
    <xf numFmtId="0" fontId="5" fillId="0" borderId="3" xfId="3" applyFont="1" applyFill="1" applyBorder="1" applyAlignment="1">
      <alignment horizontal="center"/>
    </xf>
    <xf numFmtId="0" fontId="5" fillId="0" borderId="2" xfId="3" applyFont="1" applyFill="1" applyBorder="1" applyAlignment="1">
      <alignment horizontal="center"/>
    </xf>
    <xf numFmtId="0" fontId="11" fillId="0" borderId="4" xfId="3" applyFont="1" applyBorder="1" applyAlignment="1" applyProtection="1">
      <alignment horizontal="center"/>
      <protection locked="0"/>
    </xf>
    <xf numFmtId="0" fontId="7" fillId="0" borderId="1" xfId="3" applyFont="1" applyFill="1" applyBorder="1" applyAlignment="1">
      <alignment horizontal="center"/>
    </xf>
    <xf numFmtId="0" fontId="10" fillId="0" borderId="0" xfId="3" applyFont="1" applyBorder="1" applyAlignment="1"/>
    <xf numFmtId="0" fontId="6" fillId="0" borderId="0" xfId="3" applyFont="1" applyBorder="1" applyAlignment="1" applyProtection="1">
      <alignment horizontal="center" textRotation="180"/>
      <protection locked="0"/>
    </xf>
    <xf numFmtId="0" fontId="5" fillId="0" borderId="0" xfId="3" applyFont="1" applyProtection="1">
      <protection locked="0"/>
    </xf>
    <xf numFmtId="37" fontId="5" fillId="0" borderId="0" xfId="3" applyNumberFormat="1" applyFont="1" applyProtection="1">
      <protection locked="0"/>
    </xf>
    <xf numFmtId="0" fontId="11" fillId="0" borderId="0" xfId="3" applyFont="1" applyProtection="1">
      <protection locked="0"/>
    </xf>
    <xf numFmtId="0" fontId="6" fillId="0" borderId="4" xfId="3" applyFont="1" applyBorder="1" applyAlignment="1" applyProtection="1">
      <alignment horizontal="center" textRotation="180"/>
      <protection locked="0"/>
    </xf>
    <xf numFmtId="0" fontId="5" fillId="0" borderId="9" xfId="3" applyFont="1" applyBorder="1" applyProtection="1">
      <protection locked="0"/>
    </xf>
    <xf numFmtId="37" fontId="5" fillId="0" borderId="8" xfId="3" applyNumberFormat="1" applyFont="1" applyBorder="1" applyProtection="1">
      <protection locked="0"/>
    </xf>
    <xf numFmtId="0" fontId="11" fillId="0" borderId="8" xfId="3" applyFont="1" applyBorder="1" applyProtection="1">
      <protection locked="0"/>
    </xf>
    <xf numFmtId="0" fontId="10" fillId="0" borderId="8" xfId="3" applyFont="1" applyBorder="1"/>
    <xf numFmtId="0" fontId="5" fillId="0" borderId="8" xfId="3" applyFont="1" applyBorder="1" applyProtection="1">
      <protection locked="0"/>
    </xf>
    <xf numFmtId="0" fontId="5" fillId="0" borderId="7" xfId="3" applyFont="1" applyBorder="1" applyProtection="1">
      <protection locked="0"/>
    </xf>
    <xf numFmtId="0" fontId="6" fillId="2" borderId="5" xfId="3" applyNumberFormat="1" applyFont="1" applyFill="1" applyBorder="1" applyAlignment="1" applyProtection="1">
      <alignment horizontal="center" textRotation="180"/>
      <protection locked="0"/>
    </xf>
    <xf numFmtId="0" fontId="5" fillId="0" borderId="5" xfId="3" applyFont="1" applyBorder="1" applyAlignment="1" applyProtection="1">
      <alignment horizontal="center"/>
      <protection locked="0"/>
    </xf>
    <xf numFmtId="165" fontId="5" fillId="0" borderId="0" xfId="1" applyNumberFormat="1" applyFont="1" applyBorder="1" applyProtection="1">
      <protection locked="0"/>
    </xf>
    <xf numFmtId="37" fontId="5" fillId="0" borderId="0" xfId="429" applyNumberFormat="1" applyFont="1" applyBorder="1" applyAlignment="1" applyProtection="1">
      <alignment horizontal="left" indent="1"/>
      <protection locked="0"/>
    </xf>
    <xf numFmtId="0" fontId="5" fillId="0" borderId="4" xfId="3" applyFont="1" applyBorder="1" applyProtection="1">
      <protection locked="0"/>
    </xf>
    <xf numFmtId="0" fontId="5" fillId="0" borderId="0" xfId="3" applyFont="1" applyBorder="1" applyAlignment="1" applyProtection="1">
      <alignment horizontal="left"/>
      <protection locked="0"/>
    </xf>
    <xf numFmtId="37" fontId="5" fillId="0" borderId="0" xfId="3" applyNumberFormat="1" applyFont="1" applyBorder="1" applyAlignment="1" applyProtection="1">
      <alignment horizontal="left" indent="1"/>
      <protection locked="0"/>
    </xf>
    <xf numFmtId="0" fontId="5" fillId="0" borderId="0" xfId="3" applyFont="1" applyBorder="1" applyAlignment="1" applyProtection="1">
      <alignment horizontal="center"/>
      <protection locked="0"/>
    </xf>
    <xf numFmtId="0" fontId="5" fillId="0" borderId="71" xfId="3" applyFont="1" applyBorder="1" applyAlignment="1" applyProtection="1">
      <alignment horizontal="center"/>
      <protection locked="0"/>
    </xf>
    <xf numFmtId="165" fontId="5" fillId="0" borderId="95" xfId="1" applyNumberFormat="1" applyFont="1" applyFill="1" applyBorder="1" applyProtection="1">
      <protection locked="0"/>
    </xf>
    <xf numFmtId="165" fontId="5" fillId="0" borderId="27" xfId="1" applyNumberFormat="1" applyFont="1" applyBorder="1" applyProtection="1">
      <protection locked="0"/>
    </xf>
    <xf numFmtId="165" fontId="5" fillId="0" borderId="29" xfId="1" applyNumberFormat="1" applyFont="1" applyBorder="1" applyProtection="1">
      <protection locked="0"/>
    </xf>
    <xf numFmtId="37" fontId="5" fillId="0" borderId="43" xfId="3" applyNumberFormat="1" applyFont="1" applyBorder="1" applyAlignment="1" applyProtection="1">
      <alignment horizontal="left" indent="1"/>
      <protection locked="0"/>
    </xf>
    <xf numFmtId="0" fontId="5" fillId="0" borderId="74" xfId="3" applyFont="1" applyBorder="1" applyAlignment="1" applyProtection="1">
      <alignment horizontal="center"/>
      <protection locked="0"/>
    </xf>
    <xf numFmtId="0" fontId="5" fillId="0" borderId="44" xfId="3" applyFont="1" applyBorder="1" applyAlignment="1" applyProtection="1">
      <alignment horizontal="center"/>
      <protection locked="0"/>
    </xf>
    <xf numFmtId="165" fontId="5" fillId="0" borderId="46" xfId="1" applyNumberFormat="1" applyFont="1" applyFill="1" applyBorder="1" applyProtection="1">
      <protection locked="0"/>
    </xf>
    <xf numFmtId="165" fontId="5" fillId="0" borderId="11" xfId="1" applyNumberFormat="1" applyFont="1" applyBorder="1" applyProtection="1">
      <protection locked="0"/>
    </xf>
    <xf numFmtId="165" fontId="5" fillId="0" borderId="49" xfId="1" applyNumberFormat="1" applyFont="1" applyBorder="1" applyProtection="1">
      <protection locked="0"/>
    </xf>
    <xf numFmtId="37" fontId="5" fillId="0" borderId="0" xfId="3" applyNumberFormat="1" applyFont="1" applyBorder="1" applyProtection="1">
      <protection locked="0"/>
    </xf>
    <xf numFmtId="0" fontId="5" fillId="0" borderId="78" xfId="3" applyFont="1" applyBorder="1" applyAlignment="1" applyProtection="1">
      <alignment horizontal="center"/>
      <protection locked="0"/>
    </xf>
    <xf numFmtId="0" fontId="5" fillId="0" borderId="42" xfId="3" applyFont="1" applyBorder="1" applyAlignment="1" applyProtection="1">
      <alignment horizontal="center"/>
      <protection locked="0"/>
    </xf>
    <xf numFmtId="165" fontId="5" fillId="0" borderId="96" xfId="1" applyNumberFormat="1" applyFont="1" applyBorder="1" applyProtection="1">
      <protection locked="0"/>
    </xf>
    <xf numFmtId="165" fontId="5" fillId="0" borderId="38" xfId="1" applyNumberFormat="1" applyFont="1" applyBorder="1" applyProtection="1">
      <protection locked="0"/>
    </xf>
    <xf numFmtId="165" fontId="5" fillId="0" borderId="97" xfId="1" applyNumberFormat="1" applyFont="1" applyBorder="1" applyProtection="1">
      <protection locked="0"/>
    </xf>
    <xf numFmtId="37" fontId="5" fillId="0" borderId="43" xfId="3" applyNumberFormat="1" applyFont="1" applyBorder="1" applyProtection="1">
      <protection locked="0"/>
    </xf>
    <xf numFmtId="165" fontId="5" fillId="0" borderId="98" xfId="1" applyNumberFormat="1" applyFont="1" applyBorder="1" applyProtection="1">
      <protection locked="0"/>
    </xf>
    <xf numFmtId="165" fontId="5" fillId="0" borderId="99" xfId="1" applyNumberFormat="1" applyFont="1" applyBorder="1" applyProtection="1">
      <protection locked="0"/>
    </xf>
    <xf numFmtId="165" fontId="5" fillId="0" borderId="100" xfId="1" applyNumberFormat="1" applyFont="1" applyBorder="1" applyProtection="1">
      <protection locked="0"/>
    </xf>
    <xf numFmtId="0" fontId="5" fillId="0" borderId="71" xfId="3" applyFont="1" applyBorder="1" applyAlignment="1" applyProtection="1">
      <protection locked="0"/>
    </xf>
    <xf numFmtId="37" fontId="5" fillId="0" borderId="11" xfId="3" applyNumberFormat="1" applyFont="1" applyBorder="1" applyAlignment="1" applyProtection="1">
      <alignment horizontal="centerContinuous"/>
      <protection locked="0"/>
    </xf>
    <xf numFmtId="37" fontId="5" fillId="0" borderId="11" xfId="3" applyNumberFormat="1" applyFont="1" applyBorder="1" applyAlignment="1" applyProtection="1">
      <alignment horizontal="center"/>
      <protection locked="0"/>
    </xf>
    <xf numFmtId="37" fontId="5" fillId="0" borderId="43" xfId="3" applyNumberFormat="1" applyFont="1" applyBorder="1" applyAlignment="1" applyProtection="1">
      <alignment horizontal="centerContinuous"/>
      <protection locked="0"/>
    </xf>
    <xf numFmtId="0" fontId="5" fillId="0" borderId="101" xfId="3" applyFont="1" applyBorder="1" applyAlignment="1" applyProtection="1">
      <alignment horizontal="center"/>
      <protection locked="0"/>
    </xf>
    <xf numFmtId="0" fontId="5" fillId="0" borderId="77" xfId="3" applyFont="1" applyBorder="1" applyAlignment="1" applyProtection="1">
      <alignment horizontal="center"/>
      <protection locked="0"/>
    </xf>
    <xf numFmtId="0" fontId="5" fillId="0" borderId="5" xfId="3" applyFont="1" applyBorder="1" applyAlignment="1" applyProtection="1">
      <alignment horizontal="centerContinuous"/>
      <protection locked="0"/>
    </xf>
    <xf numFmtId="0" fontId="5" fillId="0" borderId="11" xfId="3" applyFont="1" applyBorder="1" applyAlignment="1" applyProtection="1">
      <alignment horizontal="centerContinuous"/>
      <protection locked="0"/>
    </xf>
    <xf numFmtId="0" fontId="5" fillId="0" borderId="11" xfId="3" applyNumberFormat="1" applyFont="1" applyBorder="1" applyAlignment="1" applyProtection="1">
      <alignment horizontal="centerContinuous"/>
      <protection locked="0"/>
    </xf>
    <xf numFmtId="37" fontId="5" fillId="0" borderId="11" xfId="3" quotePrefix="1" applyNumberFormat="1" applyFont="1" applyBorder="1" applyAlignment="1" applyProtection="1">
      <alignment horizontal="center"/>
      <protection locked="0"/>
    </xf>
    <xf numFmtId="37" fontId="5" fillId="0" borderId="0" xfId="3" applyNumberFormat="1" applyFont="1" applyBorder="1" applyAlignment="1" applyProtection="1">
      <alignment horizontal="center"/>
      <protection locked="0"/>
    </xf>
    <xf numFmtId="0" fontId="5" fillId="0" borderId="78" xfId="3" applyFont="1" applyBorder="1" applyAlignment="1" applyProtection="1">
      <alignment horizontal="centerContinuous"/>
      <protection locked="0"/>
    </xf>
    <xf numFmtId="0" fontId="5" fillId="0" borderId="42" xfId="3" applyFont="1" applyBorder="1" applyAlignment="1" applyProtection="1">
      <alignment horizontal="centerContinuous"/>
      <protection locked="0"/>
    </xf>
    <xf numFmtId="37" fontId="5" fillId="0" borderId="11" xfId="3" applyNumberFormat="1" applyFont="1" applyBorder="1" applyAlignment="1" applyProtection="1">
      <protection locked="0"/>
    </xf>
    <xf numFmtId="37" fontId="5" fillId="0" borderId="0" xfId="3" applyNumberFormat="1" applyFont="1" applyBorder="1" applyAlignment="1" applyProtection="1">
      <protection locked="0"/>
    </xf>
    <xf numFmtId="0" fontId="5" fillId="0" borderId="5" xfId="3" applyFont="1" applyBorder="1" applyAlignment="1" applyProtection="1">
      <protection locked="0"/>
    </xf>
    <xf numFmtId="167" fontId="5" fillId="0" borderId="11" xfId="3" applyNumberFormat="1" applyFont="1" applyBorder="1" applyAlignment="1" applyProtection="1">
      <alignment horizontal="center"/>
      <protection locked="0"/>
    </xf>
    <xf numFmtId="37" fontId="5" fillId="0" borderId="11" xfId="3" applyNumberFormat="1" applyFont="1" applyBorder="1" applyProtection="1">
      <protection locked="0"/>
    </xf>
    <xf numFmtId="0" fontId="5" fillId="0" borderId="78" xfId="3" applyFont="1" applyBorder="1" applyProtection="1">
      <protection locked="0"/>
    </xf>
    <xf numFmtId="0" fontId="5" fillId="0" borderId="42" xfId="3" applyFont="1" applyBorder="1" applyProtection="1">
      <protection locked="0"/>
    </xf>
    <xf numFmtId="37" fontId="5" fillId="0" borderId="38" xfId="3" applyNumberFormat="1" applyFont="1" applyBorder="1" applyAlignment="1" applyProtection="1">
      <alignment horizontal="centerContinuous"/>
      <protection locked="0"/>
    </xf>
    <xf numFmtId="37" fontId="5" fillId="0" borderId="10" xfId="3" applyNumberFormat="1" applyFont="1" applyBorder="1" applyProtection="1">
      <protection locked="0"/>
    </xf>
    <xf numFmtId="0" fontId="5" fillId="0" borderId="20" xfId="3" applyFont="1" applyBorder="1" applyAlignment="1" applyProtection="1">
      <alignment horizontal="centerContinuous"/>
      <protection locked="0"/>
    </xf>
    <xf numFmtId="37" fontId="5" fillId="0" borderId="34" xfId="3" applyNumberFormat="1" applyFont="1" applyBorder="1" applyAlignment="1" applyProtection="1">
      <alignment horizontal="centerContinuous"/>
      <protection locked="0"/>
    </xf>
    <xf numFmtId="0" fontId="5" fillId="0" borderId="34" xfId="3" applyFont="1" applyBorder="1" applyAlignment="1" applyProtection="1">
      <alignment horizontal="centerContinuous"/>
      <protection locked="0"/>
    </xf>
    <xf numFmtId="0" fontId="7" fillId="0" borderId="6" xfId="3" applyFont="1" applyBorder="1" applyAlignment="1" applyProtection="1">
      <alignment horizontal="centerContinuous" vertical="top"/>
      <protection locked="0"/>
    </xf>
    <xf numFmtId="0" fontId="5" fillId="0" borderId="5" xfId="3" applyFont="1" applyBorder="1" applyProtection="1">
      <protection locked="0"/>
    </xf>
    <xf numFmtId="0" fontId="5" fillId="0" borderId="0" xfId="3" applyFont="1" applyBorder="1" applyProtection="1">
      <protection locked="0"/>
    </xf>
    <xf numFmtId="165" fontId="5" fillId="0" borderId="0" xfId="1" applyNumberFormat="1" applyFont="1" applyBorder="1" applyAlignment="1" applyProtection="1">
      <alignment horizontal="centerContinuous"/>
      <protection locked="0"/>
    </xf>
    <xf numFmtId="0" fontId="5" fillId="0" borderId="25" xfId="3" applyFont="1" applyBorder="1" applyAlignment="1" applyProtection="1">
      <alignment horizontal="center"/>
      <protection locked="0"/>
    </xf>
    <xf numFmtId="165" fontId="5" fillId="0" borderId="95" xfId="1" applyNumberFormat="1" applyFont="1" applyBorder="1" applyProtection="1">
      <protection locked="0"/>
    </xf>
    <xf numFmtId="165" fontId="5" fillId="0" borderId="27" xfId="1" applyNumberFormat="1" applyFont="1" applyBorder="1" applyAlignment="1" applyProtection="1">
      <alignment horizontal="centerContinuous"/>
      <protection locked="0"/>
    </xf>
    <xf numFmtId="37" fontId="5" fillId="0" borderId="8" xfId="3" applyNumberFormat="1" applyFont="1" applyBorder="1" applyAlignment="1" applyProtection="1">
      <alignment horizontal="left" indent="1"/>
      <protection locked="0"/>
    </xf>
    <xf numFmtId="0" fontId="5" fillId="0" borderId="101" xfId="3" applyFont="1" applyBorder="1" applyProtection="1">
      <protection locked="0"/>
    </xf>
    <xf numFmtId="165" fontId="5" fillId="0" borderId="46" xfId="1" applyNumberFormat="1" applyFont="1" applyBorder="1" applyProtection="1">
      <protection locked="0"/>
    </xf>
    <xf numFmtId="165" fontId="5" fillId="0" borderId="38" xfId="1" applyNumberFormat="1" applyFont="1" applyBorder="1" applyAlignment="1" applyProtection="1">
      <alignment horizontal="centerContinuous"/>
      <protection locked="0"/>
    </xf>
    <xf numFmtId="0" fontId="5" fillId="0" borderId="44" xfId="3" applyFont="1" applyBorder="1" applyAlignment="1" applyProtection="1">
      <alignment horizontal="centerContinuous"/>
      <protection locked="0"/>
    </xf>
    <xf numFmtId="37" fontId="5" fillId="0" borderId="43" xfId="3" applyNumberFormat="1" applyFont="1" applyBorder="1" applyAlignment="1" applyProtection="1">
      <alignment horizontal="left"/>
      <protection locked="0"/>
    </xf>
    <xf numFmtId="165" fontId="5" fillId="0" borderId="38" xfId="1" applyNumberFormat="1" applyFont="1" applyFill="1" applyBorder="1" applyProtection="1">
      <protection locked="0"/>
    </xf>
    <xf numFmtId="0" fontId="5" fillId="0" borderId="74" xfId="3" applyFont="1" applyBorder="1" applyProtection="1">
      <protection locked="0"/>
    </xf>
    <xf numFmtId="37" fontId="5" fillId="0" borderId="59" xfId="3" applyNumberFormat="1" applyFont="1" applyBorder="1" applyProtection="1">
      <protection locked="0"/>
    </xf>
    <xf numFmtId="37" fontId="5" fillId="0" borderId="69" xfId="3" applyNumberFormat="1" applyFont="1" applyBorder="1" applyAlignment="1" applyProtection="1">
      <alignment horizontal="center"/>
      <protection locked="0"/>
    </xf>
    <xf numFmtId="37" fontId="5" fillId="0" borderId="69" xfId="3" applyNumberFormat="1" applyFont="1" applyBorder="1" applyProtection="1">
      <protection locked="0"/>
    </xf>
    <xf numFmtId="37" fontId="5" fillId="0" borderId="60" xfId="3" applyNumberFormat="1" applyFont="1" applyBorder="1" applyProtection="1">
      <protection locked="0"/>
    </xf>
    <xf numFmtId="37" fontId="5" fillId="0" borderId="39" xfId="3" applyNumberFormat="1" applyFont="1" applyBorder="1" applyAlignment="1" applyProtection="1">
      <alignment horizontal="centerContinuous"/>
      <protection locked="0"/>
    </xf>
    <xf numFmtId="0" fontId="5" fillId="0" borderId="102" xfId="3" applyFont="1" applyBorder="1" applyProtection="1">
      <protection locked="0"/>
    </xf>
    <xf numFmtId="0" fontId="5" fillId="0" borderId="103" xfId="3" applyFont="1" applyBorder="1" applyProtection="1">
      <protection locked="0"/>
    </xf>
    <xf numFmtId="0" fontId="5" fillId="0" borderId="9" xfId="3" applyFont="1" applyBorder="1" applyAlignment="1" applyProtection="1">
      <alignment horizontal="center"/>
      <protection locked="0"/>
    </xf>
    <xf numFmtId="37" fontId="5" fillId="0" borderId="11" xfId="3" applyNumberFormat="1" applyFont="1" applyBorder="1" applyAlignment="1" applyProtection="1">
      <alignment horizontal="center" vertical="center"/>
      <protection locked="0"/>
    </xf>
    <xf numFmtId="37" fontId="5" fillId="0" borderId="0" xfId="3" applyNumberFormat="1" applyFont="1" applyBorder="1" applyAlignment="1" applyProtection="1">
      <alignment horizontal="center" vertical="center"/>
      <protection locked="0"/>
    </xf>
    <xf numFmtId="37" fontId="5" fillId="0" borderId="61" xfId="3" applyNumberFormat="1"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37" fontId="5" fillId="0" borderId="104" xfId="3" applyNumberFormat="1" applyFont="1" applyBorder="1" applyAlignment="1" applyProtection="1">
      <alignment horizontal="center" vertical="center"/>
      <protection locked="0"/>
    </xf>
    <xf numFmtId="0" fontId="5" fillId="0" borderId="61" xfId="3" applyFont="1" applyBorder="1" applyAlignment="1" applyProtection="1">
      <alignment horizontal="center" vertical="center"/>
      <protection locked="0"/>
    </xf>
    <xf numFmtId="0" fontId="10" fillId="0" borderId="0" xfId="3" applyFont="1" applyBorder="1" applyAlignment="1"/>
    <xf numFmtId="37" fontId="5" fillId="0" borderId="61" xfId="3" applyNumberFormat="1" applyFont="1" applyBorder="1" applyAlignment="1" applyProtection="1">
      <alignment horizontal="center"/>
      <protection locked="0"/>
    </xf>
    <xf numFmtId="0" fontId="5" fillId="0" borderId="0" xfId="3" applyFont="1" applyBorder="1" applyAlignment="1" applyProtection="1">
      <alignment horizontal="center" vertical="center"/>
      <protection locked="0"/>
    </xf>
    <xf numFmtId="0" fontId="5" fillId="0" borderId="11" xfId="3" applyFont="1" applyBorder="1" applyAlignment="1" applyProtection="1">
      <protection locked="0"/>
    </xf>
    <xf numFmtId="0" fontId="5" fillId="0" borderId="0" xfId="3" applyFont="1" applyBorder="1" applyAlignment="1" applyProtection="1">
      <alignment horizontal="centerContinuous"/>
      <protection locked="0"/>
    </xf>
    <xf numFmtId="0" fontId="5" fillId="0" borderId="11" xfId="3" applyFont="1" applyBorder="1" applyAlignment="1" applyProtection="1">
      <alignment horizontal="center"/>
      <protection locked="0"/>
    </xf>
    <xf numFmtId="0" fontId="5" fillId="0" borderId="1" xfId="3" applyFont="1" applyBorder="1" applyAlignment="1" applyProtection="1">
      <alignment horizontal="center" vertical="center"/>
      <protection locked="0"/>
    </xf>
    <xf numFmtId="0" fontId="5" fillId="0" borderId="10" xfId="3" applyFont="1" applyBorder="1" applyAlignment="1" applyProtection="1">
      <alignment horizontal="centerContinuous"/>
      <protection locked="0"/>
    </xf>
    <xf numFmtId="0" fontId="5" fillId="0" borderId="10" xfId="3" applyFont="1" applyBorder="1" applyProtection="1">
      <protection locked="0"/>
    </xf>
    <xf numFmtId="0" fontId="5" fillId="0" borderId="11" xfId="3" applyFont="1" applyBorder="1" applyProtection="1">
      <protection locked="0"/>
    </xf>
    <xf numFmtId="0" fontId="5" fillId="0" borderId="70" xfId="3" applyFont="1" applyBorder="1" applyAlignment="1" applyProtection="1">
      <alignment horizontal="centerContinuous"/>
      <protection locked="0"/>
    </xf>
    <xf numFmtId="0" fontId="5" fillId="0" borderId="39" xfId="3" applyFont="1" applyBorder="1" applyAlignment="1" applyProtection="1">
      <alignment horizontal="centerContinuous"/>
      <protection locked="0"/>
    </xf>
    <xf numFmtId="0" fontId="5" fillId="0" borderId="0" xfId="3" applyFont="1" applyBorder="1" applyAlignment="1" applyProtection="1">
      <protection locked="0"/>
    </xf>
    <xf numFmtId="0" fontId="10" fillId="0" borderId="20" xfId="3" applyFont="1" applyBorder="1" applyAlignment="1">
      <alignment horizontal="center"/>
    </xf>
    <xf numFmtId="0" fontId="10" fillId="0" borderId="34" xfId="3" applyFont="1" applyBorder="1" applyAlignment="1">
      <alignment horizontal="center"/>
    </xf>
    <xf numFmtId="0" fontId="5" fillId="0" borderId="6" xfId="3" applyFont="1" applyBorder="1" applyAlignment="1" applyProtection="1">
      <alignment horizontal="center"/>
      <protection locked="0"/>
    </xf>
    <xf numFmtId="0" fontId="11" fillId="0" borderId="42" xfId="3" applyFont="1" applyBorder="1" applyProtection="1">
      <protection locked="0"/>
    </xf>
    <xf numFmtId="0" fontId="11" fillId="0" borderId="0" xfId="3" applyFont="1" applyBorder="1" applyProtection="1">
      <protection locked="0"/>
    </xf>
    <xf numFmtId="0" fontId="10" fillId="0" borderId="105" xfId="3" applyFont="1" applyBorder="1" applyAlignment="1">
      <alignment horizontal="center"/>
    </xf>
    <xf numFmtId="0" fontId="10" fillId="0" borderId="2" xfId="3" applyFont="1" applyBorder="1" applyAlignment="1">
      <alignment horizontal="center"/>
    </xf>
    <xf numFmtId="0" fontId="10" fillId="0" borderId="106" xfId="3" applyFont="1" applyBorder="1" applyAlignment="1">
      <alignment horizontal="center"/>
    </xf>
    <xf numFmtId="0" fontId="5" fillId="0" borderId="1" xfId="3" applyFont="1" applyBorder="1" applyAlignment="1" applyProtection="1">
      <alignment horizontal="center"/>
      <protection locked="0"/>
    </xf>
    <xf numFmtId="0" fontId="5" fillId="0" borderId="43" xfId="3" applyFont="1" applyBorder="1" applyProtection="1">
      <protection locked="0"/>
    </xf>
    <xf numFmtId="0" fontId="5" fillId="0" borderId="48" xfId="3" applyFont="1" applyBorder="1" applyProtection="1">
      <protection locked="0"/>
    </xf>
    <xf numFmtId="0" fontId="7" fillId="0" borderId="0" xfId="3" applyFont="1" applyBorder="1" applyAlignment="1">
      <alignment vertical="top" textRotation="180"/>
    </xf>
    <xf numFmtId="0" fontId="7" fillId="0" borderId="4" xfId="3" applyFont="1" applyBorder="1" applyAlignment="1" applyProtection="1">
      <alignment horizontal="center" vertical="center" wrapText="1"/>
      <protection locked="0"/>
    </xf>
    <xf numFmtId="0" fontId="10" fillId="0" borderId="3" xfId="3" applyFont="1" applyBorder="1" applyAlignment="1">
      <alignment horizontal="center"/>
    </xf>
    <xf numFmtId="0" fontId="7" fillId="0" borderId="1" xfId="3" applyFont="1" applyBorder="1" applyAlignment="1" applyProtection="1">
      <alignment horizontal="center" wrapText="1"/>
      <protection locked="0"/>
    </xf>
    <xf numFmtId="0" fontId="6" fillId="0" borderId="4" xfId="3" applyFont="1" applyBorder="1" applyAlignment="1" applyProtection="1">
      <alignment textRotation="180"/>
      <protection locked="0"/>
    </xf>
    <xf numFmtId="43" fontId="10" fillId="0" borderId="0" xfId="1" applyFont="1"/>
    <xf numFmtId="165" fontId="5" fillId="0" borderId="0" xfId="1" applyNumberFormat="1" applyFont="1" applyBorder="1" applyProtection="1"/>
    <xf numFmtId="165" fontId="5" fillId="0" borderId="0" xfId="1" applyNumberFormat="1" applyFont="1" applyBorder="1" applyAlignment="1" applyProtection="1">
      <alignment horizontal="right"/>
      <protection locked="0"/>
    </xf>
    <xf numFmtId="37" fontId="5" fillId="0" borderId="0" xfId="3" applyNumberFormat="1" applyFont="1" applyBorder="1" applyAlignment="1" applyProtection="1">
      <alignment horizontal="left" indent="1"/>
    </xf>
    <xf numFmtId="43" fontId="10" fillId="0" borderId="0" xfId="1" applyFont="1" applyAlignment="1">
      <alignment vertical="center"/>
    </xf>
    <xf numFmtId="165" fontId="5" fillId="0" borderId="28" xfId="1" applyNumberFormat="1" applyFont="1" applyBorder="1" applyAlignment="1" applyProtection="1">
      <alignment vertical="center"/>
    </xf>
    <xf numFmtId="165" fontId="5" fillId="0" borderId="30" xfId="1" applyNumberFormat="1" applyFont="1" applyBorder="1" applyAlignment="1" applyProtection="1">
      <alignment horizontal="right" vertical="center"/>
      <protection locked="0"/>
    </xf>
    <xf numFmtId="165" fontId="5" fillId="0" borderId="73" xfId="1" applyNumberFormat="1" applyFont="1" applyBorder="1" applyAlignment="1" applyProtection="1">
      <alignment vertical="center"/>
    </xf>
    <xf numFmtId="165" fontId="5" fillId="0" borderId="107" xfId="1" applyNumberFormat="1" applyFont="1" applyBorder="1" applyAlignment="1" applyProtection="1">
      <alignment vertical="center"/>
    </xf>
    <xf numFmtId="165" fontId="5" fillId="0" borderId="27" xfId="1" applyNumberFormat="1" applyFont="1" applyBorder="1" applyAlignment="1" applyProtection="1">
      <alignment vertical="center"/>
    </xf>
    <xf numFmtId="165" fontId="5" fillId="0" borderId="29" xfId="1" applyNumberFormat="1" applyFont="1" applyBorder="1" applyAlignment="1" applyProtection="1">
      <alignment vertical="center"/>
    </xf>
    <xf numFmtId="37" fontId="5" fillId="0" borderId="43" xfId="3" applyNumberFormat="1" applyFont="1" applyBorder="1" applyAlignment="1" applyProtection="1">
      <alignment horizontal="left" vertical="center"/>
    </xf>
    <xf numFmtId="165" fontId="5" fillId="0" borderId="108" xfId="1" applyNumberFormat="1" applyFont="1" applyBorder="1" applyAlignment="1" applyProtection="1">
      <alignment vertical="center"/>
    </xf>
    <xf numFmtId="165" fontId="5" fillId="0" borderId="71" xfId="1" applyNumberFormat="1" applyFont="1" applyBorder="1" applyAlignment="1" applyProtection="1">
      <alignment horizontal="center" vertical="center"/>
      <protection locked="0"/>
    </xf>
    <xf numFmtId="165" fontId="5" fillId="0" borderId="12" xfId="1" applyNumberFormat="1" applyFont="1" applyBorder="1" applyAlignment="1" applyProtection="1">
      <alignment vertical="center"/>
    </xf>
    <xf numFmtId="165" fontId="5" fillId="0" borderId="48" xfId="1" applyNumberFormat="1" applyFont="1" applyBorder="1" applyAlignment="1" applyProtection="1">
      <alignment vertical="center"/>
      <protection locked="0"/>
    </xf>
    <xf numFmtId="165" fontId="5" fillId="0" borderId="38" xfId="1" applyNumberFormat="1" applyFont="1" applyBorder="1" applyAlignment="1">
      <alignment vertical="center"/>
    </xf>
    <xf numFmtId="165" fontId="5" fillId="0" borderId="38" xfId="1" applyNumberFormat="1" applyFont="1" applyBorder="1" applyAlignment="1" applyProtection="1">
      <alignment vertical="center"/>
      <protection locked="0"/>
    </xf>
    <xf numFmtId="165" fontId="5" fillId="0" borderId="97" xfId="1" applyNumberFormat="1" applyFont="1" applyBorder="1" applyAlignment="1" applyProtection="1">
      <alignment vertical="center"/>
    </xf>
    <xf numFmtId="0" fontId="11" fillId="0" borderId="0" xfId="3" applyFont="1" applyAlignment="1" applyProtection="1">
      <alignment vertical="center"/>
      <protection locked="0"/>
    </xf>
    <xf numFmtId="0" fontId="5" fillId="0" borderId="5" xfId="3" applyFont="1" applyBorder="1" applyAlignment="1">
      <alignment horizontal="center" vertical="center"/>
    </xf>
    <xf numFmtId="165" fontId="5" fillId="0" borderId="56" xfId="1" applyNumberFormat="1" applyFont="1" applyBorder="1" applyAlignment="1" applyProtection="1">
      <alignment vertical="center"/>
    </xf>
    <xf numFmtId="165" fontId="5" fillId="0" borderId="5" xfId="1" applyNumberFormat="1" applyFont="1" applyBorder="1" applyAlignment="1" applyProtection="1">
      <alignment vertical="center"/>
      <protection locked="0"/>
    </xf>
    <xf numFmtId="165" fontId="5" fillId="0" borderId="10" xfId="1" applyNumberFormat="1" applyFont="1" applyBorder="1" applyAlignment="1" applyProtection="1">
      <alignment vertical="center"/>
    </xf>
    <xf numFmtId="165" fontId="5" fillId="0" borderId="4" xfId="1" applyNumberFormat="1" applyFont="1" applyBorder="1" applyAlignment="1" applyProtection="1">
      <alignment vertical="center"/>
      <protection locked="0"/>
    </xf>
    <xf numFmtId="165" fontId="5" fillId="0" borderId="11" xfId="1" applyNumberFormat="1" applyFont="1" applyBorder="1" applyAlignment="1" applyProtection="1">
      <alignment vertical="center"/>
      <protection locked="0"/>
    </xf>
    <xf numFmtId="165" fontId="5" fillId="0" borderId="49" xfId="1" applyNumberFormat="1" applyFont="1" applyBorder="1" applyAlignment="1" applyProtection="1">
      <alignment vertical="center"/>
    </xf>
    <xf numFmtId="37" fontId="5" fillId="0" borderId="0" xfId="3" applyNumberFormat="1" applyFont="1" applyBorder="1" applyAlignment="1" applyProtection="1">
      <alignment vertical="center"/>
    </xf>
    <xf numFmtId="0" fontId="5" fillId="0" borderId="78" xfId="3" applyFont="1" applyBorder="1" applyAlignment="1">
      <alignment vertical="center"/>
    </xf>
    <xf numFmtId="0" fontId="5" fillId="0" borderId="42" xfId="3" applyFont="1" applyBorder="1" applyAlignment="1">
      <alignment horizontal="center" vertical="center"/>
    </xf>
    <xf numFmtId="165" fontId="5" fillId="0" borderId="11" xfId="1" applyNumberFormat="1" applyFont="1" applyBorder="1" applyAlignment="1" applyProtection="1">
      <alignment vertical="center"/>
    </xf>
    <xf numFmtId="165" fontId="5" fillId="0" borderId="56" xfId="1" applyNumberFormat="1" applyFont="1" applyBorder="1" applyAlignment="1" applyProtection="1">
      <alignment horizontal="center" vertical="center"/>
    </xf>
    <xf numFmtId="165" fontId="5" fillId="0" borderId="13" xfId="1" applyNumberFormat="1" applyFont="1" applyBorder="1" applyAlignment="1" applyProtection="1">
      <alignment vertical="center"/>
    </xf>
    <xf numFmtId="165" fontId="5" fillId="0" borderId="4" xfId="1" applyNumberFormat="1" applyFont="1" applyBorder="1" applyAlignment="1" applyProtection="1">
      <alignment vertical="center"/>
    </xf>
    <xf numFmtId="37" fontId="5" fillId="0" borderId="0" xfId="3" applyNumberFormat="1" applyFont="1" applyBorder="1" applyAlignment="1" applyProtection="1">
      <alignment horizontal="center" vertical="center"/>
    </xf>
    <xf numFmtId="165" fontId="5" fillId="0" borderId="38" xfId="1" applyNumberFormat="1" applyFont="1" applyBorder="1" applyAlignment="1" applyProtection="1">
      <alignment vertical="center"/>
    </xf>
    <xf numFmtId="37" fontId="5" fillId="0" borderId="43" xfId="3" applyNumberFormat="1" applyFont="1" applyBorder="1" applyAlignment="1" applyProtection="1">
      <alignment vertical="center"/>
    </xf>
    <xf numFmtId="165" fontId="5" fillId="0" borderId="13" xfId="1" applyNumberFormat="1" applyFont="1" applyBorder="1" applyAlignment="1" applyProtection="1">
      <alignment vertical="center"/>
      <protection locked="0"/>
    </xf>
    <xf numFmtId="165" fontId="5" fillId="0" borderId="109" xfId="1" applyNumberFormat="1" applyFont="1" applyBorder="1" applyAlignment="1" applyProtection="1">
      <alignment vertical="center"/>
      <protection locked="0"/>
    </xf>
    <xf numFmtId="165" fontId="5" fillId="0" borderId="38" xfId="1" applyNumberFormat="1" applyFont="1" applyBorder="1" applyAlignment="1" applyProtection="1">
      <alignment horizontal="center" vertical="center"/>
      <protection locked="0"/>
    </xf>
    <xf numFmtId="165" fontId="5" fillId="0" borderId="97" xfId="1" applyNumberFormat="1" applyFont="1" applyBorder="1" applyAlignment="1" applyProtection="1">
      <alignment vertical="center"/>
      <protection locked="0"/>
    </xf>
    <xf numFmtId="165" fontId="5" fillId="0" borderId="56" xfId="1" applyNumberFormat="1" applyFont="1" applyBorder="1" applyAlignment="1">
      <alignment vertical="center"/>
    </xf>
    <xf numFmtId="165" fontId="5" fillId="0" borderId="49" xfId="1" applyNumberFormat="1" applyFont="1" applyBorder="1" applyAlignment="1" applyProtection="1">
      <alignment vertical="center"/>
      <protection locked="0"/>
    </xf>
    <xf numFmtId="0" fontId="5" fillId="0" borderId="0" xfId="3" applyFont="1" applyBorder="1" applyAlignment="1">
      <alignment vertical="center"/>
    </xf>
    <xf numFmtId="165" fontId="5" fillId="0" borderId="108" xfId="1" applyNumberFormat="1" applyFont="1" applyBorder="1" applyAlignment="1">
      <alignment vertical="center"/>
    </xf>
    <xf numFmtId="37" fontId="5" fillId="0" borderId="56" xfId="3" applyNumberFormat="1" applyFont="1" applyBorder="1" applyAlignment="1" applyProtection="1">
      <alignment vertical="center"/>
    </xf>
    <xf numFmtId="37" fontId="5" fillId="0" borderId="11" xfId="3" applyNumberFormat="1" applyFont="1" applyBorder="1" applyAlignment="1" applyProtection="1">
      <alignment vertical="center"/>
    </xf>
    <xf numFmtId="37" fontId="5" fillId="0" borderId="49" xfId="3" applyNumberFormat="1" applyFont="1" applyBorder="1" applyAlignment="1" applyProtection="1">
      <alignment vertical="center"/>
    </xf>
    <xf numFmtId="0" fontId="5" fillId="0" borderId="70" xfId="3" applyFont="1" applyBorder="1" applyAlignment="1">
      <alignment horizontal="center" vertical="center"/>
    </xf>
    <xf numFmtId="37" fontId="5" fillId="0" borderId="110" xfId="3" applyNumberFormat="1" applyFont="1" applyBorder="1" applyAlignment="1" applyProtection="1">
      <alignment vertical="center"/>
    </xf>
    <xf numFmtId="37" fontId="5" fillId="0" borderId="69" xfId="3" applyNumberFormat="1" applyFont="1" applyBorder="1" applyAlignment="1" applyProtection="1">
      <alignment vertical="center"/>
    </xf>
    <xf numFmtId="37" fontId="5" fillId="0" borderId="60" xfId="3" applyNumberFormat="1" applyFont="1" applyBorder="1" applyAlignment="1" applyProtection="1">
      <alignment vertical="center"/>
    </xf>
    <xf numFmtId="37" fontId="5" fillId="0" borderId="39" xfId="3" applyNumberFormat="1" applyFont="1" applyBorder="1" applyAlignment="1" applyProtection="1">
      <alignment horizontal="center" vertical="center"/>
    </xf>
    <xf numFmtId="0" fontId="5" fillId="0" borderId="102" xfId="3" applyFont="1" applyBorder="1" applyAlignment="1">
      <alignment vertical="center"/>
    </xf>
    <xf numFmtId="0" fontId="5" fillId="0" borderId="103" xfId="3" applyFont="1" applyBorder="1" applyAlignment="1">
      <alignment horizontal="center" vertical="center"/>
    </xf>
    <xf numFmtId="0" fontId="6" fillId="0" borderId="0" xfId="3" applyFont="1" applyBorder="1" applyAlignment="1" applyProtection="1">
      <alignment horizontal="center" vertical="top" textRotation="180"/>
      <protection locked="0"/>
    </xf>
    <xf numFmtId="0" fontId="5" fillId="0" borderId="78" xfId="3" applyFont="1" applyBorder="1" applyAlignment="1">
      <alignment horizontal="center"/>
    </xf>
    <xf numFmtId="37" fontId="5" fillId="0" borderId="11" xfId="3" applyNumberFormat="1" applyFont="1" applyBorder="1" applyAlignment="1" applyProtection="1">
      <alignment horizontal="center"/>
    </xf>
    <xf numFmtId="0" fontId="5" fillId="0" borderId="27" xfId="3" applyFont="1" applyBorder="1" applyAlignment="1">
      <alignment horizontal="center"/>
    </xf>
    <xf numFmtId="37" fontId="5" fillId="0" borderId="0" xfId="3" applyNumberFormat="1" applyFont="1" applyBorder="1" applyAlignment="1" applyProtection="1">
      <alignment horizontal="centerContinuous"/>
    </xf>
    <xf numFmtId="37" fontId="5" fillId="0" borderId="0" xfId="3" applyNumberFormat="1" applyFont="1" applyBorder="1" applyAlignment="1" applyProtection="1">
      <alignment horizontal="center"/>
    </xf>
    <xf numFmtId="0" fontId="7" fillId="0" borderId="0" xfId="3" applyFont="1" applyBorder="1" applyAlignment="1">
      <alignment horizontal="center" vertical="top" textRotation="180"/>
    </xf>
    <xf numFmtId="37" fontId="5" fillId="0" borderId="0" xfId="3" applyNumberFormat="1" applyFont="1" applyBorder="1" applyAlignment="1" applyProtection="1"/>
    <xf numFmtId="0" fontId="5" fillId="0" borderId="78" xfId="3" applyFont="1" applyBorder="1" applyAlignment="1">
      <alignment horizontal="centerContinuous"/>
    </xf>
    <xf numFmtId="0" fontId="5" fillId="0" borderId="0" xfId="3" applyFont="1" applyBorder="1" applyAlignment="1"/>
    <xf numFmtId="0" fontId="5" fillId="0" borderId="70" xfId="3" applyFont="1" applyBorder="1" applyAlignment="1">
      <alignment horizontal="center"/>
    </xf>
    <xf numFmtId="0" fontId="5" fillId="0" borderId="102" xfId="3" applyFont="1" applyBorder="1" applyAlignment="1">
      <alignment horizontal="centerContinuous"/>
    </xf>
    <xf numFmtId="0" fontId="5" fillId="0" borderId="111" xfId="3" applyFont="1" applyBorder="1" applyAlignment="1">
      <alignment horizontal="centerContinuous"/>
    </xf>
    <xf numFmtId="0" fontId="5" fillId="0" borderId="111" xfId="3" applyFont="1" applyBorder="1" applyAlignment="1"/>
    <xf numFmtId="0" fontId="5" fillId="0" borderId="20" xfId="3" applyFont="1" applyBorder="1" applyAlignment="1">
      <alignment horizontal="centerContinuous"/>
    </xf>
    <xf numFmtId="0" fontId="5" fillId="0" borderId="34" xfId="3" applyFont="1" applyBorder="1" applyAlignment="1">
      <alignment horizontal="centerContinuous"/>
    </xf>
    <xf numFmtId="0" fontId="5" fillId="0" borderId="6" xfId="3" applyFont="1" applyBorder="1" applyAlignment="1">
      <alignment horizontal="centerContinuous"/>
    </xf>
    <xf numFmtId="0" fontId="5" fillId="0" borderId="11" xfId="3" applyFont="1" applyBorder="1" applyAlignment="1"/>
    <xf numFmtId="0" fontId="5" fillId="0" borderId="0" xfId="3" applyFont="1" applyBorder="1" applyAlignment="1">
      <alignment horizontal="centerContinuous"/>
    </xf>
    <xf numFmtId="0" fontId="5" fillId="0" borderId="5" xfId="3" applyFont="1" applyBorder="1" applyAlignment="1">
      <alignment horizontal="centerContinuous"/>
    </xf>
    <xf numFmtId="0" fontId="10" fillId="0" borderId="5" xfId="3" applyFont="1" applyBorder="1" applyAlignment="1">
      <alignment horizontal="center"/>
    </xf>
    <xf numFmtId="0" fontId="10" fillId="0" borderId="0" xfId="3" applyFont="1" applyBorder="1" applyAlignment="1">
      <alignment horizontal="center"/>
    </xf>
    <xf numFmtId="0" fontId="7" fillId="0" borderId="4" xfId="3" applyFont="1" applyBorder="1" applyAlignment="1">
      <alignment horizontal="center"/>
    </xf>
    <xf numFmtId="0" fontId="18" fillId="0" borderId="0" xfId="3" applyFont="1"/>
    <xf numFmtId="0" fontId="19" fillId="0" borderId="0" xfId="3" applyFont="1" applyAlignment="1">
      <alignment horizontal="center"/>
    </xf>
    <xf numFmtId="0" fontId="19" fillId="0" borderId="0" xfId="3" applyFont="1"/>
    <xf numFmtId="0" fontId="18" fillId="0" borderId="0" xfId="3" applyFont="1" applyAlignment="1">
      <alignment vertical="center"/>
    </xf>
    <xf numFmtId="0" fontId="21" fillId="0" borderId="0" xfId="3" applyFont="1" applyAlignment="1">
      <alignment horizontal="right" vertical="center"/>
    </xf>
    <xf numFmtId="0" fontId="19" fillId="0" borderId="0" xfId="3" applyFont="1" applyAlignment="1">
      <alignment vertical="center"/>
    </xf>
    <xf numFmtId="0" fontId="19" fillId="0" borderId="0" xfId="3" applyFont="1" applyAlignment="1">
      <alignment horizontal="center" vertical="center"/>
    </xf>
    <xf numFmtId="165" fontId="18" fillId="0" borderId="0" xfId="3" applyNumberFormat="1" applyFont="1" applyAlignment="1">
      <alignment vertical="center"/>
    </xf>
    <xf numFmtId="0" fontId="5" fillId="0" borderId="9" xfId="3" applyFont="1" applyBorder="1" applyAlignment="1">
      <alignment horizontal="center" vertical="center"/>
    </xf>
    <xf numFmtId="165" fontId="5" fillId="0" borderId="8" xfId="1" applyNumberFormat="1" applyFont="1" applyFill="1" applyBorder="1" applyAlignment="1" applyProtection="1">
      <alignment vertical="center"/>
    </xf>
    <xf numFmtId="165" fontId="5" fillId="0" borderId="8" xfId="1" applyNumberFormat="1" applyFont="1" applyBorder="1" applyAlignment="1" applyProtection="1">
      <alignment vertical="center"/>
    </xf>
    <xf numFmtId="165" fontId="5" fillId="2" borderId="8" xfId="1" applyNumberFormat="1" applyFont="1" applyFill="1" applyBorder="1" applyAlignment="1" applyProtection="1">
      <alignment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165" fontId="5" fillId="0" borderId="0" xfId="1" applyNumberFormat="1" applyFont="1" applyFill="1" applyBorder="1" applyAlignment="1" applyProtection="1">
      <alignment vertical="center"/>
    </xf>
    <xf numFmtId="165" fontId="5" fillId="0" borderId="0" xfId="1" applyNumberFormat="1" applyFont="1" applyBorder="1" applyAlignment="1" applyProtection="1">
      <alignment vertical="center"/>
    </xf>
    <xf numFmtId="165" fontId="5" fillId="2" borderId="0" xfId="1" applyNumberFormat="1" applyFont="1" applyFill="1" applyBorder="1" applyAlignment="1" applyProtection="1">
      <alignment vertical="center"/>
    </xf>
    <xf numFmtId="0" fontId="5" fillId="0" borderId="0" xfId="3" applyFont="1" applyBorder="1" applyAlignment="1">
      <alignment horizontal="center" vertical="center"/>
    </xf>
    <xf numFmtId="0" fontId="5" fillId="0" borderId="13" xfId="3" applyFont="1" applyBorder="1" applyAlignment="1">
      <alignment horizontal="center" vertical="center"/>
    </xf>
    <xf numFmtId="165" fontId="5" fillId="0" borderId="79" xfId="1" applyNumberFormat="1" applyFont="1" applyFill="1" applyBorder="1" applyAlignment="1" applyProtection="1">
      <alignment vertical="center"/>
    </xf>
    <xf numFmtId="165" fontId="5" fillId="0" borderId="80" xfId="1" applyNumberFormat="1" applyFont="1" applyBorder="1" applyAlignment="1" applyProtection="1">
      <alignment vertical="center"/>
    </xf>
    <xf numFmtId="165" fontId="5" fillId="2" borderId="80" xfId="1" applyNumberFormat="1" applyFont="1" applyFill="1" applyBorder="1" applyAlignment="1" applyProtection="1">
      <alignment vertical="center"/>
    </xf>
    <xf numFmtId="165" fontId="5" fillId="0" borderId="33" xfId="1" applyNumberFormat="1" applyFont="1" applyBorder="1" applyAlignment="1" applyProtection="1">
      <alignment vertical="center"/>
    </xf>
    <xf numFmtId="0" fontId="5" fillId="0" borderId="6" xfId="3" applyFont="1" applyBorder="1" applyAlignment="1">
      <alignment horizontal="left" vertical="center"/>
    </xf>
    <xf numFmtId="0" fontId="5" fillId="0" borderId="112" xfId="3" applyFont="1" applyBorder="1" applyAlignment="1">
      <alignment horizontal="center" vertical="center"/>
    </xf>
    <xf numFmtId="165" fontId="5" fillId="2" borderId="113" xfId="1" applyNumberFormat="1" applyFont="1" applyFill="1" applyBorder="1" applyAlignment="1" applyProtection="1">
      <alignment vertical="center"/>
      <protection locked="0"/>
    </xf>
    <xf numFmtId="165" fontId="5" fillId="2" borderId="114" xfId="1" applyNumberFormat="1" applyFont="1" applyFill="1" applyBorder="1" applyAlignment="1" applyProtection="1">
      <alignment vertical="center"/>
      <protection locked="0"/>
    </xf>
    <xf numFmtId="165" fontId="5" fillId="2" borderId="13" xfId="1" applyNumberFormat="1" applyFont="1" applyFill="1" applyBorder="1" applyAlignment="1" applyProtection="1">
      <alignment vertical="center"/>
      <protection locked="0"/>
    </xf>
    <xf numFmtId="165" fontId="5" fillId="2" borderId="115" xfId="1" applyNumberFormat="1" applyFont="1" applyFill="1" applyBorder="1" applyAlignment="1" applyProtection="1">
      <alignment vertical="center"/>
      <protection locked="0"/>
    </xf>
    <xf numFmtId="165" fontId="5" fillId="0" borderId="116" xfId="1" applyNumberFormat="1" applyFont="1" applyBorder="1" applyAlignment="1" applyProtection="1">
      <alignment horizontal="right" vertical="center"/>
      <protection locked="0"/>
    </xf>
    <xf numFmtId="0" fontId="5" fillId="0" borderId="115" xfId="3" applyFont="1" applyBorder="1" applyAlignment="1">
      <alignment horizontal="left" vertical="center"/>
    </xf>
    <xf numFmtId="0" fontId="5" fillId="0" borderId="117" xfId="3" applyFont="1" applyBorder="1" applyAlignment="1">
      <alignment horizontal="center" vertical="center"/>
    </xf>
    <xf numFmtId="0" fontId="5" fillId="0" borderId="118" xfId="3" applyFont="1" applyBorder="1" applyAlignment="1">
      <alignment horizontal="center" vertical="center"/>
    </xf>
    <xf numFmtId="0" fontId="5" fillId="0" borderId="38" xfId="3" applyFont="1" applyBorder="1" applyAlignment="1">
      <alignment horizontal="center" vertical="center"/>
    </xf>
    <xf numFmtId="165" fontId="5" fillId="2" borderId="108" xfId="1" applyNumberFormat="1" applyFont="1" applyFill="1" applyBorder="1" applyAlignment="1" applyProtection="1">
      <alignment vertical="center"/>
    </xf>
    <xf numFmtId="165" fontId="5" fillId="2" borderId="71" xfId="1" applyNumberFormat="1" applyFont="1" applyFill="1" applyBorder="1" applyAlignment="1" applyProtection="1">
      <alignment vertical="center"/>
    </xf>
    <xf numFmtId="165" fontId="5" fillId="2" borderId="119" xfId="1" applyNumberFormat="1" applyFont="1" applyFill="1" applyBorder="1" applyAlignment="1" applyProtection="1">
      <alignment vertical="center"/>
    </xf>
    <xf numFmtId="0" fontId="5" fillId="0" borderId="74" xfId="3" applyFont="1" applyBorder="1" applyAlignment="1">
      <alignment horizontal="center" vertical="center"/>
    </xf>
    <xf numFmtId="165" fontId="5" fillId="2" borderId="108" xfId="1" applyNumberFormat="1" applyFont="1" applyFill="1" applyBorder="1" applyAlignment="1" applyProtection="1">
      <alignment vertical="center"/>
      <protection locked="0"/>
    </xf>
    <xf numFmtId="165" fontId="5" fillId="2" borderId="71" xfId="1" applyNumberFormat="1" applyFont="1" applyFill="1" applyBorder="1" applyAlignment="1" applyProtection="1">
      <alignment vertical="center"/>
      <protection locked="0"/>
    </xf>
    <xf numFmtId="165" fontId="5" fillId="2" borderId="119" xfId="1" applyNumberFormat="1" applyFont="1" applyFill="1" applyBorder="1" applyAlignment="1" applyProtection="1">
      <alignment vertical="center"/>
      <protection locked="0"/>
    </xf>
    <xf numFmtId="165" fontId="5" fillId="2" borderId="43" xfId="1" applyNumberFormat="1" applyFont="1" applyFill="1" applyBorder="1" applyAlignment="1" applyProtection="1">
      <alignment vertical="center"/>
      <protection locked="0"/>
    </xf>
    <xf numFmtId="0" fontId="5" fillId="0" borderId="11" xfId="3" applyFont="1" applyBorder="1" applyAlignment="1">
      <alignment horizontal="center" vertical="center"/>
    </xf>
    <xf numFmtId="165" fontId="5" fillId="2" borderId="56" xfId="1" applyNumberFormat="1" applyFont="1" applyFill="1" applyBorder="1" applyAlignment="1" applyProtection="1">
      <alignment vertical="center"/>
      <protection locked="0"/>
    </xf>
    <xf numFmtId="165" fontId="5" fillId="2" borderId="5" xfId="1" applyNumberFormat="1" applyFont="1" applyFill="1" applyBorder="1" applyAlignment="1" applyProtection="1">
      <alignment vertical="center"/>
      <protection locked="0"/>
    </xf>
    <xf numFmtId="165" fontId="5" fillId="2" borderId="62" xfId="1" applyNumberFormat="1" applyFont="1" applyFill="1" applyBorder="1" applyAlignment="1" applyProtection="1">
      <alignment vertical="center"/>
      <protection locked="0"/>
    </xf>
    <xf numFmtId="165" fontId="5" fillId="2" borderId="0" xfId="1" applyNumberFormat="1" applyFont="1" applyFill="1" applyBorder="1" applyAlignment="1" applyProtection="1">
      <alignment vertical="center"/>
      <protection locked="0"/>
    </xf>
    <xf numFmtId="165" fontId="5" fillId="2" borderId="49" xfId="1" applyNumberFormat="1" applyFont="1" applyFill="1" applyBorder="1" applyAlignment="1" applyProtection="1">
      <alignment vertical="center"/>
      <protection locked="0"/>
    </xf>
    <xf numFmtId="0" fontId="5" fillId="0" borderId="78" xfId="3" applyFont="1" applyBorder="1" applyAlignment="1">
      <alignment horizontal="center" vertical="center"/>
    </xf>
    <xf numFmtId="165" fontId="5" fillId="2" borderId="97" xfId="1" applyNumberFormat="1" applyFont="1" applyFill="1" applyBorder="1" applyAlignment="1" applyProtection="1">
      <alignment vertical="center"/>
      <protection locked="0"/>
    </xf>
    <xf numFmtId="10" fontId="5" fillId="0" borderId="0" xfId="3" applyNumberFormat="1" applyFont="1" applyBorder="1" applyAlignment="1" applyProtection="1">
      <alignment vertical="center"/>
    </xf>
    <xf numFmtId="0" fontId="5" fillId="0" borderId="25" xfId="3" applyFont="1" applyBorder="1" applyAlignment="1">
      <alignment horizontal="center" vertical="center"/>
    </xf>
    <xf numFmtId="165" fontId="5" fillId="2" borderId="45" xfId="1" applyNumberFormat="1" applyFont="1" applyFill="1" applyBorder="1" applyAlignment="1" applyProtection="1">
      <alignment vertical="center"/>
      <protection locked="0"/>
    </xf>
    <xf numFmtId="165" fontId="5" fillId="2" borderId="12" xfId="1" applyNumberFormat="1" applyFont="1" applyFill="1" applyBorder="1" applyAlignment="1" applyProtection="1">
      <alignment vertical="center"/>
      <protection locked="0"/>
    </xf>
    <xf numFmtId="165" fontId="5" fillId="2" borderId="23" xfId="1" applyNumberFormat="1" applyFont="1" applyFill="1" applyBorder="1" applyAlignment="1" applyProtection="1">
      <alignment vertical="center"/>
      <protection locked="0"/>
    </xf>
    <xf numFmtId="10" fontId="5" fillId="0" borderId="7" xfId="3" applyNumberFormat="1" applyFont="1" applyBorder="1" applyAlignment="1" applyProtection="1">
      <alignment horizontal="left" vertical="center"/>
    </xf>
    <xf numFmtId="0" fontId="5" fillId="0" borderId="49" xfId="3" applyFont="1" applyBorder="1" applyAlignment="1">
      <alignment horizontal="center" vertical="center"/>
    </xf>
    <xf numFmtId="165" fontId="5" fillId="2" borderId="46" xfId="1" applyNumberFormat="1" applyFont="1" applyFill="1" applyBorder="1" applyAlignment="1" applyProtection="1">
      <alignment vertical="center"/>
      <protection locked="0"/>
    </xf>
    <xf numFmtId="165" fontId="5" fillId="2" borderId="11" xfId="1" applyNumberFormat="1" applyFont="1" applyFill="1" applyBorder="1" applyAlignment="1" applyProtection="1">
      <alignment vertical="center"/>
      <protection locked="0"/>
    </xf>
    <xf numFmtId="165" fontId="5" fillId="2" borderId="47" xfId="1" applyNumberFormat="1" applyFont="1" applyFill="1" applyBorder="1" applyAlignment="1" applyProtection="1">
      <alignment vertical="center"/>
      <protection locked="0"/>
    </xf>
    <xf numFmtId="10" fontId="5" fillId="0" borderId="4" xfId="3" applyNumberFormat="1" applyFont="1" applyBorder="1" applyAlignment="1" applyProtection="1">
      <alignment horizontal="left" vertical="center"/>
    </xf>
    <xf numFmtId="0" fontId="5" fillId="0" borderId="120" xfId="3" applyFont="1" applyBorder="1" applyAlignment="1">
      <alignment horizontal="center" vertical="center"/>
    </xf>
    <xf numFmtId="165" fontId="5" fillId="2" borderId="40" xfId="1" applyNumberFormat="1" applyFont="1" applyFill="1" applyBorder="1" applyAlignment="1" applyProtection="1">
      <alignment vertical="center"/>
      <protection locked="0"/>
    </xf>
    <xf numFmtId="165" fontId="5" fillId="2" borderId="10" xfId="1" applyNumberFormat="1" applyFont="1" applyFill="1" applyBorder="1" applyAlignment="1" applyProtection="1">
      <alignment vertical="center"/>
      <protection locked="0"/>
    </xf>
    <xf numFmtId="165" fontId="5" fillId="2" borderId="36" xfId="1" applyNumberFormat="1" applyFont="1" applyFill="1" applyBorder="1" applyAlignment="1" applyProtection="1">
      <alignment vertical="center"/>
      <protection locked="0"/>
    </xf>
    <xf numFmtId="10" fontId="5" fillId="0" borderId="1" xfId="3" applyNumberFormat="1" applyFont="1" applyBorder="1" applyAlignment="1" applyProtection="1">
      <alignment vertical="center"/>
    </xf>
    <xf numFmtId="0" fontId="5" fillId="0" borderId="1" xfId="3" applyFont="1" applyBorder="1" applyAlignment="1">
      <alignment horizontal="center" vertical="center"/>
    </xf>
    <xf numFmtId="10" fontId="5" fillId="0" borderId="43" xfId="3" applyNumberFormat="1" applyFont="1" applyBorder="1" applyAlignment="1" applyProtection="1">
      <alignment horizontal="left" vertical="center"/>
    </xf>
    <xf numFmtId="10" fontId="5" fillId="0" borderId="0" xfId="3" applyNumberFormat="1" applyFont="1" applyBorder="1" applyAlignment="1" applyProtection="1">
      <alignment horizontal="left" vertical="center"/>
    </xf>
    <xf numFmtId="0" fontId="5" fillId="0" borderId="12" xfId="3" applyFont="1" applyBorder="1" applyAlignment="1">
      <alignment horizontal="center" vertical="center"/>
    </xf>
    <xf numFmtId="165" fontId="5" fillId="0" borderId="43" xfId="1" applyNumberFormat="1" applyFont="1" applyBorder="1" applyAlignment="1" applyProtection="1">
      <alignment vertical="center"/>
      <protection locked="0"/>
    </xf>
    <xf numFmtId="165" fontId="5" fillId="2" borderId="9" xfId="1" applyNumberFormat="1" applyFont="1" applyFill="1" applyBorder="1" applyAlignment="1" applyProtection="1">
      <alignment vertical="center"/>
      <protection locked="0"/>
    </xf>
    <xf numFmtId="10" fontId="5" fillId="0" borderId="8" xfId="3" applyNumberFormat="1" applyFont="1" applyBorder="1" applyAlignment="1" applyProtection="1">
      <alignment horizontal="left" vertical="center"/>
    </xf>
    <xf numFmtId="0" fontId="5" fillId="0" borderId="101" xfId="3" applyFont="1" applyBorder="1" applyAlignment="1">
      <alignment horizontal="center" vertical="center"/>
    </xf>
    <xf numFmtId="0" fontId="5" fillId="0" borderId="77" xfId="3" applyFont="1" applyBorder="1" applyAlignment="1">
      <alignment horizontal="center" vertical="center"/>
    </xf>
    <xf numFmtId="0" fontId="5" fillId="0" borderId="41" xfId="3" applyFont="1" applyBorder="1" applyAlignment="1">
      <alignment horizontal="center" vertical="center"/>
    </xf>
    <xf numFmtId="165" fontId="5" fillId="2" borderId="24" xfId="1" applyNumberFormat="1" applyFont="1" applyFill="1" applyBorder="1" applyAlignment="1" applyProtection="1">
      <alignment vertical="center"/>
      <protection locked="0"/>
    </xf>
    <xf numFmtId="165" fontId="5" fillId="2" borderId="8" xfId="1" applyNumberFormat="1" applyFont="1" applyFill="1" applyBorder="1" applyAlignment="1" applyProtection="1">
      <alignment vertical="center"/>
      <protection locked="0"/>
    </xf>
    <xf numFmtId="165" fontId="5" fillId="2" borderId="57" xfId="1" applyNumberFormat="1" applyFont="1" applyFill="1" applyBorder="1" applyAlignment="1" applyProtection="1">
      <alignment vertical="center"/>
      <protection locked="0"/>
    </xf>
    <xf numFmtId="165" fontId="5" fillId="2" borderId="2" xfId="1" applyNumberFormat="1" applyFont="1" applyFill="1" applyBorder="1" applyAlignment="1" applyProtection="1">
      <alignment vertical="center"/>
      <protection locked="0"/>
    </xf>
    <xf numFmtId="10" fontId="5" fillId="0" borderId="2" xfId="3" applyNumberFormat="1" applyFont="1" applyBorder="1" applyAlignment="1" applyProtection="1">
      <alignment vertical="center"/>
    </xf>
    <xf numFmtId="0" fontId="5" fillId="0" borderId="10" xfId="3" applyFont="1" applyBorder="1" applyAlignment="1">
      <alignment horizontal="center" vertical="center"/>
    </xf>
    <xf numFmtId="165" fontId="5" fillId="0" borderId="56" xfId="1" applyNumberFormat="1" applyFont="1" applyBorder="1" applyAlignment="1" applyProtection="1">
      <alignment vertical="center"/>
      <protection locked="0"/>
    </xf>
    <xf numFmtId="165" fontId="5" fillId="0" borderId="0" xfId="1" applyNumberFormat="1" applyFont="1" applyBorder="1" applyAlignment="1" applyProtection="1">
      <alignment vertical="center"/>
      <protection locked="0"/>
    </xf>
    <xf numFmtId="37" fontId="5" fillId="0" borderId="121" xfId="3" applyNumberFormat="1" applyFont="1" applyBorder="1" applyAlignment="1" applyProtection="1">
      <alignment vertical="center"/>
    </xf>
    <xf numFmtId="37" fontId="5" fillId="0" borderId="122" xfId="3" applyNumberFormat="1" applyFont="1" applyBorder="1" applyAlignment="1" applyProtection="1">
      <alignment vertical="center"/>
    </xf>
    <xf numFmtId="37" fontId="5" fillId="0" borderId="123" xfId="3" applyNumberFormat="1" applyFont="1" applyBorder="1" applyAlignment="1" applyProtection="1">
      <alignment vertical="center"/>
    </xf>
    <xf numFmtId="10" fontId="5" fillId="0" borderId="0" xfId="3" applyNumberFormat="1" applyFont="1" applyBorder="1" applyAlignment="1" applyProtection="1">
      <alignment horizontal="center" vertical="center"/>
    </xf>
    <xf numFmtId="0" fontId="5" fillId="0" borderId="71" xfId="3" applyFont="1" applyBorder="1" applyAlignment="1">
      <alignment horizontal="center"/>
    </xf>
    <xf numFmtId="37" fontId="5" fillId="0" borderId="5" xfId="3" applyNumberFormat="1" applyFont="1" applyBorder="1" applyAlignment="1" applyProtection="1">
      <alignment horizontal="centerContinuous"/>
    </xf>
    <xf numFmtId="37" fontId="5" fillId="0" borderId="62" xfId="3" applyNumberFormat="1" applyFont="1" applyBorder="1" applyAlignment="1" applyProtection="1">
      <alignment horizontal="centerContinuous"/>
    </xf>
    <xf numFmtId="10" fontId="5" fillId="0" borderId="119" xfId="3" applyNumberFormat="1" applyFont="1" applyBorder="1" applyAlignment="1" applyProtection="1">
      <alignment horizontal="centerContinuous"/>
    </xf>
    <xf numFmtId="37" fontId="5" fillId="0" borderId="5" xfId="3" applyNumberFormat="1" applyFont="1" applyBorder="1" applyAlignment="1" applyProtection="1">
      <alignment horizontal="center"/>
    </xf>
    <xf numFmtId="10" fontId="5" fillId="0" borderId="62" xfId="3" applyNumberFormat="1" applyFont="1" applyBorder="1" applyAlignment="1" applyProtection="1">
      <alignment horizontal="center"/>
    </xf>
    <xf numFmtId="37" fontId="5" fillId="0" borderId="5" xfId="3" applyNumberFormat="1" applyFont="1" applyBorder="1" applyAlignment="1" applyProtection="1"/>
    <xf numFmtId="10" fontId="5" fillId="0" borderId="62" xfId="3" applyNumberFormat="1" applyFont="1" applyBorder="1" applyAlignment="1" applyProtection="1"/>
    <xf numFmtId="37" fontId="5" fillId="0" borderId="11" xfId="3" applyNumberFormat="1" applyFont="1" applyBorder="1" applyAlignment="1" applyProtection="1">
      <alignment horizontal="centerContinuous"/>
    </xf>
    <xf numFmtId="0" fontId="10" fillId="0" borderId="20" xfId="3" applyFont="1" applyBorder="1" applyAlignment="1">
      <alignment horizontal="center" vertical="center"/>
    </xf>
    <xf numFmtId="0" fontId="10" fillId="0" borderId="34" xfId="3" applyFont="1" applyBorder="1" applyAlignment="1">
      <alignment horizontal="center" vertical="center"/>
    </xf>
    <xf numFmtId="37" fontId="5" fillId="0" borderId="6" xfId="3" applyNumberFormat="1" applyFont="1" applyBorder="1" applyAlignment="1" applyProtection="1">
      <alignment horizontal="center" vertical="center"/>
    </xf>
    <xf numFmtId="0" fontId="10" fillId="0" borderId="9" xfId="3" applyFont="1" applyBorder="1" applyAlignment="1">
      <alignment horizontal="center" vertical="center" wrapText="1"/>
    </xf>
    <xf numFmtId="0" fontId="10" fillId="0" borderId="7" xfId="3" applyFont="1" applyBorder="1" applyAlignment="1">
      <alignment horizontal="center" vertical="center" wrapText="1"/>
    </xf>
    <xf numFmtId="37" fontId="5" fillId="0" borderId="4" xfId="3" applyNumberFormat="1" applyFont="1" applyBorder="1" applyAlignment="1" applyProtection="1">
      <alignment horizontal="center" vertical="center"/>
    </xf>
    <xf numFmtId="0" fontId="10" fillId="0" borderId="3" xfId="3" applyFont="1" applyBorder="1" applyAlignment="1">
      <alignment horizontal="center" vertical="center" wrapText="1"/>
    </xf>
    <xf numFmtId="37" fontId="5" fillId="0" borderId="1" xfId="3" applyNumberFormat="1" applyFont="1" applyBorder="1" applyAlignment="1" applyProtection="1">
      <alignment horizontal="center" vertical="center" wrapText="1"/>
    </xf>
    <xf numFmtId="10" fontId="5" fillId="0" borderId="62" xfId="3" applyNumberFormat="1" applyFont="1" applyBorder="1" applyProtection="1"/>
    <xf numFmtId="0" fontId="10" fillId="0" borderId="20" xfId="3" applyFont="1" applyBorder="1" applyAlignment="1">
      <alignment vertical="center"/>
    </xf>
    <xf numFmtId="0" fontId="10" fillId="0" borderId="34" xfId="3" applyFont="1" applyBorder="1" applyAlignment="1">
      <alignment vertical="center"/>
    </xf>
    <xf numFmtId="0" fontId="5" fillId="0" borderId="6" xfId="3" applyFont="1" applyBorder="1" applyAlignment="1">
      <alignment horizontal="center" vertical="center"/>
    </xf>
    <xf numFmtId="0" fontId="5" fillId="0" borderId="9" xfId="3" applyFont="1" applyBorder="1" applyAlignment="1">
      <alignment horizontal="left" vertical="top" wrapText="1"/>
    </xf>
    <xf numFmtId="0" fontId="5" fillId="0" borderId="8" xfId="3" applyFont="1" applyBorder="1" applyAlignment="1">
      <alignment horizontal="left" vertical="top" wrapText="1"/>
    </xf>
    <xf numFmtId="0" fontId="5" fillId="0" borderId="7" xfId="3" applyFont="1" applyBorder="1" applyAlignment="1">
      <alignment horizontal="left" vertical="top" wrapText="1"/>
    </xf>
    <xf numFmtId="0" fontId="5" fillId="0" borderId="5" xfId="3" applyFont="1" applyBorder="1" applyAlignment="1">
      <alignment horizontal="left" vertical="top" wrapText="1"/>
    </xf>
    <xf numFmtId="0" fontId="5" fillId="0" borderId="0" xfId="3" applyFont="1" applyBorder="1" applyAlignment="1">
      <alignment horizontal="left" vertical="top" wrapText="1"/>
    </xf>
    <xf numFmtId="0" fontId="5" fillId="0" borderId="4" xfId="3" applyFont="1" applyBorder="1" applyAlignment="1">
      <alignment horizontal="left" vertical="top" wrapText="1"/>
    </xf>
    <xf numFmtId="0" fontId="5" fillId="0" borderId="5" xfId="3" applyFont="1" applyBorder="1" applyAlignment="1">
      <alignment horizontal="left" vertical="top"/>
    </xf>
    <xf numFmtId="0" fontId="5" fillId="0" borderId="0" xfId="3" applyFont="1" applyBorder="1" applyAlignment="1">
      <alignment horizontal="left" vertical="top"/>
    </xf>
    <xf numFmtId="0" fontId="5" fillId="0" borderId="4" xfId="3" applyFont="1" applyBorder="1" applyAlignment="1">
      <alignment horizontal="left" vertical="top"/>
    </xf>
    <xf numFmtId="0" fontId="5" fillId="0" borderId="5" xfId="3" applyFont="1" applyBorder="1" applyAlignment="1">
      <alignment horizontal="left"/>
    </xf>
    <xf numFmtId="0" fontId="5" fillId="0" borderId="0" xfId="3" applyFont="1" applyBorder="1" applyAlignment="1">
      <alignment horizontal="left" vertical="top"/>
    </xf>
    <xf numFmtId="0" fontId="5" fillId="0" borderId="4" xfId="3" applyFont="1" applyBorder="1" applyAlignment="1">
      <alignment horizontal="left" vertical="top"/>
    </xf>
    <xf numFmtId="0" fontId="10" fillId="0" borderId="5" xfId="3" applyFont="1" applyBorder="1" applyAlignment="1">
      <alignment horizontal="center" vertical="center" wrapText="1"/>
    </xf>
    <xf numFmtId="0" fontId="10" fillId="0" borderId="0" xfId="3" applyFont="1" applyBorder="1" applyAlignment="1">
      <alignment horizontal="center" vertical="center" wrapText="1"/>
    </xf>
    <xf numFmtId="0" fontId="7" fillId="0" borderId="4" xfId="3" applyFont="1" applyBorder="1" applyAlignment="1">
      <alignment horizontal="center" vertical="center" wrapText="1"/>
    </xf>
    <xf numFmtId="0" fontId="7" fillId="0" borderId="8" xfId="3" applyFont="1" applyBorder="1" applyAlignment="1">
      <alignment horizontal="right"/>
    </xf>
    <xf numFmtId="0" fontId="5" fillId="0" borderId="8" xfId="3" applyFont="1" applyBorder="1" applyAlignment="1">
      <alignment horizontal="center"/>
    </xf>
    <xf numFmtId="0" fontId="7" fillId="0" borderId="8" xfId="3" applyFont="1" applyBorder="1" applyAlignment="1">
      <alignment horizontal="left"/>
    </xf>
    <xf numFmtId="0" fontId="5" fillId="0" borderId="7" xfId="3" applyFont="1" applyBorder="1"/>
    <xf numFmtId="0" fontId="10" fillId="0" borderId="4" xfId="3" applyFont="1" applyBorder="1"/>
    <xf numFmtId="165" fontId="10" fillId="0" borderId="0" xfId="3" applyNumberFormat="1" applyFont="1"/>
    <xf numFmtId="165" fontId="5" fillId="2" borderId="124" xfId="1" applyNumberFormat="1" applyFont="1" applyFill="1" applyBorder="1" applyAlignment="1" applyProtection="1">
      <alignment vertical="center"/>
    </xf>
    <xf numFmtId="165" fontId="5" fillId="0" borderId="125" xfId="1" applyNumberFormat="1" applyFont="1" applyBorder="1" applyAlignment="1" applyProtection="1">
      <alignment vertical="center"/>
    </xf>
    <xf numFmtId="165" fontId="5" fillId="0" borderId="125" xfId="1" applyNumberFormat="1" applyFont="1" applyFill="1" applyBorder="1" applyAlignment="1" applyProtection="1">
      <alignment vertical="center"/>
    </xf>
    <xf numFmtId="165" fontId="5" fillId="0" borderId="126" xfId="1" applyNumberFormat="1" applyFont="1" applyBorder="1" applyAlignment="1" applyProtection="1">
      <alignment vertical="center"/>
    </xf>
    <xf numFmtId="165" fontId="5" fillId="0" borderId="127" xfId="1" applyNumberFormat="1" applyFont="1" applyBorder="1" applyAlignment="1" applyProtection="1">
      <alignment vertical="center"/>
    </xf>
    <xf numFmtId="165" fontId="5" fillId="0" borderId="128" xfId="1" applyNumberFormat="1" applyFont="1" applyBorder="1" applyAlignment="1" applyProtection="1">
      <alignment vertical="center"/>
    </xf>
    <xf numFmtId="0" fontId="5" fillId="0" borderId="8" xfId="3" applyFont="1" applyBorder="1" applyAlignment="1">
      <alignment vertical="center"/>
    </xf>
    <xf numFmtId="0" fontId="5" fillId="0" borderId="97" xfId="3" applyFont="1" applyBorder="1" applyAlignment="1">
      <alignment horizontal="center" vertical="center"/>
    </xf>
    <xf numFmtId="165" fontId="5" fillId="0" borderId="71" xfId="1" applyNumberFormat="1" applyFont="1" applyBorder="1" applyAlignment="1" applyProtection="1">
      <alignment horizontal="center" vertical="center"/>
    </xf>
    <xf numFmtId="165" fontId="5" fillId="0" borderId="71" xfId="1" applyNumberFormat="1" applyFont="1" applyFill="1" applyBorder="1" applyAlignment="1" applyProtection="1">
      <alignment vertical="center"/>
      <protection locked="0"/>
    </xf>
    <xf numFmtId="165" fontId="5" fillId="0" borderId="129" xfId="1" applyNumberFormat="1" applyFont="1" applyFill="1" applyBorder="1" applyAlignment="1" applyProtection="1">
      <alignment vertical="center"/>
      <protection locked="0"/>
    </xf>
    <xf numFmtId="165" fontId="5" fillId="0" borderId="97" xfId="1" applyNumberFormat="1" applyFont="1" applyFill="1" applyBorder="1" applyAlignment="1" applyProtection="1">
      <alignment vertical="center"/>
      <protection locked="0"/>
    </xf>
    <xf numFmtId="165" fontId="5" fillId="0" borderId="71" xfId="1" applyNumberFormat="1" applyFont="1" applyBorder="1" applyAlignment="1" applyProtection="1">
      <alignment vertical="center"/>
    </xf>
    <xf numFmtId="165" fontId="5" fillId="0" borderId="71" xfId="1" applyNumberFormat="1" applyFont="1" applyBorder="1" applyAlignment="1" applyProtection="1">
      <alignment vertical="center"/>
      <protection locked="0"/>
    </xf>
    <xf numFmtId="165" fontId="5" fillId="0" borderId="38" xfId="1" applyNumberFormat="1" applyFont="1" applyFill="1" applyBorder="1" applyAlignment="1" applyProtection="1">
      <alignment vertical="center"/>
      <protection locked="0"/>
    </xf>
    <xf numFmtId="0" fontId="5" fillId="0" borderId="49" xfId="3" applyFont="1" applyBorder="1" applyAlignment="1">
      <alignment vertical="center"/>
    </xf>
    <xf numFmtId="165" fontId="5" fillId="2" borderId="62" xfId="1" applyNumberFormat="1" applyFont="1" applyFill="1" applyBorder="1" applyAlignment="1" applyProtection="1">
      <alignment vertical="center"/>
    </xf>
    <xf numFmtId="0" fontId="5" fillId="0" borderId="42" xfId="3" applyFont="1" applyBorder="1" applyAlignment="1">
      <alignment vertical="center"/>
    </xf>
    <xf numFmtId="165" fontId="5" fillId="2" borderId="109" xfId="1" applyNumberFormat="1" applyFont="1" applyFill="1" applyBorder="1" applyAlignment="1" applyProtection="1">
      <alignment vertical="center"/>
      <protection locked="0"/>
    </xf>
    <xf numFmtId="165" fontId="5" fillId="0" borderId="119" xfId="1" applyNumberFormat="1" applyFont="1" applyBorder="1" applyAlignment="1" applyProtection="1">
      <alignment vertical="center"/>
    </xf>
    <xf numFmtId="165" fontId="5" fillId="0" borderId="119" xfId="1" applyNumberFormat="1" applyFont="1" applyBorder="1" applyAlignment="1" applyProtection="1">
      <alignment vertical="center"/>
      <protection locked="0"/>
    </xf>
    <xf numFmtId="0" fontId="5" fillId="0" borderId="7" xfId="3" applyFont="1" applyBorder="1" applyAlignment="1">
      <alignment vertical="center"/>
    </xf>
    <xf numFmtId="165" fontId="5" fillId="2" borderId="10" xfId="1" applyNumberFormat="1" applyFont="1" applyFill="1" applyBorder="1" applyAlignment="1" applyProtection="1">
      <alignment vertical="center"/>
    </xf>
    <xf numFmtId="0" fontId="5" fillId="0" borderId="1" xfId="3" applyFont="1" applyBorder="1" applyAlignment="1">
      <alignment vertical="center"/>
    </xf>
    <xf numFmtId="165" fontId="5" fillId="2" borderId="2" xfId="1" applyNumberFormat="1" applyFont="1" applyFill="1" applyBorder="1" applyAlignment="1" applyProtection="1">
      <alignment vertical="center"/>
    </xf>
    <xf numFmtId="37" fontId="5" fillId="0" borderId="5" xfId="3" applyNumberFormat="1" applyFont="1" applyBorder="1" applyAlignment="1" applyProtection="1">
      <alignment vertical="center"/>
    </xf>
    <xf numFmtId="37" fontId="5" fillId="0" borderId="62" xfId="3" applyNumberFormat="1" applyFont="1" applyBorder="1" applyAlignment="1" applyProtection="1">
      <alignment vertical="center"/>
    </xf>
    <xf numFmtId="37" fontId="5" fillId="0" borderId="47" xfId="3" applyNumberFormat="1" applyFont="1" applyBorder="1" applyAlignment="1" applyProtection="1">
      <alignment vertical="center"/>
    </xf>
    <xf numFmtId="0" fontId="5" fillId="0" borderId="41" xfId="3" applyFont="1" applyBorder="1" applyAlignment="1">
      <alignment vertical="center"/>
    </xf>
    <xf numFmtId="37" fontId="5" fillId="0" borderId="130" xfId="3" applyNumberFormat="1" applyFont="1" applyBorder="1" applyAlignment="1" applyProtection="1">
      <alignment vertical="center"/>
    </xf>
    <xf numFmtId="0" fontId="5" fillId="0" borderId="77" xfId="3" applyFont="1" applyBorder="1" applyAlignment="1">
      <alignment horizontal="centerContinuous"/>
    </xf>
    <xf numFmtId="37" fontId="5" fillId="0" borderId="30" xfId="3" applyNumberFormat="1" applyFont="1" applyBorder="1" applyAlignment="1" applyProtection="1">
      <alignment horizontal="center"/>
    </xf>
    <xf numFmtId="10" fontId="5" fillId="0" borderId="0" xfId="3" applyNumberFormat="1" applyFont="1" applyBorder="1" applyAlignment="1" applyProtection="1">
      <alignment horizontal="centerContinuous"/>
    </xf>
    <xf numFmtId="0" fontId="5" fillId="0" borderId="131" xfId="3" applyFont="1" applyBorder="1" applyAlignment="1">
      <alignment horizontal="centerContinuous"/>
    </xf>
    <xf numFmtId="0" fontId="5" fillId="0" borderId="42" xfId="3" applyFont="1" applyBorder="1" applyAlignment="1">
      <alignment horizontal="centerContinuous"/>
    </xf>
    <xf numFmtId="10" fontId="5" fillId="0" borderId="0" xfId="3" applyNumberFormat="1" applyFont="1" applyBorder="1" applyAlignment="1" applyProtection="1">
      <alignment horizontal="center"/>
    </xf>
    <xf numFmtId="37" fontId="5" fillId="0" borderId="62" xfId="3" applyNumberFormat="1" applyFont="1" applyBorder="1" applyAlignment="1" applyProtection="1">
      <alignment horizontal="center"/>
    </xf>
    <xf numFmtId="0" fontId="5" fillId="0" borderId="5" xfId="3" applyFont="1" applyBorder="1" applyAlignment="1"/>
    <xf numFmtId="0" fontId="5" fillId="0" borderId="42" xfId="3" applyFont="1" applyBorder="1"/>
    <xf numFmtId="37" fontId="5" fillId="0" borderId="62" xfId="3" applyNumberFormat="1" applyFont="1" applyBorder="1" applyAlignment="1" applyProtection="1"/>
    <xf numFmtId="0" fontId="5" fillId="0" borderId="9" xfId="3" applyFont="1" applyBorder="1" applyAlignment="1">
      <alignment horizontal="center" vertical="center"/>
    </xf>
    <xf numFmtId="37" fontId="5" fillId="0" borderId="11" xfId="3" applyNumberFormat="1" applyFont="1" applyBorder="1" applyAlignment="1" applyProtection="1"/>
    <xf numFmtId="0" fontId="10" fillId="0" borderId="3" xfId="3" applyFont="1" applyBorder="1" applyAlignment="1">
      <alignment horizontal="center" vertical="center"/>
    </xf>
    <xf numFmtId="37" fontId="5" fillId="0" borderId="1" xfId="3" applyNumberFormat="1" applyFont="1" applyBorder="1" applyAlignment="1" applyProtection="1">
      <alignment horizontal="center" vertical="center"/>
    </xf>
    <xf numFmtId="37" fontId="5" fillId="0" borderId="4" xfId="3" applyNumberFormat="1" applyFont="1" applyBorder="1" applyProtection="1"/>
    <xf numFmtId="37" fontId="5" fillId="0" borderId="5" xfId="3" applyNumberFormat="1" applyFont="1" applyBorder="1" applyProtection="1"/>
    <xf numFmtId="10" fontId="5" fillId="0" borderId="12" xfId="3" applyNumberFormat="1" applyFont="1" applyBorder="1" applyAlignment="1" applyProtection="1">
      <alignment horizontal="center"/>
    </xf>
    <xf numFmtId="0" fontId="10" fillId="0" borderId="9" xfId="3" applyFont="1" applyBorder="1" applyAlignment="1">
      <alignment vertical="center"/>
    </xf>
    <xf numFmtId="0" fontId="10" fillId="0" borderId="8" xfId="3" applyFont="1" applyBorder="1" applyAlignment="1">
      <alignment vertical="center"/>
    </xf>
    <xf numFmtId="37" fontId="5" fillId="0" borderId="7" xfId="3" applyNumberFormat="1" applyFont="1" applyBorder="1" applyAlignment="1" applyProtection="1">
      <alignment horizontal="center" vertical="center"/>
    </xf>
    <xf numFmtId="10" fontId="5" fillId="0" borderId="11" xfId="3" applyNumberFormat="1" applyFont="1" applyBorder="1" applyAlignment="1" applyProtection="1">
      <alignment horizontal="center"/>
    </xf>
    <xf numFmtId="0" fontId="5" fillId="0" borderId="0" xfId="3" applyFont="1" applyBorder="1" applyAlignment="1">
      <alignment vertical="top" wrapText="1"/>
    </xf>
    <xf numFmtId="0" fontId="5" fillId="0" borderId="4" xfId="3" applyFont="1" applyBorder="1"/>
    <xf numFmtId="0" fontId="5" fillId="0" borderId="0" xfId="3" applyFont="1" applyBorder="1" applyAlignment="1">
      <alignment vertical="top" wrapText="1"/>
    </xf>
    <xf numFmtId="0" fontId="10" fillId="0" borderId="2" xfId="3" applyFont="1" applyBorder="1" applyAlignment="1">
      <alignment horizontal="center" vertical="center" wrapText="1"/>
    </xf>
    <xf numFmtId="0" fontId="7" fillId="0" borderId="1" xfId="3" applyFont="1" applyBorder="1" applyAlignment="1">
      <alignment horizontal="center" vertical="center" wrapText="1"/>
    </xf>
    <xf numFmtId="0" fontId="7" fillId="0" borderId="0" xfId="3" applyFont="1" applyProtection="1">
      <protection locked="0"/>
    </xf>
    <xf numFmtId="37" fontId="5" fillId="0" borderId="0" xfId="3" applyNumberFormat="1" applyFont="1" applyProtection="1"/>
    <xf numFmtId="0" fontId="7" fillId="0" borderId="0" xfId="3" applyFont="1" applyAlignment="1" applyProtection="1">
      <alignment horizontal="right"/>
      <protection locked="0"/>
    </xf>
    <xf numFmtId="37" fontId="5" fillId="0" borderId="9" xfId="3" applyNumberFormat="1" applyFont="1" applyBorder="1" applyProtection="1"/>
    <xf numFmtId="37" fontId="5" fillId="0" borderId="8" xfId="3" applyNumberFormat="1" applyFont="1" applyBorder="1" applyProtection="1"/>
    <xf numFmtId="37" fontId="5" fillId="0" borderId="5" xfId="3" applyNumberFormat="1" applyFont="1" applyBorder="1" applyProtection="1">
      <protection locked="0"/>
    </xf>
    <xf numFmtId="0" fontId="10" fillId="0" borderId="5" xfId="3" applyFont="1" applyBorder="1"/>
    <xf numFmtId="37" fontId="5" fillId="0" borderId="0" xfId="3" applyNumberFormat="1" applyFont="1" applyBorder="1" applyProtection="1"/>
    <xf numFmtId="10" fontId="5" fillId="0" borderId="0" xfId="3" applyNumberFormat="1" applyFont="1" applyBorder="1" applyProtection="1"/>
    <xf numFmtId="179" fontId="5" fillId="0" borderId="0" xfId="3" applyNumberFormat="1" applyFont="1" applyBorder="1" applyAlignment="1">
      <alignment horizontal="right"/>
    </xf>
    <xf numFmtId="37" fontId="5" fillId="0" borderId="2" xfId="3" applyNumberFormat="1" applyFont="1" applyBorder="1" applyProtection="1"/>
    <xf numFmtId="10" fontId="5" fillId="0" borderId="2" xfId="3" applyNumberFormat="1" applyFont="1" applyBorder="1" applyProtection="1"/>
    <xf numFmtId="0" fontId="5" fillId="0" borderId="2" xfId="3" applyFont="1" applyBorder="1"/>
    <xf numFmtId="0" fontId="5" fillId="0" borderId="1" xfId="3" applyFont="1" applyBorder="1" applyAlignment="1">
      <alignment horizontal="center"/>
    </xf>
    <xf numFmtId="165" fontId="5" fillId="0" borderId="11" xfId="1" applyNumberFormat="1" applyFont="1" applyBorder="1" applyProtection="1"/>
    <xf numFmtId="10" fontId="5" fillId="0" borderId="61" xfId="3" applyNumberFormat="1" applyFont="1" applyBorder="1" applyAlignment="1" applyProtection="1">
      <alignment horizontal="left" indent="2"/>
    </xf>
    <xf numFmtId="10" fontId="5" fillId="0" borderId="104" xfId="3" applyNumberFormat="1" applyFont="1" applyBorder="1" applyProtection="1"/>
    <xf numFmtId="0" fontId="5" fillId="0" borderId="74" xfId="3" applyFont="1" applyBorder="1"/>
    <xf numFmtId="0" fontId="5" fillId="0" borderId="44" xfId="3" applyFont="1" applyBorder="1" applyAlignment="1">
      <alignment horizontal="center"/>
    </xf>
    <xf numFmtId="165" fontId="5" fillId="0" borderId="9" xfId="1" applyNumberFormat="1" applyFont="1" applyBorder="1" applyProtection="1">
      <protection locked="0"/>
    </xf>
    <xf numFmtId="165" fontId="5" fillId="0" borderId="12" xfId="1" applyNumberFormat="1" applyFont="1" applyBorder="1" applyProtection="1">
      <protection locked="0"/>
    </xf>
    <xf numFmtId="165" fontId="5" fillId="0" borderId="8" xfId="1" applyNumberFormat="1" applyFont="1" applyBorder="1" applyProtection="1">
      <protection locked="0"/>
    </xf>
    <xf numFmtId="10" fontId="5" fillId="0" borderId="8" xfId="3" applyNumberFormat="1" applyFont="1" applyBorder="1" applyAlignment="1" applyProtection="1">
      <alignment horizontal="left" indent="1"/>
    </xf>
    <xf numFmtId="165" fontId="5" fillId="0" borderId="5" xfId="1" applyNumberFormat="1" applyFont="1" applyBorder="1" applyProtection="1">
      <protection locked="0"/>
    </xf>
    <xf numFmtId="10" fontId="5" fillId="0" borderId="0" xfId="3" applyNumberFormat="1" applyFont="1" applyBorder="1" applyAlignment="1" applyProtection="1">
      <alignment horizontal="left" indent="1"/>
    </xf>
    <xf numFmtId="165" fontId="5" fillId="0" borderId="3" xfId="1" applyNumberFormat="1" applyFont="1" applyBorder="1" applyProtection="1">
      <protection locked="0"/>
    </xf>
    <xf numFmtId="165" fontId="5" fillId="0" borderId="10" xfId="1" applyNumberFormat="1" applyFont="1" applyBorder="1" applyProtection="1">
      <protection locked="0"/>
    </xf>
    <xf numFmtId="165" fontId="5" fillId="0" borderId="2" xfId="1" applyNumberFormat="1" applyFont="1" applyBorder="1" applyProtection="1">
      <protection locked="0"/>
    </xf>
    <xf numFmtId="10" fontId="5" fillId="0" borderId="61" xfId="3" applyNumberFormat="1" applyFont="1" applyBorder="1" applyProtection="1"/>
    <xf numFmtId="10" fontId="5" fillId="0" borderId="61" xfId="3" applyNumberFormat="1" applyFont="1" applyBorder="1" applyAlignment="1" applyProtection="1">
      <alignment horizontal="center"/>
    </xf>
    <xf numFmtId="165" fontId="5" fillId="0" borderId="132" xfId="1" applyNumberFormat="1" applyFont="1" applyBorder="1" applyProtection="1">
      <protection locked="0"/>
    </xf>
    <xf numFmtId="165" fontId="5" fillId="0" borderId="133" xfId="1" applyNumberFormat="1" applyFont="1" applyBorder="1" applyProtection="1">
      <protection locked="0"/>
    </xf>
    <xf numFmtId="165" fontId="5" fillId="0" borderId="134" xfId="1" applyNumberFormat="1" applyFont="1" applyBorder="1" applyAlignment="1" applyProtection="1">
      <alignment horizontal="center"/>
    </xf>
    <xf numFmtId="10" fontId="5" fillId="0" borderId="104" xfId="3" applyNumberFormat="1" applyFont="1" applyBorder="1" applyAlignment="1" applyProtection="1">
      <alignment horizontal="left" indent="2"/>
    </xf>
    <xf numFmtId="165" fontId="5" fillId="0" borderId="97" xfId="1" applyNumberFormat="1" applyFont="1" applyBorder="1" applyAlignment="1" applyProtection="1">
      <alignment horizontal="center"/>
    </xf>
    <xf numFmtId="10" fontId="5" fillId="0" borderId="104" xfId="3" applyNumberFormat="1" applyFont="1" applyBorder="1" applyAlignment="1" applyProtection="1">
      <alignment horizontal="left" indent="1"/>
    </xf>
    <xf numFmtId="165" fontId="5" fillId="0" borderId="49" xfId="1" applyNumberFormat="1" applyFont="1" applyBorder="1" applyProtection="1"/>
    <xf numFmtId="37" fontId="5" fillId="0" borderId="46" xfId="3" applyNumberFormat="1" applyFont="1" applyBorder="1" applyProtection="1"/>
    <xf numFmtId="37" fontId="5" fillId="0" borderId="11" xfId="3" applyNumberFormat="1" applyFont="1" applyBorder="1" applyProtection="1"/>
    <xf numFmtId="37" fontId="5" fillId="0" borderId="49" xfId="3" applyNumberFormat="1" applyFont="1" applyBorder="1" applyProtection="1"/>
    <xf numFmtId="37" fontId="5" fillId="0" borderId="59" xfId="3" applyNumberFormat="1" applyFont="1" applyBorder="1" applyProtection="1"/>
    <xf numFmtId="37" fontId="5" fillId="0" borderId="69" xfId="3" applyNumberFormat="1" applyFont="1" applyBorder="1" applyProtection="1"/>
    <xf numFmtId="37" fontId="5" fillId="0" borderId="60" xfId="3" applyNumberFormat="1" applyFont="1" applyBorder="1" applyProtection="1"/>
    <xf numFmtId="10" fontId="5" fillId="0" borderId="61" xfId="3" applyNumberFormat="1" applyFont="1" applyBorder="1" applyAlignment="1" applyProtection="1">
      <alignment horizontal="centerContinuous"/>
    </xf>
    <xf numFmtId="0" fontId="5" fillId="0" borderId="74" xfId="3" applyFont="1" applyBorder="1" applyAlignment="1">
      <alignment horizontal="center"/>
    </xf>
    <xf numFmtId="10" fontId="5" fillId="0" borderId="62" xfId="3" applyNumberFormat="1" applyFont="1" applyBorder="1" applyAlignment="1" applyProtection="1">
      <alignment horizontal="center"/>
      <protection locked="0"/>
    </xf>
    <xf numFmtId="10" fontId="5" fillId="0" borderId="62" xfId="3" applyNumberFormat="1" applyFont="1" applyBorder="1" applyProtection="1">
      <protection locked="0"/>
    </xf>
    <xf numFmtId="0" fontId="10" fillId="0" borderId="135" xfId="3" applyFont="1" applyBorder="1" applyAlignment="1">
      <alignment horizontal="center" vertical="center"/>
    </xf>
    <xf numFmtId="0" fontId="10" fillId="0" borderId="136" xfId="3" applyFont="1" applyBorder="1" applyAlignment="1">
      <alignment horizontal="center" vertical="center"/>
    </xf>
    <xf numFmtId="37" fontId="5" fillId="0" borderId="137" xfId="3" applyNumberFormat="1" applyFont="1" applyBorder="1" applyAlignment="1" applyProtection="1">
      <alignment horizontal="center" vertical="center"/>
    </xf>
    <xf numFmtId="0" fontId="10" fillId="0" borderId="71" xfId="3" applyFont="1" applyBorder="1" applyAlignment="1">
      <alignment horizontal="center" vertical="center"/>
    </xf>
    <xf numFmtId="0" fontId="10" fillId="0" borderId="43" xfId="3" applyFont="1" applyBorder="1" applyAlignment="1">
      <alignment horizontal="center" vertical="center"/>
    </xf>
    <xf numFmtId="37" fontId="5" fillId="0" borderId="48" xfId="3" applyNumberFormat="1" applyFont="1" applyBorder="1" applyAlignment="1" applyProtection="1">
      <alignment horizontal="center" vertical="center"/>
    </xf>
    <xf numFmtId="0" fontId="10" fillId="0" borderId="20" xfId="3" applyFont="1" applyBorder="1" applyAlignment="1">
      <alignment horizontal="center" vertical="center" wrapText="1"/>
    </xf>
    <xf numFmtId="0" fontId="10" fillId="0" borderId="34" xfId="3" applyFont="1" applyBorder="1" applyAlignment="1">
      <alignment horizontal="center" vertical="center" wrapText="1"/>
    </xf>
    <xf numFmtId="0" fontId="5" fillId="0" borderId="6" xfId="3" applyFont="1" applyBorder="1" applyAlignment="1">
      <alignment horizontal="center" vertical="center" wrapText="1"/>
    </xf>
    <xf numFmtId="0" fontId="7" fillId="0" borderId="6" xfId="3" applyFont="1" applyBorder="1" applyAlignment="1">
      <alignment horizontal="center" vertical="center" wrapText="1"/>
    </xf>
    <xf numFmtId="0" fontId="7" fillId="0" borderId="0" xfId="3" applyFont="1" applyAlignment="1">
      <alignment horizontal="right"/>
    </xf>
    <xf numFmtId="0" fontId="7" fillId="0" borderId="0" xfId="3" applyFont="1" applyAlignment="1" applyProtection="1">
      <alignment horizontal="left"/>
      <protection locked="0"/>
    </xf>
    <xf numFmtId="165" fontId="5" fillId="0" borderId="28" xfId="1" applyNumberFormat="1" applyFont="1" applyBorder="1" applyProtection="1"/>
    <xf numFmtId="165" fontId="5" fillId="0" borderId="138" xfId="1" applyNumberFormat="1" applyFont="1" applyBorder="1" applyProtection="1"/>
    <xf numFmtId="165" fontId="5" fillId="0" borderId="92" xfId="1" applyNumberFormat="1" applyFont="1" applyBorder="1" applyProtection="1"/>
    <xf numFmtId="165" fontId="5" fillId="0" borderId="27" xfId="1" applyNumberFormat="1" applyFont="1" applyBorder="1" applyProtection="1"/>
    <xf numFmtId="165" fontId="5" fillId="0" borderId="29" xfId="1" applyNumberFormat="1" applyFont="1" applyBorder="1" applyProtection="1"/>
    <xf numFmtId="0" fontId="5" fillId="0" borderId="43" xfId="3" applyFont="1" applyBorder="1"/>
    <xf numFmtId="165" fontId="5" fillId="0" borderId="108" xfId="1" applyNumberFormat="1" applyFont="1" applyBorder="1" applyProtection="1">
      <protection locked="0"/>
    </xf>
    <xf numFmtId="165" fontId="5" fillId="0" borderId="119" xfId="1" applyNumberFormat="1" applyFont="1" applyBorder="1" applyProtection="1">
      <protection locked="0"/>
    </xf>
    <xf numFmtId="165" fontId="5" fillId="0" borderId="43" xfId="1" applyNumberFormat="1" applyFont="1" applyBorder="1" applyProtection="1">
      <protection locked="0"/>
    </xf>
    <xf numFmtId="165" fontId="5" fillId="0" borderId="119" xfId="1" applyNumberFormat="1" applyFont="1" applyBorder="1" applyProtection="1"/>
    <xf numFmtId="165" fontId="5" fillId="0" borderId="56" xfId="1" applyNumberFormat="1" applyFont="1" applyBorder="1" applyProtection="1">
      <protection locked="0"/>
    </xf>
    <xf numFmtId="165" fontId="5" fillId="0" borderId="62" xfId="1" applyNumberFormat="1" applyFont="1" applyBorder="1" applyProtection="1">
      <protection locked="0"/>
    </xf>
    <xf numFmtId="165" fontId="5" fillId="0" borderId="62" xfId="1" applyNumberFormat="1" applyFont="1" applyBorder="1" applyProtection="1"/>
    <xf numFmtId="165" fontId="5" fillId="0" borderId="119" xfId="1" applyNumberFormat="1" applyFont="1" applyFill="1" applyBorder="1" applyProtection="1">
      <protection locked="0"/>
    </xf>
    <xf numFmtId="165" fontId="5" fillId="0" borderId="56" xfId="1" applyNumberFormat="1" applyFont="1" applyBorder="1" applyProtection="1"/>
    <xf numFmtId="165" fontId="5" fillId="0" borderId="113" xfId="1" applyNumberFormat="1" applyFont="1" applyBorder="1" applyProtection="1"/>
    <xf numFmtId="165" fontId="5" fillId="0" borderId="139" xfId="1" applyNumberFormat="1" applyFont="1" applyBorder="1" applyProtection="1"/>
    <xf numFmtId="165" fontId="5" fillId="0" borderId="115" xfId="1" applyNumberFormat="1" applyFont="1" applyBorder="1" applyProtection="1"/>
    <xf numFmtId="165" fontId="5" fillId="0" borderId="139" xfId="1" applyNumberFormat="1" applyFont="1" applyBorder="1" applyAlignment="1" applyProtection="1">
      <alignment horizontal="center"/>
    </xf>
    <xf numFmtId="165" fontId="5" fillId="0" borderId="115" xfId="1" applyNumberFormat="1" applyFont="1" applyBorder="1" applyProtection="1">
      <protection locked="0"/>
    </xf>
    <xf numFmtId="165" fontId="5" fillId="0" borderId="112" xfId="1" applyNumberFormat="1" applyFont="1" applyBorder="1" applyProtection="1">
      <protection locked="0"/>
    </xf>
    <xf numFmtId="165" fontId="5" fillId="0" borderId="116" xfId="1" applyNumberFormat="1" applyFont="1" applyBorder="1" applyProtection="1">
      <protection locked="0"/>
    </xf>
    <xf numFmtId="165" fontId="5" fillId="0" borderId="108" xfId="1" applyNumberFormat="1" applyFont="1" applyBorder="1" applyProtection="1"/>
    <xf numFmtId="165" fontId="5" fillId="0" borderId="119" xfId="1" applyNumberFormat="1" applyFont="1" applyBorder="1" applyAlignment="1" applyProtection="1">
      <alignment horizontal="center"/>
    </xf>
    <xf numFmtId="37" fontId="5" fillId="0" borderId="56" xfId="3" applyNumberFormat="1" applyFont="1" applyBorder="1" applyProtection="1"/>
    <xf numFmtId="37" fontId="5" fillId="0" borderId="62" xfId="3" applyNumberFormat="1" applyFont="1" applyBorder="1" applyProtection="1"/>
    <xf numFmtId="37" fontId="5" fillId="0" borderId="110" xfId="3" applyNumberFormat="1" applyFont="1" applyBorder="1" applyProtection="1"/>
    <xf numFmtId="37" fontId="5" fillId="0" borderId="122" xfId="3" applyNumberFormat="1" applyFont="1" applyBorder="1" applyProtection="1"/>
    <xf numFmtId="37" fontId="5" fillId="0" borderId="123" xfId="3" applyNumberFormat="1" applyFont="1" applyBorder="1" applyProtection="1"/>
    <xf numFmtId="37" fontId="5" fillId="0" borderId="30" xfId="3" applyNumberFormat="1" applyFont="1" applyBorder="1" applyAlignment="1" applyProtection="1">
      <alignment horizontal="centerContinuous"/>
    </xf>
    <xf numFmtId="10" fontId="5" fillId="0" borderId="5" xfId="3" applyNumberFormat="1" applyFont="1" applyBorder="1" applyAlignment="1" applyProtection="1">
      <alignment horizontal="centerContinuous"/>
    </xf>
    <xf numFmtId="10" fontId="5" fillId="0" borderId="5" xfId="3" applyNumberFormat="1" applyFont="1" applyBorder="1" applyAlignment="1" applyProtection="1">
      <alignment horizontal="center"/>
    </xf>
    <xf numFmtId="0" fontId="10" fillId="0" borderId="101" xfId="3" applyFont="1" applyBorder="1" applyAlignment="1">
      <alignment horizontal="center"/>
    </xf>
    <xf numFmtId="37" fontId="5" fillId="0" borderId="7" xfId="3" applyNumberFormat="1" applyFont="1" applyBorder="1" applyAlignment="1" applyProtection="1">
      <alignment horizontal="center"/>
    </xf>
    <xf numFmtId="37" fontId="5" fillId="0" borderId="4" xfId="3" applyNumberFormat="1" applyFont="1" applyBorder="1" applyAlignment="1" applyProtection="1">
      <alignment horizontal="center"/>
    </xf>
    <xf numFmtId="10" fontId="5" fillId="0" borderId="71" xfId="3" applyNumberFormat="1" applyFont="1" applyBorder="1" applyAlignment="1" applyProtection="1">
      <alignment horizontal="centerContinuous"/>
    </xf>
    <xf numFmtId="0" fontId="5" fillId="0" borderId="70" xfId="3" applyFont="1" applyBorder="1" applyAlignment="1"/>
    <xf numFmtId="0" fontId="10" fillId="0" borderId="39" xfId="3" applyFont="1" applyBorder="1" applyAlignment="1">
      <alignment horizontal="center" vertical="center"/>
    </xf>
    <xf numFmtId="10" fontId="5" fillId="0" borderId="70" xfId="3" applyNumberFormat="1" applyFont="1" applyBorder="1" applyAlignment="1" applyProtection="1">
      <alignment horizontal="centerContinuous"/>
    </xf>
    <xf numFmtId="0" fontId="5" fillId="0" borderId="102" xfId="3" applyFont="1" applyBorder="1"/>
    <xf numFmtId="0" fontId="5" fillId="0" borderId="103" xfId="3" applyFont="1" applyBorder="1"/>
    <xf numFmtId="0" fontId="5" fillId="0" borderId="48" xfId="3" applyFont="1" applyBorder="1" applyAlignment="1">
      <alignment horizontal="center" vertical="center" wrapText="1"/>
    </xf>
    <xf numFmtId="37" fontId="8" fillId="0" borderId="0" xfId="3" applyNumberFormat="1" applyFont="1" applyProtection="1"/>
    <xf numFmtId="0" fontId="5" fillId="2" borderId="20" xfId="3" applyFont="1" applyFill="1" applyBorder="1" applyAlignment="1">
      <alignment horizontal="left" vertical="center" wrapText="1"/>
    </xf>
    <xf numFmtId="0" fontId="5" fillId="2" borderId="34" xfId="3" applyFont="1" applyFill="1" applyBorder="1" applyAlignment="1">
      <alignment horizontal="left" vertical="center" wrapText="1"/>
    </xf>
    <xf numFmtId="0" fontId="5" fillId="2" borderId="6" xfId="3" applyFont="1" applyFill="1" applyBorder="1" applyAlignment="1">
      <alignment horizontal="left" vertical="center" wrapText="1"/>
    </xf>
    <xf numFmtId="0" fontId="5" fillId="0" borderId="20" xfId="3" applyFont="1" applyFill="1" applyBorder="1" applyAlignment="1">
      <alignment horizontal="center" vertical="center"/>
    </xf>
    <xf numFmtId="37" fontId="8" fillId="0" borderId="20" xfId="3" applyNumberFormat="1" applyFont="1" applyFill="1" applyBorder="1" applyAlignment="1" applyProtection="1">
      <alignment horizontal="center" vertical="center"/>
    </xf>
    <xf numFmtId="164" fontId="5" fillId="0" borderId="20" xfId="1" applyNumberFormat="1" applyFont="1" applyFill="1" applyBorder="1" applyAlignment="1" applyProtection="1">
      <alignment vertical="center"/>
      <protection locked="0"/>
    </xf>
    <xf numFmtId="165" fontId="8" fillId="0" borderId="20" xfId="1" applyNumberFormat="1" applyFont="1" applyFill="1" applyBorder="1" applyAlignment="1" applyProtection="1">
      <alignment horizontal="center" vertical="center"/>
    </xf>
    <xf numFmtId="165" fontId="8" fillId="0" borderId="13" xfId="1" applyNumberFormat="1" applyFont="1" applyFill="1" applyBorder="1" applyAlignment="1" applyProtection="1">
      <alignment vertical="center"/>
    </xf>
    <xf numFmtId="0" fontId="7" fillId="0" borderId="7" xfId="3" applyFont="1" applyFill="1" applyBorder="1" applyAlignment="1">
      <alignment horizontal="right" vertical="center"/>
    </xf>
    <xf numFmtId="0" fontId="5" fillId="0" borderId="13" xfId="3" applyFont="1" applyFill="1" applyBorder="1" applyAlignment="1">
      <alignment horizontal="center" vertical="center"/>
    </xf>
    <xf numFmtId="0" fontId="5" fillId="0" borderId="6" xfId="3" applyFont="1" applyFill="1" applyBorder="1" applyAlignment="1">
      <alignment vertical="center"/>
    </xf>
    <xf numFmtId="37" fontId="8" fillId="0" borderId="20" xfId="3" applyNumberFormat="1" applyFont="1" applyFill="1" applyBorder="1" applyAlignment="1" applyProtection="1">
      <alignment vertical="center"/>
      <protection locked="0"/>
    </xf>
    <xf numFmtId="165" fontId="8" fillId="0" borderId="20" xfId="1" applyNumberFormat="1" applyFont="1" applyFill="1" applyBorder="1" applyAlignment="1" applyProtection="1">
      <alignment horizontal="center" vertical="center"/>
      <protection locked="0"/>
    </xf>
    <xf numFmtId="0" fontId="7" fillId="0" borderId="6" xfId="3" applyFont="1" applyFill="1" applyBorder="1" applyAlignment="1">
      <alignment horizontal="right" vertical="center"/>
    </xf>
    <xf numFmtId="165" fontId="8" fillId="0" borderId="20" xfId="1" applyNumberFormat="1" applyFont="1" applyFill="1" applyBorder="1" applyAlignment="1" applyProtection="1">
      <alignment vertical="center"/>
      <protection locked="0"/>
    </xf>
    <xf numFmtId="0" fontId="5" fillId="0" borderId="6" xfId="3" applyFont="1" applyFill="1" applyBorder="1" applyAlignment="1" applyProtection="1">
      <alignment vertical="center"/>
      <protection locked="0"/>
    </xf>
    <xf numFmtId="0" fontId="7" fillId="0" borderId="6" xfId="3" applyFont="1" applyFill="1" applyBorder="1" applyAlignment="1" applyProtection="1">
      <alignment vertical="center"/>
      <protection locked="0"/>
    </xf>
    <xf numFmtId="37" fontId="8" fillId="0" borderId="20" xfId="3" applyNumberFormat="1" applyFont="1" applyFill="1" applyBorder="1" applyAlignment="1" applyProtection="1">
      <alignment horizontal="center" vertical="center"/>
      <protection locked="0"/>
    </xf>
    <xf numFmtId="0" fontId="6" fillId="0" borderId="6" xfId="3" applyFont="1" applyFill="1" applyBorder="1" applyAlignment="1" applyProtection="1">
      <alignment vertical="center"/>
      <protection locked="0"/>
    </xf>
    <xf numFmtId="0" fontId="10" fillId="0" borderId="20" xfId="3" applyFont="1" applyFill="1" applyBorder="1" applyAlignment="1">
      <alignment horizontal="center" vertical="center"/>
    </xf>
    <xf numFmtId="0" fontId="10" fillId="0" borderId="34" xfId="3" applyFont="1" applyFill="1" applyBorder="1" applyAlignment="1">
      <alignment horizontal="center" vertical="center"/>
    </xf>
    <xf numFmtId="0" fontId="6" fillId="0" borderId="6" xfId="3" applyFont="1" applyFill="1" applyBorder="1" applyAlignment="1">
      <alignment horizontal="center" vertical="center"/>
    </xf>
    <xf numFmtId="164" fontId="8" fillId="0" borderId="20" xfId="1" applyNumberFormat="1" applyFont="1" applyFill="1" applyBorder="1" applyAlignment="1" applyProtection="1">
      <alignment vertical="center"/>
    </xf>
    <xf numFmtId="0" fontId="11" fillId="0" borderId="6" xfId="3" applyFont="1" applyFill="1" applyBorder="1" applyAlignment="1" applyProtection="1">
      <alignment vertical="center"/>
      <protection locked="0"/>
    </xf>
    <xf numFmtId="37" fontId="5" fillId="0" borderId="20" xfId="3" applyNumberFormat="1" applyFont="1" applyFill="1" applyBorder="1" applyAlignment="1" applyProtection="1">
      <alignment horizontal="center" vertical="center"/>
      <protection locked="0"/>
    </xf>
    <xf numFmtId="165" fontId="5" fillId="0" borderId="20" xfId="1" applyNumberFormat="1" applyFont="1" applyFill="1" applyBorder="1" applyAlignment="1" applyProtection="1">
      <alignment vertical="center"/>
      <protection locked="0"/>
    </xf>
    <xf numFmtId="165" fontId="5" fillId="0" borderId="13" xfId="1" applyNumberFormat="1" applyFont="1" applyFill="1" applyBorder="1" applyAlignment="1" applyProtection="1">
      <alignment vertical="center"/>
      <protection locked="0"/>
    </xf>
    <xf numFmtId="0" fontId="8" fillId="0" borderId="6" xfId="3" applyFont="1" applyFill="1" applyBorder="1" applyAlignment="1" applyProtection="1">
      <alignment vertical="center"/>
      <protection locked="0"/>
    </xf>
    <xf numFmtId="164" fontId="8" fillId="0" borderId="20" xfId="2" applyNumberFormat="1" applyFont="1" applyFill="1" applyBorder="1" applyAlignment="1" applyProtection="1">
      <alignment vertical="center"/>
      <protection locked="0"/>
    </xf>
    <xf numFmtId="0" fontId="8" fillId="0" borderId="20" xfId="3" applyFont="1" applyFill="1" applyBorder="1" applyAlignment="1">
      <alignment horizontal="center" vertical="center"/>
    </xf>
    <xf numFmtId="164" fontId="8" fillId="0" borderId="20" xfId="2" applyNumberFormat="1" applyFont="1" applyFill="1" applyBorder="1" applyAlignment="1">
      <alignment vertical="center"/>
    </xf>
    <xf numFmtId="165" fontId="8" fillId="0" borderId="20" xfId="1" applyNumberFormat="1" applyFont="1" applyFill="1" applyBorder="1" applyAlignment="1">
      <alignment vertical="center"/>
    </xf>
    <xf numFmtId="165" fontId="8" fillId="0" borderId="13" xfId="1" applyNumberFormat="1" applyFont="1" applyFill="1" applyBorder="1" applyAlignment="1">
      <alignment vertical="center"/>
    </xf>
    <xf numFmtId="0" fontId="8" fillId="0" borderId="8" xfId="3" applyFont="1" applyFill="1" applyBorder="1" applyAlignment="1" applyProtection="1">
      <alignment horizontal="left" vertical="center"/>
      <protection locked="0"/>
    </xf>
    <xf numFmtId="37" fontId="8" fillId="0" borderId="12" xfId="3" applyNumberFormat="1" applyFont="1" applyFill="1" applyBorder="1" applyAlignment="1" applyProtection="1">
      <alignment horizontal="center" vertical="center"/>
      <protection locked="0"/>
    </xf>
    <xf numFmtId="165" fontId="8" fillId="0" borderId="9" xfId="1" applyNumberFormat="1" applyFont="1" applyFill="1" applyBorder="1" applyAlignment="1" applyProtection="1">
      <alignment vertical="center"/>
      <protection locked="0"/>
    </xf>
    <xf numFmtId="165" fontId="8" fillId="0" borderId="12" xfId="1" applyNumberFormat="1" applyFont="1" applyFill="1" applyBorder="1" applyAlignment="1" applyProtection="1">
      <alignment vertical="center"/>
      <protection locked="0"/>
    </xf>
    <xf numFmtId="37" fontId="8" fillId="0" borderId="13" xfId="3" applyNumberFormat="1" applyFont="1" applyFill="1" applyBorder="1" applyAlignment="1" applyProtection="1">
      <alignment horizontal="center" vertical="center"/>
      <protection locked="0"/>
    </xf>
    <xf numFmtId="164" fontId="8" fillId="0" borderId="12" xfId="2" applyNumberFormat="1" applyFont="1" applyFill="1" applyBorder="1" applyAlignment="1" applyProtection="1">
      <alignment vertical="center"/>
      <protection locked="0"/>
    </xf>
    <xf numFmtId="37" fontId="8" fillId="2" borderId="13" xfId="3" applyNumberFormat="1" applyFont="1" applyFill="1" applyBorder="1" applyAlignment="1" applyProtection="1">
      <alignment horizontal="center" vertical="center"/>
      <protection locked="0"/>
    </xf>
    <xf numFmtId="165" fontId="8" fillId="0" borderId="12" xfId="1" applyNumberFormat="1" applyFont="1" applyBorder="1" applyAlignment="1" applyProtection="1">
      <alignment vertical="center"/>
      <protection locked="0"/>
    </xf>
    <xf numFmtId="0" fontId="6" fillId="0" borderId="8" xfId="3" applyFont="1" applyBorder="1" applyAlignment="1" applyProtection="1">
      <alignment horizontal="left" vertical="center"/>
      <protection locked="0"/>
    </xf>
    <xf numFmtId="37" fontId="8" fillId="2" borderId="8" xfId="3" applyNumberFormat="1" applyFont="1" applyFill="1" applyBorder="1" applyAlignment="1" applyProtection="1">
      <alignment horizontal="center" vertical="center"/>
      <protection locked="0"/>
    </xf>
    <xf numFmtId="165" fontId="8" fillId="2" borderId="12" xfId="1" applyNumberFormat="1" applyFont="1" applyFill="1" applyBorder="1" applyAlignment="1" applyProtection="1">
      <alignment vertical="center"/>
      <protection locked="0"/>
    </xf>
    <xf numFmtId="9" fontId="5" fillId="0" borderId="9" xfId="15" applyFont="1" applyBorder="1" applyAlignment="1" applyProtection="1">
      <alignment horizontal="center" vertical="center"/>
    </xf>
    <xf numFmtId="37" fontId="5" fillId="0" borderId="9" xfId="3" applyNumberFormat="1" applyFont="1" applyBorder="1" applyAlignment="1" applyProtection="1">
      <alignment horizontal="center" vertical="center"/>
    </xf>
    <xf numFmtId="37" fontId="5" fillId="0" borderId="12" xfId="3" applyNumberFormat="1" applyFont="1" applyBorder="1" applyAlignment="1" applyProtection="1">
      <alignment horizontal="center" vertical="center"/>
    </xf>
    <xf numFmtId="37" fontId="5" fillId="0" borderId="5" xfId="3" applyNumberFormat="1" applyFont="1" applyBorder="1" applyAlignment="1" applyProtection="1">
      <alignment horizontal="center" vertical="center"/>
    </xf>
    <xf numFmtId="37" fontId="5" fillId="0" borderId="11" xfId="3" applyNumberFormat="1" applyFont="1" applyBorder="1" applyAlignment="1" applyProtection="1">
      <alignment horizontal="centerContinuous" vertical="center"/>
    </xf>
    <xf numFmtId="0" fontId="5" fillId="0" borderId="5" xfId="3" applyFont="1" applyBorder="1" applyAlignment="1">
      <alignment vertical="center"/>
    </xf>
    <xf numFmtId="37" fontId="5" fillId="0" borderId="11" xfId="3" applyNumberFormat="1" applyFont="1" applyBorder="1" applyAlignment="1" applyProtection="1">
      <alignment horizontal="center" vertical="center"/>
    </xf>
    <xf numFmtId="0" fontId="5" fillId="0" borderId="4" xfId="3" applyFont="1" applyBorder="1" applyAlignment="1">
      <alignment vertical="center"/>
    </xf>
    <xf numFmtId="0" fontId="5" fillId="0" borderId="11" xfId="3" applyFont="1" applyBorder="1" applyAlignment="1">
      <alignment vertical="center"/>
    </xf>
    <xf numFmtId="0" fontId="10" fillId="0" borderId="8" xfId="3" applyFont="1" applyBorder="1" applyAlignment="1">
      <alignment horizontal="center" vertical="center"/>
    </xf>
    <xf numFmtId="0" fontId="7" fillId="0" borderId="7" xfId="3" applyFont="1" applyBorder="1" applyAlignment="1">
      <alignment horizontal="center" vertical="center"/>
    </xf>
    <xf numFmtId="0" fontId="10" fillId="0" borderId="0" xfId="3" applyFont="1" applyBorder="1" applyAlignment="1">
      <alignment vertical="top" wrapText="1"/>
    </xf>
    <xf numFmtId="0" fontId="5" fillId="0" borderId="4" xfId="3" quotePrefix="1" applyFont="1" applyBorder="1" applyAlignment="1">
      <alignment horizontal="center" vertical="top"/>
    </xf>
    <xf numFmtId="0" fontId="5" fillId="0" borderId="4" xfId="3" applyFont="1" applyBorder="1" applyAlignment="1">
      <alignment horizontal="centerContinuous"/>
    </xf>
    <xf numFmtId="0" fontId="7" fillId="0" borderId="4" xfId="3" applyFont="1" applyBorder="1" applyAlignment="1">
      <alignment horizontal="center" vertical="center"/>
    </xf>
    <xf numFmtId="0" fontId="5" fillId="0" borderId="2" xfId="3" applyFont="1" applyBorder="1" applyAlignment="1">
      <alignment horizontal="centerContinuous"/>
    </xf>
    <xf numFmtId="0" fontId="7" fillId="0" borderId="1" xfId="3" applyFont="1" applyBorder="1" applyAlignment="1">
      <alignment horizontal="centerContinuous"/>
    </xf>
  </cellXfs>
  <cellStyles count="430">
    <cellStyle name="10pt Gen bold" xfId="16"/>
    <cellStyle name="10pt Geneva" xfId="17"/>
    <cellStyle name="20% - Accent1 2" xfId="18"/>
    <cellStyle name="20% - Accent1 2 2" xfId="19"/>
    <cellStyle name="20% - Accent2 2" xfId="20"/>
    <cellStyle name="20% - Accent2 2 2" xfId="21"/>
    <cellStyle name="20% - Accent3 2" xfId="22"/>
    <cellStyle name="20% - Accent3 2 2" xfId="23"/>
    <cellStyle name="20% - Accent4 2" xfId="24"/>
    <cellStyle name="20% - Accent4 2 2" xfId="25"/>
    <cellStyle name="20% - Accent5 2" xfId="26"/>
    <cellStyle name="20% - Accent5 2 2" xfId="27"/>
    <cellStyle name="20% - Accent6 2" xfId="28"/>
    <cellStyle name="20% - Accent6 2 2" xfId="29"/>
    <cellStyle name="40% - Accent1 2" xfId="30"/>
    <cellStyle name="40% - Accent1 2 2" xfId="31"/>
    <cellStyle name="40% - Accent2 2" xfId="32"/>
    <cellStyle name="40% - Accent2 2 2" xfId="33"/>
    <cellStyle name="40% - Accent3 2" xfId="34"/>
    <cellStyle name="40% - Accent3 2 2" xfId="35"/>
    <cellStyle name="40% - Accent4 2" xfId="36"/>
    <cellStyle name="40% - Accent4 2 2" xfId="37"/>
    <cellStyle name="40% - Accent5 2" xfId="38"/>
    <cellStyle name="40% - Accent5 2 2" xfId="39"/>
    <cellStyle name="40% - Accent6 2" xfId="40"/>
    <cellStyle name="40% - Accent6 2 2" xfId="41"/>
    <cellStyle name="60% - Accent1 2" xfId="42"/>
    <cellStyle name="60% - Accent2 2" xfId="43"/>
    <cellStyle name="60% - Accent3 2" xfId="44"/>
    <cellStyle name="60% - Accent4 2" xfId="45"/>
    <cellStyle name="60% - Accent5 2" xfId="46"/>
    <cellStyle name="60% - Accent6 2" xfId="47"/>
    <cellStyle name="Accent1 2" xfId="48"/>
    <cellStyle name="Accent2 2" xfId="49"/>
    <cellStyle name="Accent3 2" xfId="50"/>
    <cellStyle name="Accent4 2" xfId="51"/>
    <cellStyle name="Accent5 2" xfId="52"/>
    <cellStyle name="Accent6 2" xfId="53"/>
    <cellStyle name="AM/PM" xfId="54"/>
    <cellStyle name="AM/PM 2" xfId="55"/>
    <cellStyle name="AM/PM 3" xfId="56"/>
    <cellStyle name="Background" xfId="57"/>
    <cellStyle name="Bad 2" xfId="58"/>
    <cellStyle name="Calculation 2" xfId="59"/>
    <cellStyle name="Check Cell 2" xfId="60"/>
    <cellStyle name="Comma  - Style1" xfId="61"/>
    <cellStyle name="Comma  - Style2" xfId="62"/>
    <cellStyle name="Comma  - Style3" xfId="63"/>
    <cellStyle name="Comma  - Style4" xfId="64"/>
    <cellStyle name="Comma  - Style5" xfId="65"/>
    <cellStyle name="Comma  - Style6" xfId="66"/>
    <cellStyle name="Comma  - Style7" xfId="67"/>
    <cellStyle name="Comma  - Style8" xfId="68"/>
    <cellStyle name="Comma (1)" xfId="69"/>
    <cellStyle name="Comma (1) 2" xfId="70"/>
    <cellStyle name="Comma (1) 3" xfId="71"/>
    <cellStyle name="Comma [0] 2" xfId="72"/>
    <cellStyle name="Comma [0] 3" xfId="73"/>
    <cellStyle name="Comma [0] 4" xfId="74"/>
    <cellStyle name="Comma [0] 5" xfId="75"/>
    <cellStyle name="Comma [0] 5 2" xfId="76"/>
    <cellStyle name="Comma [0] 6" xfId="77"/>
    <cellStyle name="Comma [0] 7" xfId="78"/>
    <cellStyle name="Comma [0] 7 2" xfId="79"/>
    <cellStyle name="Comma [1]" xfId="80"/>
    <cellStyle name="Comma [1] 2" xfId="81"/>
    <cellStyle name="Comma [1] 3" xfId="82"/>
    <cellStyle name="Comma [1] 4" xfId="83"/>
    <cellStyle name="Comma 10" xfId="84"/>
    <cellStyle name="Comma 10 2" xfId="85"/>
    <cellStyle name="Comma 10 3" xfId="86"/>
    <cellStyle name="Comma 11" xfId="87"/>
    <cellStyle name="Comma 11 2" xfId="88"/>
    <cellStyle name="Comma 11 3" xfId="89"/>
    <cellStyle name="Comma 12" xfId="90"/>
    <cellStyle name="Comma 12 2" xfId="91"/>
    <cellStyle name="Comma 12 3" xfId="92"/>
    <cellStyle name="Comma 13" xfId="93"/>
    <cellStyle name="Comma 13 2" xfId="94"/>
    <cellStyle name="Comma 13 3" xfId="95"/>
    <cellStyle name="Comma 14" xfId="96"/>
    <cellStyle name="Comma 15" xfId="97"/>
    <cellStyle name="Comma 15 2" xfId="98"/>
    <cellStyle name="Comma 15 3" xfId="99"/>
    <cellStyle name="Comma 16" xfId="100"/>
    <cellStyle name="Comma 17" xfId="101"/>
    <cellStyle name="Comma 18" xfId="102"/>
    <cellStyle name="Comma 19" xfId="103"/>
    <cellStyle name="Comma 2" xfId="1"/>
    <cellStyle name="Comma 2 2" xfId="104"/>
    <cellStyle name="Comma 2 2 2" xfId="105"/>
    <cellStyle name="Comma 2 2 3" xfId="106"/>
    <cellStyle name="Comma 2 3" xfId="107"/>
    <cellStyle name="Comma 2 3 2" xfId="108"/>
    <cellStyle name="Comma 20" xfId="109"/>
    <cellStyle name="Comma 21" xfId="110"/>
    <cellStyle name="Comma 3" xfId="111"/>
    <cellStyle name="Comma 3 2" xfId="112"/>
    <cellStyle name="Comma 3 2 2" xfId="113"/>
    <cellStyle name="Comma 3 2 3" xfId="114"/>
    <cellStyle name="Comma 3 3" xfId="115"/>
    <cellStyle name="Comma 3 4" xfId="116"/>
    <cellStyle name="Comma 4" xfId="117"/>
    <cellStyle name="Comma 4 2" xfId="118"/>
    <cellStyle name="Comma 4 3" xfId="119"/>
    <cellStyle name="Comma 4 4" xfId="120"/>
    <cellStyle name="Comma 5" xfId="121"/>
    <cellStyle name="Comma 5 2" xfId="122"/>
    <cellStyle name="Comma 5 3" xfId="123"/>
    <cellStyle name="Comma 6" xfId="124"/>
    <cellStyle name="Comma 6 2" xfId="125"/>
    <cellStyle name="Comma 6 3" xfId="126"/>
    <cellStyle name="Comma 7" xfId="127"/>
    <cellStyle name="Comma 7 2" xfId="128"/>
    <cellStyle name="Comma 7 3" xfId="129"/>
    <cellStyle name="Comma 8" xfId="130"/>
    <cellStyle name="Comma 8 2" xfId="131"/>
    <cellStyle name="Comma 8 3" xfId="132"/>
    <cellStyle name="Comma 9" xfId="133"/>
    <cellStyle name="Comma 9 2" xfId="134"/>
    <cellStyle name="Comma 9 3" xfId="135"/>
    <cellStyle name="Comma(0)" xfId="136"/>
    <cellStyle name="Comma(0) 2" xfId="137"/>
    <cellStyle name="Comma(0) 3" xfId="138"/>
    <cellStyle name="Comma(0) 4" xfId="139"/>
    <cellStyle name="Comma(1)" xfId="140"/>
    <cellStyle name="Comma(1) 2" xfId="141"/>
    <cellStyle name="Comma(1) 3" xfId="142"/>
    <cellStyle name="Comma0" xfId="143"/>
    <cellStyle name="Comment" xfId="144"/>
    <cellStyle name="Currency" xfId="12" builtinId="4"/>
    <cellStyle name="Currency [0] 2" xfId="145"/>
    <cellStyle name="Currency [0] 2 2" xfId="146"/>
    <cellStyle name="Currency [0] 3" xfId="147"/>
    <cellStyle name="Currency [0] 4" xfId="148"/>
    <cellStyle name="Currency [0] 4 2" xfId="149"/>
    <cellStyle name="Currency [1]" xfId="150"/>
    <cellStyle name="Currency [1] 2" xfId="151"/>
    <cellStyle name="Currency [1] 3" xfId="152"/>
    <cellStyle name="Currency [1] 4" xfId="153"/>
    <cellStyle name="Currency 10" xfId="154"/>
    <cellStyle name="Currency 2" xfId="2"/>
    <cellStyle name="Currency 2 2" xfId="155"/>
    <cellStyle name="Currency 3" xfId="6"/>
    <cellStyle name="Currency 3 2" xfId="10"/>
    <cellStyle name="Currency 3 3" xfId="156"/>
    <cellStyle name="Currency 3 4" xfId="157"/>
    <cellStyle name="Currency 4" xfId="158"/>
    <cellStyle name="Currency 5" xfId="159"/>
    <cellStyle name="Currency 6" xfId="160"/>
    <cellStyle name="Currency 7" xfId="161"/>
    <cellStyle name="Currency 8" xfId="162"/>
    <cellStyle name="Currency 9" xfId="163"/>
    <cellStyle name="Currency(1)" xfId="164"/>
    <cellStyle name="Currency(1) 2" xfId="165"/>
    <cellStyle name="Currency(1) 3" xfId="166"/>
    <cellStyle name="Currency(1) 4" xfId="167"/>
    <cellStyle name="Currency0" xfId="168"/>
    <cellStyle name="Data" xfId="169"/>
    <cellStyle name="DataEntry" xfId="170"/>
    <cellStyle name="DataEntry%" xfId="171"/>
    <cellStyle name="Date" xfId="172"/>
    <cellStyle name="DATE 2" xfId="173"/>
    <cellStyle name="DATE 3" xfId="174"/>
    <cellStyle name="DATE 4" xfId="175"/>
    <cellStyle name="Date 5" xfId="176"/>
    <cellStyle name="Date 6" xfId="177"/>
    <cellStyle name="Date 7" xfId="178"/>
    <cellStyle name="date(AM/PM)" xfId="179"/>
    <cellStyle name="date(AM/PM) 2" xfId="180"/>
    <cellStyle name="date(AM/PM) 3" xfId="181"/>
    <cellStyle name="DATE(MO/DAY)" xfId="182"/>
    <cellStyle name="DATE(MO/DAY) 2" xfId="183"/>
    <cellStyle name="DATE(MO/DAY) 3" xfId="184"/>
    <cellStyle name="DATE(MO/DAY) 4" xfId="185"/>
    <cellStyle name="DATE_1000-20120184-052507" xfId="186"/>
    <cellStyle name="DealTypeStyle" xfId="187"/>
    <cellStyle name="Descriptions" xfId="188"/>
    <cellStyle name="DescriptionsIndent1" xfId="189"/>
    <cellStyle name="Explanatory Text 2" xfId="190"/>
    <cellStyle name="F2" xfId="191"/>
    <cellStyle name="F3" xfId="192"/>
    <cellStyle name="F4" xfId="193"/>
    <cellStyle name="F5" xfId="194"/>
    <cellStyle name="F6" xfId="195"/>
    <cellStyle name="F7" xfId="196"/>
    <cellStyle name="F8" xfId="197"/>
    <cellStyle name="Fixed" xfId="198"/>
    <cellStyle name="Good 2" xfId="199"/>
    <cellStyle name="Grey" xfId="200"/>
    <cellStyle name="HEAD" xfId="201"/>
    <cellStyle name="Header" xfId="202"/>
    <cellStyle name="Header1" xfId="203"/>
    <cellStyle name="Header2" xfId="204"/>
    <cellStyle name="HeaderGroup" xfId="205"/>
    <cellStyle name="Heading" xfId="206"/>
    <cellStyle name="Heading 1 2" xfId="207"/>
    <cellStyle name="Heading 2 2" xfId="208"/>
    <cellStyle name="Heading 3 2" xfId="209"/>
    <cellStyle name="Heading 4 2" xfId="210"/>
    <cellStyle name="Heading1" xfId="211"/>
    <cellStyle name="Heading2" xfId="212"/>
    <cellStyle name="Hyperlink 2" xfId="213"/>
    <cellStyle name="Hyperlink 3" xfId="214"/>
    <cellStyle name="Hyperlink 4" xfId="215"/>
    <cellStyle name="IndexStyle5" xfId="216"/>
    <cellStyle name="Input [yellow]" xfId="217"/>
    <cellStyle name="Input 2" xfId="218"/>
    <cellStyle name="InputDescriptions" xfId="219"/>
    <cellStyle name="InputHeading1" xfId="220"/>
    <cellStyle name="InputNoCommas" xfId="221"/>
    <cellStyle name="Linked Cell 2" xfId="222"/>
    <cellStyle name="mm/dd/yy" xfId="223"/>
    <cellStyle name="mm/dd/yy 2" xfId="224"/>
    <cellStyle name="mm/dd/yy 2 2" xfId="225"/>
    <cellStyle name="mm/dd/yy 3" xfId="226"/>
    <cellStyle name="mm/dd/yy 4" xfId="227"/>
    <cellStyle name="mm/dd/yy 5" xfId="228"/>
    <cellStyle name="mm/dd/yy 6" xfId="229"/>
    <cellStyle name="mmmm d,yyyy" xfId="230"/>
    <cellStyle name="mmmm d,yyyy 2" xfId="231"/>
    <cellStyle name="mmmm d,yyyy 2 2" xfId="232"/>
    <cellStyle name="mmmm d,yyyy 3" xfId="233"/>
    <cellStyle name="mmmm d,yyyy 4" xfId="234"/>
    <cellStyle name="mmmm d,yyyy 5" xfId="235"/>
    <cellStyle name="mmmm d,yyyy 6" xfId="236"/>
    <cellStyle name="mmmm d,yyyy_dividend" xfId="237"/>
    <cellStyle name="mmmm, yyyy" xfId="238"/>
    <cellStyle name="mmmm, yyyy 2" xfId="239"/>
    <cellStyle name="mmmm, yyyy 3" xfId="240"/>
    <cellStyle name="mmmm, yyyy_Apr" xfId="241"/>
    <cellStyle name="Neutral 2" xfId="242"/>
    <cellStyle name="NODECS" xfId="243"/>
    <cellStyle name="Normal" xfId="0" builtinId="0"/>
    <cellStyle name="Normal - Style1" xfId="244"/>
    <cellStyle name="Normal 10" xfId="245"/>
    <cellStyle name="Normal 10 2" xfId="246"/>
    <cellStyle name="Normal 10 3" xfId="247"/>
    <cellStyle name="Normal 11" xfId="248"/>
    <cellStyle name="Normal 11 2" xfId="249"/>
    <cellStyle name="Normal 11 3" xfId="250"/>
    <cellStyle name="Normal 12" xfId="251"/>
    <cellStyle name="Normal 12 2" xfId="252"/>
    <cellStyle name="Normal 12 3" xfId="253"/>
    <cellStyle name="Normal 13" xfId="254"/>
    <cellStyle name="Normal 13 2" xfId="255"/>
    <cellStyle name="Normal 13 3" xfId="256"/>
    <cellStyle name="Normal 14" xfId="257"/>
    <cellStyle name="Normal 14 2" xfId="258"/>
    <cellStyle name="Normal 14 3" xfId="259"/>
    <cellStyle name="Normal 14 4" xfId="260"/>
    <cellStyle name="Normal 15" xfId="261"/>
    <cellStyle name="Normal 15 2" xfId="262"/>
    <cellStyle name="Normal 16" xfId="263"/>
    <cellStyle name="Normal 17" xfId="264"/>
    <cellStyle name="Normal 18" xfId="265"/>
    <cellStyle name="Normal 19" xfId="266"/>
    <cellStyle name="Normal 2" xfId="3"/>
    <cellStyle name="Normal 2 2" xfId="267"/>
    <cellStyle name="Normal 2 2 2" xfId="268"/>
    <cellStyle name="Normal 2 2 3" xfId="429"/>
    <cellStyle name="Normal 2 3" xfId="269"/>
    <cellStyle name="Normal 2 3 2" xfId="270"/>
    <cellStyle name="Normal 2_Apr" xfId="271"/>
    <cellStyle name="Normal 20" xfId="272"/>
    <cellStyle name="Normal 21" xfId="273"/>
    <cellStyle name="Normal 22" xfId="274"/>
    <cellStyle name="Normal 23" xfId="275"/>
    <cellStyle name="Normal 24" xfId="276"/>
    <cellStyle name="Normal 24 2" xfId="277"/>
    <cellStyle name="Normal 25" xfId="278"/>
    <cellStyle name="Normal 25 2" xfId="279"/>
    <cellStyle name="Normal 26" xfId="280"/>
    <cellStyle name="Normal 26 2" xfId="281"/>
    <cellStyle name="Normal 27" xfId="282"/>
    <cellStyle name="Normal 27 2" xfId="283"/>
    <cellStyle name="Normal 28" xfId="284"/>
    <cellStyle name="Normal 28 2" xfId="285"/>
    <cellStyle name="Normal 29" xfId="286"/>
    <cellStyle name="Normal 29 2" xfId="287"/>
    <cellStyle name="Normal 3" xfId="4"/>
    <cellStyle name="Normal 3 2" xfId="8"/>
    <cellStyle name="Normal 3 3" xfId="288"/>
    <cellStyle name="Normal 3 4" xfId="289"/>
    <cellStyle name="Normal 3 5" xfId="290"/>
    <cellStyle name="Normal 3_Apr" xfId="291"/>
    <cellStyle name="Normal 30" xfId="292"/>
    <cellStyle name="Normal 30 2" xfId="293"/>
    <cellStyle name="Normal 31" xfId="294"/>
    <cellStyle name="Normal 32" xfId="295"/>
    <cellStyle name="Normal 33" xfId="296"/>
    <cellStyle name="Normal 34" xfId="297"/>
    <cellStyle name="Normal 35" xfId="298"/>
    <cellStyle name="Normal 36" xfId="299"/>
    <cellStyle name="Normal 37" xfId="300"/>
    <cellStyle name="Normal 38" xfId="301"/>
    <cellStyle name="Normal 39" xfId="302"/>
    <cellStyle name="Normal 4" xfId="5"/>
    <cellStyle name="Normal 4 2" xfId="9"/>
    <cellStyle name="Normal 4 3" xfId="303"/>
    <cellStyle name="Normal 4 4" xfId="304"/>
    <cellStyle name="Normal 5" xfId="13"/>
    <cellStyle name="Normal 5 2" xfId="14"/>
    <cellStyle name="Normal 5 3" xfId="305"/>
    <cellStyle name="Normal 6" xfId="306"/>
    <cellStyle name="Normal 6 2" xfId="307"/>
    <cellStyle name="Normal 6 2 2" xfId="308"/>
    <cellStyle name="Normal 6 3" xfId="309"/>
    <cellStyle name="Normal 6_Apr" xfId="310"/>
    <cellStyle name="Normal 7" xfId="311"/>
    <cellStyle name="Normal 7 2" xfId="312"/>
    <cellStyle name="Normal 7 2 2" xfId="313"/>
    <cellStyle name="Normal 7 3" xfId="314"/>
    <cellStyle name="Normal 7_Apr" xfId="315"/>
    <cellStyle name="Normal 8" xfId="316"/>
    <cellStyle name="Normal 8 2" xfId="317"/>
    <cellStyle name="Normal 8 3" xfId="318"/>
    <cellStyle name="Normal 9" xfId="319"/>
    <cellStyle name="Normal 9 2" xfId="320"/>
    <cellStyle name="Normal 9 3" xfId="321"/>
    <cellStyle name="Note 2" xfId="322"/>
    <cellStyle name="Note 3" xfId="323"/>
    <cellStyle name="Note 4" xfId="324"/>
    <cellStyle name="Output 2" xfId="325"/>
    <cellStyle name="Output Amounts" xfId="326"/>
    <cellStyle name="OUTPUT AMOUNTS 2" xfId="327"/>
    <cellStyle name="OUTPUT AMOUNTS 2 2" xfId="328"/>
    <cellStyle name="Output Amounts 3" xfId="329"/>
    <cellStyle name="Output Amounts 4" xfId="330"/>
    <cellStyle name="Output Amounts 5" xfId="331"/>
    <cellStyle name="Output Amounts 6" xfId="332"/>
    <cellStyle name="Output Amounts 7" xfId="333"/>
    <cellStyle name="OUTPUT AMOUNTS_PYBS" xfId="334"/>
    <cellStyle name="Output Column Headings" xfId="335"/>
    <cellStyle name="OUTPUT COLUMN HEADINGS 2" xfId="336"/>
    <cellStyle name="OUTPUT COLUMN HEADINGS 2 2" xfId="337"/>
    <cellStyle name="Output Column Headings 3" xfId="338"/>
    <cellStyle name="Output Column Headings 4" xfId="339"/>
    <cellStyle name="Output Column Headings 5" xfId="340"/>
    <cellStyle name="Output Column Headings 6" xfId="341"/>
    <cellStyle name="Output Column Headings 7" xfId="342"/>
    <cellStyle name="OUTPUT COLUMN HEADINGS_PYBS" xfId="343"/>
    <cellStyle name="Output Line Items" xfId="344"/>
    <cellStyle name="OUTPUT LINE ITEMS 2" xfId="345"/>
    <cellStyle name="OUTPUT LINE ITEMS 2 2" xfId="346"/>
    <cellStyle name="Output Line Items 3" xfId="347"/>
    <cellStyle name="Output Line Items 4" xfId="348"/>
    <cellStyle name="Output Line Items 5" xfId="349"/>
    <cellStyle name="Output Line Items 6" xfId="350"/>
    <cellStyle name="Output Line Items 7" xfId="351"/>
    <cellStyle name="OUTPUT LINE ITEMS_PYBS" xfId="352"/>
    <cellStyle name="Output Report Heading" xfId="353"/>
    <cellStyle name="OUTPUT REPORT HEADING 2" xfId="354"/>
    <cellStyle name="OUTPUT REPORT HEADING 2 2" xfId="355"/>
    <cellStyle name="Output Report Heading 3" xfId="356"/>
    <cellStyle name="Output Report Heading 4" xfId="357"/>
    <cellStyle name="Output Report Heading 5" xfId="358"/>
    <cellStyle name="Output Report Heading 6" xfId="359"/>
    <cellStyle name="Output Report Heading 7" xfId="360"/>
    <cellStyle name="OUTPUT REPORT HEADING_PYBS" xfId="361"/>
    <cellStyle name="Output Report Title" xfId="362"/>
    <cellStyle name="OUTPUT REPORT TITLE 2" xfId="363"/>
    <cellStyle name="OUTPUT REPORT TITLE 2 2" xfId="364"/>
    <cellStyle name="Output Report Title 3" xfId="365"/>
    <cellStyle name="Output Report Title 4" xfId="366"/>
    <cellStyle name="Output Report Title 5" xfId="367"/>
    <cellStyle name="Output Report Title 6" xfId="368"/>
    <cellStyle name="Output Report Title 7" xfId="369"/>
    <cellStyle name="OUTPUT REPORT TITLE_PYBS" xfId="370"/>
    <cellStyle name="Override" xfId="371"/>
    <cellStyle name="Percent (2)" xfId="372"/>
    <cellStyle name="Percent (2) 2" xfId="373"/>
    <cellStyle name="Percent (2) 3" xfId="374"/>
    <cellStyle name="Percent [1]" xfId="375"/>
    <cellStyle name="Percent [1] 2" xfId="376"/>
    <cellStyle name="Percent [1] 2 2" xfId="377"/>
    <cellStyle name="Percent [1] 3" xfId="378"/>
    <cellStyle name="Percent [1] 4" xfId="379"/>
    <cellStyle name="Percent [1] 4 2" xfId="380"/>
    <cellStyle name="Percent [1] 5" xfId="381"/>
    <cellStyle name="Percent [1] 6" xfId="382"/>
    <cellStyle name="Percent [2]" xfId="383"/>
    <cellStyle name="Percent [2] 2" xfId="384"/>
    <cellStyle name="Percent [2] 2 2" xfId="385"/>
    <cellStyle name="Percent [2] 3" xfId="386"/>
    <cellStyle name="Percent [2] 4" xfId="387"/>
    <cellStyle name="Percent [2]_2011 Q2 CSXT-R-CSAOAJ-04-JNA-ART (General Acct)" xfId="388"/>
    <cellStyle name="Percent [4]" xfId="389"/>
    <cellStyle name="Percent [4] 2" xfId="390"/>
    <cellStyle name="Percent [4] 3" xfId="391"/>
    <cellStyle name="Percent 2" xfId="7"/>
    <cellStyle name="Percent 2 2" xfId="11"/>
    <cellStyle name="Percent 2 3" xfId="15"/>
    <cellStyle name="Percent 2 4" xfId="392"/>
    <cellStyle name="Percent 3" xfId="393"/>
    <cellStyle name="Percent 3 2" xfId="394"/>
    <cellStyle name="Percent 4" xfId="395"/>
    <cellStyle name="Percent 4 2" xfId="396"/>
    <cellStyle name="Percent 4 3" xfId="397"/>
    <cellStyle name="Percent 5" xfId="398"/>
    <cellStyle name="Percent(0)" xfId="399"/>
    <cellStyle name="Percent(0) 2" xfId="400"/>
    <cellStyle name="Percent(0) 3" xfId="401"/>
    <cellStyle name="Percent(0) 4" xfId="402"/>
    <cellStyle name="Percent(1)" xfId="403"/>
    <cellStyle name="Percent(1) 2" xfId="404"/>
    <cellStyle name="Percent(1) 3" xfId="405"/>
    <cellStyle name="Percent(1) 4" xfId="406"/>
    <cellStyle name="ProgramVariable" xfId="407"/>
    <cellStyle name="PSChar" xfId="408"/>
    <cellStyle name="PSDate" xfId="409"/>
    <cellStyle name="PSDec" xfId="410"/>
    <cellStyle name="PSHeading" xfId="411"/>
    <cellStyle name="PSInt" xfId="412"/>
    <cellStyle name="PSSpacer" xfId="413"/>
    <cellStyle name="Report" xfId="414"/>
    <cellStyle name="Style 33" xfId="415"/>
    <cellStyle name="Style 34" xfId="416"/>
    <cellStyle name="Style 35" xfId="417"/>
    <cellStyle name="Style 36" xfId="418"/>
    <cellStyle name="Style 37" xfId="419"/>
    <cellStyle name="Title 2" xfId="420"/>
    <cellStyle name="TitleBar" xfId="421"/>
    <cellStyle name="Total 2" xfId="422"/>
    <cellStyle name="Warning Text 2" xfId="423"/>
    <cellStyle name="桁区切り [0.00]_results" xfId="424"/>
    <cellStyle name="桁区切り_results" xfId="425"/>
    <cellStyle name="標準_results" xfId="426"/>
    <cellStyle name="通貨 [0.00]_results" xfId="427"/>
    <cellStyle name="通貨_results" xfId="42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318.csxt.csx.com:10150/3%20GENERAL%20ACCOUNTING/Subsidiaries/CAPMAN/CSX%20Capital%20Mgmt/Interest%20Income%20Support/CapMan%20Notes%20Receivable%20Amort%20Schedu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3%20Supp%20PTC%20Sch%20410_Revis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V4728/Local%20Settings/Temporary%20Internet%20Files/OLK70/Mechanical/BALANCE%20SHEET%20RECON%20MECHANICAL/BALANCE%20SHEET%20SUMMARY%20AS%20OF%20PD%2007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FinPlan/Littlecr/2004/2004%20MONTHLY%20Actu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2%20ACCOUNTING%20&amp;%20REPORTING/01%20A&amp;R/06%20Compliance/Regulatory/STB%20Filings/Quarterly%20Filings/REI%20and%20CBS/2011/2011Q4/Support%20Files/2011%20Q4%20CSXT-R-CSAOAJ-10-NDD-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 val="hypna"/>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t="str">
            <v/>
          </cell>
          <cell r="C336" t="str">
            <v/>
          </cell>
          <cell r="D336">
            <v>0</v>
          </cell>
          <cell r="E336" t="str">
            <v/>
          </cell>
          <cell r="G336" t="str">
            <v/>
          </cell>
          <cell r="H336" t="str">
            <v/>
          </cell>
          <cell r="I336" t="str">
            <v/>
          </cell>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t="str">
            <v/>
          </cell>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t="str">
            <v/>
          </cell>
          <cell r="B359" t="str">
            <v/>
          </cell>
          <cell r="C359" t="str">
            <v/>
          </cell>
          <cell r="D359" t="str">
            <v/>
          </cell>
          <cell r="E359" t="str">
            <v/>
          </cell>
          <cell r="G359" t="str">
            <v/>
          </cell>
          <cell r="H359" t="str">
            <v/>
          </cell>
          <cell r="I359" t="str">
            <v/>
          </cell>
        </row>
        <row r="360">
          <cell r="A360" t="str">
            <v/>
          </cell>
          <cell r="B360" t="str">
            <v/>
          </cell>
          <cell r="C360" t="str">
            <v/>
          </cell>
          <cell r="D360" t="str">
            <v/>
          </cell>
          <cell r="E360" t="str">
            <v/>
          </cell>
          <cell r="G360" t="str">
            <v/>
          </cell>
          <cell r="H360" t="str">
            <v/>
          </cell>
          <cell r="I360" t="str">
            <v/>
          </cell>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t="str">
            <v/>
          </cell>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t="str">
            <v/>
          </cell>
          <cell r="B406" t="str">
            <v/>
          </cell>
          <cell r="C406" t="str">
            <v/>
          </cell>
          <cell r="D406" t="str">
            <v/>
          </cell>
          <cell r="E406" t="str">
            <v/>
          </cell>
          <cell r="G406" t="str">
            <v/>
          </cell>
          <cell r="H406" t="str">
            <v/>
          </cell>
          <cell r="I406" t="str">
            <v/>
          </cell>
        </row>
        <row r="407">
          <cell r="A407" t="str">
            <v/>
          </cell>
          <cell r="B407" t="str">
            <v/>
          </cell>
          <cell r="C407" t="str">
            <v/>
          </cell>
          <cell r="D407" t="str">
            <v/>
          </cell>
          <cell r="E407" t="str">
            <v/>
          </cell>
          <cell r="G407" t="str">
            <v/>
          </cell>
          <cell r="H407" t="str">
            <v/>
          </cell>
          <cell r="I407" t="str">
            <v/>
          </cell>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t="str">
            <v/>
          </cell>
          <cell r="C410" t="str">
            <v/>
          </cell>
          <cell r="D410" t="str">
            <v/>
          </cell>
          <cell r="E410" t="str">
            <v/>
          </cell>
          <cell r="G410" t="str">
            <v/>
          </cell>
          <cell r="H410" t="str">
            <v/>
          </cell>
          <cell r="I410" t="str">
            <v/>
          </cell>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t="str">
            <v/>
          </cell>
        </row>
        <row r="418">
          <cell r="A418" t="str">
            <v>EQUITY</v>
          </cell>
          <cell r="B418">
            <v>0</v>
          </cell>
          <cell r="C418">
            <v>0</v>
          </cell>
          <cell r="D418">
            <v>0</v>
          </cell>
          <cell r="E418">
            <v>0</v>
          </cell>
          <cell r="G418">
            <v>0</v>
          </cell>
          <cell r="H418">
            <v>0</v>
          </cell>
          <cell r="I418">
            <v>0</v>
          </cell>
        </row>
        <row r="419">
          <cell r="A419" t="str">
            <v/>
          </cell>
          <cell r="B419" t="str">
            <v/>
          </cell>
          <cell r="C419" t="str">
            <v/>
          </cell>
          <cell r="D419" t="str">
            <v/>
          </cell>
          <cell r="E419" t="str">
            <v/>
          </cell>
          <cell r="F419" t="str">
            <v/>
          </cell>
          <cell r="G419" t="str">
            <v/>
          </cell>
          <cell r="H419" t="str">
            <v/>
          </cell>
          <cell r="I419" t="str">
            <v/>
          </cell>
        </row>
        <row r="420">
          <cell r="A420" t="str">
            <v>MISC INCOME/( - EXP )</v>
          </cell>
          <cell r="B420" t="str">
            <v/>
          </cell>
          <cell r="C420" t="str">
            <v/>
          </cell>
          <cell r="D420" t="str">
            <v/>
          </cell>
          <cell r="E420" t="str">
            <v/>
          </cell>
          <cell r="G420" t="str">
            <v/>
          </cell>
          <cell r="H420" t="str">
            <v/>
          </cell>
          <cell r="I420" t="str">
            <v/>
          </cell>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t="str">
            <v/>
          </cell>
          <cell r="G429">
            <v>0</v>
          </cell>
          <cell r="H429">
            <v>0</v>
          </cell>
          <cell r="I429">
            <v>0</v>
          </cell>
        </row>
        <row r="430">
          <cell r="A430" t="str">
            <v xml:space="preserve">      TOTAL MISC</v>
          </cell>
          <cell r="B430">
            <v>0</v>
          </cell>
          <cell r="C430">
            <v>0</v>
          </cell>
          <cell r="D430">
            <v>0</v>
          </cell>
          <cell r="E430">
            <v>0</v>
          </cell>
          <cell r="F430" t="str">
            <v/>
          </cell>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tabSelected="1" zoomScale="90" zoomScaleNormal="90" workbookViewId="0"/>
  </sheetViews>
  <sheetFormatPr defaultColWidth="10.6640625" defaultRowHeight="11.25"/>
  <cols>
    <col min="1" max="1" width="5.5" style="103" customWidth="1"/>
    <col min="2" max="2" width="6.6640625" style="103" customWidth="1"/>
    <col min="3" max="3" width="42.1640625" style="103" customWidth="1"/>
    <col min="4" max="4" width="14.83203125" style="103" customWidth="1"/>
    <col min="5" max="5" width="16" style="103" customWidth="1"/>
    <col min="6" max="6" width="17.1640625" style="103" customWidth="1"/>
    <col min="7" max="8" width="5.5" style="103" customWidth="1"/>
    <col min="9" max="9" width="6.6640625" style="103" customWidth="1"/>
    <col min="10" max="12" width="21.83203125" style="103" customWidth="1"/>
    <col min="13" max="13" width="23" style="103" customWidth="1"/>
    <col min="14" max="14" width="5.5" style="103" customWidth="1"/>
    <col min="15" max="16384" width="10.6640625" style="9"/>
  </cols>
  <sheetData>
    <row r="1" spans="1:14">
      <c r="A1" s="3">
        <v>103</v>
      </c>
      <c r="B1" s="4"/>
      <c r="C1" s="4"/>
      <c r="D1" s="4"/>
      <c r="E1" s="5"/>
      <c r="F1" s="4"/>
      <c r="G1" s="6" t="s">
        <v>29</v>
      </c>
      <c r="H1" s="7" t="str">
        <f>G1</f>
        <v>Road Initials: CSXT  Year: 2013</v>
      </c>
      <c r="I1" s="8"/>
      <c r="J1" s="8"/>
      <c r="K1" s="8"/>
      <c r="L1" s="8"/>
      <c r="M1" s="8"/>
      <c r="N1" s="8">
        <v>104</v>
      </c>
    </row>
    <row r="2" spans="1:14" ht="13.5" customHeight="1">
      <c r="A2" s="124" t="s">
        <v>28</v>
      </c>
      <c r="B2" s="125"/>
      <c r="C2" s="125"/>
      <c r="D2" s="125"/>
      <c r="E2" s="125"/>
      <c r="F2" s="125"/>
      <c r="G2" s="126"/>
      <c r="H2" s="124" t="s">
        <v>74</v>
      </c>
      <c r="I2" s="125"/>
      <c r="J2" s="125"/>
      <c r="K2" s="125"/>
      <c r="L2" s="125"/>
      <c r="M2" s="125"/>
      <c r="N2" s="126"/>
    </row>
    <row r="3" spans="1:14">
      <c r="A3" s="127" t="s">
        <v>10</v>
      </c>
      <c r="B3" s="128"/>
      <c r="C3" s="128"/>
      <c r="D3" s="128"/>
      <c r="E3" s="128"/>
      <c r="F3" s="128"/>
      <c r="G3" s="129"/>
      <c r="H3" s="127" t="s">
        <v>10</v>
      </c>
      <c r="I3" s="128"/>
      <c r="J3" s="128"/>
      <c r="K3" s="128"/>
      <c r="L3" s="128"/>
      <c r="M3" s="128"/>
      <c r="N3" s="129"/>
    </row>
    <row r="4" spans="1:14">
      <c r="A4" s="25"/>
      <c r="B4" s="106"/>
      <c r="C4" s="106"/>
      <c r="D4" s="106"/>
      <c r="E4" s="106"/>
      <c r="F4" s="106"/>
      <c r="G4" s="107"/>
      <c r="H4" s="10"/>
      <c r="I4" s="11"/>
      <c r="J4" s="11"/>
      <c r="K4" s="11"/>
      <c r="L4" s="11"/>
      <c r="M4" s="11"/>
      <c r="N4" s="12"/>
    </row>
    <row r="5" spans="1:14">
      <c r="A5" s="13"/>
      <c r="B5" s="13"/>
      <c r="C5" s="13"/>
      <c r="D5" s="14"/>
      <c r="E5" s="15" t="s">
        <v>15</v>
      </c>
      <c r="F5" s="16" t="s">
        <v>15</v>
      </c>
      <c r="G5" s="13"/>
      <c r="H5" s="13"/>
      <c r="I5" s="13"/>
      <c r="J5" s="13"/>
      <c r="K5" s="17"/>
      <c r="L5" s="17"/>
      <c r="M5" s="17"/>
      <c r="N5" s="17"/>
    </row>
    <row r="6" spans="1:14">
      <c r="A6" s="18"/>
      <c r="B6" s="18"/>
      <c r="C6" s="18"/>
      <c r="D6" s="19" t="s">
        <v>14</v>
      </c>
      <c r="E6" s="20" t="s">
        <v>16</v>
      </c>
      <c r="F6" s="21" t="s">
        <v>17</v>
      </c>
      <c r="G6" s="18"/>
      <c r="H6" s="18"/>
      <c r="I6" s="18"/>
      <c r="J6" s="20"/>
      <c r="K6" s="21"/>
      <c r="L6" s="21"/>
      <c r="M6" s="21"/>
      <c r="N6" s="22"/>
    </row>
    <row r="7" spans="1:14">
      <c r="A7" s="20" t="s">
        <v>2</v>
      </c>
      <c r="B7" s="20" t="s">
        <v>11</v>
      </c>
      <c r="C7" s="18"/>
      <c r="D7" s="19" t="s">
        <v>18</v>
      </c>
      <c r="E7" s="20" t="s">
        <v>19</v>
      </c>
      <c r="F7" s="21" t="s">
        <v>20</v>
      </c>
      <c r="G7" s="20" t="s">
        <v>2</v>
      </c>
      <c r="H7" s="20" t="s">
        <v>2</v>
      </c>
      <c r="I7" s="20" t="s">
        <v>11</v>
      </c>
      <c r="J7" s="20" t="s">
        <v>21</v>
      </c>
      <c r="K7" s="21" t="s">
        <v>22</v>
      </c>
      <c r="L7" s="21" t="s">
        <v>23</v>
      </c>
      <c r="M7" s="21" t="s">
        <v>14</v>
      </c>
      <c r="N7" s="21" t="s">
        <v>2</v>
      </c>
    </row>
    <row r="8" spans="1:14">
      <c r="A8" s="20" t="s">
        <v>3</v>
      </c>
      <c r="B8" s="20" t="s">
        <v>3</v>
      </c>
      <c r="C8" s="23" t="s">
        <v>12</v>
      </c>
      <c r="D8" s="19" t="s">
        <v>13</v>
      </c>
      <c r="E8" s="20" t="s">
        <v>24</v>
      </c>
      <c r="F8" s="21" t="s">
        <v>25</v>
      </c>
      <c r="G8" s="20" t="s">
        <v>3</v>
      </c>
      <c r="H8" s="20" t="s">
        <v>3</v>
      </c>
      <c r="I8" s="20" t="s">
        <v>3</v>
      </c>
      <c r="J8" s="20" t="s">
        <v>26</v>
      </c>
      <c r="K8" s="21" t="s">
        <v>26</v>
      </c>
      <c r="L8" s="21" t="s">
        <v>26</v>
      </c>
      <c r="M8" s="21" t="s">
        <v>27</v>
      </c>
      <c r="N8" s="21" t="s">
        <v>3</v>
      </c>
    </row>
    <row r="9" spans="1:14" ht="12" thickBot="1">
      <c r="A9" s="24"/>
      <c r="B9" s="24"/>
      <c r="C9" s="24" t="s">
        <v>4</v>
      </c>
      <c r="D9" s="25" t="s">
        <v>5</v>
      </c>
      <c r="E9" s="24" t="s">
        <v>6</v>
      </c>
      <c r="F9" s="26" t="s">
        <v>7</v>
      </c>
      <c r="G9" s="27"/>
      <c r="H9" s="24"/>
      <c r="I9" s="24"/>
      <c r="J9" s="24" t="s">
        <v>8</v>
      </c>
      <c r="K9" s="26" t="s">
        <v>9</v>
      </c>
      <c r="L9" s="26" t="s">
        <v>0</v>
      </c>
      <c r="M9" s="26" t="s">
        <v>1</v>
      </c>
      <c r="N9" s="26"/>
    </row>
    <row r="10" spans="1:14">
      <c r="A10" s="28">
        <v>1</v>
      </c>
      <c r="B10" s="28"/>
      <c r="C10" s="29" t="s">
        <v>30</v>
      </c>
      <c r="D10" s="30">
        <v>22</v>
      </c>
      <c r="E10" s="31">
        <v>0</v>
      </c>
      <c r="F10" s="32">
        <v>0</v>
      </c>
      <c r="G10" s="33">
        <v>1</v>
      </c>
      <c r="H10" s="34">
        <v>1</v>
      </c>
      <c r="I10" s="35"/>
      <c r="J10" s="36">
        <v>0</v>
      </c>
      <c r="K10" s="37">
        <v>0</v>
      </c>
      <c r="L10" s="38">
        <f>J10-K10-F10</f>
        <v>0</v>
      </c>
      <c r="M10" s="39">
        <f t="shared" ref="M10:M38" si="0">D10+L10</f>
        <v>22</v>
      </c>
      <c r="N10" s="40">
        <v>1</v>
      </c>
    </row>
    <row r="11" spans="1:14">
      <c r="A11" s="28">
        <v>2</v>
      </c>
      <c r="B11" s="28"/>
      <c r="C11" s="29" t="s">
        <v>31</v>
      </c>
      <c r="D11" s="41">
        <v>0</v>
      </c>
      <c r="E11" s="42">
        <v>0</v>
      </c>
      <c r="F11" s="43">
        <v>0</v>
      </c>
      <c r="G11" s="33">
        <v>2</v>
      </c>
      <c r="H11" s="34">
        <v>2</v>
      </c>
      <c r="I11" s="35"/>
      <c r="J11" s="44">
        <v>59</v>
      </c>
      <c r="K11" s="45">
        <v>0</v>
      </c>
      <c r="L11" s="46">
        <f>J11-K11-F11</f>
        <v>59</v>
      </c>
      <c r="M11" s="47">
        <f t="shared" si="0"/>
        <v>59</v>
      </c>
      <c r="N11" s="40">
        <v>2</v>
      </c>
    </row>
    <row r="12" spans="1:14">
      <c r="A12" s="28">
        <v>3</v>
      </c>
      <c r="B12" s="28"/>
      <c r="C12" s="29" t="s">
        <v>32</v>
      </c>
      <c r="D12" s="41">
        <v>0</v>
      </c>
      <c r="E12" s="42">
        <v>0</v>
      </c>
      <c r="F12" s="43">
        <v>0</v>
      </c>
      <c r="G12" s="33">
        <v>3</v>
      </c>
      <c r="H12" s="34">
        <v>3</v>
      </c>
      <c r="I12" s="35"/>
      <c r="J12" s="44">
        <v>0</v>
      </c>
      <c r="K12" s="45">
        <v>0</v>
      </c>
      <c r="L12" s="46">
        <f t="shared" ref="L12:L38" si="1">J12-K12-F12</f>
        <v>0</v>
      </c>
      <c r="M12" s="47">
        <f t="shared" si="0"/>
        <v>0</v>
      </c>
      <c r="N12" s="40">
        <v>3</v>
      </c>
    </row>
    <row r="13" spans="1:14">
      <c r="A13" s="28">
        <v>4</v>
      </c>
      <c r="B13" s="28"/>
      <c r="C13" s="29" t="s">
        <v>33</v>
      </c>
      <c r="D13" s="41">
        <v>0</v>
      </c>
      <c r="E13" s="42">
        <v>0</v>
      </c>
      <c r="F13" s="43">
        <v>0</v>
      </c>
      <c r="G13" s="33">
        <v>4</v>
      </c>
      <c r="H13" s="34">
        <v>4</v>
      </c>
      <c r="I13" s="35"/>
      <c r="J13" s="44">
        <v>0</v>
      </c>
      <c r="K13" s="45">
        <v>0</v>
      </c>
      <c r="L13" s="46">
        <f t="shared" si="1"/>
        <v>0</v>
      </c>
      <c r="M13" s="47">
        <f t="shared" si="0"/>
        <v>0</v>
      </c>
      <c r="N13" s="40">
        <v>4</v>
      </c>
    </row>
    <row r="14" spans="1:14">
      <c r="A14" s="28">
        <v>5</v>
      </c>
      <c r="B14" s="28"/>
      <c r="C14" s="29" t="s">
        <v>34</v>
      </c>
      <c r="D14" s="41">
        <v>0</v>
      </c>
      <c r="E14" s="42">
        <v>0</v>
      </c>
      <c r="F14" s="43">
        <v>0</v>
      </c>
      <c r="G14" s="33">
        <v>5</v>
      </c>
      <c r="H14" s="34">
        <v>5</v>
      </c>
      <c r="I14" s="35"/>
      <c r="J14" s="44">
        <v>0</v>
      </c>
      <c r="K14" s="45">
        <v>0</v>
      </c>
      <c r="L14" s="46">
        <f t="shared" si="1"/>
        <v>0</v>
      </c>
      <c r="M14" s="47">
        <f t="shared" si="0"/>
        <v>0</v>
      </c>
      <c r="N14" s="40">
        <v>5</v>
      </c>
    </row>
    <row r="15" spans="1:14">
      <c r="A15" s="28">
        <v>6</v>
      </c>
      <c r="B15" s="28"/>
      <c r="C15" s="29" t="s">
        <v>35</v>
      </c>
      <c r="D15" s="41">
        <v>0</v>
      </c>
      <c r="E15" s="42">
        <v>0</v>
      </c>
      <c r="F15" s="43">
        <v>0</v>
      </c>
      <c r="G15" s="33">
        <v>6</v>
      </c>
      <c r="H15" s="34">
        <v>6</v>
      </c>
      <c r="I15" s="35"/>
      <c r="J15" s="44">
        <v>0</v>
      </c>
      <c r="K15" s="45">
        <v>0</v>
      </c>
      <c r="L15" s="46">
        <f t="shared" si="1"/>
        <v>0</v>
      </c>
      <c r="M15" s="47">
        <f t="shared" si="0"/>
        <v>0</v>
      </c>
      <c r="N15" s="40">
        <v>6</v>
      </c>
    </row>
    <row r="16" spans="1:14">
      <c r="A16" s="28">
        <v>7</v>
      </c>
      <c r="B16" s="28"/>
      <c r="C16" s="29" t="s">
        <v>36</v>
      </c>
      <c r="D16" s="41">
        <v>0</v>
      </c>
      <c r="E16" s="42">
        <v>0</v>
      </c>
      <c r="F16" s="43">
        <v>0</v>
      </c>
      <c r="G16" s="33">
        <v>7</v>
      </c>
      <c r="H16" s="34">
        <v>7</v>
      </c>
      <c r="I16" s="35"/>
      <c r="J16" s="44">
        <v>87</v>
      </c>
      <c r="K16" s="45">
        <v>0</v>
      </c>
      <c r="L16" s="46">
        <f t="shared" si="1"/>
        <v>87</v>
      </c>
      <c r="M16" s="48">
        <f t="shared" si="0"/>
        <v>87</v>
      </c>
      <c r="N16" s="40">
        <v>7</v>
      </c>
    </row>
    <row r="17" spans="1:14">
      <c r="A17" s="28">
        <v>8</v>
      </c>
      <c r="B17" s="28"/>
      <c r="C17" s="29" t="s">
        <v>37</v>
      </c>
      <c r="D17" s="41">
        <v>1645</v>
      </c>
      <c r="E17" s="42">
        <v>0</v>
      </c>
      <c r="F17" s="43">
        <v>0</v>
      </c>
      <c r="G17" s="33">
        <v>8</v>
      </c>
      <c r="H17" s="34">
        <v>8</v>
      </c>
      <c r="I17" s="35"/>
      <c r="J17" s="44">
        <v>4548</v>
      </c>
      <c r="K17" s="45">
        <v>0</v>
      </c>
      <c r="L17" s="46">
        <f t="shared" si="1"/>
        <v>4548</v>
      </c>
      <c r="M17" s="49">
        <f t="shared" si="0"/>
        <v>6193</v>
      </c>
      <c r="N17" s="40">
        <v>8</v>
      </c>
    </row>
    <row r="18" spans="1:14">
      <c r="A18" s="28">
        <v>9</v>
      </c>
      <c r="B18" s="28"/>
      <c r="C18" s="29" t="s">
        <v>38</v>
      </c>
      <c r="D18" s="41">
        <v>247</v>
      </c>
      <c r="E18" s="42">
        <v>0</v>
      </c>
      <c r="F18" s="43">
        <v>0</v>
      </c>
      <c r="G18" s="33">
        <v>9</v>
      </c>
      <c r="H18" s="34">
        <v>9</v>
      </c>
      <c r="I18" s="35"/>
      <c r="J18" s="44">
        <v>541</v>
      </c>
      <c r="K18" s="45">
        <v>0</v>
      </c>
      <c r="L18" s="46">
        <f t="shared" si="1"/>
        <v>541</v>
      </c>
      <c r="M18" s="50">
        <f t="shared" si="0"/>
        <v>788</v>
      </c>
      <c r="N18" s="40">
        <v>9</v>
      </c>
    </row>
    <row r="19" spans="1:14">
      <c r="A19" s="28">
        <v>10</v>
      </c>
      <c r="B19" s="51"/>
      <c r="C19" s="29" t="s">
        <v>39</v>
      </c>
      <c r="D19" s="41">
        <v>0</v>
      </c>
      <c r="E19" s="42">
        <v>0</v>
      </c>
      <c r="F19" s="43">
        <v>0</v>
      </c>
      <c r="G19" s="33">
        <v>10</v>
      </c>
      <c r="H19" s="34">
        <v>10</v>
      </c>
      <c r="I19" s="35"/>
      <c r="J19" s="44">
        <v>5</v>
      </c>
      <c r="K19" s="45">
        <v>0</v>
      </c>
      <c r="L19" s="46">
        <f t="shared" si="1"/>
        <v>5</v>
      </c>
      <c r="M19" s="47">
        <f t="shared" si="0"/>
        <v>5</v>
      </c>
      <c r="N19" s="40">
        <v>10</v>
      </c>
    </row>
    <row r="20" spans="1:14">
      <c r="A20" s="28">
        <v>11</v>
      </c>
      <c r="B20" s="28"/>
      <c r="C20" s="29" t="s">
        <v>40</v>
      </c>
      <c r="D20" s="41">
        <v>44</v>
      </c>
      <c r="E20" s="42">
        <v>0</v>
      </c>
      <c r="F20" s="43">
        <v>0</v>
      </c>
      <c r="G20" s="33">
        <v>11</v>
      </c>
      <c r="H20" s="34">
        <v>11</v>
      </c>
      <c r="I20" s="35"/>
      <c r="J20" s="44">
        <v>44</v>
      </c>
      <c r="K20" s="45">
        <v>0</v>
      </c>
      <c r="L20" s="46">
        <f t="shared" si="1"/>
        <v>44</v>
      </c>
      <c r="M20" s="47">
        <f t="shared" si="0"/>
        <v>88</v>
      </c>
      <c r="N20" s="40">
        <v>11</v>
      </c>
    </row>
    <row r="21" spans="1:14">
      <c r="A21" s="28">
        <v>12</v>
      </c>
      <c r="B21" s="28"/>
      <c r="C21" s="29" t="s">
        <v>41</v>
      </c>
      <c r="D21" s="41">
        <v>0</v>
      </c>
      <c r="E21" s="42">
        <v>0</v>
      </c>
      <c r="F21" s="43">
        <v>0</v>
      </c>
      <c r="G21" s="33">
        <v>12</v>
      </c>
      <c r="H21" s="34">
        <v>12</v>
      </c>
      <c r="I21" s="35"/>
      <c r="J21" s="44">
        <v>0</v>
      </c>
      <c r="K21" s="45">
        <v>0</v>
      </c>
      <c r="L21" s="46">
        <f t="shared" si="1"/>
        <v>0</v>
      </c>
      <c r="M21" s="47">
        <f t="shared" si="0"/>
        <v>0</v>
      </c>
      <c r="N21" s="40">
        <v>12</v>
      </c>
    </row>
    <row r="22" spans="1:14">
      <c r="A22" s="28">
        <v>13</v>
      </c>
      <c r="B22" s="28"/>
      <c r="C22" s="29" t="s">
        <v>42</v>
      </c>
      <c r="D22" s="41">
        <v>0</v>
      </c>
      <c r="E22" s="42">
        <v>0</v>
      </c>
      <c r="F22" s="43">
        <v>0</v>
      </c>
      <c r="G22" s="33">
        <v>13</v>
      </c>
      <c r="H22" s="34">
        <v>13</v>
      </c>
      <c r="I22" s="35"/>
      <c r="J22" s="44">
        <v>0</v>
      </c>
      <c r="K22" s="45">
        <v>0</v>
      </c>
      <c r="L22" s="46">
        <f t="shared" si="1"/>
        <v>0</v>
      </c>
      <c r="M22" s="47">
        <f t="shared" si="0"/>
        <v>0</v>
      </c>
      <c r="N22" s="40">
        <v>13</v>
      </c>
    </row>
    <row r="23" spans="1:14">
      <c r="A23" s="28">
        <v>14</v>
      </c>
      <c r="B23" s="28"/>
      <c r="C23" s="29" t="s">
        <v>43</v>
      </c>
      <c r="D23" s="41">
        <v>0</v>
      </c>
      <c r="E23" s="42">
        <v>0</v>
      </c>
      <c r="F23" s="43">
        <v>0</v>
      </c>
      <c r="G23" s="33">
        <v>14</v>
      </c>
      <c r="H23" s="34">
        <v>14</v>
      </c>
      <c r="I23" s="35"/>
      <c r="J23" s="44">
        <v>0</v>
      </c>
      <c r="K23" s="45">
        <v>0</v>
      </c>
      <c r="L23" s="46">
        <f t="shared" si="1"/>
        <v>0</v>
      </c>
      <c r="M23" s="47">
        <f t="shared" si="0"/>
        <v>0</v>
      </c>
      <c r="N23" s="40">
        <v>14</v>
      </c>
    </row>
    <row r="24" spans="1:14">
      <c r="A24" s="28">
        <v>15</v>
      </c>
      <c r="B24" s="28"/>
      <c r="C24" s="29" t="s">
        <v>44</v>
      </c>
      <c r="D24" s="41">
        <v>184</v>
      </c>
      <c r="E24" s="42">
        <v>0</v>
      </c>
      <c r="F24" s="43">
        <v>0</v>
      </c>
      <c r="G24" s="33">
        <v>15</v>
      </c>
      <c r="H24" s="34">
        <v>15</v>
      </c>
      <c r="I24" s="35"/>
      <c r="J24" s="44">
        <v>0</v>
      </c>
      <c r="K24" s="45">
        <v>0</v>
      </c>
      <c r="L24" s="46">
        <f t="shared" si="1"/>
        <v>0</v>
      </c>
      <c r="M24" s="47">
        <f t="shared" si="0"/>
        <v>184</v>
      </c>
      <c r="N24" s="40">
        <v>15</v>
      </c>
    </row>
    <row r="25" spans="1:14">
      <c r="A25" s="28">
        <v>16</v>
      </c>
      <c r="B25" s="28"/>
      <c r="C25" s="29" t="s">
        <v>45</v>
      </c>
      <c r="D25" s="41">
        <v>0</v>
      </c>
      <c r="E25" s="42">
        <v>0</v>
      </c>
      <c r="F25" s="43">
        <v>0</v>
      </c>
      <c r="G25" s="33">
        <v>16</v>
      </c>
      <c r="H25" s="34">
        <v>16</v>
      </c>
      <c r="I25" s="35"/>
      <c r="J25" s="44">
        <v>0</v>
      </c>
      <c r="K25" s="45">
        <v>0</v>
      </c>
      <c r="L25" s="46">
        <f t="shared" si="1"/>
        <v>0</v>
      </c>
      <c r="M25" s="47">
        <f t="shared" si="0"/>
        <v>0</v>
      </c>
      <c r="N25" s="40">
        <v>16</v>
      </c>
    </row>
    <row r="26" spans="1:14">
      <c r="A26" s="28">
        <v>17</v>
      </c>
      <c r="B26" s="28"/>
      <c r="C26" s="29" t="s">
        <v>46</v>
      </c>
      <c r="D26" s="41">
        <v>0</v>
      </c>
      <c r="E26" s="42">
        <v>0</v>
      </c>
      <c r="F26" s="43">
        <v>0</v>
      </c>
      <c r="G26" s="33">
        <v>17</v>
      </c>
      <c r="H26" s="34">
        <v>17</v>
      </c>
      <c r="I26" s="35"/>
      <c r="J26" s="44">
        <v>0</v>
      </c>
      <c r="K26" s="45">
        <v>0</v>
      </c>
      <c r="L26" s="46">
        <f t="shared" si="1"/>
        <v>0</v>
      </c>
      <c r="M26" s="47">
        <f t="shared" si="0"/>
        <v>0</v>
      </c>
      <c r="N26" s="40">
        <v>17</v>
      </c>
    </row>
    <row r="27" spans="1:14">
      <c r="A27" s="28">
        <v>18</v>
      </c>
      <c r="B27" s="28"/>
      <c r="C27" s="29" t="s">
        <v>47</v>
      </c>
      <c r="D27" s="41">
        <v>0</v>
      </c>
      <c r="E27" s="42">
        <v>0</v>
      </c>
      <c r="F27" s="43">
        <v>0</v>
      </c>
      <c r="G27" s="33">
        <v>18</v>
      </c>
      <c r="H27" s="34">
        <v>18</v>
      </c>
      <c r="I27" s="35"/>
      <c r="J27" s="44">
        <v>0</v>
      </c>
      <c r="K27" s="45">
        <v>0</v>
      </c>
      <c r="L27" s="46">
        <f t="shared" si="1"/>
        <v>0</v>
      </c>
      <c r="M27" s="47">
        <f t="shared" si="0"/>
        <v>0</v>
      </c>
      <c r="N27" s="40">
        <v>18</v>
      </c>
    </row>
    <row r="28" spans="1:14">
      <c r="A28" s="28">
        <v>19</v>
      </c>
      <c r="B28" s="28"/>
      <c r="C28" s="29" t="s">
        <v>48</v>
      </c>
      <c r="D28" s="41">
        <v>0</v>
      </c>
      <c r="E28" s="42">
        <v>0</v>
      </c>
      <c r="F28" s="43">
        <v>0</v>
      </c>
      <c r="G28" s="33">
        <v>19</v>
      </c>
      <c r="H28" s="34">
        <v>19</v>
      </c>
      <c r="I28" s="35"/>
      <c r="J28" s="44">
        <v>0</v>
      </c>
      <c r="K28" s="45">
        <v>0</v>
      </c>
      <c r="L28" s="46">
        <f t="shared" si="1"/>
        <v>0</v>
      </c>
      <c r="M28" s="47">
        <f t="shared" si="0"/>
        <v>0</v>
      </c>
      <c r="N28" s="40">
        <v>19</v>
      </c>
    </row>
    <row r="29" spans="1:14">
      <c r="A29" s="28">
        <v>20</v>
      </c>
      <c r="B29" s="28"/>
      <c r="C29" s="29" t="s">
        <v>49</v>
      </c>
      <c r="D29" s="41">
        <v>86264</v>
      </c>
      <c r="E29" s="42">
        <v>0</v>
      </c>
      <c r="F29" s="43">
        <v>0</v>
      </c>
      <c r="G29" s="33">
        <v>20</v>
      </c>
      <c r="H29" s="34">
        <v>20</v>
      </c>
      <c r="I29" s="35"/>
      <c r="J29" s="44">
        <v>45744</v>
      </c>
      <c r="K29" s="45">
        <v>0</v>
      </c>
      <c r="L29" s="46">
        <f t="shared" si="1"/>
        <v>45744</v>
      </c>
      <c r="M29" s="47">
        <f t="shared" si="0"/>
        <v>132008</v>
      </c>
      <c r="N29" s="40">
        <v>20</v>
      </c>
    </row>
    <row r="30" spans="1:14">
      <c r="A30" s="28">
        <v>21</v>
      </c>
      <c r="B30" s="28"/>
      <c r="C30" s="29" t="s">
        <v>50</v>
      </c>
      <c r="D30" s="41">
        <v>118877</v>
      </c>
      <c r="E30" s="42">
        <v>0</v>
      </c>
      <c r="F30" s="43">
        <v>0</v>
      </c>
      <c r="G30" s="33">
        <v>21</v>
      </c>
      <c r="H30" s="34">
        <v>21</v>
      </c>
      <c r="I30" s="35"/>
      <c r="J30" s="44">
        <v>128714</v>
      </c>
      <c r="K30" s="45">
        <v>0</v>
      </c>
      <c r="L30" s="46">
        <f t="shared" si="1"/>
        <v>128714</v>
      </c>
      <c r="M30" s="47">
        <f t="shared" si="0"/>
        <v>247591</v>
      </c>
      <c r="N30" s="40">
        <v>21</v>
      </c>
    </row>
    <row r="31" spans="1:14">
      <c r="A31" s="28">
        <v>22</v>
      </c>
      <c r="B31" s="28"/>
      <c r="C31" s="29" t="s">
        <v>51</v>
      </c>
      <c r="D31" s="41">
        <v>0</v>
      </c>
      <c r="E31" s="42">
        <v>0</v>
      </c>
      <c r="F31" s="43">
        <v>0</v>
      </c>
      <c r="G31" s="33">
        <v>22</v>
      </c>
      <c r="H31" s="34">
        <v>22</v>
      </c>
      <c r="I31" s="35"/>
      <c r="J31" s="44">
        <v>0</v>
      </c>
      <c r="K31" s="45">
        <v>0</v>
      </c>
      <c r="L31" s="46">
        <f t="shared" si="1"/>
        <v>0</v>
      </c>
      <c r="M31" s="47">
        <f t="shared" si="0"/>
        <v>0</v>
      </c>
      <c r="N31" s="40">
        <v>22</v>
      </c>
    </row>
    <row r="32" spans="1:14">
      <c r="A32" s="28">
        <v>23</v>
      </c>
      <c r="B32" s="28"/>
      <c r="C32" s="29" t="s">
        <v>52</v>
      </c>
      <c r="D32" s="41">
        <v>0</v>
      </c>
      <c r="E32" s="42">
        <v>0</v>
      </c>
      <c r="F32" s="43">
        <v>0</v>
      </c>
      <c r="G32" s="33">
        <v>23</v>
      </c>
      <c r="H32" s="34">
        <v>23</v>
      </c>
      <c r="I32" s="35"/>
      <c r="J32" s="44">
        <v>0</v>
      </c>
      <c r="K32" s="45">
        <v>0</v>
      </c>
      <c r="L32" s="46">
        <f t="shared" si="1"/>
        <v>0</v>
      </c>
      <c r="M32" s="47">
        <f t="shared" si="0"/>
        <v>0</v>
      </c>
      <c r="N32" s="40">
        <v>23</v>
      </c>
    </row>
    <row r="33" spans="1:14">
      <c r="A33" s="28">
        <v>24</v>
      </c>
      <c r="B33" s="28"/>
      <c r="C33" s="29" t="s">
        <v>53</v>
      </c>
      <c r="D33" s="41">
        <v>0</v>
      </c>
      <c r="E33" s="42">
        <v>0</v>
      </c>
      <c r="F33" s="43">
        <v>0</v>
      </c>
      <c r="G33" s="33">
        <v>24</v>
      </c>
      <c r="H33" s="34">
        <v>24</v>
      </c>
      <c r="I33" s="35"/>
      <c r="J33" s="44">
        <v>0</v>
      </c>
      <c r="K33" s="45">
        <v>0</v>
      </c>
      <c r="L33" s="46">
        <f t="shared" si="1"/>
        <v>0</v>
      </c>
      <c r="M33" s="47">
        <f t="shared" si="0"/>
        <v>0</v>
      </c>
      <c r="N33" s="40">
        <v>24</v>
      </c>
    </row>
    <row r="34" spans="1:14">
      <c r="A34" s="28">
        <v>25</v>
      </c>
      <c r="B34" s="28"/>
      <c r="C34" s="29" t="s">
        <v>54</v>
      </c>
      <c r="D34" s="41">
        <v>39</v>
      </c>
      <c r="E34" s="42">
        <v>0</v>
      </c>
      <c r="F34" s="43">
        <v>0</v>
      </c>
      <c r="G34" s="33">
        <v>25</v>
      </c>
      <c r="H34" s="34">
        <v>25</v>
      </c>
      <c r="I34" s="35"/>
      <c r="J34" s="44">
        <v>0</v>
      </c>
      <c r="K34" s="45">
        <v>0</v>
      </c>
      <c r="L34" s="46">
        <f t="shared" si="1"/>
        <v>0</v>
      </c>
      <c r="M34" s="47">
        <f t="shared" si="0"/>
        <v>39</v>
      </c>
      <c r="N34" s="40">
        <v>25</v>
      </c>
    </row>
    <row r="35" spans="1:14">
      <c r="A35" s="28">
        <v>26</v>
      </c>
      <c r="B35" s="28"/>
      <c r="C35" s="29" t="s">
        <v>55</v>
      </c>
      <c r="D35" s="41">
        <v>0</v>
      </c>
      <c r="E35" s="42">
        <v>0</v>
      </c>
      <c r="F35" s="43">
        <v>0</v>
      </c>
      <c r="G35" s="33">
        <v>26</v>
      </c>
      <c r="H35" s="34">
        <v>26</v>
      </c>
      <c r="I35" s="35"/>
      <c r="J35" s="44">
        <v>0</v>
      </c>
      <c r="K35" s="45">
        <v>0</v>
      </c>
      <c r="L35" s="46">
        <f t="shared" si="1"/>
        <v>0</v>
      </c>
      <c r="M35" s="47">
        <f t="shared" si="0"/>
        <v>0</v>
      </c>
      <c r="N35" s="40">
        <v>26</v>
      </c>
    </row>
    <row r="36" spans="1:14">
      <c r="A36" s="28">
        <v>27</v>
      </c>
      <c r="B36" s="28"/>
      <c r="C36" s="29" t="s">
        <v>56</v>
      </c>
      <c r="D36" s="41">
        <v>0</v>
      </c>
      <c r="E36" s="42">
        <v>0</v>
      </c>
      <c r="F36" s="43">
        <v>0</v>
      </c>
      <c r="G36" s="33">
        <v>27</v>
      </c>
      <c r="H36" s="34">
        <v>27</v>
      </c>
      <c r="I36" s="35"/>
      <c r="J36" s="44">
        <v>0</v>
      </c>
      <c r="K36" s="45">
        <v>0</v>
      </c>
      <c r="L36" s="46">
        <f t="shared" si="1"/>
        <v>0</v>
      </c>
      <c r="M36" s="47">
        <f t="shared" si="0"/>
        <v>0</v>
      </c>
      <c r="N36" s="40">
        <v>27</v>
      </c>
    </row>
    <row r="37" spans="1:14">
      <c r="A37" s="28">
        <v>28</v>
      </c>
      <c r="B37" s="28"/>
      <c r="C37" s="29" t="s">
        <v>57</v>
      </c>
      <c r="D37" s="41">
        <v>0</v>
      </c>
      <c r="E37" s="42">
        <v>0</v>
      </c>
      <c r="F37" s="43">
        <v>0</v>
      </c>
      <c r="G37" s="33">
        <v>28</v>
      </c>
      <c r="H37" s="34">
        <v>28</v>
      </c>
      <c r="I37" s="35"/>
      <c r="J37" s="44">
        <v>0</v>
      </c>
      <c r="K37" s="45">
        <v>0</v>
      </c>
      <c r="L37" s="46">
        <f t="shared" si="1"/>
        <v>0</v>
      </c>
      <c r="M37" s="47">
        <f t="shared" si="0"/>
        <v>0</v>
      </c>
      <c r="N37" s="40">
        <v>28</v>
      </c>
    </row>
    <row r="38" spans="1:14">
      <c r="A38" s="28">
        <v>29</v>
      </c>
      <c r="B38" s="28"/>
      <c r="C38" s="29" t="s">
        <v>58</v>
      </c>
      <c r="D38" s="41">
        <v>0</v>
      </c>
      <c r="E38" s="42">
        <v>0</v>
      </c>
      <c r="F38" s="43">
        <v>0</v>
      </c>
      <c r="G38" s="33">
        <v>29</v>
      </c>
      <c r="H38" s="34">
        <v>29</v>
      </c>
      <c r="I38" s="35"/>
      <c r="J38" s="44">
        <v>0</v>
      </c>
      <c r="K38" s="45">
        <v>0</v>
      </c>
      <c r="L38" s="46">
        <f t="shared" si="1"/>
        <v>0</v>
      </c>
      <c r="M38" s="47">
        <f t="shared" si="0"/>
        <v>0</v>
      </c>
      <c r="N38" s="40">
        <v>29</v>
      </c>
    </row>
    <row r="39" spans="1:14" s="65" customFormat="1">
      <c r="A39" s="52">
        <v>30</v>
      </c>
      <c r="B39" s="52"/>
      <c r="C39" s="53" t="s">
        <v>59</v>
      </c>
      <c r="D39" s="54">
        <f>SUM(D10:D38)</f>
        <v>207322</v>
      </c>
      <c r="E39" s="55">
        <f>SUM(E10:E38)</f>
        <v>0</v>
      </c>
      <c r="F39" s="56">
        <f>SUM(F10:F38)</f>
        <v>0</v>
      </c>
      <c r="G39" s="57">
        <v>30</v>
      </c>
      <c r="H39" s="58">
        <v>30</v>
      </c>
      <c r="I39" s="59"/>
      <c r="J39" s="60">
        <f>SUM(J10:J38)</f>
        <v>179742</v>
      </c>
      <c r="K39" s="61">
        <f>SUM(K10:K38)</f>
        <v>0</v>
      </c>
      <c r="L39" s="62">
        <f>SUM(L10:L38)</f>
        <v>179742</v>
      </c>
      <c r="M39" s="63">
        <f>SUM(M10:M38)</f>
        <v>387064</v>
      </c>
      <c r="N39" s="64">
        <v>30</v>
      </c>
    </row>
    <row r="40" spans="1:14" s="65" customFormat="1">
      <c r="A40" s="52">
        <v>31</v>
      </c>
      <c r="B40" s="52"/>
      <c r="C40" s="66" t="s">
        <v>60</v>
      </c>
      <c r="D40" s="67">
        <v>20319</v>
      </c>
      <c r="E40" s="68">
        <v>0</v>
      </c>
      <c r="F40" s="69">
        <v>0</v>
      </c>
      <c r="G40" s="70">
        <v>31</v>
      </c>
      <c r="H40" s="71">
        <v>31</v>
      </c>
      <c r="I40" s="72"/>
      <c r="J40" s="73">
        <v>15106</v>
      </c>
      <c r="K40" s="74">
        <v>0</v>
      </c>
      <c r="L40" s="46">
        <f>J40-K40-F40</f>
        <v>15106</v>
      </c>
      <c r="M40" s="75">
        <f t="shared" ref="M40:M47" si="2">D40+L40</f>
        <v>35425</v>
      </c>
      <c r="N40" s="64">
        <v>31</v>
      </c>
    </row>
    <row r="41" spans="1:14" s="65" customFormat="1">
      <c r="A41" s="52">
        <v>32</v>
      </c>
      <c r="B41" s="52"/>
      <c r="C41" s="66" t="s">
        <v>61</v>
      </c>
      <c r="D41" s="76">
        <v>0</v>
      </c>
      <c r="E41" s="42">
        <v>0</v>
      </c>
      <c r="F41" s="43">
        <v>0</v>
      </c>
      <c r="G41" s="70">
        <v>32</v>
      </c>
      <c r="H41" s="71">
        <v>32</v>
      </c>
      <c r="I41" s="72"/>
      <c r="J41" s="44">
        <v>0</v>
      </c>
      <c r="K41" s="45">
        <v>0</v>
      </c>
      <c r="L41" s="46">
        <f t="shared" ref="L41:L47" si="3">J41-K41-F41</f>
        <v>0</v>
      </c>
      <c r="M41" s="77">
        <f t="shared" si="2"/>
        <v>0</v>
      </c>
      <c r="N41" s="64">
        <v>32</v>
      </c>
    </row>
    <row r="42" spans="1:14" s="65" customFormat="1">
      <c r="A42" s="52">
        <v>33</v>
      </c>
      <c r="B42" s="52"/>
      <c r="C42" s="66" t="s">
        <v>62</v>
      </c>
      <c r="D42" s="76">
        <v>0</v>
      </c>
      <c r="E42" s="42">
        <v>0</v>
      </c>
      <c r="F42" s="43">
        <v>0</v>
      </c>
      <c r="G42" s="70">
        <v>33</v>
      </c>
      <c r="H42" s="71">
        <v>33</v>
      </c>
      <c r="I42" s="72"/>
      <c r="J42" s="44">
        <v>0</v>
      </c>
      <c r="K42" s="45">
        <v>0</v>
      </c>
      <c r="L42" s="46">
        <f t="shared" si="3"/>
        <v>0</v>
      </c>
      <c r="M42" s="77">
        <f t="shared" si="2"/>
        <v>0</v>
      </c>
      <c r="N42" s="64">
        <v>33</v>
      </c>
    </row>
    <row r="43" spans="1:14" s="65" customFormat="1">
      <c r="A43" s="52">
        <v>34</v>
      </c>
      <c r="B43" s="52"/>
      <c r="C43" s="66" t="s">
        <v>63</v>
      </c>
      <c r="D43" s="76">
        <v>0</v>
      </c>
      <c r="E43" s="42">
        <v>0</v>
      </c>
      <c r="F43" s="43">
        <v>0</v>
      </c>
      <c r="G43" s="70">
        <v>34</v>
      </c>
      <c r="H43" s="71">
        <v>34</v>
      </c>
      <c r="I43" s="72"/>
      <c r="J43" s="44">
        <v>0</v>
      </c>
      <c r="K43" s="45">
        <v>0</v>
      </c>
      <c r="L43" s="46">
        <f t="shared" si="3"/>
        <v>0</v>
      </c>
      <c r="M43" s="77">
        <f>D43+L43</f>
        <v>0</v>
      </c>
      <c r="N43" s="64">
        <v>34</v>
      </c>
    </row>
    <row r="44" spans="1:14" s="65" customFormat="1">
      <c r="A44" s="52">
        <v>35</v>
      </c>
      <c r="B44" s="52"/>
      <c r="C44" s="66" t="s">
        <v>64</v>
      </c>
      <c r="D44" s="76">
        <v>0</v>
      </c>
      <c r="E44" s="42">
        <v>0</v>
      </c>
      <c r="F44" s="43">
        <v>0</v>
      </c>
      <c r="G44" s="70">
        <v>35</v>
      </c>
      <c r="H44" s="71">
        <v>35</v>
      </c>
      <c r="I44" s="72"/>
      <c r="J44" s="44">
        <v>0</v>
      </c>
      <c r="K44" s="45">
        <v>0</v>
      </c>
      <c r="L44" s="46">
        <f t="shared" si="3"/>
        <v>0</v>
      </c>
      <c r="M44" s="77">
        <f t="shared" si="2"/>
        <v>0</v>
      </c>
      <c r="N44" s="64">
        <v>35</v>
      </c>
    </row>
    <row r="45" spans="1:14" s="65" customFormat="1">
      <c r="A45" s="52">
        <v>36</v>
      </c>
      <c r="B45" s="52"/>
      <c r="C45" s="66" t="s">
        <v>65</v>
      </c>
      <c r="D45" s="76">
        <v>0</v>
      </c>
      <c r="E45" s="42">
        <v>0</v>
      </c>
      <c r="F45" s="43">
        <v>0</v>
      </c>
      <c r="G45" s="70">
        <v>36</v>
      </c>
      <c r="H45" s="71">
        <v>36</v>
      </c>
      <c r="I45" s="72"/>
      <c r="J45" s="44">
        <v>0</v>
      </c>
      <c r="K45" s="45">
        <v>0</v>
      </c>
      <c r="L45" s="46">
        <f t="shared" si="3"/>
        <v>0</v>
      </c>
      <c r="M45" s="77">
        <f t="shared" si="2"/>
        <v>0</v>
      </c>
      <c r="N45" s="64">
        <v>36</v>
      </c>
    </row>
    <row r="46" spans="1:14" s="65" customFormat="1">
      <c r="A46" s="52">
        <v>37</v>
      </c>
      <c r="B46" s="52"/>
      <c r="C46" s="66" t="s">
        <v>66</v>
      </c>
      <c r="D46" s="76">
        <v>85</v>
      </c>
      <c r="E46" s="42">
        <v>0</v>
      </c>
      <c r="F46" s="43">
        <v>0</v>
      </c>
      <c r="G46" s="70">
        <v>37</v>
      </c>
      <c r="H46" s="71">
        <v>37</v>
      </c>
      <c r="I46" s="72"/>
      <c r="J46" s="44">
        <v>213</v>
      </c>
      <c r="K46" s="45">
        <v>0</v>
      </c>
      <c r="L46" s="46">
        <f t="shared" si="3"/>
        <v>213</v>
      </c>
      <c r="M46" s="77">
        <f t="shared" si="2"/>
        <v>298</v>
      </c>
      <c r="N46" s="64">
        <v>37</v>
      </c>
    </row>
    <row r="47" spans="1:14" s="65" customFormat="1">
      <c r="A47" s="52">
        <v>38</v>
      </c>
      <c r="B47" s="52"/>
      <c r="C47" s="66" t="s">
        <v>67</v>
      </c>
      <c r="D47" s="76">
        <v>52854</v>
      </c>
      <c r="E47" s="42">
        <v>0</v>
      </c>
      <c r="F47" s="43">
        <v>0</v>
      </c>
      <c r="G47" s="70">
        <v>38</v>
      </c>
      <c r="H47" s="71">
        <v>38</v>
      </c>
      <c r="I47" s="72"/>
      <c r="J47" s="44">
        <v>19664</v>
      </c>
      <c r="K47" s="45">
        <v>0</v>
      </c>
      <c r="L47" s="46">
        <f t="shared" si="3"/>
        <v>19664</v>
      </c>
      <c r="M47" s="77">
        <f t="shared" si="2"/>
        <v>72518</v>
      </c>
      <c r="N47" s="64">
        <v>38</v>
      </c>
    </row>
    <row r="48" spans="1:14" s="65" customFormat="1">
      <c r="A48" s="52">
        <v>39</v>
      </c>
      <c r="B48" s="52"/>
      <c r="C48" s="53" t="s">
        <v>68</v>
      </c>
      <c r="D48" s="78">
        <f>SUM(D40:D47)</f>
        <v>73258</v>
      </c>
      <c r="E48" s="79">
        <f>SUM(E40:E47)</f>
        <v>0</v>
      </c>
      <c r="F48" s="80">
        <f>SUM(F40:F47)</f>
        <v>0</v>
      </c>
      <c r="G48" s="70">
        <v>39</v>
      </c>
      <c r="H48" s="71">
        <v>39</v>
      </c>
      <c r="I48" s="81"/>
      <c r="J48" s="78">
        <f>SUM(J40:J47)</f>
        <v>34983</v>
      </c>
      <c r="K48" s="68">
        <f>SUM(K40:K47)</f>
        <v>0</v>
      </c>
      <c r="L48" s="61">
        <f>SUM(L40:L47)</f>
        <v>34983</v>
      </c>
      <c r="M48" s="82">
        <f>SUM(M40:M47)</f>
        <v>108241</v>
      </c>
      <c r="N48" s="64">
        <v>39</v>
      </c>
    </row>
    <row r="49" spans="1:14" s="65" customFormat="1">
      <c r="A49" s="52">
        <v>40</v>
      </c>
      <c r="B49" s="52"/>
      <c r="C49" s="66" t="s">
        <v>69</v>
      </c>
      <c r="D49" s="67">
        <v>0</v>
      </c>
      <c r="E49" s="68">
        <v>0</v>
      </c>
      <c r="F49" s="69">
        <v>0</v>
      </c>
      <c r="G49" s="70">
        <v>40</v>
      </c>
      <c r="H49" s="71">
        <v>40</v>
      </c>
      <c r="I49" s="72"/>
      <c r="J49" s="73">
        <v>0</v>
      </c>
      <c r="K49" s="74">
        <v>0</v>
      </c>
      <c r="L49" s="74">
        <f>J49-K49</f>
        <v>0</v>
      </c>
      <c r="M49" s="75">
        <f>D49+L49</f>
        <v>0</v>
      </c>
      <c r="N49" s="64">
        <v>40</v>
      </c>
    </row>
    <row r="50" spans="1:14" s="65" customFormat="1">
      <c r="A50" s="52">
        <v>41</v>
      </c>
      <c r="B50" s="52"/>
      <c r="C50" s="66" t="s">
        <v>70</v>
      </c>
      <c r="D50" s="83">
        <v>0</v>
      </c>
      <c r="E50" s="42">
        <v>0</v>
      </c>
      <c r="F50" s="43">
        <v>0</v>
      </c>
      <c r="G50" s="57">
        <v>41</v>
      </c>
      <c r="H50" s="58">
        <v>41</v>
      </c>
      <c r="I50" s="84"/>
      <c r="J50" s="44">
        <v>0</v>
      </c>
      <c r="K50" s="45">
        <v>0</v>
      </c>
      <c r="L50" s="45">
        <f>J50-K50</f>
        <v>0</v>
      </c>
      <c r="M50" s="47">
        <v>0</v>
      </c>
      <c r="N50" s="64">
        <v>41</v>
      </c>
    </row>
    <row r="51" spans="1:14" s="65" customFormat="1">
      <c r="A51" s="52">
        <v>42</v>
      </c>
      <c r="B51" s="52"/>
      <c r="C51" s="66" t="s">
        <v>71</v>
      </c>
      <c r="D51" s="83">
        <v>137625</v>
      </c>
      <c r="E51" s="42">
        <v>0</v>
      </c>
      <c r="F51" s="43">
        <v>0</v>
      </c>
      <c r="G51" s="57">
        <v>42</v>
      </c>
      <c r="H51" s="58">
        <v>42</v>
      </c>
      <c r="I51" s="84"/>
      <c r="J51" s="44">
        <v>29195</v>
      </c>
      <c r="K51" s="45">
        <v>0</v>
      </c>
      <c r="L51" s="46">
        <f t="shared" ref="L51" si="4">J51-K51-F51</f>
        <v>29195</v>
      </c>
      <c r="M51" s="47">
        <f>D51+L51</f>
        <v>166820</v>
      </c>
      <c r="N51" s="64">
        <v>42</v>
      </c>
    </row>
    <row r="52" spans="1:14" s="65" customFormat="1" ht="12" thickBot="1">
      <c r="A52" s="52">
        <v>43</v>
      </c>
      <c r="B52" s="52"/>
      <c r="C52" s="53" t="s">
        <v>72</v>
      </c>
      <c r="D52" s="85">
        <f>D39+SUM(D48:D51)</f>
        <v>418205</v>
      </c>
      <c r="E52" s="86">
        <f>E39+SUM(E48:E51)</f>
        <v>0</v>
      </c>
      <c r="F52" s="87">
        <f>F39+SUM(F48:F51)</f>
        <v>0</v>
      </c>
      <c r="G52" s="57">
        <v>43</v>
      </c>
      <c r="H52" s="58">
        <v>43</v>
      </c>
      <c r="I52" s="59"/>
      <c r="J52" s="88">
        <f>J39+J48+J49+J50+J51</f>
        <v>243920</v>
      </c>
      <c r="K52" s="89">
        <f>K39+K48+K49+K50+K51</f>
        <v>0</v>
      </c>
      <c r="L52" s="89">
        <f>L39+L48+L49+L50+L51</f>
        <v>243920</v>
      </c>
      <c r="M52" s="90">
        <f>M39+M48+M49+M50+M51</f>
        <v>662125</v>
      </c>
      <c r="N52" s="64">
        <v>43</v>
      </c>
    </row>
    <row r="53" spans="1:14">
      <c r="A53" s="91"/>
      <c r="B53" s="92"/>
      <c r="C53" s="92"/>
      <c r="D53" s="93"/>
      <c r="E53" s="93"/>
      <c r="F53" s="93"/>
      <c r="G53" s="94"/>
      <c r="H53" s="95"/>
      <c r="I53" s="93"/>
      <c r="J53" s="93"/>
      <c r="K53" s="93"/>
      <c r="L53" s="93"/>
      <c r="M53" s="93"/>
      <c r="N53" s="94"/>
    </row>
    <row r="54" spans="1:14">
      <c r="A54" s="91"/>
      <c r="B54" s="118" t="s">
        <v>76</v>
      </c>
      <c r="C54" s="96"/>
      <c r="D54" s="93"/>
      <c r="E54" s="93"/>
      <c r="F54" s="93"/>
      <c r="G54" s="94"/>
      <c r="H54" s="95"/>
      <c r="I54" s="93"/>
      <c r="J54" s="93"/>
      <c r="K54" s="93"/>
      <c r="L54" s="93"/>
      <c r="M54" s="93"/>
      <c r="N54" s="94"/>
    </row>
    <row r="55" spans="1:14">
      <c r="A55" s="91"/>
      <c r="B55" s="119" t="s">
        <v>77</v>
      </c>
      <c r="C55" s="109"/>
      <c r="D55" s="108"/>
      <c r="E55" s="108"/>
      <c r="F55" s="108"/>
      <c r="G55" s="94"/>
      <c r="H55" s="95"/>
      <c r="I55" s="93"/>
      <c r="J55" s="93"/>
      <c r="K55" s="93"/>
      <c r="L55" s="113"/>
      <c r="M55" s="93"/>
      <c r="N55" s="94"/>
    </row>
    <row r="56" spans="1:14">
      <c r="A56" s="91"/>
      <c r="B56" s="121" t="s">
        <v>78</v>
      </c>
      <c r="C56" s="109"/>
      <c r="D56" s="108"/>
      <c r="E56" s="108"/>
      <c r="F56" s="108"/>
      <c r="G56" s="94"/>
      <c r="H56" s="95"/>
      <c r="I56" s="93"/>
      <c r="J56" s="93"/>
      <c r="K56" s="93"/>
      <c r="L56" s="113"/>
      <c r="M56" s="93"/>
      <c r="N56" s="94"/>
    </row>
    <row r="57" spans="1:14">
      <c r="A57" s="91"/>
      <c r="B57" s="121" t="s">
        <v>75</v>
      </c>
      <c r="C57" s="109"/>
      <c r="D57" s="108"/>
      <c r="E57" s="108"/>
      <c r="F57" s="108"/>
      <c r="G57" s="94"/>
      <c r="H57" s="95"/>
      <c r="I57" s="93"/>
      <c r="J57" s="93"/>
      <c r="K57" s="93"/>
      <c r="L57" s="113"/>
      <c r="M57" s="93"/>
      <c r="N57" s="94"/>
    </row>
    <row r="58" spans="1:14">
      <c r="A58" s="91"/>
      <c r="B58" s="120" t="s">
        <v>79</v>
      </c>
      <c r="C58" s="109"/>
      <c r="D58" s="108"/>
      <c r="E58" s="108"/>
      <c r="F58" s="108"/>
      <c r="G58" s="94"/>
      <c r="H58" s="95"/>
      <c r="I58" s="93"/>
      <c r="J58" s="93"/>
      <c r="K58" s="93"/>
      <c r="L58" s="113"/>
      <c r="M58" s="93"/>
      <c r="N58" s="94"/>
    </row>
    <row r="59" spans="1:14">
      <c r="A59" s="91"/>
      <c r="B59" s="122" t="s">
        <v>82</v>
      </c>
      <c r="C59" s="109"/>
      <c r="D59" s="108"/>
      <c r="E59" s="108"/>
      <c r="F59" s="108"/>
      <c r="G59" s="94"/>
      <c r="H59" s="95"/>
      <c r="I59" s="93"/>
      <c r="J59" s="93"/>
      <c r="K59" s="93"/>
      <c r="L59" s="113"/>
      <c r="M59" s="93"/>
      <c r="N59" s="94"/>
    </row>
    <row r="60" spans="1:14" s="111" customFormat="1">
      <c r="A60" s="112"/>
      <c r="B60" s="122" t="s">
        <v>83</v>
      </c>
      <c r="C60" s="117"/>
      <c r="D60" s="116"/>
      <c r="E60" s="116"/>
      <c r="F60" s="116"/>
      <c r="G60" s="114"/>
      <c r="H60" s="115"/>
      <c r="I60" s="113"/>
      <c r="J60" s="113"/>
      <c r="K60" s="113"/>
      <c r="L60" s="113"/>
      <c r="M60" s="113"/>
      <c r="N60" s="114"/>
    </row>
    <row r="61" spans="1:14" s="111" customFormat="1">
      <c r="A61" s="112"/>
      <c r="B61" s="120"/>
      <c r="C61" s="117"/>
      <c r="D61" s="116"/>
      <c r="E61" s="116"/>
      <c r="F61" s="116"/>
      <c r="G61" s="114"/>
      <c r="H61" s="115"/>
      <c r="I61" s="113"/>
      <c r="J61" s="113"/>
      <c r="K61" s="113"/>
      <c r="L61" s="113"/>
      <c r="M61" s="113"/>
      <c r="N61" s="114"/>
    </row>
    <row r="62" spans="1:14" s="111" customFormat="1">
      <c r="A62" s="112"/>
      <c r="B62" s="118" t="s">
        <v>80</v>
      </c>
      <c r="C62" s="117"/>
      <c r="D62" s="116"/>
      <c r="E62" s="116"/>
      <c r="F62" s="116"/>
      <c r="G62" s="114"/>
      <c r="H62" s="115"/>
      <c r="I62" s="113"/>
      <c r="J62" s="113"/>
      <c r="K62" s="113"/>
      <c r="L62" s="113"/>
      <c r="M62" s="113"/>
      <c r="N62" s="114"/>
    </row>
    <row r="63" spans="1:14" s="111" customFormat="1">
      <c r="A63" s="112"/>
      <c r="B63" s="118" t="s">
        <v>81</v>
      </c>
      <c r="C63" s="117"/>
      <c r="D63" s="116"/>
      <c r="E63" s="116"/>
      <c r="F63" s="116"/>
      <c r="G63" s="114"/>
      <c r="H63" s="115"/>
      <c r="I63" s="113"/>
      <c r="J63" s="113"/>
      <c r="K63" s="113"/>
      <c r="L63" s="113"/>
      <c r="M63" s="113"/>
      <c r="N63" s="114"/>
    </row>
    <row r="64" spans="1:14">
      <c r="A64" s="91"/>
      <c r="B64" s="96"/>
      <c r="C64" s="92"/>
      <c r="D64" s="93"/>
      <c r="E64" s="93"/>
      <c r="F64" s="93"/>
      <c r="G64" s="94"/>
      <c r="H64" s="95"/>
      <c r="I64" s="93"/>
      <c r="J64" s="93"/>
      <c r="K64" s="93"/>
      <c r="L64" s="93"/>
      <c r="M64" s="93"/>
      <c r="N64" s="94"/>
    </row>
    <row r="65" spans="1:14">
      <c r="A65" s="10"/>
      <c r="B65" s="110"/>
      <c r="C65" s="11"/>
      <c r="D65" s="97"/>
      <c r="E65" s="97"/>
      <c r="F65" s="97"/>
      <c r="G65" s="98"/>
      <c r="H65" s="99"/>
      <c r="I65" s="97"/>
      <c r="J65" s="97"/>
      <c r="K65" s="97"/>
      <c r="L65" s="97"/>
      <c r="M65" s="97"/>
      <c r="N65" s="98"/>
    </row>
    <row r="66" spans="1:14">
      <c r="A66" s="8"/>
      <c r="C66" s="8"/>
      <c r="D66" s="100"/>
      <c r="E66" s="100"/>
      <c r="F66" s="101"/>
      <c r="G66" s="1" t="s">
        <v>73</v>
      </c>
      <c r="H66" s="2" t="s">
        <v>73</v>
      </c>
      <c r="I66" s="100"/>
      <c r="J66" s="100"/>
      <c r="K66" s="100"/>
      <c r="L66" s="100"/>
      <c r="M66" s="100"/>
      <c r="N66" s="100"/>
    </row>
    <row r="67" spans="1:14">
      <c r="A67" s="8"/>
      <c r="B67" s="8"/>
      <c r="C67" s="8"/>
      <c r="D67" s="100"/>
      <c r="E67" s="100"/>
      <c r="F67" s="100"/>
      <c r="G67" s="100"/>
      <c r="H67" s="102"/>
      <c r="I67" s="102"/>
      <c r="J67" s="102"/>
      <c r="K67" s="102"/>
      <c r="L67" s="102"/>
      <c r="M67" s="102"/>
      <c r="N67" s="102"/>
    </row>
    <row r="68" spans="1:14">
      <c r="A68" s="8"/>
      <c r="B68" s="8"/>
      <c r="C68" s="8"/>
      <c r="D68" s="100"/>
      <c r="E68" s="100"/>
      <c r="F68" s="100"/>
      <c r="G68" s="100"/>
      <c r="H68" s="102"/>
      <c r="I68" s="102"/>
      <c r="J68" s="102"/>
      <c r="K68" s="102"/>
      <c r="L68" s="102"/>
      <c r="M68" s="102"/>
      <c r="N68" s="102"/>
    </row>
    <row r="69" spans="1:14">
      <c r="A69" s="8"/>
      <c r="B69" s="8"/>
      <c r="C69" s="8"/>
      <c r="D69" s="8"/>
      <c r="E69" s="8"/>
      <c r="F69" s="8"/>
      <c r="G69" s="8"/>
    </row>
    <row r="70" spans="1:14">
      <c r="A70" s="8"/>
      <c r="B70" s="8"/>
      <c r="C70" s="8"/>
      <c r="D70" s="104"/>
      <c r="E70" s="104"/>
      <c r="F70" s="104"/>
      <c r="G70" s="8"/>
      <c r="J70" s="105"/>
      <c r="K70" s="105"/>
      <c r="L70" s="105"/>
      <c r="M70" s="105"/>
    </row>
    <row r="71" spans="1:14">
      <c r="A71" s="8"/>
      <c r="B71" s="8"/>
      <c r="C71" s="8"/>
      <c r="D71" s="104"/>
      <c r="E71" s="104"/>
      <c r="F71" s="104"/>
      <c r="G71" s="8"/>
      <c r="J71" s="105"/>
      <c r="K71" s="105"/>
      <c r="L71" s="105"/>
      <c r="M71" s="105"/>
    </row>
    <row r="72" spans="1:14">
      <c r="A72" s="8"/>
      <c r="B72" s="8"/>
      <c r="C72" s="8"/>
      <c r="D72" s="104"/>
      <c r="E72" s="104"/>
      <c r="F72" s="104"/>
      <c r="G72" s="8"/>
      <c r="J72" s="105"/>
      <c r="K72" s="105"/>
      <c r="L72" s="105"/>
      <c r="M72" s="105"/>
    </row>
    <row r="73" spans="1:14">
      <c r="A73" s="8"/>
      <c r="B73" s="8"/>
      <c r="C73" s="8"/>
      <c r="D73" s="104"/>
      <c r="E73" s="8"/>
      <c r="F73" s="8"/>
      <c r="G73" s="8"/>
      <c r="J73" s="105"/>
      <c r="M73" s="105"/>
    </row>
    <row r="74" spans="1:14">
      <c r="A74" s="8"/>
      <c r="B74" s="8"/>
      <c r="C74" s="8"/>
      <c r="D74" s="104"/>
      <c r="E74" s="8"/>
      <c r="F74" s="8"/>
      <c r="G74" s="8"/>
      <c r="J74" s="105"/>
      <c r="M74" s="105"/>
    </row>
    <row r="75" spans="1:14">
      <c r="A75" s="8"/>
      <c r="B75" s="8"/>
      <c r="C75" s="8"/>
      <c r="D75" s="8"/>
      <c r="E75" s="8"/>
      <c r="F75" s="8"/>
      <c r="G75" s="8"/>
    </row>
    <row r="76" spans="1:14">
      <c r="A76" s="8"/>
      <c r="B76" s="8"/>
      <c r="C76" s="8"/>
      <c r="D76" s="8"/>
      <c r="E76" s="8"/>
      <c r="F76" s="8"/>
      <c r="G76" s="8"/>
    </row>
    <row r="77" spans="1:14">
      <c r="A77" s="8"/>
      <c r="B77" s="8"/>
      <c r="C77" s="8"/>
      <c r="D77" s="8"/>
      <c r="E77" s="8"/>
      <c r="F77" s="8"/>
      <c r="G77" s="8"/>
    </row>
    <row r="78" spans="1:14">
      <c r="A78" s="8"/>
      <c r="B78" s="8"/>
      <c r="C78" s="8"/>
      <c r="D78" s="8"/>
      <c r="E78" s="8"/>
      <c r="F78" s="8"/>
      <c r="G78" s="8"/>
    </row>
    <row r="79" spans="1:14">
      <c r="A79" s="8"/>
      <c r="B79" s="8"/>
      <c r="C79" s="8"/>
      <c r="D79" s="8"/>
      <c r="E79" s="8"/>
      <c r="F79" s="8"/>
      <c r="G79" s="8"/>
    </row>
    <row r="80" spans="1:14">
      <c r="A80" s="8"/>
      <c r="B80" s="8"/>
      <c r="C80" s="8"/>
      <c r="D80" s="8"/>
      <c r="E80" s="8"/>
      <c r="F80" s="8"/>
      <c r="G80" s="8"/>
    </row>
    <row r="81" spans="1:7">
      <c r="A81" s="8"/>
      <c r="B81" s="8"/>
      <c r="C81" s="8"/>
      <c r="D81" s="8"/>
      <c r="E81" s="8"/>
      <c r="F81" s="8"/>
      <c r="G81" s="8"/>
    </row>
    <row r="82" spans="1:7">
      <c r="A82" s="8"/>
      <c r="B82" s="8"/>
      <c r="C82" s="8"/>
      <c r="D82" s="8"/>
      <c r="E82" s="8"/>
      <c r="F82" s="8"/>
      <c r="G82" s="8"/>
    </row>
    <row r="83" spans="1:7">
      <c r="A83" s="8"/>
      <c r="B83" s="8"/>
      <c r="C83" s="8"/>
      <c r="D83" s="8"/>
      <c r="E83" s="8"/>
      <c r="F83" s="8"/>
      <c r="G83" s="8"/>
    </row>
    <row r="84" spans="1:7">
      <c r="A84" s="8"/>
      <c r="B84" s="8"/>
      <c r="C84" s="8"/>
      <c r="D84" s="8"/>
      <c r="E84" s="8"/>
      <c r="F84" s="8"/>
      <c r="G84" s="8"/>
    </row>
    <row r="85" spans="1:7">
      <c r="A85" s="8"/>
      <c r="B85" s="8"/>
      <c r="C85" s="8"/>
      <c r="D85" s="8"/>
      <c r="E85" s="8"/>
      <c r="F85" s="8"/>
      <c r="G85" s="8"/>
    </row>
    <row r="86" spans="1:7">
      <c r="A86" s="8"/>
      <c r="B86" s="8"/>
      <c r="C86" s="8"/>
      <c r="D86" s="8"/>
      <c r="E86" s="8"/>
      <c r="F86" s="8"/>
      <c r="G86" s="8"/>
    </row>
    <row r="87" spans="1:7">
      <c r="A87" s="8"/>
      <c r="B87" s="8"/>
      <c r="C87" s="8"/>
      <c r="D87" s="8"/>
      <c r="E87" s="8"/>
      <c r="F87" s="8"/>
      <c r="G87" s="8"/>
    </row>
    <row r="88" spans="1:7">
      <c r="A88" s="8"/>
      <c r="B88" s="8"/>
      <c r="C88" s="8"/>
      <c r="D88" s="8"/>
      <c r="E88" s="8"/>
      <c r="F88" s="8"/>
      <c r="G88" s="8"/>
    </row>
    <row r="89" spans="1:7">
      <c r="A89" s="8"/>
      <c r="B89" s="8"/>
      <c r="C89" s="8"/>
      <c r="D89" s="8"/>
      <c r="E89" s="8"/>
      <c r="F89" s="8"/>
      <c r="G89" s="8"/>
    </row>
  </sheetData>
  <mergeCells count="4">
    <mergeCell ref="A2:G2"/>
    <mergeCell ref="H2:N2"/>
    <mergeCell ref="A3:G3"/>
    <mergeCell ref="H3:N3"/>
  </mergeCells>
  <pageMargins left="0.75" right="0.75" top="0.75" bottom="0.7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showGridLines="0" zoomScaleNormal="100" zoomScaleSheetLayoutView="115" workbookViewId="0"/>
  </sheetViews>
  <sheetFormatPr defaultColWidth="10.6640625" defaultRowHeight="11.25"/>
  <cols>
    <col min="1" max="1" width="3.83203125" style="103" customWidth="1"/>
    <col min="2" max="2" width="5.1640625" style="103" customWidth="1"/>
    <col min="3" max="3" width="27.1640625" style="103" customWidth="1"/>
    <col min="4" max="5" width="10.83203125" style="103" customWidth="1"/>
    <col min="6" max="7" width="11.83203125" style="103" customWidth="1"/>
    <col min="8" max="9" width="13.1640625" style="103" customWidth="1"/>
    <col min="10" max="10" width="4.33203125" style="103" customWidth="1"/>
    <col min="11" max="16384" width="10.6640625" style="111"/>
  </cols>
  <sheetData>
    <row r="1" spans="1:10">
      <c r="A1" s="1049">
        <v>121</v>
      </c>
      <c r="J1" s="1048" t="s">
        <v>29</v>
      </c>
    </row>
    <row r="2" spans="1:10" ht="24.95" customHeight="1">
      <c r="A2" s="1047" t="s">
        <v>748</v>
      </c>
      <c r="B2" s="1045"/>
      <c r="C2" s="1045"/>
      <c r="D2" s="1045"/>
      <c r="E2" s="1045"/>
      <c r="F2" s="1045"/>
      <c r="G2" s="1045"/>
      <c r="H2" s="1045"/>
      <c r="I2" s="1045"/>
      <c r="J2" s="1044"/>
    </row>
    <row r="3" spans="1:10" ht="11.25" customHeight="1">
      <c r="A3" s="1046" t="s">
        <v>640</v>
      </c>
      <c r="B3" s="1045"/>
      <c r="C3" s="1045"/>
      <c r="D3" s="1045"/>
      <c r="E3" s="1045"/>
      <c r="F3" s="1045"/>
      <c r="G3" s="1045"/>
      <c r="H3" s="1045"/>
      <c r="I3" s="1045"/>
      <c r="J3" s="1044"/>
    </row>
    <row r="4" spans="1:10" ht="11.25" customHeight="1">
      <c r="A4" s="973"/>
      <c r="B4" s="392"/>
      <c r="C4" s="1037"/>
      <c r="D4" s="909" t="s">
        <v>743</v>
      </c>
      <c r="E4" s="908"/>
      <c r="F4" s="1043" t="s">
        <v>742</v>
      </c>
      <c r="G4" s="1042"/>
      <c r="H4" s="1042"/>
      <c r="I4" s="1041"/>
      <c r="J4" s="972"/>
    </row>
    <row r="5" spans="1:10" ht="11.25" customHeight="1">
      <c r="A5" s="973"/>
      <c r="B5" s="392"/>
      <c r="C5" s="1037"/>
      <c r="D5" s="906"/>
      <c r="E5" s="905"/>
      <c r="F5" s="1040" t="s">
        <v>741</v>
      </c>
      <c r="G5" s="1039"/>
      <c r="H5" s="1039"/>
      <c r="I5" s="1038"/>
      <c r="J5" s="972"/>
    </row>
    <row r="6" spans="1:10" ht="11.25" customHeight="1">
      <c r="A6" s="973" t="s">
        <v>357</v>
      </c>
      <c r="B6" s="392" t="s">
        <v>357</v>
      </c>
      <c r="C6" s="1037"/>
      <c r="D6" s="1029" t="s">
        <v>357</v>
      </c>
      <c r="E6" s="1029" t="s">
        <v>357</v>
      </c>
      <c r="F6" s="1029" t="s">
        <v>357</v>
      </c>
      <c r="G6" s="1029" t="s">
        <v>357</v>
      </c>
      <c r="H6" s="901" t="s">
        <v>633</v>
      </c>
      <c r="I6" s="901" t="s">
        <v>740</v>
      </c>
      <c r="J6" s="972" t="s">
        <v>357</v>
      </c>
    </row>
    <row r="7" spans="1:10" ht="11.25" customHeight="1">
      <c r="A7" s="973" t="s">
        <v>357</v>
      </c>
      <c r="B7" s="392" t="s">
        <v>357</v>
      </c>
      <c r="C7" s="1037"/>
      <c r="D7" s="1029" t="s">
        <v>357</v>
      </c>
      <c r="E7" s="1029" t="s">
        <v>357</v>
      </c>
      <c r="F7" s="1029" t="s">
        <v>357</v>
      </c>
      <c r="G7" s="784"/>
      <c r="H7" s="901" t="s">
        <v>629</v>
      </c>
      <c r="I7" s="901" t="s">
        <v>605</v>
      </c>
      <c r="J7" s="972" t="s">
        <v>357</v>
      </c>
    </row>
    <row r="8" spans="1:10" ht="11.25" customHeight="1">
      <c r="A8" s="973"/>
      <c r="B8" s="392"/>
      <c r="C8" s="1037"/>
      <c r="D8" s="1029"/>
      <c r="E8" s="1029"/>
      <c r="F8" s="901" t="s">
        <v>618</v>
      </c>
      <c r="G8" s="784"/>
      <c r="H8" s="784" t="s">
        <v>624</v>
      </c>
      <c r="I8" s="901" t="s">
        <v>596</v>
      </c>
      <c r="J8" s="972"/>
    </row>
    <row r="9" spans="1:10" ht="11.25" customHeight="1">
      <c r="A9" s="973"/>
      <c r="B9" s="392"/>
      <c r="C9" s="1036" t="s">
        <v>737</v>
      </c>
      <c r="D9" s="1029"/>
      <c r="E9" s="1029"/>
      <c r="F9" s="901" t="s">
        <v>608</v>
      </c>
      <c r="G9" s="901" t="s">
        <v>618</v>
      </c>
      <c r="H9" s="901" t="s">
        <v>616</v>
      </c>
      <c r="I9" s="901" t="s">
        <v>735</v>
      </c>
      <c r="J9" s="972"/>
    </row>
    <row r="10" spans="1:10" ht="11.25" customHeight="1">
      <c r="A10" s="393" t="s">
        <v>2</v>
      </c>
      <c r="B10" s="783" t="s">
        <v>11</v>
      </c>
      <c r="C10" s="1036" t="s">
        <v>734</v>
      </c>
      <c r="D10" s="784" t="s">
        <v>813</v>
      </c>
      <c r="E10" s="784" t="s">
        <v>760</v>
      </c>
      <c r="F10" s="901" t="s">
        <v>812</v>
      </c>
      <c r="G10" s="784" t="s">
        <v>617</v>
      </c>
      <c r="H10" s="901" t="s">
        <v>729</v>
      </c>
      <c r="I10" s="901" t="s">
        <v>728</v>
      </c>
      <c r="J10" s="21" t="s">
        <v>2</v>
      </c>
    </row>
    <row r="11" spans="1:10" ht="11.25" customHeight="1">
      <c r="A11" s="393" t="s">
        <v>3</v>
      </c>
      <c r="B11" s="783" t="s">
        <v>237</v>
      </c>
      <c r="C11" s="898" t="s">
        <v>727</v>
      </c>
      <c r="D11" s="901" t="s">
        <v>811</v>
      </c>
      <c r="E11" s="784" t="s">
        <v>757</v>
      </c>
      <c r="F11" s="901" t="s">
        <v>810</v>
      </c>
      <c r="G11" s="784" t="s">
        <v>809</v>
      </c>
      <c r="H11" s="901" t="s">
        <v>724</v>
      </c>
      <c r="I11" s="784" t="s">
        <v>723</v>
      </c>
      <c r="J11" s="21" t="s">
        <v>3</v>
      </c>
    </row>
    <row r="12" spans="1:10" ht="11.25" customHeight="1">
      <c r="A12" s="393"/>
      <c r="B12" s="790"/>
      <c r="C12" s="898"/>
      <c r="D12" s="901"/>
      <c r="E12" s="901"/>
      <c r="F12" s="901"/>
      <c r="G12" s="784"/>
      <c r="H12" s="901" t="s">
        <v>598</v>
      </c>
      <c r="I12" s="784" t="s">
        <v>722</v>
      </c>
      <c r="J12" s="801"/>
    </row>
    <row r="13" spans="1:10" ht="11.25" customHeight="1" thickBot="1">
      <c r="A13" s="1009"/>
      <c r="B13" s="1035"/>
      <c r="C13" s="896" t="s">
        <v>4</v>
      </c>
      <c r="D13" s="901" t="s">
        <v>5</v>
      </c>
      <c r="E13" s="901" t="s">
        <v>6</v>
      </c>
      <c r="F13" s="901" t="s">
        <v>7</v>
      </c>
      <c r="G13" s="901" t="s">
        <v>8</v>
      </c>
      <c r="H13" s="901" t="s">
        <v>9</v>
      </c>
      <c r="I13" s="901" t="s">
        <v>0</v>
      </c>
      <c r="J13" s="893"/>
    </row>
    <row r="14" spans="1:10" ht="11.25" customHeight="1">
      <c r="A14" s="393"/>
      <c r="B14" s="392"/>
      <c r="C14" s="1034" t="s">
        <v>808</v>
      </c>
      <c r="D14" s="1033"/>
      <c r="E14" s="1032"/>
      <c r="F14" s="1032"/>
      <c r="G14" s="1032"/>
      <c r="H14" s="1032"/>
      <c r="I14" s="1031"/>
      <c r="J14" s="21"/>
    </row>
    <row r="15" spans="1:10" ht="11.25" customHeight="1">
      <c r="A15" s="393"/>
      <c r="B15" s="392"/>
      <c r="C15" s="1019" t="s">
        <v>807</v>
      </c>
      <c r="D15" s="1030"/>
      <c r="E15" s="1029"/>
      <c r="F15" s="1029"/>
      <c r="G15" s="1029"/>
      <c r="H15" s="1029"/>
      <c r="I15" s="1028"/>
      <c r="J15" s="21"/>
    </row>
    <row r="16" spans="1:10" ht="11.25" customHeight="1">
      <c r="A16" s="1009">
        <v>56</v>
      </c>
      <c r="B16" s="1008"/>
      <c r="C16" s="1026" t="s">
        <v>806</v>
      </c>
      <c r="D16" s="1025">
        <v>0</v>
      </c>
      <c r="E16" s="638">
        <v>0</v>
      </c>
      <c r="F16" s="638">
        <v>0</v>
      </c>
      <c r="G16" s="638">
        <v>0</v>
      </c>
      <c r="H16" s="638">
        <v>0</v>
      </c>
      <c r="I16" s="637">
        <v>0</v>
      </c>
      <c r="J16" s="893" t="s">
        <v>805</v>
      </c>
    </row>
    <row r="17" spans="1:13" ht="11.25" customHeight="1">
      <c r="A17" s="393"/>
      <c r="B17" s="392"/>
      <c r="C17" s="1019" t="s">
        <v>804</v>
      </c>
      <c r="D17" s="1027"/>
      <c r="E17" s="632"/>
      <c r="F17" s="632"/>
      <c r="G17" s="632"/>
      <c r="H17" s="632"/>
      <c r="I17" s="678"/>
      <c r="J17" s="21"/>
    </row>
    <row r="18" spans="1:13" ht="11.25" customHeight="1">
      <c r="A18" s="1009">
        <v>57</v>
      </c>
      <c r="B18" s="1008"/>
      <c r="C18" s="1026" t="s">
        <v>803</v>
      </c>
      <c r="D18" s="1025">
        <v>0</v>
      </c>
      <c r="E18" s="638">
        <v>0</v>
      </c>
      <c r="F18" s="638">
        <v>0</v>
      </c>
      <c r="G18" s="638">
        <v>0</v>
      </c>
      <c r="H18" s="638">
        <v>0</v>
      </c>
      <c r="I18" s="637">
        <v>0</v>
      </c>
      <c r="J18" s="893" t="s">
        <v>802</v>
      </c>
    </row>
    <row r="19" spans="1:13" ht="12" customHeight="1" thickBot="1">
      <c r="A19" s="1009" t="s">
        <v>800</v>
      </c>
      <c r="B19" s="1008"/>
      <c r="C19" s="1024" t="s">
        <v>801</v>
      </c>
      <c r="D19" s="1023">
        <f>SUM(D16,D18)</f>
        <v>0</v>
      </c>
      <c r="E19" s="1022">
        <f>SUM(E16:E18)</f>
        <v>0</v>
      </c>
      <c r="F19" s="1022">
        <f>SUM(F16:F18)</f>
        <v>0</v>
      </c>
      <c r="G19" s="1022">
        <f>SUM(G16:G18)</f>
        <v>0</v>
      </c>
      <c r="H19" s="1022">
        <f>SUM(H16:H18)</f>
        <v>0</v>
      </c>
      <c r="I19" s="1021">
        <f>SUM(I16:I18)</f>
        <v>0</v>
      </c>
      <c r="J19" s="893" t="s">
        <v>800</v>
      </c>
    </row>
    <row r="20" spans="1:13" ht="11.25" customHeight="1">
      <c r="A20" s="393"/>
      <c r="B20" s="392"/>
      <c r="C20" s="1020" t="s">
        <v>799</v>
      </c>
      <c r="D20" s="632"/>
      <c r="E20" s="632"/>
      <c r="F20" s="632"/>
      <c r="G20" s="632"/>
      <c r="H20" s="632"/>
      <c r="I20" s="632"/>
      <c r="J20" s="21"/>
    </row>
    <row r="21" spans="1:13" ht="11.25" customHeight="1">
      <c r="A21" s="393"/>
      <c r="B21" s="392"/>
      <c r="C21" s="1020" t="s">
        <v>463</v>
      </c>
      <c r="D21" s="632"/>
      <c r="E21" s="632"/>
      <c r="F21" s="632"/>
      <c r="G21" s="632"/>
      <c r="H21" s="632"/>
      <c r="I21" s="632"/>
      <c r="J21" s="21"/>
    </row>
    <row r="22" spans="1:13" ht="11.25" customHeight="1">
      <c r="A22" s="1009">
        <v>59</v>
      </c>
      <c r="B22" s="1008"/>
      <c r="C22" s="1007" t="s">
        <v>798</v>
      </c>
      <c r="D22" s="638">
        <v>0</v>
      </c>
      <c r="E22" s="638">
        <v>0</v>
      </c>
      <c r="F22" s="638">
        <v>0</v>
      </c>
      <c r="G22" s="638">
        <v>0</v>
      </c>
      <c r="H22" s="638">
        <v>0</v>
      </c>
      <c r="I22" s="638">
        <v>0</v>
      </c>
      <c r="J22" s="893" t="s">
        <v>797</v>
      </c>
      <c r="K22" s="934"/>
      <c r="M22" s="934"/>
    </row>
    <row r="23" spans="1:13" ht="11.25" customHeight="1">
      <c r="A23" s="1009" t="s">
        <v>795</v>
      </c>
      <c r="B23" s="1008"/>
      <c r="C23" s="1007" t="s">
        <v>796</v>
      </c>
      <c r="D23" s="638">
        <v>0</v>
      </c>
      <c r="E23" s="638">
        <v>0</v>
      </c>
      <c r="F23" s="638">
        <v>0</v>
      </c>
      <c r="G23" s="638">
        <v>0</v>
      </c>
      <c r="H23" s="638">
        <v>0</v>
      </c>
      <c r="I23" s="638">
        <v>0</v>
      </c>
      <c r="J23" s="893" t="s">
        <v>795</v>
      </c>
      <c r="K23" s="934"/>
      <c r="M23" s="934"/>
    </row>
    <row r="24" spans="1:13" ht="11.25" customHeight="1">
      <c r="A24" s="1009" t="s">
        <v>793</v>
      </c>
      <c r="B24" s="1008"/>
      <c r="C24" s="1007" t="s">
        <v>794</v>
      </c>
      <c r="D24" s="638">
        <v>0</v>
      </c>
      <c r="E24" s="638">
        <v>0</v>
      </c>
      <c r="F24" s="638">
        <v>0</v>
      </c>
      <c r="G24" s="638">
        <v>0</v>
      </c>
      <c r="H24" s="638">
        <v>0</v>
      </c>
      <c r="I24" s="638">
        <v>0</v>
      </c>
      <c r="J24" s="893" t="s">
        <v>793</v>
      </c>
      <c r="K24" s="934"/>
      <c r="M24" s="934"/>
    </row>
    <row r="25" spans="1:13" ht="11.25" customHeight="1">
      <c r="A25" s="1009" t="s">
        <v>791</v>
      </c>
      <c r="B25" s="1008"/>
      <c r="C25" s="1007" t="s">
        <v>792</v>
      </c>
      <c r="D25" s="638">
        <v>0</v>
      </c>
      <c r="E25" s="638">
        <v>0</v>
      </c>
      <c r="F25" s="638">
        <v>0</v>
      </c>
      <c r="G25" s="638">
        <v>0</v>
      </c>
      <c r="H25" s="638">
        <v>0</v>
      </c>
      <c r="I25" s="638">
        <v>0</v>
      </c>
      <c r="J25" s="893" t="s">
        <v>791</v>
      </c>
      <c r="K25" s="934"/>
      <c r="M25" s="934"/>
    </row>
    <row r="26" spans="1:13" ht="11.25" customHeight="1">
      <c r="A26" s="1009" t="s">
        <v>789</v>
      </c>
      <c r="B26" s="1008"/>
      <c r="C26" s="1007" t="s">
        <v>790</v>
      </c>
      <c r="D26" s="638">
        <v>0</v>
      </c>
      <c r="E26" s="638">
        <v>0</v>
      </c>
      <c r="F26" s="638">
        <v>0</v>
      </c>
      <c r="G26" s="638">
        <v>0</v>
      </c>
      <c r="H26" s="638">
        <v>0</v>
      </c>
      <c r="I26" s="638">
        <v>0</v>
      </c>
      <c r="J26" s="893" t="s">
        <v>789</v>
      </c>
      <c r="K26" s="934"/>
      <c r="M26" s="934"/>
    </row>
    <row r="27" spans="1:13" ht="11.25" customHeight="1">
      <c r="A27" s="1009" t="s">
        <v>787</v>
      </c>
      <c r="B27" s="1008"/>
      <c r="C27" s="1007" t="s">
        <v>788</v>
      </c>
      <c r="D27" s="638">
        <v>0</v>
      </c>
      <c r="E27" s="638">
        <v>0</v>
      </c>
      <c r="F27" s="638">
        <v>0</v>
      </c>
      <c r="G27" s="638">
        <v>0</v>
      </c>
      <c r="H27" s="638">
        <v>0</v>
      </c>
      <c r="I27" s="638">
        <v>0</v>
      </c>
      <c r="J27" s="893" t="s">
        <v>787</v>
      </c>
      <c r="K27" s="934"/>
      <c r="M27" s="934"/>
    </row>
    <row r="28" spans="1:13" ht="11.25" customHeight="1">
      <c r="A28" s="1009" t="s">
        <v>785</v>
      </c>
      <c r="B28" s="1008"/>
      <c r="C28" s="1007" t="s">
        <v>786</v>
      </c>
      <c r="D28" s="638">
        <v>0</v>
      </c>
      <c r="E28" s="638">
        <v>0</v>
      </c>
      <c r="F28" s="638">
        <v>0</v>
      </c>
      <c r="G28" s="638">
        <v>0</v>
      </c>
      <c r="H28" s="638">
        <v>0</v>
      </c>
      <c r="I28" s="638">
        <v>0</v>
      </c>
      <c r="J28" s="893" t="s">
        <v>785</v>
      </c>
      <c r="K28" s="934"/>
      <c r="M28" s="934"/>
    </row>
    <row r="29" spans="1:13" ht="11.25" customHeight="1">
      <c r="A29" s="393" t="s">
        <v>783</v>
      </c>
      <c r="B29" s="392"/>
      <c r="C29" s="1019" t="s">
        <v>784</v>
      </c>
      <c r="D29" s="632">
        <v>0</v>
      </c>
      <c r="E29" s="632">
        <v>0</v>
      </c>
      <c r="F29" s="632">
        <v>0</v>
      </c>
      <c r="G29" s="632">
        <v>0</v>
      </c>
      <c r="H29" s="632">
        <v>0</v>
      </c>
      <c r="I29" s="632">
        <v>0</v>
      </c>
      <c r="J29" s="21" t="s">
        <v>783</v>
      </c>
      <c r="K29" s="934"/>
      <c r="M29" s="934"/>
    </row>
    <row r="30" spans="1:13" ht="11.25" customHeight="1">
      <c r="A30" s="15"/>
      <c r="B30" s="13"/>
      <c r="C30" s="1002" t="s">
        <v>782</v>
      </c>
      <c r="D30" s="1017"/>
      <c r="E30" s="1017"/>
      <c r="F30" s="1018"/>
      <c r="G30" s="1017"/>
      <c r="H30" s="1017"/>
      <c r="I30" s="1016"/>
      <c r="J30" s="16"/>
      <c r="K30" s="934"/>
      <c r="M30" s="934"/>
    </row>
    <row r="31" spans="1:13" ht="11.25" customHeight="1">
      <c r="A31" s="20"/>
      <c r="B31" s="18"/>
      <c r="C31" s="1015" t="s">
        <v>781</v>
      </c>
      <c r="D31" s="632"/>
      <c r="E31" s="632"/>
      <c r="F31" s="618"/>
      <c r="G31" s="632"/>
      <c r="H31" s="632"/>
      <c r="I31" s="1014"/>
      <c r="J31" s="21"/>
      <c r="K31" s="934"/>
      <c r="M31" s="934"/>
    </row>
    <row r="32" spans="1:13" ht="11.25" customHeight="1">
      <c r="A32" s="24">
        <v>67</v>
      </c>
      <c r="B32" s="27"/>
      <c r="C32" s="1013" t="s">
        <v>780</v>
      </c>
      <c r="D32" s="1011">
        <v>0</v>
      </c>
      <c r="E32" s="1011">
        <v>0</v>
      </c>
      <c r="F32" s="1012">
        <v>0</v>
      </c>
      <c r="G32" s="1011">
        <v>0</v>
      </c>
      <c r="H32" s="1011">
        <v>0</v>
      </c>
      <c r="I32" s="1010">
        <v>0</v>
      </c>
      <c r="J32" s="26">
        <v>67</v>
      </c>
      <c r="K32" s="934"/>
      <c r="M32" s="934"/>
    </row>
    <row r="33" spans="1:13" ht="11.25" customHeight="1">
      <c r="A33" s="1009" t="s">
        <v>778</v>
      </c>
      <c r="B33" s="1008"/>
      <c r="C33" s="1007" t="s">
        <v>779</v>
      </c>
      <c r="D33" s="638">
        <v>0</v>
      </c>
      <c r="E33" s="638">
        <v>0</v>
      </c>
      <c r="F33" s="638">
        <v>0</v>
      </c>
      <c r="G33" s="638">
        <v>0</v>
      </c>
      <c r="H33" s="638">
        <v>0</v>
      </c>
      <c r="I33" s="638">
        <v>0</v>
      </c>
      <c r="J33" s="893" t="s">
        <v>778</v>
      </c>
      <c r="K33" s="934"/>
      <c r="M33" s="934"/>
    </row>
    <row r="34" spans="1:13" ht="11.25" customHeight="1">
      <c r="A34" s="1009" t="s">
        <v>776</v>
      </c>
      <c r="B34" s="1008"/>
      <c r="C34" s="1007" t="s">
        <v>777</v>
      </c>
      <c r="D34" s="638">
        <v>0</v>
      </c>
      <c r="E34" s="638">
        <v>0</v>
      </c>
      <c r="F34" s="638">
        <v>0</v>
      </c>
      <c r="G34" s="638">
        <v>0</v>
      </c>
      <c r="H34" s="638">
        <v>0</v>
      </c>
      <c r="I34" s="638">
        <v>0</v>
      </c>
      <c r="J34" s="893" t="s">
        <v>776</v>
      </c>
      <c r="K34" s="934"/>
      <c r="M34" s="934"/>
    </row>
    <row r="35" spans="1:13" ht="11.25" customHeight="1">
      <c r="A35" s="393" t="s">
        <v>774</v>
      </c>
      <c r="B35" s="392"/>
      <c r="C35" s="1006" t="s">
        <v>775</v>
      </c>
      <c r="D35" s="1005">
        <f>SUM(D22:D34)</f>
        <v>0</v>
      </c>
      <c r="E35" s="1005">
        <f>SUM(E22:E34)</f>
        <v>0</v>
      </c>
      <c r="F35" s="1005">
        <f>SUM(F22:F34)</f>
        <v>0</v>
      </c>
      <c r="G35" s="1005">
        <f>SUM(G22:G34)</f>
        <v>0</v>
      </c>
      <c r="H35" s="1005">
        <f>SUM(H22:H34)</f>
        <v>0</v>
      </c>
      <c r="I35" s="1005">
        <f>SUM(I22:I34)</f>
        <v>0</v>
      </c>
      <c r="J35" s="21" t="s">
        <v>774</v>
      </c>
      <c r="K35" s="934"/>
      <c r="M35" s="934"/>
    </row>
    <row r="36" spans="1:13" ht="11.25" customHeight="1">
      <c r="A36" s="1004"/>
      <c r="B36" s="1003"/>
      <c r="C36" s="1002"/>
      <c r="D36" s="1001"/>
      <c r="E36" s="1001"/>
      <c r="F36" s="1001"/>
      <c r="G36" s="1001"/>
      <c r="H36" s="1001"/>
      <c r="I36" s="1001"/>
      <c r="J36" s="17"/>
    </row>
    <row r="37" spans="1:13" ht="11.25" customHeight="1">
      <c r="A37" s="127" t="s">
        <v>773</v>
      </c>
      <c r="B37" s="128"/>
      <c r="C37" s="128"/>
      <c r="D37" s="128"/>
      <c r="E37" s="128"/>
      <c r="F37" s="128"/>
      <c r="G37" s="128"/>
      <c r="H37" s="128"/>
      <c r="I37" s="128"/>
      <c r="J37" s="129"/>
    </row>
    <row r="38" spans="1:13" ht="11.25" customHeight="1">
      <c r="A38" s="19"/>
      <c r="B38" s="1000"/>
      <c r="C38" s="999"/>
      <c r="D38" s="998"/>
      <c r="E38" s="998"/>
      <c r="F38" s="998"/>
      <c r="G38" s="998"/>
      <c r="H38" s="998"/>
      <c r="I38" s="998"/>
      <c r="J38" s="22"/>
    </row>
    <row r="39" spans="1:13" ht="11.25" customHeight="1">
      <c r="A39" s="19"/>
      <c r="B39" s="96" t="s">
        <v>772</v>
      </c>
      <c r="C39" s="999"/>
      <c r="D39" s="998"/>
      <c r="E39" s="998"/>
      <c r="F39" s="998"/>
      <c r="G39" s="998"/>
      <c r="H39" s="998"/>
      <c r="I39" s="998"/>
      <c r="J39" s="22"/>
    </row>
    <row r="40" spans="1:13" ht="11.25" customHeight="1">
      <c r="A40" s="19"/>
      <c r="B40" s="96"/>
      <c r="C40" s="999"/>
      <c r="D40" s="998"/>
      <c r="E40" s="998"/>
      <c r="F40" s="998"/>
      <c r="G40" s="998"/>
      <c r="H40" s="998"/>
      <c r="I40" s="998"/>
      <c r="J40" s="22"/>
    </row>
    <row r="41" spans="1:13" ht="11.25" customHeight="1">
      <c r="A41" s="19"/>
      <c r="B41" s="96"/>
      <c r="C41" s="999"/>
      <c r="D41" s="998"/>
      <c r="E41" s="998"/>
      <c r="F41" s="998"/>
      <c r="G41" s="998"/>
      <c r="H41" s="998"/>
      <c r="I41" s="998"/>
      <c r="J41" s="22"/>
    </row>
    <row r="42" spans="1:13" ht="11.25" customHeight="1">
      <c r="A42" s="19"/>
      <c r="B42" s="96"/>
      <c r="C42" s="999"/>
      <c r="D42" s="998"/>
      <c r="E42" s="998"/>
      <c r="F42" s="998"/>
      <c r="G42" s="998"/>
      <c r="H42" s="998"/>
      <c r="I42" s="998"/>
      <c r="J42" s="22"/>
    </row>
    <row r="43" spans="1:13" ht="11.25" customHeight="1">
      <c r="A43" s="19"/>
      <c r="B43" s="96"/>
      <c r="C43" s="96"/>
      <c r="D43" s="96"/>
      <c r="E43" s="96"/>
      <c r="F43" s="96"/>
      <c r="G43" s="96"/>
      <c r="H43" s="998"/>
      <c r="I43" s="998"/>
      <c r="J43" s="22"/>
    </row>
    <row r="44" spans="1:13" ht="11.25" customHeight="1">
      <c r="A44" s="19"/>
      <c r="B44" s="96"/>
      <c r="C44" s="96"/>
      <c r="D44" s="96"/>
      <c r="E44" s="96"/>
      <c r="F44" s="96"/>
      <c r="G44" s="96"/>
      <c r="H44" s="998"/>
      <c r="I44" s="998"/>
      <c r="J44" s="22"/>
    </row>
    <row r="45" spans="1:13" ht="11.25" customHeight="1">
      <c r="A45" s="933"/>
      <c r="B45" s="671"/>
      <c r="C45" s="671"/>
      <c r="D45" s="671"/>
      <c r="E45" s="671"/>
      <c r="F45" s="671"/>
      <c r="G45" s="671"/>
      <c r="H45" s="671"/>
      <c r="I45" s="671"/>
      <c r="J45" s="997"/>
    </row>
    <row r="46" spans="1:13" ht="11.25" customHeight="1">
      <c r="A46" s="19"/>
      <c r="B46" s="96"/>
      <c r="C46" s="96"/>
      <c r="D46" s="96"/>
      <c r="E46" s="96"/>
      <c r="F46" s="96"/>
      <c r="G46" s="96"/>
      <c r="H46" s="96"/>
      <c r="I46" s="96"/>
      <c r="J46" s="22"/>
    </row>
    <row r="47" spans="1:13" ht="11.25" customHeight="1">
      <c r="A47" s="19"/>
      <c r="B47" s="96"/>
      <c r="C47" s="96"/>
      <c r="D47" s="96"/>
      <c r="E47" s="96"/>
      <c r="F47" s="96"/>
      <c r="G47" s="96"/>
      <c r="H47" s="96"/>
      <c r="I47" s="96"/>
      <c r="J47" s="22"/>
    </row>
    <row r="48" spans="1:13" ht="11.25" customHeight="1">
      <c r="A48" s="19"/>
      <c r="B48" s="96"/>
      <c r="C48" s="96"/>
      <c r="D48" s="96"/>
      <c r="E48" s="96"/>
      <c r="F48" s="96"/>
      <c r="G48" s="96"/>
      <c r="H48" s="96"/>
      <c r="I48" s="96"/>
      <c r="J48" s="22"/>
    </row>
    <row r="49" spans="1:10" ht="11.25" customHeight="1">
      <c r="A49" s="19"/>
      <c r="B49" s="96"/>
      <c r="C49" s="96"/>
      <c r="D49" s="96"/>
      <c r="E49" s="96"/>
      <c r="F49" s="96"/>
      <c r="G49" s="96"/>
      <c r="H49" s="96"/>
      <c r="I49" s="96"/>
      <c r="J49" s="22"/>
    </row>
    <row r="50" spans="1:10" ht="11.25" customHeight="1">
      <c r="A50" s="19"/>
      <c r="B50" s="96"/>
      <c r="C50" s="96"/>
      <c r="D50" s="96"/>
      <c r="E50" s="96"/>
      <c r="F50" s="96"/>
      <c r="G50" s="96"/>
      <c r="H50" s="96"/>
      <c r="I50" s="96"/>
      <c r="J50" s="22"/>
    </row>
    <row r="51" spans="1:10" ht="11.25" customHeight="1">
      <c r="A51" s="19"/>
      <c r="B51" s="96"/>
      <c r="C51" s="96"/>
      <c r="D51" s="96"/>
      <c r="E51" s="96"/>
      <c r="F51" s="96"/>
      <c r="G51" s="96"/>
      <c r="H51" s="96"/>
      <c r="I51" s="96"/>
      <c r="J51" s="22"/>
    </row>
    <row r="52" spans="1:10" ht="11.25" customHeight="1">
      <c r="A52" s="19"/>
      <c r="B52" s="96"/>
      <c r="C52" s="96"/>
      <c r="D52" s="96"/>
      <c r="E52" s="96"/>
      <c r="F52" s="96"/>
      <c r="G52" s="96"/>
      <c r="H52" s="96"/>
      <c r="I52" s="96"/>
      <c r="J52" s="22"/>
    </row>
    <row r="53" spans="1:10" ht="11.25" customHeight="1">
      <c r="A53" s="19"/>
      <c r="B53" s="96"/>
      <c r="C53" s="96"/>
      <c r="D53" s="96"/>
      <c r="E53" s="96"/>
      <c r="F53" s="96"/>
      <c r="G53" s="96"/>
      <c r="H53" s="96"/>
      <c r="I53" s="96"/>
      <c r="J53" s="22"/>
    </row>
    <row r="54" spans="1:10" ht="11.25" customHeight="1">
      <c r="A54" s="19"/>
      <c r="B54" s="96"/>
      <c r="C54" s="96"/>
      <c r="D54" s="634"/>
      <c r="E54" s="634"/>
      <c r="F54" s="634"/>
      <c r="G54" s="634"/>
      <c r="H54" s="634"/>
      <c r="I54" s="634"/>
      <c r="J54" s="996"/>
    </row>
    <row r="55" spans="1:10" ht="11.25" customHeight="1">
      <c r="A55" s="19"/>
      <c r="B55" s="96"/>
      <c r="C55" s="96"/>
      <c r="D55" s="634"/>
      <c r="E55" s="634"/>
      <c r="F55" s="634"/>
      <c r="G55" s="634"/>
      <c r="H55" s="634"/>
      <c r="I55" s="634"/>
      <c r="J55" s="996"/>
    </row>
    <row r="56" spans="1:10" ht="11.25" customHeight="1">
      <c r="A56" s="19"/>
      <c r="B56" s="96"/>
      <c r="C56" s="96"/>
      <c r="D56" s="634"/>
      <c r="E56" s="634"/>
      <c r="F56" s="634"/>
      <c r="G56" s="634"/>
      <c r="H56" s="634"/>
      <c r="I56" s="634"/>
      <c r="J56" s="996"/>
    </row>
    <row r="57" spans="1:10" ht="11.25" customHeight="1">
      <c r="A57" s="19"/>
      <c r="B57" s="96"/>
      <c r="C57" s="96"/>
      <c r="D57" s="634"/>
      <c r="E57" s="634"/>
      <c r="F57" s="634"/>
      <c r="G57" s="634"/>
      <c r="H57" s="634"/>
      <c r="I57" s="634"/>
      <c r="J57" s="996"/>
    </row>
    <row r="58" spans="1:10" ht="11.25" customHeight="1">
      <c r="A58" s="19"/>
      <c r="B58" s="96"/>
      <c r="C58" s="96"/>
      <c r="D58" s="634"/>
      <c r="E58" s="634"/>
      <c r="F58" s="634"/>
      <c r="G58" s="634"/>
      <c r="H58" s="634"/>
      <c r="I58" s="634"/>
      <c r="J58" s="996"/>
    </row>
    <row r="59" spans="1:10" ht="11.25" customHeight="1">
      <c r="A59" s="19"/>
      <c r="B59" s="96"/>
      <c r="C59" s="96"/>
      <c r="D59" s="634"/>
      <c r="E59" s="634"/>
      <c r="F59" s="634"/>
      <c r="G59" s="634"/>
      <c r="H59" s="634"/>
      <c r="I59" s="634"/>
      <c r="J59" s="996"/>
    </row>
    <row r="60" spans="1:10" ht="11.25" customHeight="1">
      <c r="A60" s="19"/>
      <c r="B60" s="96"/>
      <c r="C60" s="96"/>
      <c r="D60" s="634"/>
      <c r="E60" s="634"/>
      <c r="F60" s="634"/>
      <c r="G60" s="634"/>
      <c r="H60" s="634"/>
      <c r="I60" s="634"/>
      <c r="J60" s="996"/>
    </row>
    <row r="61" spans="1:10" ht="11.25" customHeight="1">
      <c r="A61" s="19"/>
      <c r="B61" s="96"/>
      <c r="C61" s="96"/>
      <c r="D61" s="634"/>
      <c r="E61" s="634"/>
      <c r="F61" s="634"/>
      <c r="G61" s="634"/>
      <c r="H61" s="634"/>
      <c r="I61" s="634"/>
      <c r="J61" s="996"/>
    </row>
    <row r="62" spans="1:10" ht="11.25" customHeight="1">
      <c r="A62" s="19"/>
      <c r="B62" s="96"/>
      <c r="C62" s="96"/>
      <c r="D62" s="634"/>
      <c r="E62" s="634"/>
      <c r="F62" s="634"/>
      <c r="G62" s="634"/>
      <c r="H62" s="634"/>
      <c r="I62" s="634"/>
      <c r="J62" s="996"/>
    </row>
    <row r="63" spans="1:10" ht="11.25" customHeight="1">
      <c r="A63" s="19"/>
      <c r="B63" s="96"/>
      <c r="C63" s="96"/>
      <c r="D63" s="634"/>
      <c r="E63" s="634"/>
      <c r="F63" s="634"/>
      <c r="G63" s="634"/>
      <c r="H63" s="634"/>
      <c r="I63" s="634"/>
      <c r="J63" s="996"/>
    </row>
    <row r="64" spans="1:10" ht="11.25" customHeight="1">
      <c r="A64" s="25"/>
      <c r="B64" s="110"/>
      <c r="C64" s="110"/>
      <c r="D64" s="995"/>
      <c r="E64" s="995"/>
      <c r="F64" s="995"/>
      <c r="G64" s="995"/>
      <c r="H64" s="995"/>
      <c r="I64" s="995"/>
      <c r="J64" s="994"/>
    </row>
    <row r="65" spans="1:10" ht="11.25" customHeight="1">
      <c r="A65" s="412"/>
      <c r="D65" s="992"/>
      <c r="E65" s="992"/>
      <c r="F65" s="992"/>
      <c r="G65" s="992"/>
      <c r="H65" s="992"/>
      <c r="I65" s="992"/>
      <c r="J65" s="993" t="s">
        <v>73</v>
      </c>
    </row>
    <row r="66" spans="1:10">
      <c r="A66" s="412"/>
      <c r="D66" s="992"/>
      <c r="E66" s="992"/>
      <c r="F66" s="992"/>
      <c r="G66" s="992"/>
      <c r="H66" s="992"/>
      <c r="I66" s="992"/>
      <c r="J66" s="992"/>
    </row>
    <row r="67" spans="1:10">
      <c r="A67" s="412"/>
      <c r="D67" s="992"/>
      <c r="E67" s="992"/>
      <c r="F67" s="992"/>
      <c r="G67" s="992"/>
      <c r="H67" s="992"/>
      <c r="I67" s="992"/>
      <c r="J67" s="992"/>
    </row>
    <row r="68" spans="1:10">
      <c r="A68" s="412"/>
      <c r="D68" s="992"/>
      <c r="E68" s="992"/>
      <c r="F68" s="992"/>
      <c r="G68" s="992"/>
      <c r="H68" s="992"/>
      <c r="I68" s="992"/>
      <c r="J68" s="992"/>
    </row>
    <row r="69" spans="1:10">
      <c r="A69" s="412"/>
    </row>
    <row r="70" spans="1:10">
      <c r="A70" s="412"/>
    </row>
    <row r="71" spans="1:10">
      <c r="A71" s="412"/>
    </row>
    <row r="72" spans="1:10">
      <c r="A72" s="412"/>
    </row>
    <row r="73" spans="1:10">
      <c r="A73" s="412"/>
    </row>
    <row r="74" spans="1:10">
      <c r="A74" s="412"/>
    </row>
    <row r="75" spans="1:10">
      <c r="A75" s="412"/>
    </row>
    <row r="76" spans="1:10">
      <c r="A76" s="412"/>
    </row>
    <row r="77" spans="1:10">
      <c r="A77" s="412"/>
    </row>
    <row r="78" spans="1:10">
      <c r="A78" s="412"/>
    </row>
    <row r="79" spans="1:10">
      <c r="A79" s="412"/>
    </row>
    <row r="80" spans="1:10">
      <c r="A80" s="412"/>
    </row>
    <row r="81" spans="1:1">
      <c r="A81" s="412"/>
    </row>
    <row r="82" spans="1:1">
      <c r="A82" s="412"/>
    </row>
    <row r="83" spans="1:1">
      <c r="A83" s="412"/>
    </row>
    <row r="84" spans="1:1">
      <c r="A84" s="412"/>
    </row>
    <row r="85" spans="1:1">
      <c r="A85" s="412"/>
    </row>
    <row r="86" spans="1:1">
      <c r="A86" s="412"/>
    </row>
    <row r="87" spans="1:1">
      <c r="A87" s="412"/>
    </row>
    <row r="88" spans="1:1">
      <c r="A88" s="412"/>
    </row>
    <row r="89" spans="1:1">
      <c r="A89" s="412"/>
    </row>
    <row r="90" spans="1:1">
      <c r="A90" s="412"/>
    </row>
    <row r="91" spans="1:1">
      <c r="A91" s="412"/>
    </row>
    <row r="92" spans="1:1">
      <c r="A92" s="412"/>
    </row>
    <row r="93" spans="1:1">
      <c r="A93" s="412"/>
    </row>
    <row r="94" spans="1:1">
      <c r="A94" s="412"/>
    </row>
    <row r="95" spans="1:1">
      <c r="A95" s="412"/>
    </row>
    <row r="96" spans="1:1">
      <c r="A96" s="412"/>
    </row>
    <row r="97" spans="1:1">
      <c r="A97" s="412"/>
    </row>
    <row r="98" spans="1:1">
      <c r="A98" s="412"/>
    </row>
    <row r="99" spans="1:1">
      <c r="A99" s="412"/>
    </row>
    <row r="100" spans="1:1">
      <c r="A100" s="412"/>
    </row>
    <row r="101" spans="1:1">
      <c r="A101" s="412"/>
    </row>
    <row r="102" spans="1:1">
      <c r="A102" s="412"/>
    </row>
  </sheetData>
  <mergeCells count="6">
    <mergeCell ref="A37:J37"/>
    <mergeCell ref="A2:J2"/>
    <mergeCell ref="A3:J3"/>
    <mergeCell ref="D4:E5"/>
    <mergeCell ref="F4:I4"/>
    <mergeCell ref="F5:I5"/>
  </mergeCells>
  <pageMargins left="0.75" right="0.75" top="0.75" bottom="0.7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zoomScaleNormal="100" zoomScaleSheetLayoutView="115" workbookViewId="0"/>
  </sheetViews>
  <sheetFormatPr defaultColWidth="10.6640625" defaultRowHeight="11.25"/>
  <cols>
    <col min="1" max="2" width="5.5" style="103" customWidth="1"/>
    <col min="3" max="3" width="17.33203125" style="103" customWidth="1"/>
    <col min="4" max="5" width="14.33203125" style="103" customWidth="1"/>
    <col min="6" max="7" width="11.83203125" style="103" customWidth="1"/>
    <col min="8" max="9" width="13.1640625" style="103" customWidth="1"/>
    <col min="10" max="10" width="5.5" style="103" customWidth="1"/>
    <col min="11" max="16384" width="10.6640625" style="111"/>
  </cols>
  <sheetData>
    <row r="1" spans="1:10">
      <c r="A1" s="991" t="s">
        <v>29</v>
      </c>
      <c r="J1" s="8">
        <v>122</v>
      </c>
    </row>
    <row r="2" spans="1:10" ht="24.95" customHeight="1">
      <c r="A2" s="1047" t="s">
        <v>814</v>
      </c>
      <c r="B2" s="1045"/>
      <c r="C2" s="1045"/>
      <c r="D2" s="1045"/>
      <c r="E2" s="1045"/>
      <c r="F2" s="1045"/>
      <c r="G2" s="1045"/>
      <c r="H2" s="1045"/>
      <c r="I2" s="1045"/>
      <c r="J2" s="1044"/>
    </row>
    <row r="3" spans="1:10" ht="11.25" customHeight="1">
      <c r="A3" s="1091" t="s">
        <v>640</v>
      </c>
      <c r="B3" s="1042"/>
      <c r="C3" s="1042"/>
      <c r="D3" s="1042"/>
      <c r="E3" s="1042"/>
      <c r="F3" s="1042"/>
      <c r="G3" s="1042"/>
      <c r="H3" s="1042"/>
      <c r="I3" s="1042"/>
      <c r="J3" s="1041"/>
    </row>
    <row r="4" spans="1:10" ht="11.25" customHeight="1">
      <c r="A4" s="1090"/>
      <c r="B4" s="1089"/>
      <c r="C4" s="1088" t="s">
        <v>769</v>
      </c>
      <c r="D4" s="1040" t="s">
        <v>768</v>
      </c>
      <c r="E4" s="1039"/>
      <c r="F4" s="1087"/>
      <c r="G4" s="1087"/>
      <c r="H4" s="1039"/>
      <c r="I4" s="1038"/>
      <c r="J4" s="1086"/>
    </row>
    <row r="5" spans="1:10" ht="11.25" customHeight="1">
      <c r="A5" s="973"/>
      <c r="B5" s="392"/>
      <c r="C5" s="1085" t="s">
        <v>767</v>
      </c>
      <c r="D5" s="1029" t="s">
        <v>357</v>
      </c>
      <c r="E5" s="998" t="s">
        <v>357</v>
      </c>
      <c r="F5" s="909" t="s">
        <v>766</v>
      </c>
      <c r="G5" s="908"/>
      <c r="H5" s="980" t="s">
        <v>357</v>
      </c>
      <c r="I5" s="899" t="s">
        <v>357</v>
      </c>
      <c r="J5" s="22"/>
    </row>
    <row r="6" spans="1:10" ht="11.25" customHeight="1">
      <c r="A6" s="973" t="s">
        <v>357</v>
      </c>
      <c r="B6" s="392" t="s">
        <v>357</v>
      </c>
      <c r="C6" s="1081" t="s">
        <v>635</v>
      </c>
      <c r="D6" s="1029" t="s">
        <v>357</v>
      </c>
      <c r="E6" s="998" t="s">
        <v>357</v>
      </c>
      <c r="F6" s="1084" t="s">
        <v>603</v>
      </c>
      <c r="G6" s="802"/>
      <c r="H6" s="894" t="s">
        <v>631</v>
      </c>
      <c r="I6" s="899" t="s">
        <v>357</v>
      </c>
      <c r="J6" s="801" t="s">
        <v>357</v>
      </c>
    </row>
    <row r="7" spans="1:10" ht="11.25" customHeight="1">
      <c r="A7" s="973" t="s">
        <v>357</v>
      </c>
      <c r="B7" s="392" t="s">
        <v>357</v>
      </c>
      <c r="C7" s="1081" t="s">
        <v>634</v>
      </c>
      <c r="D7" s="901" t="s">
        <v>357</v>
      </c>
      <c r="E7" s="786" t="s">
        <v>357</v>
      </c>
      <c r="F7" s="1083" t="s">
        <v>765</v>
      </c>
      <c r="G7" s="1082"/>
      <c r="H7" s="895" t="s">
        <v>764</v>
      </c>
      <c r="I7" s="899" t="s">
        <v>357</v>
      </c>
      <c r="J7" s="801" t="s">
        <v>357</v>
      </c>
    </row>
    <row r="8" spans="1:10" ht="11.25" customHeight="1">
      <c r="A8" s="973"/>
      <c r="B8" s="392"/>
      <c r="C8" s="1081" t="s">
        <v>632</v>
      </c>
      <c r="D8" s="976"/>
      <c r="E8" s="789"/>
      <c r="F8" s="974" t="s">
        <v>357</v>
      </c>
      <c r="G8" s="786" t="s">
        <v>357</v>
      </c>
      <c r="H8" s="895" t="s">
        <v>763</v>
      </c>
      <c r="I8" s="899"/>
      <c r="J8" s="972"/>
    </row>
    <row r="9" spans="1:10" ht="11.25" customHeight="1">
      <c r="A9" s="973"/>
      <c r="B9" s="392"/>
      <c r="C9" s="1081" t="s">
        <v>762</v>
      </c>
      <c r="D9" s="901" t="s">
        <v>613</v>
      </c>
      <c r="E9" s="786" t="s">
        <v>610</v>
      </c>
      <c r="F9" s="974"/>
      <c r="G9" s="789"/>
      <c r="H9" s="895" t="s">
        <v>761</v>
      </c>
      <c r="I9" s="894" t="s">
        <v>610</v>
      </c>
      <c r="J9" s="972"/>
    </row>
    <row r="10" spans="1:10" ht="11.25" customHeight="1">
      <c r="A10" s="393" t="s">
        <v>2</v>
      </c>
      <c r="B10" s="783" t="s">
        <v>11</v>
      </c>
      <c r="C10" s="1081" t="s">
        <v>723</v>
      </c>
      <c r="D10" s="901" t="s">
        <v>571</v>
      </c>
      <c r="E10" s="786" t="s">
        <v>604</v>
      </c>
      <c r="F10" s="895" t="s">
        <v>813</v>
      </c>
      <c r="G10" s="786" t="s">
        <v>760</v>
      </c>
      <c r="H10" s="895" t="s">
        <v>759</v>
      </c>
      <c r="I10" s="897" t="s">
        <v>601</v>
      </c>
      <c r="J10" s="21" t="s">
        <v>2</v>
      </c>
    </row>
    <row r="11" spans="1:10" ht="11.25" customHeight="1">
      <c r="A11" s="393" t="s">
        <v>3</v>
      </c>
      <c r="B11" s="783" t="s">
        <v>237</v>
      </c>
      <c r="C11" s="1081" t="s">
        <v>605</v>
      </c>
      <c r="D11" s="901" t="s">
        <v>595</v>
      </c>
      <c r="E11" s="786" t="s">
        <v>592</v>
      </c>
      <c r="F11" s="895" t="s">
        <v>811</v>
      </c>
      <c r="G11" s="786" t="s">
        <v>757</v>
      </c>
      <c r="H11" s="895" t="s">
        <v>758</v>
      </c>
      <c r="I11" s="897" t="s">
        <v>757</v>
      </c>
      <c r="J11" s="21" t="s">
        <v>3</v>
      </c>
    </row>
    <row r="12" spans="1:10" ht="11.25" customHeight="1">
      <c r="A12" s="969"/>
      <c r="B12" s="790"/>
      <c r="C12" s="1081" t="s">
        <v>596</v>
      </c>
      <c r="D12" s="901"/>
      <c r="E12" s="786"/>
      <c r="F12" s="895"/>
      <c r="G12" s="786"/>
      <c r="H12" s="895"/>
      <c r="I12" s="894"/>
      <c r="J12" s="801"/>
    </row>
    <row r="13" spans="1:10" ht="11.25" customHeight="1" thickBot="1">
      <c r="A13" s="1009"/>
      <c r="B13" s="1035"/>
      <c r="C13" s="1080" t="s">
        <v>1</v>
      </c>
      <c r="D13" s="901" t="s">
        <v>564</v>
      </c>
      <c r="E13" s="786" t="s">
        <v>563</v>
      </c>
      <c r="F13" s="895" t="s">
        <v>562</v>
      </c>
      <c r="G13" s="786" t="s">
        <v>561</v>
      </c>
      <c r="H13" s="895" t="s">
        <v>756</v>
      </c>
      <c r="I13" s="1079" t="s">
        <v>755</v>
      </c>
      <c r="J13" s="893"/>
    </row>
    <row r="14" spans="1:10" ht="11.25" customHeight="1">
      <c r="A14" s="973"/>
      <c r="B14" s="96"/>
      <c r="C14" s="1033"/>
      <c r="D14" s="1032"/>
      <c r="E14" s="1078"/>
      <c r="F14" s="1077"/>
      <c r="G14" s="1078"/>
      <c r="H14" s="1077"/>
      <c r="I14" s="1076"/>
      <c r="J14" s="22"/>
    </row>
    <row r="15" spans="1:10" ht="11.25" customHeight="1">
      <c r="A15" s="973"/>
      <c r="B15" s="96"/>
      <c r="C15" s="1030"/>
      <c r="D15" s="1029"/>
      <c r="E15" s="998"/>
      <c r="F15" s="1075"/>
      <c r="G15" s="998"/>
      <c r="H15" s="1075"/>
      <c r="I15" s="1074"/>
      <c r="J15" s="22"/>
    </row>
    <row r="16" spans="1:10" ht="11.25" customHeight="1">
      <c r="A16" s="1009" t="s">
        <v>805</v>
      </c>
      <c r="B16" s="1055"/>
      <c r="C16" s="639">
        <v>0</v>
      </c>
      <c r="D16" s="638">
        <v>0</v>
      </c>
      <c r="E16" s="1058">
        <v>0</v>
      </c>
      <c r="F16" s="1073">
        <v>0</v>
      </c>
      <c r="G16" s="1058">
        <v>0</v>
      </c>
      <c r="H16" s="1059">
        <v>0</v>
      </c>
      <c r="I16" s="1072">
        <v>0</v>
      </c>
      <c r="J16" s="893" t="s">
        <v>805</v>
      </c>
    </row>
    <row r="17" spans="1:12" ht="11.25" customHeight="1">
      <c r="A17" s="973"/>
      <c r="B17" s="96"/>
      <c r="C17" s="633"/>
      <c r="D17" s="632"/>
      <c r="E17" s="618"/>
      <c r="F17" s="1062"/>
      <c r="G17" s="618"/>
      <c r="H17" s="1062"/>
      <c r="I17" s="1064"/>
      <c r="J17" s="21"/>
    </row>
    <row r="18" spans="1:12" ht="11.25" customHeight="1">
      <c r="A18" s="1009" t="s">
        <v>802</v>
      </c>
      <c r="B18" s="1055"/>
      <c r="C18" s="639">
        <v>0</v>
      </c>
      <c r="D18" s="638">
        <v>0</v>
      </c>
      <c r="E18" s="1058">
        <v>0</v>
      </c>
      <c r="F18" s="1073">
        <v>0</v>
      </c>
      <c r="G18" s="1058">
        <v>0</v>
      </c>
      <c r="H18" s="1059">
        <v>0</v>
      </c>
      <c r="I18" s="1072">
        <v>0</v>
      </c>
      <c r="J18" s="893" t="s">
        <v>802</v>
      </c>
    </row>
    <row r="19" spans="1:12" ht="11.25" customHeight="1">
      <c r="A19" s="1009" t="s">
        <v>800</v>
      </c>
      <c r="B19" s="1055"/>
      <c r="C19" s="1071">
        <f>SUM(C16:C18)</f>
        <v>0</v>
      </c>
      <c r="D19" s="1070">
        <f>SUM(D16:D18)</f>
        <v>0</v>
      </c>
      <c r="E19" s="1069">
        <f>SUM(E16:E18)</f>
        <v>0</v>
      </c>
      <c r="F19" s="1068">
        <f>SUM(F16:F18)</f>
        <v>0</v>
      </c>
      <c r="G19" s="1067">
        <f>SUM(G16:G18)</f>
        <v>0</v>
      </c>
      <c r="H19" s="1066">
        <f>SUM(H16:H18)</f>
        <v>0</v>
      </c>
      <c r="I19" s="1065">
        <f>SUM(I16:I18)</f>
        <v>0</v>
      </c>
      <c r="J19" s="893" t="s">
        <v>800</v>
      </c>
    </row>
    <row r="20" spans="1:12" ht="11.25" customHeight="1">
      <c r="A20" s="973"/>
      <c r="B20" s="96"/>
      <c r="C20" s="633"/>
      <c r="D20" s="632"/>
      <c r="E20" s="618"/>
      <c r="F20" s="1062"/>
      <c r="G20" s="728"/>
      <c r="H20" s="1062"/>
      <c r="I20" s="1064"/>
      <c r="J20" s="21"/>
    </row>
    <row r="21" spans="1:12" ht="11.25" customHeight="1">
      <c r="A21" s="973"/>
      <c r="B21" s="96"/>
      <c r="C21" s="633"/>
      <c r="D21" s="632"/>
      <c r="E21" s="618"/>
      <c r="F21" s="1062"/>
      <c r="G21" s="728"/>
      <c r="H21" s="1062"/>
      <c r="I21" s="1064"/>
      <c r="J21" s="21"/>
    </row>
    <row r="22" spans="1:12" ht="11.25" customHeight="1">
      <c r="A22" s="1009" t="s">
        <v>797</v>
      </c>
      <c r="B22" s="1055"/>
      <c r="C22" s="639">
        <v>0</v>
      </c>
      <c r="D22" s="638">
        <v>0</v>
      </c>
      <c r="E22" s="1058">
        <v>0</v>
      </c>
      <c r="F22" s="1059">
        <f>SUM(D22:E22)</f>
        <v>0</v>
      </c>
      <c r="G22" s="1058">
        <v>0</v>
      </c>
      <c r="H22" s="1063">
        <v>0</v>
      </c>
      <c r="I22" s="1056">
        <v>0</v>
      </c>
      <c r="J22" s="893" t="s">
        <v>797</v>
      </c>
      <c r="L22" s="934"/>
    </row>
    <row r="23" spans="1:12" ht="11.25" customHeight="1">
      <c r="A23" s="1009" t="s">
        <v>795</v>
      </c>
      <c r="B23" s="1055"/>
      <c r="C23" s="639">
        <v>0</v>
      </c>
      <c r="D23" s="638">
        <v>0</v>
      </c>
      <c r="E23" s="1058">
        <v>0</v>
      </c>
      <c r="F23" s="1059">
        <v>0</v>
      </c>
      <c r="G23" s="1058">
        <v>0</v>
      </c>
      <c r="H23" s="1057">
        <v>0</v>
      </c>
      <c r="I23" s="1056">
        <v>0</v>
      </c>
      <c r="J23" s="893" t="s">
        <v>795</v>
      </c>
      <c r="L23" s="934"/>
    </row>
    <row r="24" spans="1:12" ht="11.25" customHeight="1">
      <c r="A24" s="1009" t="s">
        <v>793</v>
      </c>
      <c r="B24" s="1055"/>
      <c r="C24" s="639">
        <v>0</v>
      </c>
      <c r="D24" s="638">
        <v>0</v>
      </c>
      <c r="E24" s="1058">
        <v>0</v>
      </c>
      <c r="F24" s="1059">
        <v>0</v>
      </c>
      <c r="G24" s="1058">
        <v>0</v>
      </c>
      <c r="H24" s="1057">
        <v>0</v>
      </c>
      <c r="I24" s="1056">
        <v>0</v>
      </c>
      <c r="J24" s="893" t="s">
        <v>793</v>
      </c>
      <c r="L24" s="934"/>
    </row>
    <row r="25" spans="1:12" ht="11.25" customHeight="1">
      <c r="A25" s="1009" t="s">
        <v>791</v>
      </c>
      <c r="B25" s="1055"/>
      <c r="C25" s="639">
        <v>0</v>
      </c>
      <c r="D25" s="638">
        <v>0</v>
      </c>
      <c r="E25" s="1058">
        <v>0</v>
      </c>
      <c r="F25" s="1059">
        <v>0</v>
      </c>
      <c r="G25" s="1058">
        <v>0</v>
      </c>
      <c r="H25" s="1057">
        <v>0</v>
      </c>
      <c r="I25" s="1056">
        <v>0</v>
      </c>
      <c r="J25" s="893" t="s">
        <v>791</v>
      </c>
      <c r="L25" s="934"/>
    </row>
    <row r="26" spans="1:12" ht="11.25" customHeight="1">
      <c r="A26" s="1009" t="s">
        <v>789</v>
      </c>
      <c r="B26" s="1055"/>
      <c r="C26" s="639">
        <v>0</v>
      </c>
      <c r="D26" s="638">
        <v>0</v>
      </c>
      <c r="E26" s="1058">
        <v>0</v>
      </c>
      <c r="F26" s="1059">
        <v>0</v>
      </c>
      <c r="G26" s="1058">
        <v>0</v>
      </c>
      <c r="H26" s="1057">
        <v>0</v>
      </c>
      <c r="I26" s="1056">
        <v>0</v>
      </c>
      <c r="J26" s="893" t="s">
        <v>789</v>
      </c>
      <c r="L26" s="934"/>
    </row>
    <row r="27" spans="1:12" ht="11.25" customHeight="1">
      <c r="A27" s="1009" t="s">
        <v>787</v>
      </c>
      <c r="B27" s="1055"/>
      <c r="C27" s="639">
        <v>0</v>
      </c>
      <c r="D27" s="638">
        <v>0</v>
      </c>
      <c r="E27" s="1058">
        <v>0</v>
      </c>
      <c r="F27" s="1059">
        <v>0</v>
      </c>
      <c r="G27" s="1058">
        <v>0</v>
      </c>
      <c r="H27" s="1057">
        <v>0</v>
      </c>
      <c r="I27" s="1056">
        <v>0</v>
      </c>
      <c r="J27" s="893" t="s">
        <v>787</v>
      </c>
      <c r="L27" s="934"/>
    </row>
    <row r="28" spans="1:12" ht="11.25" customHeight="1">
      <c r="A28" s="1009" t="s">
        <v>785</v>
      </c>
      <c r="B28" s="1055"/>
      <c r="C28" s="639">
        <v>0</v>
      </c>
      <c r="D28" s="638">
        <v>0</v>
      </c>
      <c r="E28" s="1058">
        <v>0</v>
      </c>
      <c r="F28" s="1059">
        <v>0</v>
      </c>
      <c r="G28" s="1058">
        <v>0</v>
      </c>
      <c r="H28" s="1063">
        <v>0</v>
      </c>
      <c r="I28" s="1056">
        <v>0</v>
      </c>
      <c r="J28" s="893" t="s">
        <v>785</v>
      </c>
      <c r="L28" s="934"/>
    </row>
    <row r="29" spans="1:12" ht="11.25" customHeight="1">
      <c r="A29" s="1009" t="s">
        <v>783</v>
      </c>
      <c r="B29" s="1055"/>
      <c r="C29" s="639">
        <v>0</v>
      </c>
      <c r="D29" s="638">
        <v>0</v>
      </c>
      <c r="E29" s="1058">
        <v>0</v>
      </c>
      <c r="F29" s="1059">
        <v>0</v>
      </c>
      <c r="G29" s="1058">
        <v>0</v>
      </c>
      <c r="H29" s="1057">
        <v>0</v>
      </c>
      <c r="I29" s="1056">
        <v>0</v>
      </c>
      <c r="J29" s="893" t="s">
        <v>783</v>
      </c>
      <c r="L29" s="934"/>
    </row>
    <row r="30" spans="1:12" ht="11.25" customHeight="1">
      <c r="A30" s="973"/>
      <c r="B30" s="96"/>
      <c r="C30" s="633"/>
      <c r="D30" s="632"/>
      <c r="E30" s="618"/>
      <c r="F30" s="1062"/>
      <c r="G30" s="618"/>
      <c r="H30" s="1061"/>
      <c r="I30" s="1060"/>
      <c r="J30" s="21"/>
      <c r="L30" s="934"/>
    </row>
    <row r="31" spans="1:12" ht="11.25" customHeight="1">
      <c r="A31" s="393"/>
      <c r="B31" s="96"/>
      <c r="C31" s="633"/>
      <c r="D31" s="632"/>
      <c r="E31" s="618"/>
      <c r="F31" s="1062"/>
      <c r="G31" s="618"/>
      <c r="H31" s="1061"/>
      <c r="I31" s="1060"/>
      <c r="J31" s="21"/>
      <c r="L31" s="934"/>
    </row>
    <row r="32" spans="1:12" ht="11.25" customHeight="1">
      <c r="A32" s="1009">
        <v>67</v>
      </c>
      <c r="B32" s="1055"/>
      <c r="C32" s="639">
        <v>0</v>
      </c>
      <c r="D32" s="638">
        <v>0</v>
      </c>
      <c r="E32" s="1058">
        <v>0</v>
      </c>
      <c r="F32" s="1059">
        <v>0</v>
      </c>
      <c r="G32" s="1058">
        <v>0</v>
      </c>
      <c r="H32" s="1057">
        <v>0</v>
      </c>
      <c r="I32" s="1056">
        <v>0</v>
      </c>
      <c r="J32" s="893">
        <v>67</v>
      </c>
      <c r="L32" s="934"/>
    </row>
    <row r="33" spans="1:12" ht="11.25" customHeight="1">
      <c r="A33" s="1009" t="s">
        <v>778</v>
      </c>
      <c r="B33" s="1055"/>
      <c r="C33" s="639">
        <v>0</v>
      </c>
      <c r="D33" s="638">
        <v>0</v>
      </c>
      <c r="E33" s="1058">
        <v>0</v>
      </c>
      <c r="F33" s="1059">
        <f>SUM(D33:E33)</f>
        <v>0</v>
      </c>
      <c r="G33" s="1058">
        <v>0</v>
      </c>
      <c r="H33" s="1057">
        <v>0</v>
      </c>
      <c r="I33" s="1056">
        <v>0</v>
      </c>
      <c r="J33" s="893" t="s">
        <v>778</v>
      </c>
      <c r="L33" s="934"/>
    </row>
    <row r="34" spans="1:12" ht="11.25" customHeight="1">
      <c r="A34" s="1009" t="s">
        <v>776</v>
      </c>
      <c r="B34" s="1055"/>
      <c r="C34" s="639">
        <v>0</v>
      </c>
      <c r="D34" s="638">
        <v>0</v>
      </c>
      <c r="E34" s="1058">
        <v>0</v>
      </c>
      <c r="F34" s="1059">
        <f>SUM(D34:E34)</f>
        <v>0</v>
      </c>
      <c r="G34" s="1058">
        <v>0</v>
      </c>
      <c r="H34" s="1057">
        <v>0</v>
      </c>
      <c r="I34" s="1056">
        <v>0</v>
      </c>
      <c r="J34" s="893" t="s">
        <v>776</v>
      </c>
      <c r="L34" s="934"/>
    </row>
    <row r="35" spans="1:12" ht="11.25" customHeight="1" thickBot="1">
      <c r="A35" s="1009" t="s">
        <v>774</v>
      </c>
      <c r="B35" s="1055"/>
      <c r="C35" s="1054">
        <f>SUM(C22:C34)</f>
        <v>0</v>
      </c>
      <c r="D35" s="1053">
        <f>SUM(D22:D34)</f>
        <v>0</v>
      </c>
      <c r="E35" s="1052">
        <f>SUM(E22:E34)</f>
        <v>0</v>
      </c>
      <c r="F35" s="1051">
        <f>SUM(F22:F34)</f>
        <v>0</v>
      </c>
      <c r="G35" s="1052">
        <f>SUM(G22:G34)</f>
        <v>0</v>
      </c>
      <c r="H35" s="1051">
        <f>SUM(H22:H34)</f>
        <v>0</v>
      </c>
      <c r="I35" s="1050">
        <f>SUM(I22:I34)</f>
        <v>0</v>
      </c>
      <c r="J35" s="893" t="s">
        <v>774</v>
      </c>
      <c r="L35" s="934"/>
    </row>
    <row r="36" spans="1:12" ht="11.25" customHeight="1">
      <c r="A36" s="987"/>
      <c r="B36" s="96"/>
      <c r="C36" s="998"/>
      <c r="D36" s="998"/>
      <c r="E36" s="998"/>
      <c r="F36" s="998"/>
      <c r="G36" s="998"/>
      <c r="H36" s="998"/>
      <c r="I36" s="998"/>
      <c r="J36" s="22"/>
    </row>
    <row r="37" spans="1:12" ht="11.25" customHeight="1">
      <c r="A37" s="127" t="s">
        <v>773</v>
      </c>
      <c r="B37" s="128"/>
      <c r="C37" s="128"/>
      <c r="D37" s="128"/>
      <c r="E37" s="128"/>
      <c r="F37" s="128"/>
      <c r="G37" s="128"/>
      <c r="H37" s="128"/>
      <c r="I37" s="128"/>
      <c r="J37" s="129"/>
    </row>
    <row r="38" spans="1:12" ht="11.25" customHeight="1">
      <c r="A38" s="987"/>
      <c r="B38" s="96"/>
      <c r="C38" s="998"/>
      <c r="D38" s="998"/>
      <c r="E38" s="998"/>
      <c r="F38" s="998"/>
      <c r="G38" s="998"/>
      <c r="H38" s="998"/>
      <c r="I38" s="998"/>
      <c r="J38" s="22"/>
    </row>
    <row r="39" spans="1:12" ht="11.25" customHeight="1">
      <c r="A39" s="987"/>
      <c r="B39" s="96"/>
      <c r="C39" s="998"/>
      <c r="D39" s="998"/>
      <c r="E39" s="998"/>
      <c r="F39" s="998"/>
      <c r="G39" s="998"/>
      <c r="H39" s="998"/>
      <c r="I39" s="998"/>
      <c r="J39" s="22"/>
    </row>
    <row r="40" spans="1:12" ht="11.25" customHeight="1">
      <c r="A40" s="987"/>
      <c r="B40" s="96"/>
      <c r="C40" s="998"/>
      <c r="D40" s="998"/>
      <c r="E40" s="998"/>
      <c r="F40" s="998"/>
      <c r="G40" s="998"/>
      <c r="H40" s="998"/>
      <c r="I40" s="998"/>
      <c r="J40" s="22"/>
    </row>
    <row r="41" spans="1:12" ht="11.25" customHeight="1">
      <c r="A41" s="987"/>
      <c r="B41" s="96"/>
      <c r="C41" s="998"/>
      <c r="D41" s="998"/>
      <c r="E41" s="998"/>
      <c r="F41" s="998"/>
      <c r="G41" s="998"/>
      <c r="H41" s="998"/>
      <c r="I41" s="998"/>
      <c r="J41" s="22"/>
    </row>
    <row r="42" spans="1:12" ht="11.25" customHeight="1">
      <c r="A42" s="987"/>
      <c r="B42" s="96"/>
      <c r="C42" s="998"/>
      <c r="D42" s="998"/>
      <c r="E42" s="998"/>
      <c r="F42" s="998"/>
      <c r="G42" s="998"/>
      <c r="H42" s="998"/>
      <c r="I42" s="998"/>
      <c r="J42" s="22"/>
    </row>
    <row r="43" spans="1:12" ht="11.25" customHeight="1">
      <c r="A43" s="987"/>
      <c r="B43" s="96"/>
      <c r="C43" s="998"/>
      <c r="D43" s="998"/>
      <c r="E43" s="998"/>
      <c r="F43" s="998"/>
      <c r="G43" s="998"/>
      <c r="H43" s="998"/>
      <c r="I43" s="998"/>
      <c r="J43" s="22"/>
    </row>
    <row r="44" spans="1:12" ht="11.25" customHeight="1">
      <c r="A44" s="987"/>
      <c r="B44" s="96"/>
      <c r="C44" s="998"/>
      <c r="D44" s="998"/>
      <c r="E44" s="998"/>
      <c r="F44" s="998"/>
      <c r="G44" s="998"/>
      <c r="H44" s="998"/>
      <c r="I44" s="998"/>
      <c r="J44" s="22"/>
    </row>
    <row r="45" spans="1:12" ht="11.25" customHeight="1">
      <c r="A45" s="987"/>
      <c r="B45" s="96"/>
      <c r="C45" s="998"/>
      <c r="D45" s="998"/>
      <c r="E45" s="998"/>
      <c r="F45" s="998"/>
      <c r="G45" s="998"/>
      <c r="H45" s="998"/>
      <c r="I45" s="998"/>
      <c r="J45" s="22"/>
    </row>
    <row r="46" spans="1:12" ht="11.25" customHeight="1">
      <c r="A46" s="987"/>
      <c r="B46" s="96"/>
      <c r="C46" s="998"/>
      <c r="D46" s="998"/>
      <c r="E46" s="998"/>
      <c r="F46" s="998"/>
      <c r="G46" s="998"/>
      <c r="H46" s="998"/>
      <c r="I46" s="998"/>
      <c r="J46" s="22"/>
    </row>
    <row r="47" spans="1:12" ht="11.25" customHeight="1">
      <c r="A47" s="987"/>
      <c r="B47" s="96"/>
      <c r="C47" s="998"/>
      <c r="D47" s="998"/>
      <c r="E47" s="998"/>
      <c r="F47" s="998"/>
      <c r="G47" s="998"/>
      <c r="H47" s="998"/>
      <c r="I47" s="998"/>
      <c r="J47" s="22"/>
    </row>
    <row r="48" spans="1:12" ht="11.25" customHeight="1">
      <c r="A48" s="987"/>
      <c r="B48" s="96"/>
      <c r="C48" s="998"/>
      <c r="D48" s="998"/>
      <c r="E48" s="998"/>
      <c r="F48" s="998"/>
      <c r="G48" s="998"/>
      <c r="H48" s="998"/>
      <c r="I48" s="998"/>
      <c r="J48" s="22"/>
    </row>
    <row r="49" spans="1:10" ht="11.25" customHeight="1">
      <c r="A49" s="987"/>
      <c r="B49" s="96"/>
      <c r="C49" s="998"/>
      <c r="D49" s="998"/>
      <c r="E49" s="998"/>
      <c r="F49" s="998"/>
      <c r="G49" s="998"/>
      <c r="H49" s="998"/>
      <c r="I49" s="998"/>
      <c r="J49" s="22"/>
    </row>
    <row r="50" spans="1:10" ht="11.25" customHeight="1">
      <c r="A50" s="987"/>
      <c r="B50" s="96"/>
      <c r="C50" s="998"/>
      <c r="D50" s="998"/>
      <c r="E50" s="998"/>
      <c r="F50" s="998"/>
      <c r="G50" s="998"/>
      <c r="H50" s="998"/>
      <c r="I50" s="998"/>
      <c r="J50" s="22"/>
    </row>
    <row r="51" spans="1:10" ht="11.25" customHeight="1">
      <c r="A51" s="987"/>
      <c r="B51" s="96"/>
      <c r="C51" s="998"/>
      <c r="D51" s="998"/>
      <c r="E51" s="998"/>
      <c r="F51" s="998"/>
      <c r="G51" s="998"/>
      <c r="H51" s="998"/>
      <c r="I51" s="998"/>
      <c r="J51" s="22"/>
    </row>
    <row r="52" spans="1:10" ht="11.25" customHeight="1">
      <c r="A52" s="987"/>
      <c r="B52" s="96"/>
      <c r="C52" s="998"/>
      <c r="D52" s="998"/>
      <c r="E52" s="998"/>
      <c r="F52" s="998"/>
      <c r="G52" s="998"/>
      <c r="H52" s="998"/>
      <c r="I52" s="998"/>
      <c r="J52" s="22"/>
    </row>
    <row r="53" spans="1:10" ht="11.25" customHeight="1">
      <c r="A53" s="987"/>
      <c r="B53" s="96"/>
      <c r="C53" s="998"/>
      <c r="D53" s="998"/>
      <c r="E53" s="998"/>
      <c r="F53" s="998"/>
      <c r="G53" s="998"/>
      <c r="H53" s="998"/>
      <c r="I53" s="998"/>
      <c r="J53" s="22"/>
    </row>
    <row r="54" spans="1:10" ht="11.25" customHeight="1">
      <c r="A54" s="987"/>
      <c r="B54" s="96"/>
      <c r="C54" s="998"/>
      <c r="D54" s="998"/>
      <c r="E54" s="998"/>
      <c r="F54" s="998"/>
      <c r="G54" s="998"/>
      <c r="H54" s="998"/>
      <c r="I54" s="998"/>
      <c r="J54" s="22"/>
    </row>
    <row r="55" spans="1:10" ht="11.25" customHeight="1">
      <c r="A55" s="987"/>
      <c r="B55" s="96"/>
      <c r="C55" s="998"/>
      <c r="D55" s="998"/>
      <c r="E55" s="998"/>
      <c r="F55" s="998"/>
      <c r="G55" s="998"/>
      <c r="H55" s="998"/>
      <c r="I55" s="998"/>
      <c r="J55" s="22"/>
    </row>
    <row r="56" spans="1:10" ht="11.25" customHeight="1">
      <c r="A56" s="987"/>
      <c r="B56" s="96"/>
      <c r="C56" s="998"/>
      <c r="D56" s="998"/>
      <c r="E56" s="998"/>
      <c r="F56" s="998"/>
      <c r="G56" s="998"/>
      <c r="H56" s="998"/>
      <c r="I56" s="998"/>
      <c r="J56" s="22"/>
    </row>
    <row r="57" spans="1:10" ht="11.25" customHeight="1">
      <c r="A57" s="987"/>
      <c r="B57" s="96"/>
      <c r="C57" s="998"/>
      <c r="D57" s="998"/>
      <c r="E57" s="998"/>
      <c r="F57" s="998"/>
      <c r="G57" s="998"/>
      <c r="H57" s="998"/>
      <c r="I57" s="998"/>
      <c r="J57" s="22"/>
    </row>
    <row r="58" spans="1:10" ht="11.25" customHeight="1">
      <c r="A58" s="987"/>
      <c r="B58" s="96"/>
      <c r="C58" s="998"/>
      <c r="D58" s="998"/>
      <c r="E58" s="998"/>
      <c r="F58" s="998"/>
      <c r="G58" s="998"/>
      <c r="H58" s="998"/>
      <c r="I58" s="998"/>
      <c r="J58" s="22"/>
    </row>
    <row r="59" spans="1:10" ht="11.25" customHeight="1">
      <c r="A59" s="987"/>
      <c r="B59" s="96"/>
      <c r="C59" s="998"/>
      <c r="D59" s="998"/>
      <c r="E59" s="998"/>
      <c r="F59" s="998"/>
      <c r="G59" s="998"/>
      <c r="H59" s="998"/>
      <c r="I59" s="998"/>
      <c r="J59" s="22"/>
    </row>
    <row r="60" spans="1:10" ht="11.25" customHeight="1">
      <c r="A60" s="987"/>
      <c r="B60" s="96"/>
      <c r="C60" s="998"/>
      <c r="D60" s="998"/>
      <c r="E60" s="998"/>
      <c r="F60" s="998"/>
      <c r="G60" s="998"/>
      <c r="H60" s="998"/>
      <c r="I60" s="998"/>
      <c r="J60" s="22"/>
    </row>
    <row r="61" spans="1:10" ht="11.25" customHeight="1">
      <c r="A61" s="987"/>
      <c r="B61" s="96"/>
      <c r="C61" s="998"/>
      <c r="D61" s="998"/>
      <c r="E61" s="998"/>
      <c r="F61" s="998"/>
      <c r="G61" s="998"/>
      <c r="H61" s="998"/>
      <c r="I61" s="998"/>
      <c r="J61" s="22"/>
    </row>
    <row r="62" spans="1:10" ht="11.25" customHeight="1">
      <c r="A62" s="987"/>
      <c r="B62" s="96"/>
      <c r="C62" s="96"/>
      <c r="D62" s="96"/>
      <c r="E62" s="96"/>
      <c r="F62" s="96"/>
      <c r="G62" s="96"/>
      <c r="H62" s="96"/>
      <c r="I62" s="96"/>
      <c r="J62" s="22"/>
    </row>
    <row r="63" spans="1:10" ht="11.25" customHeight="1">
      <c r="A63" s="987"/>
      <c r="B63" s="96"/>
      <c r="C63" s="96"/>
      <c r="D63" s="96"/>
      <c r="E63" s="96"/>
      <c r="F63" s="96"/>
      <c r="G63" s="96"/>
      <c r="H63" s="998"/>
      <c r="I63" s="998"/>
      <c r="J63" s="22"/>
    </row>
    <row r="64" spans="1:10" ht="11.25" customHeight="1">
      <c r="A64" s="932"/>
      <c r="B64" s="110"/>
      <c r="C64" s="110"/>
      <c r="D64" s="110"/>
      <c r="E64" s="110"/>
      <c r="F64" s="110"/>
      <c r="G64" s="110"/>
      <c r="H64" s="995"/>
      <c r="I64" s="995"/>
      <c r="J64" s="350"/>
    </row>
    <row r="65" spans="1:10" ht="11.25" customHeight="1">
      <c r="A65" s="8" t="s">
        <v>73</v>
      </c>
    </row>
    <row r="70" spans="1:10">
      <c r="C70" s="607"/>
      <c r="D70" s="607"/>
      <c r="E70" s="607"/>
      <c r="F70" s="607"/>
      <c r="G70" s="607"/>
      <c r="H70" s="607"/>
      <c r="I70" s="607"/>
      <c r="J70" s="607"/>
    </row>
    <row r="71" spans="1:10">
      <c r="J71" s="607"/>
    </row>
    <row r="72" spans="1:10">
      <c r="C72" s="607"/>
      <c r="D72" s="607"/>
      <c r="E72" s="607"/>
      <c r="F72" s="607"/>
      <c r="G72" s="607"/>
      <c r="H72" s="607"/>
      <c r="I72" s="607"/>
      <c r="J72" s="607"/>
    </row>
    <row r="73" spans="1:10">
      <c r="C73" s="607"/>
      <c r="D73" s="607"/>
      <c r="E73" s="607"/>
      <c r="F73" s="607"/>
      <c r="G73" s="607"/>
      <c r="H73" s="607"/>
      <c r="I73" s="607"/>
      <c r="J73" s="607"/>
    </row>
    <row r="74" spans="1:10">
      <c r="C74" s="607"/>
      <c r="D74" s="607"/>
      <c r="E74" s="607"/>
      <c r="F74" s="607"/>
      <c r="G74" s="607"/>
      <c r="H74" s="607"/>
      <c r="I74" s="607"/>
      <c r="J74" s="607"/>
    </row>
    <row r="75" spans="1:10">
      <c r="C75" s="607"/>
      <c r="D75" s="607"/>
      <c r="E75" s="607"/>
      <c r="F75" s="607"/>
      <c r="G75" s="607"/>
      <c r="H75" s="607"/>
      <c r="I75" s="607"/>
      <c r="J75" s="607"/>
    </row>
    <row r="76" spans="1:10">
      <c r="C76" s="992"/>
      <c r="D76" s="992"/>
      <c r="E76" s="992"/>
      <c r="F76" s="992"/>
      <c r="G76" s="992"/>
      <c r="H76" s="992"/>
      <c r="I76" s="992"/>
      <c r="J76" s="992"/>
    </row>
    <row r="77" spans="1:10">
      <c r="C77" s="992"/>
      <c r="D77" s="992"/>
      <c r="E77" s="992"/>
      <c r="F77" s="992"/>
      <c r="G77" s="992"/>
      <c r="H77" s="992"/>
      <c r="I77" s="992"/>
      <c r="J77" s="992"/>
    </row>
    <row r="78" spans="1:10">
      <c r="C78" s="992"/>
      <c r="D78" s="992"/>
      <c r="E78" s="992"/>
      <c r="F78" s="992"/>
      <c r="G78" s="992"/>
      <c r="H78" s="992"/>
      <c r="I78" s="992"/>
      <c r="J78" s="992"/>
    </row>
    <row r="79" spans="1:10">
      <c r="C79" s="992"/>
      <c r="D79" s="992"/>
      <c r="E79" s="992"/>
      <c r="F79" s="992"/>
      <c r="G79" s="992"/>
      <c r="H79" s="992"/>
      <c r="I79" s="992"/>
      <c r="J79" s="992"/>
    </row>
    <row r="80" spans="1:10">
      <c r="C80" s="992"/>
      <c r="D80" s="992"/>
      <c r="E80" s="992"/>
      <c r="F80" s="992"/>
      <c r="G80" s="992"/>
      <c r="H80" s="992"/>
      <c r="I80" s="992"/>
      <c r="J80" s="992"/>
    </row>
    <row r="81" spans="3:10">
      <c r="C81" s="992"/>
      <c r="D81" s="992"/>
      <c r="E81" s="992"/>
      <c r="F81" s="992"/>
      <c r="G81" s="992"/>
      <c r="H81" s="992"/>
      <c r="I81" s="992"/>
      <c r="J81" s="992"/>
    </row>
    <row r="82" spans="3:10">
      <c r="C82" s="992"/>
      <c r="D82" s="992"/>
      <c r="E82" s="992"/>
      <c r="F82" s="992"/>
      <c r="G82" s="992"/>
      <c r="H82" s="992"/>
      <c r="I82" s="992"/>
      <c r="J82" s="992"/>
    </row>
  </sheetData>
  <mergeCells count="7">
    <mergeCell ref="A37:J37"/>
    <mergeCell ref="A2:J2"/>
    <mergeCell ref="A3:J3"/>
    <mergeCell ref="D4:I4"/>
    <mergeCell ref="F5:G5"/>
    <mergeCell ref="F6:G6"/>
    <mergeCell ref="F7:G7"/>
  </mergeCells>
  <pageMargins left="0.75" right="0.75" top="0.75" bottom="0.75"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showGridLines="0" zoomScaleNormal="100" zoomScaleSheetLayoutView="115" workbookViewId="0"/>
  </sheetViews>
  <sheetFormatPr defaultColWidth="10.6640625" defaultRowHeight="11.25"/>
  <cols>
    <col min="1" max="1" width="5.5" style="103" customWidth="1"/>
    <col min="2" max="2" width="33.83203125" style="103" customWidth="1"/>
    <col min="3" max="5" width="18.33203125" style="103" customWidth="1"/>
    <col min="6" max="6" width="12.5" style="103" customWidth="1"/>
    <col min="7" max="7" width="5.5" style="103" customWidth="1"/>
    <col min="8" max="16384" width="10.6640625" style="111"/>
  </cols>
  <sheetData>
    <row r="1" spans="1:7">
      <c r="A1" s="3">
        <v>123</v>
      </c>
      <c r="G1" s="1048" t="s">
        <v>29</v>
      </c>
    </row>
    <row r="2" spans="1:7" ht="3" customHeight="1">
      <c r="A2" s="1153"/>
      <c r="B2" s="1152"/>
      <c r="C2" s="1152"/>
      <c r="D2" s="1152"/>
      <c r="E2" s="1152"/>
      <c r="F2" s="1152"/>
      <c r="G2" s="17"/>
    </row>
    <row r="3" spans="1:7" ht="10.5" customHeight="1">
      <c r="A3" s="1151" t="s">
        <v>838</v>
      </c>
      <c r="B3" s="128"/>
      <c r="C3" s="128"/>
      <c r="D3" s="128"/>
      <c r="E3" s="128"/>
      <c r="F3" s="128"/>
      <c r="G3" s="129"/>
    </row>
    <row r="4" spans="1:7">
      <c r="A4" s="1150" t="s">
        <v>10</v>
      </c>
      <c r="B4" s="800"/>
      <c r="C4" s="800"/>
      <c r="D4" s="800"/>
      <c r="E4" s="800"/>
      <c r="F4" s="800"/>
      <c r="G4" s="22"/>
    </row>
    <row r="5" spans="1:7" ht="79.5" customHeight="1">
      <c r="A5" s="1149" t="s">
        <v>185</v>
      </c>
      <c r="B5" s="988" t="s">
        <v>837</v>
      </c>
      <c r="C5" s="988"/>
      <c r="D5" s="988"/>
      <c r="E5" s="988"/>
      <c r="F5" s="988"/>
      <c r="G5" s="22"/>
    </row>
    <row r="6" spans="1:7" ht="67.5" customHeight="1">
      <c r="A6" s="1149" t="s">
        <v>183</v>
      </c>
      <c r="B6" s="988" t="s">
        <v>836</v>
      </c>
      <c r="C6" s="1148"/>
      <c r="D6" s="1148"/>
      <c r="E6" s="1148"/>
      <c r="F6" s="1148"/>
      <c r="G6" s="22"/>
    </row>
    <row r="7" spans="1:7" ht="11.25" customHeight="1">
      <c r="A7" s="1149" t="s">
        <v>181</v>
      </c>
      <c r="B7" s="988" t="s">
        <v>835</v>
      </c>
      <c r="C7" s="1148"/>
      <c r="D7" s="1148"/>
      <c r="E7" s="1148"/>
      <c r="F7" s="1148"/>
      <c r="G7" s="22"/>
    </row>
    <row r="8" spans="1:7" ht="11.25" customHeight="1">
      <c r="A8" s="1149" t="s">
        <v>179</v>
      </c>
      <c r="B8" s="988" t="s">
        <v>834</v>
      </c>
      <c r="C8" s="1148"/>
      <c r="D8" s="1148"/>
      <c r="E8" s="1148"/>
      <c r="F8" s="1148"/>
      <c r="G8" s="22"/>
    </row>
    <row r="9" spans="1:7" ht="43.5" customHeight="1">
      <c r="A9" s="1149" t="s">
        <v>177</v>
      </c>
      <c r="B9" s="988" t="s">
        <v>833</v>
      </c>
      <c r="C9" s="1148"/>
      <c r="D9" s="1148"/>
      <c r="E9" s="1148"/>
      <c r="F9" s="1148"/>
      <c r="G9" s="22"/>
    </row>
    <row r="10" spans="1:7" ht="23.25" customHeight="1">
      <c r="A10" s="1149" t="s">
        <v>832</v>
      </c>
      <c r="B10" s="988" t="s">
        <v>831</v>
      </c>
      <c r="C10" s="1148"/>
      <c r="D10" s="1148"/>
      <c r="E10" s="1148"/>
      <c r="F10" s="1148"/>
      <c r="G10" s="22"/>
    </row>
    <row r="11" spans="1:7" s="354" customFormat="1" ht="9.9499999999999993" customHeight="1">
      <c r="A11" s="1147" t="s">
        <v>830</v>
      </c>
      <c r="B11" s="1146"/>
      <c r="C11" s="1146"/>
      <c r="D11" s="1146"/>
      <c r="E11" s="1146"/>
      <c r="F11" s="1146"/>
      <c r="G11" s="389"/>
    </row>
    <row r="12" spans="1:7" s="354" customFormat="1" ht="9.1999999999999993" customHeight="1">
      <c r="A12" s="847"/>
      <c r="B12" s="1144"/>
      <c r="C12" s="1141"/>
      <c r="D12" s="1140"/>
      <c r="E12" s="1140"/>
      <c r="F12" s="1140" t="s">
        <v>829</v>
      </c>
      <c r="G12" s="747"/>
    </row>
    <row r="13" spans="1:7" s="354" customFormat="1" ht="9.1999999999999993" customHeight="1">
      <c r="A13" s="1145"/>
      <c r="B13" s="1144"/>
      <c r="C13" s="1143" t="s">
        <v>828</v>
      </c>
      <c r="D13" s="1140" t="s">
        <v>827</v>
      </c>
      <c r="E13" s="1140" t="s">
        <v>383</v>
      </c>
      <c r="F13" s="1140" t="s">
        <v>826</v>
      </c>
      <c r="G13" s="1142"/>
    </row>
    <row r="14" spans="1:7" s="354" customFormat="1" ht="9.1999999999999993" customHeight="1">
      <c r="A14" s="847" t="s">
        <v>2</v>
      </c>
      <c r="B14" s="123" t="s">
        <v>825</v>
      </c>
      <c r="C14" s="1141" t="s">
        <v>824</v>
      </c>
      <c r="D14" s="1140" t="s">
        <v>823</v>
      </c>
      <c r="E14" s="1140" t="s">
        <v>822</v>
      </c>
      <c r="F14" s="1140" t="s">
        <v>821</v>
      </c>
      <c r="G14" s="747" t="s">
        <v>2</v>
      </c>
    </row>
    <row r="15" spans="1:7" s="354" customFormat="1" ht="9.1999999999999993" customHeight="1">
      <c r="A15" s="874" t="s">
        <v>3</v>
      </c>
      <c r="B15" s="818" t="s">
        <v>4</v>
      </c>
      <c r="C15" s="1139" t="s">
        <v>5</v>
      </c>
      <c r="D15" s="1138" t="s">
        <v>6</v>
      </c>
      <c r="E15" s="1138" t="s">
        <v>7</v>
      </c>
      <c r="F15" s="1137" t="s">
        <v>8</v>
      </c>
      <c r="G15" s="874" t="s">
        <v>3</v>
      </c>
    </row>
    <row r="16" spans="1:7" s="354" customFormat="1" ht="9.1999999999999993" customHeight="1">
      <c r="A16" s="874">
        <v>1</v>
      </c>
      <c r="B16" s="1134"/>
      <c r="C16" s="1133"/>
      <c r="D16" s="1133"/>
      <c r="E16" s="1136"/>
      <c r="F16" s="1135"/>
      <c r="G16" s="874">
        <v>1</v>
      </c>
    </row>
    <row r="17" spans="1:7" s="354" customFormat="1" ht="9.1999999999999993" customHeight="1">
      <c r="A17" s="874" t="s">
        <v>163</v>
      </c>
      <c r="B17" s="1134" t="s">
        <v>820</v>
      </c>
      <c r="C17" s="1133"/>
      <c r="D17" s="1133"/>
      <c r="E17" s="296"/>
      <c r="F17" s="1132"/>
      <c r="G17" s="813" t="s">
        <v>163</v>
      </c>
    </row>
    <row r="18" spans="1:7" s="354" customFormat="1" ht="9.1999999999999993" customHeight="1">
      <c r="A18" s="1102" t="s">
        <v>161</v>
      </c>
      <c r="B18" s="1126"/>
      <c r="C18" s="1129"/>
      <c r="D18" s="1129"/>
      <c r="E18" s="1131"/>
      <c r="F18" s="1130"/>
      <c r="G18" s="1096" t="s">
        <v>161</v>
      </c>
    </row>
    <row r="19" spans="1:7" s="354" customFormat="1" ht="9.1999999999999993" customHeight="1">
      <c r="A19" s="1102" t="s">
        <v>159</v>
      </c>
      <c r="B19" s="1126"/>
      <c r="C19" s="1129"/>
      <c r="D19" s="1128"/>
      <c r="E19" s="1107"/>
      <c r="F19" s="1127"/>
      <c r="G19" s="1096" t="s">
        <v>159</v>
      </c>
    </row>
    <row r="20" spans="1:7" s="354" customFormat="1" ht="9.1999999999999993" customHeight="1">
      <c r="A20" s="1102" t="s">
        <v>157</v>
      </c>
      <c r="B20" s="1126"/>
      <c r="C20" s="1125"/>
      <c r="D20" s="1124"/>
      <c r="E20" s="1123"/>
      <c r="F20" s="1122"/>
      <c r="G20" s="1096" t="s">
        <v>157</v>
      </c>
    </row>
    <row r="21" spans="1:7" s="354" customFormat="1" ht="9.1999999999999993" customHeight="1">
      <c r="A21" s="1102" t="s">
        <v>154</v>
      </c>
      <c r="B21" s="1111"/>
      <c r="C21" s="283"/>
      <c r="D21" s="1107"/>
      <c r="E21" s="1121"/>
      <c r="F21" s="1110"/>
      <c r="G21" s="1096" t="s">
        <v>154</v>
      </c>
    </row>
    <row r="22" spans="1:7" s="354" customFormat="1" ht="9.1999999999999993" customHeight="1">
      <c r="A22" s="1102" t="s">
        <v>152</v>
      </c>
      <c r="B22" s="1111" t="s">
        <v>819</v>
      </c>
      <c r="C22" s="283"/>
      <c r="D22" s="1107"/>
      <c r="E22" s="1121"/>
      <c r="F22" s="1110"/>
      <c r="G22" s="1096" t="s">
        <v>152</v>
      </c>
    </row>
    <row r="23" spans="1:7" s="354" customFormat="1" ht="9.1999999999999993" customHeight="1">
      <c r="A23" s="1102" t="s">
        <v>150</v>
      </c>
      <c r="B23" s="1120"/>
      <c r="C23" s="283"/>
      <c r="D23" s="1107"/>
      <c r="E23" s="1107"/>
      <c r="F23" s="1110"/>
      <c r="G23" s="1096" t="s">
        <v>150</v>
      </c>
    </row>
    <row r="24" spans="1:7" s="354" customFormat="1" ht="9.1999999999999993" customHeight="1">
      <c r="A24" s="1102" t="s">
        <v>148</v>
      </c>
      <c r="B24" s="1120"/>
      <c r="C24" s="283"/>
      <c r="D24" s="1107"/>
      <c r="E24" s="1107"/>
      <c r="F24" s="1110"/>
      <c r="G24" s="1096" t="s">
        <v>148</v>
      </c>
    </row>
    <row r="25" spans="1:7" s="354" customFormat="1" ht="9.1999999999999993" customHeight="1">
      <c r="A25" s="1102" t="s">
        <v>146</v>
      </c>
      <c r="B25" s="1120"/>
      <c r="C25" s="283"/>
      <c r="D25" s="1107"/>
      <c r="E25" s="1107"/>
      <c r="F25" s="1110"/>
      <c r="G25" s="1096" t="s">
        <v>146</v>
      </c>
    </row>
    <row r="26" spans="1:7" s="354" customFormat="1" ht="9.1999999999999993" customHeight="1">
      <c r="A26" s="1102" t="s">
        <v>144</v>
      </c>
      <c r="B26" s="1108"/>
      <c r="C26" s="1119"/>
      <c r="D26" s="1118"/>
      <c r="E26" s="1118"/>
      <c r="F26" s="1117"/>
      <c r="G26" s="1096" t="s">
        <v>144</v>
      </c>
    </row>
    <row r="27" spans="1:7" s="354" customFormat="1" ht="9.1999999999999993" customHeight="1">
      <c r="A27" s="1102" t="s">
        <v>142</v>
      </c>
      <c r="B27" s="1108"/>
      <c r="C27" s="1119"/>
      <c r="D27" s="1118"/>
      <c r="E27" s="1098"/>
      <c r="F27" s="1117"/>
      <c r="G27" s="1096" t="s">
        <v>142</v>
      </c>
    </row>
    <row r="28" spans="1:7" s="354" customFormat="1" ht="9.1999999999999993" customHeight="1">
      <c r="A28" s="1102" t="s">
        <v>140</v>
      </c>
      <c r="B28" s="1108"/>
      <c r="C28" s="1119"/>
      <c r="D28" s="1118"/>
      <c r="E28" s="1118"/>
      <c r="F28" s="1117"/>
      <c r="G28" s="1096" t="s">
        <v>140</v>
      </c>
    </row>
    <row r="29" spans="1:7" s="354" customFormat="1" ht="9.1999999999999993" customHeight="1">
      <c r="A29" s="1102" t="s">
        <v>138</v>
      </c>
      <c r="B29" s="1108"/>
      <c r="C29" s="283"/>
      <c r="D29" s="1107"/>
      <c r="E29" s="1107" t="s">
        <v>357</v>
      </c>
      <c r="F29" s="1104" t="s">
        <v>357</v>
      </c>
      <c r="G29" s="1096" t="s">
        <v>138</v>
      </c>
    </row>
    <row r="30" spans="1:7" s="354" customFormat="1" ht="9.1999999999999993" customHeight="1">
      <c r="A30" s="1102" t="s">
        <v>136</v>
      </c>
      <c r="B30" s="1116" t="s">
        <v>357</v>
      </c>
      <c r="C30" s="283" t="s">
        <v>357</v>
      </c>
      <c r="D30" s="1107" t="s">
        <v>357</v>
      </c>
      <c r="E30" s="1107" t="s">
        <v>357</v>
      </c>
      <c r="F30" s="1104" t="s">
        <v>357</v>
      </c>
      <c r="G30" s="1096" t="s">
        <v>136</v>
      </c>
    </row>
    <row r="31" spans="1:7" s="354" customFormat="1" ht="9.1999999999999993" customHeight="1">
      <c r="A31" s="1102" t="s">
        <v>134</v>
      </c>
      <c r="B31" s="1116" t="s">
        <v>357</v>
      </c>
      <c r="C31" s="283" t="s">
        <v>357</v>
      </c>
      <c r="D31" s="1107" t="s">
        <v>357</v>
      </c>
      <c r="E31" s="1107" t="s">
        <v>357</v>
      </c>
      <c r="F31" s="1104" t="s">
        <v>357</v>
      </c>
      <c r="G31" s="1096" t="s">
        <v>134</v>
      </c>
    </row>
    <row r="32" spans="1:7" s="354" customFormat="1" ht="9.1999999999999993" customHeight="1">
      <c r="A32" s="1102" t="s">
        <v>132</v>
      </c>
      <c r="B32" s="1116" t="s">
        <v>357</v>
      </c>
      <c r="C32" s="283" t="s">
        <v>357</v>
      </c>
      <c r="D32" s="1107" t="s">
        <v>357</v>
      </c>
      <c r="E32" s="1107" t="s">
        <v>357</v>
      </c>
      <c r="F32" s="1104" t="s">
        <v>357</v>
      </c>
      <c r="G32" s="1096" t="s">
        <v>132</v>
      </c>
    </row>
    <row r="33" spans="1:7" s="354" customFormat="1" ht="9.1999999999999993" customHeight="1">
      <c r="A33" s="1102" t="s">
        <v>130</v>
      </c>
      <c r="B33" s="1116" t="s">
        <v>357</v>
      </c>
      <c r="C33" s="283" t="s">
        <v>357</v>
      </c>
      <c r="D33" s="1107" t="s">
        <v>357</v>
      </c>
      <c r="E33" s="1107" t="s">
        <v>357</v>
      </c>
      <c r="F33" s="1104" t="s">
        <v>357</v>
      </c>
      <c r="G33" s="1096" t="s">
        <v>130</v>
      </c>
    </row>
    <row r="34" spans="1:7" s="354" customFormat="1" ht="9.1999999999999993" customHeight="1">
      <c r="A34" s="1102" t="s">
        <v>128</v>
      </c>
      <c r="B34" s="1116" t="s">
        <v>357</v>
      </c>
      <c r="C34" s="283" t="s">
        <v>357</v>
      </c>
      <c r="D34" s="1107" t="s">
        <v>357</v>
      </c>
      <c r="E34" s="1107" t="s">
        <v>357</v>
      </c>
      <c r="F34" s="1104" t="s">
        <v>357</v>
      </c>
      <c r="G34" s="1096" t="s">
        <v>128</v>
      </c>
    </row>
    <row r="35" spans="1:7" s="354" customFormat="1" ht="9.1999999999999993" customHeight="1">
      <c r="A35" s="1102" t="s">
        <v>126</v>
      </c>
      <c r="B35" s="1116" t="s">
        <v>357</v>
      </c>
      <c r="C35" s="283" t="s">
        <v>357</v>
      </c>
      <c r="D35" s="1107" t="s">
        <v>357</v>
      </c>
      <c r="E35" s="1107" t="s">
        <v>357</v>
      </c>
      <c r="F35" s="1104" t="s">
        <v>357</v>
      </c>
      <c r="G35" s="1096" t="s">
        <v>126</v>
      </c>
    </row>
    <row r="36" spans="1:7" s="354" customFormat="1" ht="9.1999999999999993" customHeight="1">
      <c r="A36" s="1102" t="s">
        <v>124</v>
      </c>
      <c r="B36" s="1116" t="s">
        <v>357</v>
      </c>
      <c r="C36" s="283" t="s">
        <v>357</v>
      </c>
      <c r="D36" s="1107" t="s">
        <v>357</v>
      </c>
      <c r="E36" s="1107" t="s">
        <v>357</v>
      </c>
      <c r="F36" s="1104" t="s">
        <v>357</v>
      </c>
      <c r="G36" s="1096" t="s">
        <v>124</v>
      </c>
    </row>
    <row r="37" spans="1:7" s="354" customFormat="1" ht="9.1999999999999993" customHeight="1">
      <c r="A37" s="1102" t="s">
        <v>122</v>
      </c>
      <c r="B37" s="1116" t="s">
        <v>357</v>
      </c>
      <c r="C37" s="283" t="s">
        <v>357</v>
      </c>
      <c r="D37" s="1107" t="s">
        <v>357</v>
      </c>
      <c r="E37" s="1107" t="s">
        <v>357</v>
      </c>
      <c r="F37" s="1104" t="s">
        <v>357</v>
      </c>
      <c r="G37" s="1096" t="s">
        <v>122</v>
      </c>
    </row>
    <row r="38" spans="1:7" s="354" customFormat="1" ht="9.1999999999999993" customHeight="1">
      <c r="A38" s="1102" t="s">
        <v>120</v>
      </c>
      <c r="B38" s="1116" t="s">
        <v>357</v>
      </c>
      <c r="C38" s="283" t="s">
        <v>357</v>
      </c>
      <c r="D38" s="1107" t="s">
        <v>357</v>
      </c>
      <c r="E38" s="1107" t="s">
        <v>357</v>
      </c>
      <c r="F38" s="1104" t="s">
        <v>357</v>
      </c>
      <c r="G38" s="1096" t="s">
        <v>120</v>
      </c>
    </row>
    <row r="39" spans="1:7" s="354" customFormat="1" ht="9.1999999999999993" customHeight="1">
      <c r="A39" s="1102" t="s">
        <v>118</v>
      </c>
      <c r="B39" s="1116" t="s">
        <v>357</v>
      </c>
      <c r="C39" s="283" t="s">
        <v>357</v>
      </c>
      <c r="D39" s="1107" t="s">
        <v>357</v>
      </c>
      <c r="E39" s="1107" t="s">
        <v>357</v>
      </c>
      <c r="F39" s="1104" t="s">
        <v>357</v>
      </c>
      <c r="G39" s="1096" t="s">
        <v>118</v>
      </c>
    </row>
    <row r="40" spans="1:7" s="354" customFormat="1" ht="9.1999999999999993" customHeight="1">
      <c r="A40" s="1102" t="s">
        <v>116</v>
      </c>
      <c r="B40" s="1106" t="s">
        <v>817</v>
      </c>
      <c r="C40" s="1100">
        <f>SUM(C18:C39)</f>
        <v>0</v>
      </c>
      <c r="D40" s="1099" t="s">
        <v>349</v>
      </c>
      <c r="E40" s="1115">
        <f>SUM(E16:E39)</f>
        <v>0</v>
      </c>
      <c r="F40" s="1097"/>
      <c r="G40" s="1096" t="s">
        <v>116</v>
      </c>
    </row>
    <row r="41" spans="1:7" s="354" customFormat="1" ht="9.1999999999999993" customHeight="1">
      <c r="A41" s="1114" t="s">
        <v>818</v>
      </c>
      <c r="B41" s="1113"/>
      <c r="C41" s="1113"/>
      <c r="D41" s="1113"/>
      <c r="E41" s="1113"/>
      <c r="F41" s="1113"/>
      <c r="G41" s="1112"/>
    </row>
    <row r="42" spans="1:7" s="354" customFormat="1" ht="9.1999999999999993" customHeight="1">
      <c r="A42" s="1102" t="s">
        <v>114</v>
      </c>
      <c r="B42" s="1111"/>
      <c r="C42" s="283"/>
      <c r="D42" s="1107"/>
      <c r="E42" s="1107"/>
      <c r="F42" s="1104"/>
      <c r="G42" s="1096" t="s">
        <v>114</v>
      </c>
    </row>
    <row r="43" spans="1:7" s="354" customFormat="1" ht="9.1999999999999993" customHeight="1">
      <c r="A43" s="1102" t="s">
        <v>112</v>
      </c>
      <c r="B43" s="1108"/>
      <c r="C43" s="283"/>
      <c r="D43" s="1107"/>
      <c r="E43" s="1098"/>
      <c r="F43" s="1110"/>
      <c r="G43" s="1096" t="s">
        <v>112</v>
      </c>
    </row>
    <row r="44" spans="1:7" s="354" customFormat="1" ht="9.1999999999999993" customHeight="1">
      <c r="A44" s="1102" t="s">
        <v>110</v>
      </c>
      <c r="B44" s="1109"/>
      <c r="C44" s="283"/>
      <c r="D44" s="1107"/>
      <c r="E44" s="1107"/>
      <c r="F44" s="1104"/>
      <c r="G44" s="1096" t="s">
        <v>110</v>
      </c>
    </row>
    <row r="45" spans="1:7" s="354" customFormat="1" ht="9.1999999999999993" customHeight="1">
      <c r="A45" s="1102" t="s">
        <v>108</v>
      </c>
      <c r="B45" s="1108"/>
      <c r="C45" s="283"/>
      <c r="D45" s="1107"/>
      <c r="E45" s="1107"/>
      <c r="F45" s="1104"/>
      <c r="G45" s="1096" t="s">
        <v>108</v>
      </c>
    </row>
    <row r="46" spans="1:7" s="354" customFormat="1" ht="9.1999999999999993" customHeight="1">
      <c r="A46" s="1102" t="s">
        <v>106</v>
      </c>
      <c r="B46" s="1108"/>
      <c r="C46" s="283"/>
      <c r="D46" s="1107"/>
      <c r="E46" s="1107"/>
      <c r="F46" s="1104"/>
      <c r="G46" s="1096" t="s">
        <v>106</v>
      </c>
    </row>
    <row r="47" spans="1:7" s="354" customFormat="1" ht="9.1999999999999993" customHeight="1">
      <c r="A47" s="1102" t="s">
        <v>103</v>
      </c>
      <c r="B47" s="1108"/>
      <c r="C47" s="283"/>
      <c r="D47" s="1107"/>
      <c r="E47" s="1107"/>
      <c r="F47" s="1104"/>
      <c r="G47" s="1096" t="s">
        <v>103</v>
      </c>
    </row>
    <row r="48" spans="1:7" s="354" customFormat="1" ht="9.1999999999999993" customHeight="1">
      <c r="A48" s="1102" t="s">
        <v>101</v>
      </c>
      <c r="B48" s="1108"/>
      <c r="C48" s="283"/>
      <c r="D48" s="1107"/>
      <c r="E48" s="1107"/>
      <c r="F48" s="1104"/>
      <c r="G48" s="1096" t="s">
        <v>101</v>
      </c>
    </row>
    <row r="49" spans="1:7" s="354" customFormat="1" ht="9.1999999999999993" customHeight="1">
      <c r="A49" s="1102" t="s">
        <v>99</v>
      </c>
      <c r="B49" s="1108"/>
      <c r="C49" s="283"/>
      <c r="D49" s="1107"/>
      <c r="E49" s="1107"/>
      <c r="F49" s="1104"/>
      <c r="G49" s="1096" t="s">
        <v>99</v>
      </c>
    </row>
    <row r="50" spans="1:7" s="354" customFormat="1" ht="9.1999999999999993" customHeight="1">
      <c r="A50" s="1102" t="s">
        <v>97</v>
      </c>
      <c r="B50" s="1108"/>
      <c r="C50" s="283"/>
      <c r="D50" s="1107"/>
      <c r="E50" s="1107"/>
      <c r="F50" s="1104"/>
      <c r="G50" s="1096" t="s">
        <v>97</v>
      </c>
    </row>
    <row r="51" spans="1:7" s="354" customFormat="1" ht="9.1999999999999993" customHeight="1">
      <c r="A51" s="1102" t="s">
        <v>95</v>
      </c>
      <c r="B51" s="1108"/>
      <c r="C51" s="283"/>
      <c r="D51" s="1107"/>
      <c r="E51" s="1107"/>
      <c r="F51" s="1104"/>
      <c r="G51" s="1096" t="s">
        <v>95</v>
      </c>
    </row>
    <row r="52" spans="1:7" s="354" customFormat="1" ht="9.1999999999999993" customHeight="1">
      <c r="A52" s="1102" t="s">
        <v>93</v>
      </c>
      <c r="B52" s="1108"/>
      <c r="C52" s="283"/>
      <c r="D52" s="1107"/>
      <c r="E52" s="1107"/>
      <c r="F52" s="1104"/>
      <c r="G52" s="1096" t="s">
        <v>93</v>
      </c>
    </row>
    <row r="53" spans="1:7" s="354" customFormat="1" ht="9.1999999999999993" customHeight="1">
      <c r="A53" s="1102" t="s">
        <v>91</v>
      </c>
      <c r="B53" s="1106" t="s">
        <v>817</v>
      </c>
      <c r="C53" s="283">
        <f>SUM(C43:C52)</f>
        <v>0</v>
      </c>
      <c r="D53" s="1105" t="s">
        <v>349</v>
      </c>
      <c r="E53" s="1098">
        <f>SUM(E43:E52)</f>
        <v>0</v>
      </c>
      <c r="F53" s="1104" t="s">
        <v>357</v>
      </c>
      <c r="G53" s="1096" t="s">
        <v>91</v>
      </c>
    </row>
    <row r="54" spans="1:7" s="354" customFormat="1" ht="9.1999999999999993" customHeight="1">
      <c r="A54" s="1102" t="s">
        <v>263</v>
      </c>
      <c r="B54" s="1103"/>
      <c r="C54" s="283"/>
      <c r="D54" s="283"/>
      <c r="E54" s="283"/>
      <c r="F54" s="1097"/>
      <c r="G54" s="1096" t="s">
        <v>263</v>
      </c>
    </row>
    <row r="55" spans="1:7" s="354" customFormat="1" ht="9.1999999999999993" customHeight="1">
      <c r="A55" s="1102" t="s">
        <v>88</v>
      </c>
      <c r="B55" s="1101" t="s">
        <v>816</v>
      </c>
      <c r="C55" s="1100">
        <f>C40+C53</f>
        <v>0</v>
      </c>
      <c r="D55" s="1099" t="s">
        <v>349</v>
      </c>
      <c r="E55" s="1098">
        <f>E40+E53</f>
        <v>0</v>
      </c>
      <c r="F55" s="1097"/>
      <c r="G55" s="1096" t="s">
        <v>88</v>
      </c>
    </row>
    <row r="56" spans="1:7" s="354" customFormat="1" ht="51" customHeight="1">
      <c r="A56" s="1095" t="s">
        <v>815</v>
      </c>
      <c r="B56" s="1094"/>
      <c r="C56" s="1094"/>
      <c r="D56" s="1094"/>
      <c r="E56" s="1094"/>
      <c r="F56" s="1094"/>
      <c r="G56" s="1093"/>
    </row>
    <row r="57" spans="1:7" s="354" customFormat="1" ht="9.1999999999999993" customHeight="1">
      <c r="A57" s="356"/>
      <c r="B57" s="356"/>
      <c r="C57" s="357"/>
      <c r="D57" s="357"/>
      <c r="E57" s="357"/>
      <c r="F57" s="357"/>
      <c r="G57" s="139" t="s">
        <v>73</v>
      </c>
    </row>
    <row r="58" spans="1:7">
      <c r="C58" s="102"/>
      <c r="D58" s="102"/>
      <c r="E58" s="102"/>
      <c r="F58" s="102"/>
    </row>
    <row r="59" spans="1:7">
      <c r="C59" s="102"/>
      <c r="D59" s="102"/>
      <c r="E59" s="102"/>
      <c r="F59" s="102"/>
    </row>
    <row r="60" spans="1:7">
      <c r="C60" s="347"/>
      <c r="D60" s="347"/>
      <c r="E60" s="347"/>
      <c r="F60" s="347"/>
      <c r="G60" s="992"/>
    </row>
    <row r="61" spans="1:7">
      <c r="C61" s="347"/>
      <c r="D61" s="347"/>
      <c r="E61" s="347"/>
      <c r="F61" s="347"/>
      <c r="G61" s="992"/>
    </row>
    <row r="62" spans="1:7">
      <c r="C62" s="347"/>
      <c r="D62" s="347"/>
      <c r="E62" s="347"/>
      <c r="F62" s="347"/>
      <c r="G62" s="992"/>
    </row>
    <row r="63" spans="1:7">
      <c r="C63" s="347"/>
      <c r="D63" s="347"/>
      <c r="E63" s="347"/>
      <c r="F63" s="347"/>
      <c r="G63" s="992"/>
    </row>
    <row r="64" spans="1:7">
      <c r="C64" s="347"/>
      <c r="D64" s="347"/>
      <c r="E64" s="347"/>
      <c r="F64" s="347"/>
      <c r="G64" s="992"/>
    </row>
    <row r="65" spans="3:7">
      <c r="C65" s="347"/>
      <c r="D65" s="347"/>
      <c r="E65" s="347"/>
      <c r="F65" s="347"/>
      <c r="G65" s="992"/>
    </row>
    <row r="66" spans="3:7">
      <c r="C66" s="347"/>
      <c r="D66" s="347"/>
      <c r="E66" s="347"/>
      <c r="F66" s="347"/>
      <c r="G66" s="992"/>
    </row>
    <row r="67" spans="3:7">
      <c r="C67" s="347"/>
      <c r="D67" s="347"/>
      <c r="E67" s="347"/>
      <c r="F67" s="347"/>
      <c r="G67" s="992"/>
    </row>
    <row r="68" spans="3:7">
      <c r="C68" s="1092"/>
      <c r="D68" s="1092"/>
      <c r="E68" s="1092"/>
      <c r="F68" s="1092"/>
      <c r="G68" s="992"/>
    </row>
    <row r="69" spans="3:7">
      <c r="C69" s="1092"/>
      <c r="D69" s="1092"/>
      <c r="E69" s="1092"/>
      <c r="F69" s="1092"/>
      <c r="G69" s="992"/>
    </row>
    <row r="70" spans="3:7">
      <c r="C70" s="1092"/>
      <c r="D70" s="1092"/>
      <c r="E70" s="1092"/>
      <c r="F70" s="1092"/>
      <c r="G70" s="992"/>
    </row>
    <row r="71" spans="3:7">
      <c r="C71" s="102"/>
      <c r="D71" s="102"/>
      <c r="E71" s="102"/>
      <c r="F71" s="102"/>
    </row>
    <row r="72" spans="3:7">
      <c r="C72" s="102"/>
      <c r="D72" s="102"/>
      <c r="E72" s="102"/>
      <c r="F72" s="102"/>
    </row>
    <row r="73" spans="3:7">
      <c r="C73" s="102"/>
      <c r="D73" s="102"/>
      <c r="E73" s="102"/>
      <c r="F73" s="102"/>
    </row>
    <row r="74" spans="3:7">
      <c r="C74" s="102"/>
      <c r="D74" s="102"/>
      <c r="E74" s="102"/>
      <c r="F74" s="102"/>
    </row>
    <row r="75" spans="3:7">
      <c r="C75" s="102"/>
      <c r="D75" s="102"/>
      <c r="E75" s="102"/>
      <c r="F75" s="102"/>
    </row>
    <row r="76" spans="3:7">
      <c r="C76" s="102"/>
      <c r="D76" s="102"/>
      <c r="E76" s="102"/>
      <c r="F76" s="102"/>
    </row>
    <row r="77" spans="3:7">
      <c r="C77" s="102"/>
      <c r="D77" s="102"/>
      <c r="E77" s="102"/>
      <c r="F77" s="102"/>
    </row>
    <row r="78" spans="3:7">
      <c r="C78" s="102"/>
      <c r="D78" s="102"/>
      <c r="E78" s="102"/>
      <c r="F78" s="102"/>
    </row>
    <row r="79" spans="3:7">
      <c r="C79" s="102"/>
      <c r="D79" s="102"/>
      <c r="E79" s="102"/>
      <c r="F79" s="102"/>
    </row>
    <row r="80" spans="3:7">
      <c r="C80" s="102"/>
      <c r="D80" s="102"/>
      <c r="E80" s="102"/>
      <c r="F80" s="102"/>
    </row>
    <row r="81" spans="3:6">
      <c r="C81" s="102"/>
      <c r="D81" s="102"/>
      <c r="E81" s="102"/>
      <c r="F81" s="102"/>
    </row>
    <row r="82" spans="3:6">
      <c r="C82" s="102"/>
      <c r="D82" s="102"/>
      <c r="E82" s="102"/>
      <c r="F82" s="102"/>
    </row>
    <row r="83" spans="3:6">
      <c r="C83" s="102"/>
      <c r="D83" s="102"/>
      <c r="E83" s="102"/>
      <c r="F83" s="102"/>
    </row>
    <row r="84" spans="3:6">
      <c r="C84" s="102"/>
      <c r="D84" s="102"/>
      <c r="E84" s="102"/>
      <c r="F84" s="102"/>
    </row>
    <row r="85" spans="3:6">
      <c r="C85" s="102"/>
      <c r="D85" s="102"/>
      <c r="E85" s="102"/>
      <c r="F85" s="102"/>
    </row>
    <row r="86" spans="3:6">
      <c r="C86" s="102"/>
      <c r="D86" s="102"/>
      <c r="E86" s="102"/>
      <c r="F86" s="102"/>
    </row>
    <row r="87" spans="3:6">
      <c r="C87" s="102"/>
      <c r="D87" s="102"/>
      <c r="E87" s="102"/>
      <c r="F87" s="102"/>
    </row>
    <row r="88" spans="3:6">
      <c r="C88" s="102"/>
      <c r="D88" s="102"/>
      <c r="E88" s="102"/>
      <c r="F88" s="102"/>
    </row>
    <row r="89" spans="3:6">
      <c r="C89" s="102"/>
      <c r="D89" s="102"/>
      <c r="E89" s="102"/>
      <c r="F89" s="102"/>
    </row>
    <row r="90" spans="3:6">
      <c r="C90" s="102"/>
      <c r="D90" s="102"/>
      <c r="E90" s="102"/>
      <c r="F90" s="102"/>
    </row>
    <row r="91" spans="3:6">
      <c r="C91" s="102"/>
      <c r="D91" s="102"/>
      <c r="E91" s="102"/>
      <c r="F91" s="102"/>
    </row>
    <row r="92" spans="3:6">
      <c r="C92" s="102"/>
      <c r="D92" s="102"/>
      <c r="E92" s="102"/>
      <c r="F92" s="102"/>
    </row>
    <row r="93" spans="3:6">
      <c r="C93" s="102"/>
      <c r="D93" s="102"/>
      <c r="E93" s="102"/>
      <c r="F93" s="102"/>
    </row>
    <row r="94" spans="3:6">
      <c r="C94" s="102"/>
      <c r="D94" s="102"/>
      <c r="E94" s="102"/>
      <c r="F94" s="102"/>
    </row>
    <row r="95" spans="3:6">
      <c r="C95" s="102"/>
      <c r="D95" s="102"/>
      <c r="E95" s="102"/>
      <c r="F95" s="102"/>
    </row>
    <row r="96" spans="3:6">
      <c r="C96" s="102"/>
      <c r="D96" s="102"/>
      <c r="E96" s="102"/>
      <c r="F96" s="102"/>
    </row>
    <row r="97" spans="3:6">
      <c r="C97" s="102"/>
      <c r="D97" s="102"/>
      <c r="E97" s="102"/>
      <c r="F97" s="102"/>
    </row>
    <row r="98" spans="3:6">
      <c r="C98" s="102"/>
      <c r="D98" s="102"/>
      <c r="E98" s="102"/>
      <c r="F98" s="102"/>
    </row>
    <row r="99" spans="3:6">
      <c r="C99" s="102"/>
      <c r="D99" s="102"/>
      <c r="E99" s="102"/>
      <c r="F99" s="102"/>
    </row>
    <row r="100" spans="3:6">
      <c r="C100" s="102"/>
      <c r="D100" s="102"/>
      <c r="E100" s="102"/>
      <c r="F100" s="102"/>
    </row>
    <row r="101" spans="3:6">
      <c r="C101" s="102"/>
      <c r="D101" s="102"/>
      <c r="E101" s="102"/>
      <c r="F101" s="102"/>
    </row>
    <row r="102" spans="3:6">
      <c r="C102" s="102"/>
      <c r="D102" s="102"/>
      <c r="E102" s="102"/>
      <c r="F102" s="102"/>
    </row>
    <row r="103" spans="3:6">
      <c r="C103" s="102"/>
      <c r="D103" s="102"/>
      <c r="E103" s="102"/>
      <c r="F103" s="102"/>
    </row>
    <row r="104" spans="3:6">
      <c r="C104" s="102"/>
      <c r="D104" s="102"/>
      <c r="E104" s="102"/>
      <c r="F104" s="102"/>
    </row>
    <row r="105" spans="3:6">
      <c r="C105" s="102"/>
      <c r="D105" s="102"/>
      <c r="E105" s="102"/>
      <c r="F105" s="102"/>
    </row>
    <row r="106" spans="3:6">
      <c r="C106" s="102"/>
      <c r="D106" s="102"/>
      <c r="E106" s="102"/>
      <c r="F106" s="102"/>
    </row>
    <row r="107" spans="3:6">
      <c r="C107" s="102"/>
      <c r="D107" s="102"/>
      <c r="E107" s="102"/>
      <c r="F107" s="102"/>
    </row>
    <row r="108" spans="3:6">
      <c r="C108" s="102"/>
      <c r="D108" s="102"/>
      <c r="E108" s="102"/>
      <c r="F108" s="102"/>
    </row>
    <row r="109" spans="3:6">
      <c r="C109" s="102"/>
      <c r="D109" s="102"/>
      <c r="E109" s="102"/>
      <c r="F109" s="102"/>
    </row>
    <row r="110" spans="3:6">
      <c r="C110" s="102"/>
      <c r="D110" s="102"/>
      <c r="E110" s="102"/>
      <c r="F110" s="102"/>
    </row>
    <row r="111" spans="3:6">
      <c r="C111" s="102"/>
      <c r="D111" s="102"/>
      <c r="E111" s="102"/>
      <c r="F111" s="102"/>
    </row>
    <row r="112" spans="3:6">
      <c r="C112" s="102"/>
      <c r="D112" s="102"/>
      <c r="E112" s="102"/>
      <c r="F112" s="102"/>
    </row>
    <row r="113" spans="3:6">
      <c r="C113" s="102"/>
      <c r="D113" s="102"/>
      <c r="E113" s="102"/>
      <c r="F113" s="102"/>
    </row>
    <row r="114" spans="3:6">
      <c r="C114" s="102"/>
      <c r="D114" s="102"/>
      <c r="E114" s="102"/>
      <c r="F114" s="102"/>
    </row>
    <row r="115" spans="3:6">
      <c r="C115" s="102"/>
      <c r="D115" s="102"/>
      <c r="E115" s="102"/>
      <c r="F115" s="102"/>
    </row>
    <row r="116" spans="3:6">
      <c r="C116" s="102"/>
      <c r="D116" s="102"/>
      <c r="E116" s="102"/>
      <c r="F116" s="102"/>
    </row>
    <row r="117" spans="3:6">
      <c r="C117" s="102"/>
      <c r="D117" s="102"/>
      <c r="E117" s="102"/>
      <c r="F117" s="102"/>
    </row>
    <row r="118" spans="3:6">
      <c r="C118" s="102"/>
      <c r="D118" s="102"/>
      <c r="E118" s="102"/>
      <c r="F118" s="102"/>
    </row>
    <row r="119" spans="3:6">
      <c r="C119" s="102"/>
      <c r="D119" s="102"/>
      <c r="E119" s="102"/>
      <c r="F119" s="102"/>
    </row>
    <row r="120" spans="3:6">
      <c r="C120" s="102"/>
      <c r="D120" s="102"/>
      <c r="E120" s="102"/>
      <c r="F120" s="102"/>
    </row>
    <row r="121" spans="3:6">
      <c r="C121" s="102"/>
      <c r="D121" s="102"/>
      <c r="E121" s="102"/>
      <c r="F121" s="102"/>
    </row>
    <row r="122" spans="3:6">
      <c r="C122" s="102"/>
      <c r="D122" s="102"/>
      <c r="E122" s="102"/>
      <c r="F122" s="102"/>
    </row>
    <row r="123" spans="3:6">
      <c r="C123" s="102"/>
      <c r="D123" s="102"/>
      <c r="E123" s="102"/>
      <c r="F123" s="102"/>
    </row>
    <row r="124" spans="3:6">
      <c r="C124" s="102"/>
      <c r="D124" s="102"/>
      <c r="E124" s="102"/>
      <c r="F124" s="102"/>
    </row>
    <row r="125" spans="3:6">
      <c r="C125" s="102"/>
      <c r="D125" s="102"/>
      <c r="E125" s="102"/>
      <c r="F125" s="102"/>
    </row>
    <row r="126" spans="3:6">
      <c r="C126" s="102"/>
      <c r="D126" s="102"/>
      <c r="E126" s="102"/>
      <c r="F126" s="102"/>
    </row>
    <row r="127" spans="3:6">
      <c r="C127" s="102"/>
      <c r="D127" s="102"/>
      <c r="E127" s="102"/>
      <c r="F127" s="102"/>
    </row>
    <row r="128" spans="3:6">
      <c r="C128" s="102"/>
      <c r="D128" s="102"/>
      <c r="E128" s="102"/>
      <c r="F128" s="102"/>
    </row>
    <row r="129" spans="3:6">
      <c r="C129" s="102"/>
      <c r="D129" s="102"/>
      <c r="E129" s="102"/>
      <c r="F129" s="102"/>
    </row>
    <row r="130" spans="3:6">
      <c r="C130" s="102"/>
      <c r="D130" s="102"/>
      <c r="E130" s="102"/>
      <c r="F130" s="102"/>
    </row>
    <row r="131" spans="3:6">
      <c r="C131" s="102"/>
      <c r="D131" s="102"/>
      <c r="E131" s="102"/>
      <c r="F131" s="102"/>
    </row>
    <row r="132" spans="3:6">
      <c r="C132" s="102"/>
      <c r="D132" s="102"/>
      <c r="E132" s="102"/>
      <c r="F132" s="102"/>
    </row>
    <row r="133" spans="3:6">
      <c r="C133" s="102"/>
      <c r="D133" s="102"/>
      <c r="E133" s="102"/>
      <c r="F133" s="102"/>
    </row>
    <row r="134" spans="3:6">
      <c r="C134" s="102"/>
      <c r="D134" s="102"/>
      <c r="E134" s="102"/>
      <c r="F134" s="102"/>
    </row>
    <row r="135" spans="3:6">
      <c r="C135" s="102"/>
      <c r="D135" s="102"/>
      <c r="E135" s="102"/>
      <c r="F135" s="102"/>
    </row>
    <row r="136" spans="3:6">
      <c r="C136" s="102"/>
      <c r="D136" s="102"/>
      <c r="E136" s="102"/>
      <c r="F136" s="102"/>
    </row>
    <row r="137" spans="3:6">
      <c r="C137" s="102"/>
      <c r="D137" s="102"/>
      <c r="E137" s="102"/>
      <c r="F137" s="102"/>
    </row>
    <row r="138" spans="3:6">
      <c r="C138" s="102"/>
      <c r="D138" s="102"/>
      <c r="E138" s="102"/>
      <c r="F138" s="102"/>
    </row>
    <row r="139" spans="3:6">
      <c r="C139" s="102"/>
      <c r="D139" s="102"/>
      <c r="E139" s="102"/>
      <c r="F139" s="102"/>
    </row>
    <row r="140" spans="3:6">
      <c r="C140" s="102"/>
      <c r="D140" s="102"/>
      <c r="E140" s="102"/>
      <c r="F140" s="102"/>
    </row>
    <row r="141" spans="3:6">
      <c r="C141" s="102"/>
      <c r="D141" s="102"/>
      <c r="E141" s="102"/>
      <c r="F141" s="102"/>
    </row>
    <row r="142" spans="3:6">
      <c r="C142" s="102"/>
      <c r="D142" s="102"/>
      <c r="E142" s="102"/>
      <c r="F142" s="102"/>
    </row>
    <row r="143" spans="3:6">
      <c r="C143" s="102"/>
      <c r="D143" s="102"/>
      <c r="E143" s="102"/>
      <c r="F143" s="102"/>
    </row>
    <row r="144" spans="3:6">
      <c r="C144" s="102"/>
      <c r="D144" s="102"/>
      <c r="E144" s="102"/>
      <c r="F144" s="102"/>
    </row>
    <row r="145" spans="3:6">
      <c r="C145" s="102"/>
      <c r="D145" s="102"/>
      <c r="E145" s="102"/>
      <c r="F145" s="102"/>
    </row>
    <row r="146" spans="3:6">
      <c r="C146" s="102"/>
      <c r="D146" s="102"/>
      <c r="E146" s="102"/>
      <c r="F146" s="102"/>
    </row>
    <row r="147" spans="3:6">
      <c r="C147" s="102"/>
      <c r="D147" s="102"/>
      <c r="E147" s="102"/>
      <c r="F147" s="102"/>
    </row>
    <row r="148" spans="3:6">
      <c r="C148" s="102"/>
      <c r="D148" s="102"/>
      <c r="E148" s="102"/>
      <c r="F148" s="102"/>
    </row>
    <row r="149" spans="3:6">
      <c r="C149" s="102"/>
      <c r="D149" s="102"/>
      <c r="E149" s="102"/>
      <c r="F149" s="102"/>
    </row>
    <row r="150" spans="3:6">
      <c r="C150" s="102"/>
      <c r="D150" s="102"/>
      <c r="E150" s="102"/>
      <c r="F150" s="102"/>
    </row>
    <row r="151" spans="3:6">
      <c r="C151" s="102"/>
      <c r="D151" s="102"/>
      <c r="E151" s="102"/>
      <c r="F151" s="102"/>
    </row>
    <row r="152" spans="3:6">
      <c r="C152" s="102"/>
      <c r="D152" s="102"/>
      <c r="E152" s="102"/>
      <c r="F152" s="102"/>
    </row>
    <row r="153" spans="3:6">
      <c r="C153" s="102"/>
      <c r="D153" s="102"/>
      <c r="E153" s="102"/>
      <c r="F153" s="102"/>
    </row>
    <row r="154" spans="3:6">
      <c r="C154" s="102"/>
      <c r="D154" s="102"/>
      <c r="E154" s="102"/>
      <c r="F154" s="102"/>
    </row>
    <row r="155" spans="3:6">
      <c r="C155" s="102"/>
      <c r="D155" s="102"/>
      <c r="E155" s="102"/>
      <c r="F155" s="102"/>
    </row>
    <row r="156" spans="3:6">
      <c r="C156" s="102"/>
      <c r="D156" s="102"/>
      <c r="E156" s="102"/>
      <c r="F156" s="102"/>
    </row>
    <row r="157" spans="3:6">
      <c r="C157" s="102"/>
      <c r="D157" s="102"/>
      <c r="E157" s="102"/>
      <c r="F157" s="102"/>
    </row>
    <row r="158" spans="3:6">
      <c r="C158" s="102"/>
      <c r="D158" s="102"/>
      <c r="E158" s="102"/>
      <c r="F158" s="102"/>
    </row>
    <row r="159" spans="3:6">
      <c r="C159" s="102"/>
      <c r="D159" s="102"/>
      <c r="E159" s="102"/>
      <c r="F159" s="102"/>
    </row>
    <row r="160" spans="3:6">
      <c r="C160" s="102"/>
      <c r="D160" s="102"/>
      <c r="E160" s="102"/>
      <c r="F160" s="102"/>
    </row>
    <row r="161" spans="3:6">
      <c r="C161" s="102"/>
      <c r="D161" s="102"/>
      <c r="E161" s="102"/>
      <c r="F161" s="102"/>
    </row>
    <row r="162" spans="3:6">
      <c r="C162" s="102"/>
      <c r="D162" s="102"/>
      <c r="E162" s="102"/>
      <c r="F162" s="102"/>
    </row>
    <row r="163" spans="3:6">
      <c r="C163" s="102"/>
      <c r="D163" s="102"/>
      <c r="E163" s="102"/>
      <c r="F163" s="102"/>
    </row>
    <row r="164" spans="3:6">
      <c r="C164" s="102"/>
      <c r="D164" s="102"/>
      <c r="E164" s="102"/>
      <c r="F164" s="102"/>
    </row>
    <row r="165" spans="3:6">
      <c r="C165" s="102"/>
      <c r="D165" s="102"/>
      <c r="E165" s="102"/>
      <c r="F165" s="102"/>
    </row>
    <row r="166" spans="3:6">
      <c r="C166" s="102"/>
      <c r="D166" s="102"/>
      <c r="E166" s="102"/>
      <c r="F166" s="102"/>
    </row>
    <row r="167" spans="3:6">
      <c r="C167" s="102"/>
      <c r="D167" s="102"/>
      <c r="E167" s="102"/>
      <c r="F167" s="102"/>
    </row>
    <row r="168" spans="3:6">
      <c r="C168" s="102"/>
      <c r="D168" s="102"/>
      <c r="E168" s="102"/>
      <c r="F168" s="102"/>
    </row>
    <row r="169" spans="3:6">
      <c r="C169" s="102"/>
      <c r="D169" s="102"/>
      <c r="E169" s="102"/>
      <c r="F169" s="102"/>
    </row>
    <row r="170" spans="3:6">
      <c r="C170" s="102"/>
      <c r="D170" s="102"/>
      <c r="E170" s="102"/>
      <c r="F170" s="102"/>
    </row>
    <row r="171" spans="3:6">
      <c r="C171" s="102"/>
      <c r="D171" s="102"/>
      <c r="E171" s="102"/>
      <c r="F171" s="102"/>
    </row>
    <row r="172" spans="3:6">
      <c r="C172" s="102"/>
      <c r="D172" s="102"/>
      <c r="E172" s="102"/>
      <c r="F172" s="102"/>
    </row>
    <row r="173" spans="3:6">
      <c r="C173" s="102"/>
      <c r="D173" s="102"/>
      <c r="E173" s="102"/>
      <c r="F173" s="102"/>
    </row>
    <row r="174" spans="3:6">
      <c r="C174" s="102"/>
      <c r="D174" s="102"/>
      <c r="E174" s="102"/>
      <c r="F174" s="102"/>
    </row>
    <row r="175" spans="3:6">
      <c r="C175" s="102"/>
      <c r="D175" s="102"/>
      <c r="E175" s="102"/>
      <c r="F175" s="102"/>
    </row>
    <row r="176" spans="3:6">
      <c r="C176" s="102"/>
      <c r="D176" s="102"/>
      <c r="E176" s="102"/>
      <c r="F176" s="102"/>
    </row>
    <row r="177" spans="3:6">
      <c r="C177" s="102"/>
      <c r="D177" s="102"/>
      <c r="E177" s="102"/>
      <c r="F177" s="102"/>
    </row>
    <row r="178" spans="3:6">
      <c r="C178" s="102"/>
      <c r="D178" s="102"/>
      <c r="E178" s="102"/>
      <c r="F178" s="102"/>
    </row>
    <row r="179" spans="3:6">
      <c r="C179" s="102"/>
      <c r="D179" s="102"/>
      <c r="E179" s="102"/>
      <c r="F179" s="102"/>
    </row>
    <row r="180" spans="3:6">
      <c r="C180" s="102"/>
      <c r="D180" s="102"/>
      <c r="E180" s="102"/>
      <c r="F180" s="102"/>
    </row>
  </sheetData>
  <mergeCells count="10">
    <mergeCell ref="A3:G3"/>
    <mergeCell ref="B5:F5"/>
    <mergeCell ref="B6:F6"/>
    <mergeCell ref="B7:F7"/>
    <mergeCell ref="B8:F8"/>
    <mergeCell ref="A56:G56"/>
    <mergeCell ref="A11:G11"/>
    <mergeCell ref="A41:G41"/>
    <mergeCell ref="B9:F9"/>
    <mergeCell ref="B10:F10"/>
  </mergeCells>
  <pageMargins left="0.75" right="0.75" top="0.75" bottom="0.7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zoomScaleNormal="100" zoomScaleSheetLayoutView="130" workbookViewId="0">
      <selection activeCell="O5" sqref="O5"/>
    </sheetView>
  </sheetViews>
  <sheetFormatPr defaultRowHeight="9.75"/>
  <cols>
    <col min="1" max="1" width="4.83203125" style="131" customWidth="1"/>
    <col min="2" max="2" width="32.83203125" style="131" customWidth="1"/>
    <col min="3" max="4" width="13.5" style="131" customWidth="1"/>
    <col min="5" max="5" width="7.83203125" style="131" customWidth="1"/>
    <col min="6" max="7" width="13.5" style="131" customWidth="1"/>
    <col min="8" max="8" width="7.83203125" style="131" customWidth="1"/>
    <col min="9" max="9" width="5.6640625" style="131" customWidth="1"/>
    <col min="10" max="16384" width="9.33203125" style="130"/>
  </cols>
  <sheetData>
    <row r="1" spans="1:10">
      <c r="A1" s="245">
        <v>105</v>
      </c>
      <c r="C1" s="244"/>
      <c r="F1" s="243"/>
      <c r="G1" s="243"/>
      <c r="H1" s="243"/>
      <c r="I1" s="243" t="s">
        <v>187</v>
      </c>
    </row>
    <row r="2" spans="1:10">
      <c r="A2" s="242" t="s">
        <v>186</v>
      </c>
      <c r="B2" s="241"/>
      <c r="C2" s="241"/>
      <c r="D2" s="241"/>
      <c r="E2" s="241"/>
      <c r="F2" s="241"/>
      <c r="G2" s="241"/>
      <c r="H2" s="241"/>
      <c r="I2" s="240"/>
    </row>
    <row r="3" spans="1:10" ht="12" customHeight="1">
      <c r="A3" s="239" t="s">
        <v>10</v>
      </c>
      <c r="B3" s="238"/>
      <c r="C3" s="238"/>
      <c r="D3" s="238"/>
      <c r="E3" s="238"/>
      <c r="F3" s="238"/>
      <c r="G3" s="238"/>
      <c r="H3" s="238"/>
      <c r="I3" s="237"/>
    </row>
    <row r="4" spans="1:10" ht="3" customHeight="1">
      <c r="A4" s="147"/>
      <c r="B4" s="236"/>
      <c r="C4" s="236"/>
      <c r="D4" s="236"/>
      <c r="E4" s="236"/>
      <c r="F4" s="236"/>
      <c r="G4" s="236"/>
      <c r="H4" s="236"/>
      <c r="I4" s="235"/>
    </row>
    <row r="5" spans="1:10" ht="132.75" customHeight="1">
      <c r="A5" s="234" t="s">
        <v>185</v>
      </c>
      <c r="B5" s="233" t="s">
        <v>184</v>
      </c>
      <c r="C5" s="233"/>
      <c r="D5" s="233"/>
      <c r="E5" s="233"/>
      <c r="F5" s="233"/>
      <c r="G5" s="233"/>
      <c r="H5" s="233"/>
      <c r="I5" s="232"/>
    </row>
    <row r="6" spans="1:10" ht="21.75" customHeight="1">
      <c r="A6" s="234" t="s">
        <v>183</v>
      </c>
      <c r="B6" s="233" t="s">
        <v>182</v>
      </c>
      <c r="C6" s="233"/>
      <c r="D6" s="233"/>
      <c r="E6" s="233"/>
      <c r="F6" s="233"/>
      <c r="G6" s="233"/>
      <c r="H6" s="233"/>
      <c r="I6" s="232"/>
    </row>
    <row r="7" spans="1:10" ht="25.5" customHeight="1">
      <c r="A7" s="234" t="s">
        <v>181</v>
      </c>
      <c r="B7" s="233" t="s">
        <v>180</v>
      </c>
      <c r="C7" s="233"/>
      <c r="D7" s="233"/>
      <c r="E7" s="233"/>
      <c r="F7" s="233"/>
      <c r="G7" s="233"/>
      <c r="H7" s="233"/>
      <c r="I7" s="232"/>
    </row>
    <row r="8" spans="1:10" ht="21" customHeight="1">
      <c r="A8" s="234" t="s">
        <v>179</v>
      </c>
      <c r="B8" s="233" t="s">
        <v>178</v>
      </c>
      <c r="C8" s="233"/>
      <c r="D8" s="233"/>
      <c r="E8" s="233"/>
      <c r="F8" s="233"/>
      <c r="G8" s="233"/>
      <c r="H8" s="233"/>
      <c r="I8" s="232"/>
    </row>
    <row r="9" spans="1:10" ht="26.25" customHeight="1">
      <c r="A9" s="231" t="s">
        <v>177</v>
      </c>
      <c r="B9" s="230" t="s">
        <v>176</v>
      </c>
      <c r="C9" s="230"/>
      <c r="D9" s="230"/>
      <c r="E9" s="230"/>
      <c r="F9" s="230"/>
      <c r="G9" s="230"/>
      <c r="H9" s="230"/>
      <c r="I9" s="229"/>
    </row>
    <row r="10" spans="1:10" ht="9.9499999999999993" customHeight="1">
      <c r="A10" s="218"/>
      <c r="B10" s="228"/>
      <c r="C10" s="223" t="s">
        <v>175</v>
      </c>
      <c r="D10" s="227"/>
      <c r="E10" s="148"/>
      <c r="F10" s="223" t="s">
        <v>174</v>
      </c>
      <c r="G10" s="227"/>
      <c r="H10" s="217"/>
      <c r="I10" s="226"/>
    </row>
    <row r="11" spans="1:10" ht="9.6" customHeight="1">
      <c r="A11" s="175"/>
      <c r="B11" s="225"/>
      <c r="C11" s="223" t="s">
        <v>173</v>
      </c>
      <c r="D11" s="222"/>
      <c r="E11" s="224" t="s">
        <v>172</v>
      </c>
      <c r="F11" s="223" t="s">
        <v>173</v>
      </c>
      <c r="G11" s="222"/>
      <c r="H11" s="221" t="s">
        <v>172</v>
      </c>
      <c r="I11" s="161"/>
    </row>
    <row r="12" spans="1:10" ht="9.6" customHeight="1">
      <c r="A12" s="175" t="s">
        <v>2</v>
      </c>
      <c r="B12" s="217" t="s">
        <v>12</v>
      </c>
      <c r="C12" s="161" t="s">
        <v>171</v>
      </c>
      <c r="D12" s="161" t="s">
        <v>170</v>
      </c>
      <c r="E12" s="217" t="s">
        <v>169</v>
      </c>
      <c r="F12" s="161" t="s">
        <v>171</v>
      </c>
      <c r="G12" s="161" t="s">
        <v>170</v>
      </c>
      <c r="H12" s="217" t="s">
        <v>169</v>
      </c>
      <c r="I12" s="161" t="s">
        <v>2</v>
      </c>
    </row>
    <row r="13" spans="1:10" ht="9.6" customHeight="1">
      <c r="A13" s="175" t="s">
        <v>3</v>
      </c>
      <c r="B13" s="217"/>
      <c r="C13" s="161" t="s">
        <v>13</v>
      </c>
      <c r="D13" s="161" t="s">
        <v>13</v>
      </c>
      <c r="E13" s="217" t="s">
        <v>168</v>
      </c>
      <c r="F13" s="161" t="s">
        <v>13</v>
      </c>
      <c r="G13" s="161" t="s">
        <v>13</v>
      </c>
      <c r="H13" s="217" t="s">
        <v>168</v>
      </c>
      <c r="I13" s="161" t="s">
        <v>3</v>
      </c>
    </row>
    <row r="14" spans="1:10" ht="9.6" customHeight="1" thickBot="1">
      <c r="A14" s="178"/>
      <c r="B14" s="219" t="s">
        <v>4</v>
      </c>
      <c r="C14" s="161" t="s">
        <v>5</v>
      </c>
      <c r="D14" s="161" t="s">
        <v>6</v>
      </c>
      <c r="E14" s="220" t="s">
        <v>7</v>
      </c>
      <c r="F14" s="161" t="s">
        <v>8</v>
      </c>
      <c r="G14" s="161" t="s">
        <v>9</v>
      </c>
      <c r="H14" s="219" t="s">
        <v>0</v>
      </c>
      <c r="I14" s="169"/>
    </row>
    <row r="15" spans="1:10" ht="9.6" customHeight="1">
      <c r="A15" s="218"/>
      <c r="B15" s="217" t="s">
        <v>167</v>
      </c>
      <c r="C15" s="216"/>
      <c r="D15" s="215"/>
      <c r="E15" s="214"/>
      <c r="F15" s="213"/>
      <c r="G15" s="212"/>
      <c r="H15" s="136"/>
      <c r="I15" s="211"/>
    </row>
    <row r="16" spans="1:10" ht="9.1999999999999993" customHeight="1">
      <c r="A16" s="178" t="s">
        <v>165</v>
      </c>
      <c r="B16" s="177" t="s">
        <v>166</v>
      </c>
      <c r="C16" s="210">
        <v>0</v>
      </c>
      <c r="D16" s="209">
        <v>59</v>
      </c>
      <c r="E16" s="199">
        <v>1.45</v>
      </c>
      <c r="F16" s="208"/>
      <c r="G16" s="207"/>
      <c r="H16" s="176"/>
      <c r="I16" s="169" t="s">
        <v>165</v>
      </c>
      <c r="J16" s="168"/>
    </row>
    <row r="17" spans="1:10" ht="9.1999999999999993" customHeight="1">
      <c r="A17" s="178" t="s">
        <v>163</v>
      </c>
      <c r="B17" s="206" t="s">
        <v>164</v>
      </c>
      <c r="C17" s="180">
        <v>0</v>
      </c>
      <c r="D17" s="179">
        <v>0</v>
      </c>
      <c r="E17" s="199">
        <v>1.75</v>
      </c>
      <c r="F17" s="172"/>
      <c r="G17" s="171"/>
      <c r="H17" s="176"/>
      <c r="I17" s="169" t="s">
        <v>163</v>
      </c>
      <c r="J17" s="168"/>
    </row>
    <row r="18" spans="1:10" ht="9.1999999999999993" customHeight="1">
      <c r="A18" s="178" t="s">
        <v>161</v>
      </c>
      <c r="B18" s="177" t="s">
        <v>162</v>
      </c>
      <c r="C18" s="172">
        <v>0</v>
      </c>
      <c r="D18" s="171">
        <v>0</v>
      </c>
      <c r="E18" s="199">
        <v>1.32</v>
      </c>
      <c r="F18" s="172"/>
      <c r="G18" s="171"/>
      <c r="H18" s="176"/>
      <c r="I18" s="169" t="s">
        <v>161</v>
      </c>
      <c r="J18" s="168"/>
    </row>
    <row r="19" spans="1:10" ht="9.1999999999999993" customHeight="1">
      <c r="A19" s="178" t="s">
        <v>159</v>
      </c>
      <c r="B19" s="177" t="s">
        <v>160</v>
      </c>
      <c r="C19" s="172">
        <v>0</v>
      </c>
      <c r="D19" s="171">
        <v>0</v>
      </c>
      <c r="E19" s="199">
        <v>1.64</v>
      </c>
      <c r="F19" s="172"/>
      <c r="G19" s="171"/>
      <c r="H19" s="176"/>
      <c r="I19" s="169" t="s">
        <v>159</v>
      </c>
      <c r="J19" s="168"/>
    </row>
    <row r="20" spans="1:10" ht="9.1999999999999993" customHeight="1">
      <c r="A20" s="178" t="s">
        <v>157</v>
      </c>
      <c r="B20" s="177" t="s">
        <v>158</v>
      </c>
      <c r="C20" s="172">
        <v>0</v>
      </c>
      <c r="D20" s="171">
        <v>0</v>
      </c>
      <c r="E20" s="199">
        <v>0</v>
      </c>
      <c r="F20" s="172"/>
      <c r="G20" s="171"/>
      <c r="H20" s="176"/>
      <c r="I20" s="169" t="s">
        <v>157</v>
      </c>
      <c r="J20" s="168"/>
    </row>
    <row r="21" spans="1:10" ht="9.1999999999999993" customHeight="1">
      <c r="A21" s="178" t="s">
        <v>154</v>
      </c>
      <c r="B21" s="177" t="s">
        <v>156</v>
      </c>
      <c r="C21" s="172">
        <v>0</v>
      </c>
      <c r="D21" s="171">
        <v>87</v>
      </c>
      <c r="E21" s="199">
        <v>4.88</v>
      </c>
      <c r="F21" s="205" t="s">
        <v>155</v>
      </c>
      <c r="G21" s="204"/>
      <c r="H21" s="176"/>
      <c r="I21" s="169" t="s">
        <v>154</v>
      </c>
      <c r="J21" s="168"/>
    </row>
    <row r="22" spans="1:10" ht="9.1999999999999993" customHeight="1">
      <c r="A22" s="178" t="s">
        <v>152</v>
      </c>
      <c r="B22" s="177" t="s">
        <v>153</v>
      </c>
      <c r="C22" s="172">
        <v>1645</v>
      </c>
      <c r="D22" s="171">
        <v>6193</v>
      </c>
      <c r="E22" s="199">
        <v>2.91</v>
      </c>
      <c r="F22" s="203"/>
      <c r="G22" s="202"/>
      <c r="H22" s="176"/>
      <c r="I22" s="169" t="s">
        <v>152</v>
      </c>
      <c r="J22" s="168"/>
    </row>
    <row r="23" spans="1:10" ht="9.1999999999999993" customHeight="1">
      <c r="A23" s="178" t="s">
        <v>150</v>
      </c>
      <c r="B23" s="177" t="s">
        <v>151</v>
      </c>
      <c r="C23" s="172">
        <v>247</v>
      </c>
      <c r="D23" s="171">
        <v>788</v>
      </c>
      <c r="E23" s="199">
        <v>2.76</v>
      </c>
      <c r="F23" s="203"/>
      <c r="G23" s="202"/>
      <c r="H23" s="176"/>
      <c r="I23" s="169" t="s">
        <v>150</v>
      </c>
      <c r="J23" s="168"/>
    </row>
    <row r="24" spans="1:10" ht="9.1999999999999993" customHeight="1">
      <c r="A24" s="178" t="s">
        <v>148</v>
      </c>
      <c r="B24" s="177" t="s">
        <v>149</v>
      </c>
      <c r="C24" s="172">
        <v>0</v>
      </c>
      <c r="D24" s="171">
        <v>5</v>
      </c>
      <c r="E24" s="199">
        <v>2.13</v>
      </c>
      <c r="F24" s="203"/>
      <c r="G24" s="202"/>
      <c r="H24" s="176"/>
      <c r="I24" s="169" t="s">
        <v>148</v>
      </c>
      <c r="J24" s="168"/>
    </row>
    <row r="25" spans="1:10" ht="9.1999999999999993" customHeight="1">
      <c r="A25" s="178" t="s">
        <v>146</v>
      </c>
      <c r="B25" s="177" t="s">
        <v>147</v>
      </c>
      <c r="C25" s="172">
        <v>44</v>
      </c>
      <c r="D25" s="171">
        <v>88</v>
      </c>
      <c r="E25" s="199">
        <v>2.5299999999999998</v>
      </c>
      <c r="F25" s="203"/>
      <c r="G25" s="202"/>
      <c r="H25" s="176"/>
      <c r="I25" s="169" t="s">
        <v>146</v>
      </c>
      <c r="J25" s="168"/>
    </row>
    <row r="26" spans="1:10" ht="9.1999999999999993" customHeight="1">
      <c r="A26" s="178" t="s">
        <v>144</v>
      </c>
      <c r="B26" s="177" t="s">
        <v>145</v>
      </c>
      <c r="C26" s="172">
        <v>0</v>
      </c>
      <c r="D26" s="171">
        <v>0</v>
      </c>
      <c r="E26" s="199">
        <v>2.73</v>
      </c>
      <c r="F26" s="203"/>
      <c r="G26" s="202"/>
      <c r="H26" s="176"/>
      <c r="I26" s="169" t="s">
        <v>144</v>
      </c>
      <c r="J26" s="168"/>
    </row>
    <row r="27" spans="1:10" ht="9.1999999999999993" customHeight="1">
      <c r="A27" s="178" t="s">
        <v>142</v>
      </c>
      <c r="B27" s="177" t="s">
        <v>143</v>
      </c>
      <c r="C27" s="172">
        <v>0</v>
      </c>
      <c r="D27" s="171">
        <v>0</v>
      </c>
      <c r="E27" s="199">
        <v>0</v>
      </c>
      <c r="F27" s="201"/>
      <c r="G27" s="200"/>
      <c r="H27" s="176"/>
      <c r="I27" s="169" t="s">
        <v>142</v>
      </c>
      <c r="J27" s="168"/>
    </row>
    <row r="28" spans="1:10" ht="9.1999999999999993" customHeight="1">
      <c r="A28" s="178" t="s">
        <v>140</v>
      </c>
      <c r="B28" s="177" t="s">
        <v>141</v>
      </c>
      <c r="C28" s="172">
        <v>0</v>
      </c>
      <c r="D28" s="171">
        <v>0</v>
      </c>
      <c r="E28" s="199">
        <v>3.44</v>
      </c>
      <c r="F28" s="172"/>
      <c r="G28" s="171"/>
      <c r="H28" s="176"/>
      <c r="I28" s="169" t="s">
        <v>140</v>
      </c>
      <c r="J28" s="168"/>
    </row>
    <row r="29" spans="1:10" ht="9.1999999999999993" customHeight="1">
      <c r="A29" s="178" t="s">
        <v>138</v>
      </c>
      <c r="B29" s="177" t="s">
        <v>139</v>
      </c>
      <c r="C29" s="172">
        <v>184</v>
      </c>
      <c r="D29" s="171">
        <v>184</v>
      </c>
      <c r="E29" s="199">
        <v>2.91</v>
      </c>
      <c r="F29" s="172"/>
      <c r="G29" s="171"/>
      <c r="H29" s="176"/>
      <c r="I29" s="169" t="s">
        <v>138</v>
      </c>
      <c r="J29" s="168"/>
    </row>
    <row r="30" spans="1:10" ht="9.1999999999999993" customHeight="1">
      <c r="A30" s="178" t="s">
        <v>136</v>
      </c>
      <c r="B30" s="177" t="s">
        <v>137</v>
      </c>
      <c r="C30" s="172">
        <v>0</v>
      </c>
      <c r="D30" s="171">
        <v>0</v>
      </c>
      <c r="E30" s="199">
        <v>2.5</v>
      </c>
      <c r="F30" s="172"/>
      <c r="G30" s="171"/>
      <c r="H30" s="176"/>
      <c r="I30" s="169" t="s">
        <v>136</v>
      </c>
      <c r="J30" s="168"/>
    </row>
    <row r="31" spans="1:10" ht="9.1999999999999993" customHeight="1">
      <c r="A31" s="178" t="s">
        <v>134</v>
      </c>
      <c r="B31" s="177" t="s">
        <v>135</v>
      </c>
      <c r="C31" s="172">
        <v>0</v>
      </c>
      <c r="D31" s="171">
        <v>0</v>
      </c>
      <c r="E31" s="199">
        <v>5.63</v>
      </c>
      <c r="F31" s="172"/>
      <c r="G31" s="171"/>
      <c r="H31" s="176"/>
      <c r="I31" s="169" t="s">
        <v>134</v>
      </c>
      <c r="J31" s="168"/>
    </row>
    <row r="32" spans="1:10" ht="9.1999999999999993" customHeight="1">
      <c r="A32" s="178" t="s">
        <v>132</v>
      </c>
      <c r="B32" s="177" t="s">
        <v>133</v>
      </c>
      <c r="C32" s="172">
        <v>0</v>
      </c>
      <c r="D32" s="171">
        <v>0</v>
      </c>
      <c r="E32" s="199">
        <v>2.0099999999999998</v>
      </c>
      <c r="F32" s="172"/>
      <c r="G32" s="171"/>
      <c r="H32" s="176"/>
      <c r="I32" s="169" t="s">
        <v>132</v>
      </c>
      <c r="J32" s="168"/>
    </row>
    <row r="33" spans="1:10" ht="9.1999999999999993" customHeight="1">
      <c r="A33" s="178" t="s">
        <v>130</v>
      </c>
      <c r="B33" s="177" t="s">
        <v>131</v>
      </c>
      <c r="C33" s="172">
        <v>0</v>
      </c>
      <c r="D33" s="171">
        <v>0</v>
      </c>
      <c r="E33" s="199">
        <v>2.92</v>
      </c>
      <c r="F33" s="172"/>
      <c r="G33" s="171"/>
      <c r="H33" s="176"/>
      <c r="I33" s="169" t="s">
        <v>130</v>
      </c>
      <c r="J33" s="168"/>
    </row>
    <row r="34" spans="1:10" ht="9.1999999999999993" customHeight="1">
      <c r="A34" s="178" t="s">
        <v>128</v>
      </c>
      <c r="B34" s="177" t="s">
        <v>129</v>
      </c>
      <c r="C34" s="172">
        <v>86264</v>
      </c>
      <c r="D34" s="171">
        <v>132008</v>
      </c>
      <c r="E34" s="199">
        <v>7.69</v>
      </c>
      <c r="F34" s="172"/>
      <c r="G34" s="171"/>
      <c r="H34" s="176"/>
      <c r="I34" s="169" t="s">
        <v>128</v>
      </c>
      <c r="J34" s="168"/>
    </row>
    <row r="35" spans="1:10" ht="9.1999999999999993" customHeight="1">
      <c r="A35" s="178" t="s">
        <v>126</v>
      </c>
      <c r="B35" s="177" t="s">
        <v>127</v>
      </c>
      <c r="C35" s="172">
        <v>118877</v>
      </c>
      <c r="D35" s="171">
        <v>247591</v>
      </c>
      <c r="E35" s="199">
        <v>3.43</v>
      </c>
      <c r="F35" s="172"/>
      <c r="G35" s="171"/>
      <c r="H35" s="176"/>
      <c r="I35" s="169" t="s">
        <v>126</v>
      </c>
      <c r="J35" s="168"/>
    </row>
    <row r="36" spans="1:10" ht="9.1999999999999993" customHeight="1">
      <c r="A36" s="178" t="s">
        <v>124</v>
      </c>
      <c r="B36" s="177" t="s">
        <v>125</v>
      </c>
      <c r="C36" s="172">
        <v>0</v>
      </c>
      <c r="D36" s="171">
        <v>0</v>
      </c>
      <c r="E36" s="199">
        <v>5.42</v>
      </c>
      <c r="F36" s="172"/>
      <c r="G36" s="171"/>
      <c r="H36" s="176"/>
      <c r="I36" s="169" t="s">
        <v>124</v>
      </c>
      <c r="J36" s="168"/>
    </row>
    <row r="37" spans="1:10" ht="9.1999999999999993" customHeight="1">
      <c r="A37" s="178" t="s">
        <v>122</v>
      </c>
      <c r="B37" s="177" t="s">
        <v>123</v>
      </c>
      <c r="C37" s="172">
        <v>0</v>
      </c>
      <c r="D37" s="171">
        <v>0</v>
      </c>
      <c r="E37" s="199">
        <v>1.82</v>
      </c>
      <c r="F37" s="172"/>
      <c r="G37" s="171"/>
      <c r="H37" s="176"/>
      <c r="I37" s="169" t="s">
        <v>122</v>
      </c>
      <c r="J37" s="168"/>
    </row>
    <row r="38" spans="1:10" ht="9.1999999999999993" customHeight="1">
      <c r="A38" s="178" t="s">
        <v>120</v>
      </c>
      <c r="B38" s="177" t="s">
        <v>121</v>
      </c>
      <c r="C38" s="172">
        <v>0</v>
      </c>
      <c r="D38" s="171">
        <v>0</v>
      </c>
      <c r="E38" s="199">
        <v>0</v>
      </c>
      <c r="F38" s="172"/>
      <c r="G38" s="171"/>
      <c r="H38" s="176"/>
      <c r="I38" s="169" t="s">
        <v>120</v>
      </c>
      <c r="J38" s="168"/>
    </row>
    <row r="39" spans="1:10" ht="9.1999999999999993" customHeight="1">
      <c r="A39" s="178" t="s">
        <v>118</v>
      </c>
      <c r="B39" s="177" t="s">
        <v>119</v>
      </c>
      <c r="C39" s="172">
        <v>39</v>
      </c>
      <c r="D39" s="171">
        <v>39</v>
      </c>
      <c r="E39" s="199">
        <v>9.3800000000000008</v>
      </c>
      <c r="F39" s="172"/>
      <c r="G39" s="171"/>
      <c r="H39" s="176"/>
      <c r="I39" s="169" t="s">
        <v>118</v>
      </c>
      <c r="J39" s="168"/>
    </row>
    <row r="40" spans="1:10" ht="9.1999999999999993" customHeight="1">
      <c r="A40" s="178" t="s">
        <v>116</v>
      </c>
      <c r="B40" s="177" t="s">
        <v>117</v>
      </c>
      <c r="C40" s="172">
        <v>0</v>
      </c>
      <c r="D40" s="171">
        <v>0</v>
      </c>
      <c r="E40" s="199">
        <v>2.27</v>
      </c>
      <c r="F40" s="172"/>
      <c r="G40" s="171"/>
      <c r="H40" s="176"/>
      <c r="I40" s="169" t="s">
        <v>116</v>
      </c>
      <c r="J40" s="168"/>
    </row>
    <row r="41" spans="1:10" ht="9.1999999999999993" customHeight="1">
      <c r="A41" s="178" t="s">
        <v>114</v>
      </c>
      <c r="B41" s="177" t="s">
        <v>115</v>
      </c>
      <c r="C41" s="172">
        <v>0</v>
      </c>
      <c r="D41" s="171">
        <v>0</v>
      </c>
      <c r="E41" s="199">
        <v>4.3600000000000003</v>
      </c>
      <c r="F41" s="172"/>
      <c r="G41" s="171"/>
      <c r="H41" s="176"/>
      <c r="I41" s="169" t="s">
        <v>114</v>
      </c>
      <c r="J41" s="168"/>
    </row>
    <row r="42" spans="1:10" ht="9.1999999999999993" customHeight="1">
      <c r="A42" s="178" t="s">
        <v>112</v>
      </c>
      <c r="B42" s="177" t="s">
        <v>113</v>
      </c>
      <c r="C42" s="172">
        <v>0</v>
      </c>
      <c r="D42" s="171">
        <v>0</v>
      </c>
      <c r="E42" s="199">
        <v>3.03</v>
      </c>
      <c r="F42" s="172"/>
      <c r="G42" s="171"/>
      <c r="H42" s="176"/>
      <c r="I42" s="169" t="s">
        <v>112</v>
      </c>
      <c r="J42" s="168"/>
    </row>
    <row r="43" spans="1:10" ht="9.1999999999999993" customHeight="1">
      <c r="A43" s="178" t="s">
        <v>110</v>
      </c>
      <c r="B43" s="177" t="s">
        <v>111</v>
      </c>
      <c r="C43" s="172">
        <v>0</v>
      </c>
      <c r="D43" s="171">
        <v>0</v>
      </c>
      <c r="E43" s="198">
        <v>0</v>
      </c>
      <c r="F43" s="172"/>
      <c r="G43" s="171"/>
      <c r="H43" s="187"/>
      <c r="I43" s="169" t="s">
        <v>110</v>
      </c>
      <c r="J43" s="168"/>
    </row>
    <row r="44" spans="1:10" ht="9.1999999999999993" customHeight="1">
      <c r="A44" s="178" t="s">
        <v>108</v>
      </c>
      <c r="B44" s="136" t="s">
        <v>109</v>
      </c>
      <c r="C44" s="174">
        <v>0</v>
      </c>
      <c r="D44" s="173">
        <v>0</v>
      </c>
      <c r="E44" s="197">
        <v>0</v>
      </c>
      <c r="F44" s="172"/>
      <c r="G44" s="171"/>
      <c r="H44" s="165"/>
      <c r="I44" s="161" t="s">
        <v>108</v>
      </c>
      <c r="J44" s="168"/>
    </row>
    <row r="45" spans="1:10" ht="9.1999999999999993" customHeight="1" thickBot="1">
      <c r="A45" s="196" t="s">
        <v>106</v>
      </c>
      <c r="B45" s="195" t="s">
        <v>107</v>
      </c>
      <c r="C45" s="194">
        <f>SUM(C16:C44)</f>
        <v>207300</v>
      </c>
      <c r="D45" s="193">
        <f>SUM(D16:D44)</f>
        <v>387042</v>
      </c>
      <c r="E45" s="192">
        <v>3.24</v>
      </c>
      <c r="F45" s="194"/>
      <c r="G45" s="193"/>
      <c r="H45" s="192"/>
      <c r="I45" s="191" t="s">
        <v>106</v>
      </c>
    </row>
    <row r="46" spans="1:10" ht="9.1999999999999993" customHeight="1" thickTop="1">
      <c r="A46" s="190"/>
      <c r="B46" s="147" t="s">
        <v>105</v>
      </c>
      <c r="C46" s="189"/>
      <c r="D46" s="188"/>
      <c r="E46" s="187"/>
      <c r="F46" s="189"/>
      <c r="G46" s="188"/>
      <c r="H46" s="187"/>
      <c r="I46" s="161"/>
    </row>
    <row r="47" spans="1:10" ht="9.1999999999999993" customHeight="1">
      <c r="A47" s="186" t="s">
        <v>103</v>
      </c>
      <c r="B47" s="185" t="s">
        <v>104</v>
      </c>
      <c r="C47" s="184">
        <v>20319</v>
      </c>
      <c r="D47" s="183">
        <v>35425</v>
      </c>
      <c r="E47" s="176">
        <v>3.61</v>
      </c>
      <c r="F47" s="182"/>
      <c r="G47" s="181"/>
      <c r="H47" s="176"/>
      <c r="I47" s="169" t="s">
        <v>103</v>
      </c>
      <c r="J47" s="168"/>
    </row>
    <row r="48" spans="1:10" ht="9.1999999999999993" customHeight="1">
      <c r="A48" s="178">
        <v>32</v>
      </c>
      <c r="B48" s="177" t="s">
        <v>102</v>
      </c>
      <c r="C48" s="180">
        <v>0</v>
      </c>
      <c r="D48" s="179">
        <v>0</v>
      </c>
      <c r="E48" s="176">
        <v>3.05</v>
      </c>
      <c r="F48" s="172"/>
      <c r="G48" s="171"/>
      <c r="H48" s="176"/>
      <c r="I48" s="169" t="s">
        <v>101</v>
      </c>
      <c r="J48" s="168"/>
    </row>
    <row r="49" spans="1:11" ht="9.1999999999999993" customHeight="1">
      <c r="A49" s="178" t="s">
        <v>99</v>
      </c>
      <c r="B49" s="177" t="s">
        <v>100</v>
      </c>
      <c r="C49" s="172">
        <v>0</v>
      </c>
      <c r="D49" s="171">
        <v>0</v>
      </c>
      <c r="E49" s="176">
        <v>2.5</v>
      </c>
      <c r="F49" s="172"/>
      <c r="G49" s="171"/>
      <c r="H49" s="176"/>
      <c r="I49" s="169" t="s">
        <v>99</v>
      </c>
      <c r="J49" s="168"/>
    </row>
    <row r="50" spans="1:11" ht="9.1999999999999993" customHeight="1">
      <c r="A50" s="178" t="s">
        <v>97</v>
      </c>
      <c r="B50" s="177" t="s">
        <v>98</v>
      </c>
      <c r="C50" s="172">
        <v>0</v>
      </c>
      <c r="D50" s="171">
        <v>0</v>
      </c>
      <c r="E50" s="176">
        <v>0</v>
      </c>
      <c r="F50" s="172"/>
      <c r="G50" s="171"/>
      <c r="H50" s="176"/>
      <c r="I50" s="169" t="s">
        <v>97</v>
      </c>
      <c r="J50" s="168"/>
    </row>
    <row r="51" spans="1:11" ht="9.1999999999999993" customHeight="1">
      <c r="A51" s="178" t="s">
        <v>95</v>
      </c>
      <c r="B51" s="177" t="s">
        <v>96</v>
      </c>
      <c r="C51" s="172">
        <v>0</v>
      </c>
      <c r="D51" s="171">
        <v>0</v>
      </c>
      <c r="E51" s="176">
        <v>0</v>
      </c>
      <c r="F51" s="172"/>
      <c r="G51" s="171"/>
      <c r="H51" s="176"/>
      <c r="I51" s="169" t="s">
        <v>95</v>
      </c>
      <c r="J51" s="168"/>
    </row>
    <row r="52" spans="1:11" ht="9.1999999999999993" customHeight="1">
      <c r="A52" s="178" t="s">
        <v>93</v>
      </c>
      <c r="B52" s="177" t="s">
        <v>94</v>
      </c>
      <c r="C52" s="172">
        <v>0</v>
      </c>
      <c r="D52" s="171">
        <v>0</v>
      </c>
      <c r="E52" s="176">
        <v>2.19</v>
      </c>
      <c r="F52" s="172"/>
      <c r="G52" s="171"/>
      <c r="H52" s="176"/>
      <c r="I52" s="169" t="s">
        <v>93</v>
      </c>
      <c r="J52" s="168"/>
    </row>
    <row r="53" spans="1:11" ht="9.1999999999999993" customHeight="1">
      <c r="A53" s="178" t="s">
        <v>91</v>
      </c>
      <c r="B53" s="177" t="s">
        <v>92</v>
      </c>
      <c r="C53" s="172">
        <v>85</v>
      </c>
      <c r="D53" s="171">
        <v>298</v>
      </c>
      <c r="E53" s="176">
        <v>7.63</v>
      </c>
      <c r="F53" s="172"/>
      <c r="G53" s="171"/>
      <c r="H53" s="176"/>
      <c r="I53" s="169" t="s">
        <v>91</v>
      </c>
      <c r="J53" s="168"/>
    </row>
    <row r="54" spans="1:11" ht="9.1999999999999993" customHeight="1">
      <c r="A54" s="175">
        <v>38</v>
      </c>
      <c r="B54" s="149" t="s">
        <v>90</v>
      </c>
      <c r="C54" s="174">
        <v>52854</v>
      </c>
      <c r="D54" s="173">
        <v>72518</v>
      </c>
      <c r="E54" s="170">
        <v>17.63</v>
      </c>
      <c r="F54" s="172"/>
      <c r="G54" s="171"/>
      <c r="H54" s="170"/>
      <c r="I54" s="169">
        <v>38</v>
      </c>
      <c r="J54" s="168"/>
    </row>
    <row r="55" spans="1:11" ht="9.1999999999999993" customHeight="1">
      <c r="A55" s="167" t="s">
        <v>88</v>
      </c>
      <c r="B55" s="154" t="s">
        <v>89</v>
      </c>
      <c r="C55" s="166">
        <f>SUM(C47:C54)</f>
        <v>73258</v>
      </c>
      <c r="D55" s="163">
        <f>SUM(D47:D54)</f>
        <v>108241</v>
      </c>
      <c r="E55" s="165">
        <v>3.66</v>
      </c>
      <c r="F55" s="164"/>
      <c r="G55" s="163"/>
      <c r="H55" s="162"/>
      <c r="I55" s="161" t="s">
        <v>88</v>
      </c>
    </row>
    <row r="56" spans="1:11" ht="9.1999999999999993" customHeight="1" thickBot="1">
      <c r="A56" s="155" t="s">
        <v>85</v>
      </c>
      <c r="B56" s="160" t="s">
        <v>87</v>
      </c>
      <c r="C56" s="158">
        <f>C45+C55</f>
        <v>280558</v>
      </c>
      <c r="D56" s="157">
        <f>D45+D55</f>
        <v>495283</v>
      </c>
      <c r="E56" s="159" t="s">
        <v>86</v>
      </c>
      <c r="F56" s="158"/>
      <c r="G56" s="157"/>
      <c r="H56" s="156"/>
      <c r="I56" s="155" t="s">
        <v>85</v>
      </c>
    </row>
    <row r="57" spans="1:11">
      <c r="A57" s="150"/>
      <c r="B57" s="154"/>
      <c r="C57" s="145"/>
      <c r="D57" s="145"/>
      <c r="E57" s="153"/>
      <c r="F57" s="145"/>
      <c r="G57" s="145"/>
      <c r="H57" s="152"/>
      <c r="I57" s="151"/>
    </row>
    <row r="58" spans="1:11">
      <c r="A58" s="150" t="s">
        <v>84</v>
      </c>
      <c r="B58" s="149"/>
      <c r="C58" s="145"/>
      <c r="D58" s="145"/>
      <c r="E58" s="146"/>
      <c r="F58" s="145"/>
      <c r="G58" s="145"/>
      <c r="H58" s="144"/>
      <c r="I58" s="148"/>
    </row>
    <row r="59" spans="1:11">
      <c r="A59" s="150"/>
      <c r="B59" s="149"/>
      <c r="C59" s="145"/>
      <c r="D59" s="145"/>
      <c r="E59" s="146"/>
      <c r="F59" s="145"/>
      <c r="G59" s="145"/>
      <c r="H59" s="144"/>
      <c r="I59" s="148"/>
    </row>
    <row r="60" spans="1:11">
      <c r="A60" s="150"/>
      <c r="B60" s="149"/>
      <c r="C60" s="145"/>
      <c r="D60" s="145"/>
      <c r="E60" s="146"/>
      <c r="F60" s="145"/>
      <c r="G60" s="145"/>
      <c r="H60" s="144"/>
      <c r="I60" s="148"/>
    </row>
    <row r="61" spans="1:11" s="135" customFormat="1">
      <c r="A61" s="147"/>
      <c r="B61" s="137"/>
      <c r="C61" s="145"/>
      <c r="D61" s="145"/>
      <c r="E61" s="146"/>
      <c r="F61" s="145"/>
      <c r="G61" s="145"/>
      <c r="H61" s="144"/>
      <c r="I61" s="143"/>
    </row>
    <row r="62" spans="1:11" ht="10.5">
      <c r="A62" s="142"/>
      <c r="B62" s="141"/>
      <c r="C62" s="140"/>
      <c r="D62" s="140"/>
      <c r="E62" s="140"/>
      <c r="F62" s="140"/>
      <c r="G62" s="140"/>
      <c r="H62" s="140"/>
      <c r="I62" s="139" t="s">
        <v>73</v>
      </c>
      <c r="J62" s="135"/>
      <c r="K62" s="135"/>
    </row>
    <row r="63" spans="1:11">
      <c r="A63" s="136"/>
      <c r="B63" s="136"/>
      <c r="C63" s="136"/>
      <c r="D63" s="136"/>
      <c r="E63" s="136"/>
      <c r="F63" s="136"/>
      <c r="G63" s="138"/>
      <c r="H63" s="136"/>
      <c r="I63" s="135"/>
      <c r="J63" s="135"/>
      <c r="K63" s="135"/>
    </row>
    <row r="64" spans="1:11">
      <c r="A64" s="136"/>
      <c r="B64" s="137"/>
      <c r="C64" s="137"/>
      <c r="D64" s="137"/>
      <c r="E64" s="137"/>
      <c r="F64" s="137"/>
      <c r="G64" s="137"/>
      <c r="H64" s="137"/>
      <c r="I64" s="137"/>
      <c r="J64" s="135"/>
      <c r="K64" s="135"/>
    </row>
    <row r="65" spans="1:11">
      <c r="A65" s="135"/>
      <c r="B65" s="135"/>
      <c r="C65" s="135"/>
      <c r="D65" s="135"/>
      <c r="E65" s="135"/>
      <c r="F65" s="135"/>
      <c r="G65" s="135"/>
      <c r="H65" s="135"/>
      <c r="I65" s="135"/>
      <c r="J65" s="135"/>
      <c r="K65" s="135"/>
    </row>
    <row r="66" spans="1:11">
      <c r="A66" s="136"/>
      <c r="B66" s="136"/>
      <c r="C66" s="136"/>
      <c r="D66" s="136"/>
      <c r="E66" s="136"/>
      <c r="F66" s="136"/>
      <c r="G66" s="136"/>
      <c r="H66" s="136"/>
      <c r="I66" s="136"/>
      <c r="J66" s="135"/>
      <c r="K66" s="135"/>
    </row>
    <row r="67" spans="1:11">
      <c r="A67" s="136"/>
      <c r="B67" s="136"/>
      <c r="C67" s="136"/>
      <c r="D67" s="136"/>
      <c r="E67" s="136"/>
      <c r="F67" s="136"/>
      <c r="G67" s="136"/>
      <c r="H67" s="136"/>
      <c r="I67" s="136"/>
      <c r="J67" s="135"/>
      <c r="K67" s="135"/>
    </row>
    <row r="69" spans="1:11">
      <c r="C69" s="133"/>
      <c r="D69" s="133"/>
      <c r="E69" s="134"/>
      <c r="F69" s="133"/>
      <c r="G69" s="133"/>
      <c r="H69" s="133"/>
    </row>
    <row r="70" spans="1:11">
      <c r="C70" s="133"/>
      <c r="D70" s="133"/>
      <c r="E70" s="134"/>
      <c r="F70" s="133"/>
      <c r="G70" s="133"/>
      <c r="H70" s="133"/>
    </row>
    <row r="71" spans="1:11">
      <c r="C71" s="133"/>
      <c r="D71" s="133"/>
      <c r="E71" s="134"/>
      <c r="F71" s="133"/>
      <c r="G71" s="133"/>
      <c r="H71" s="133"/>
    </row>
    <row r="73" spans="1:11">
      <c r="C73" s="132"/>
    </row>
    <row r="74" spans="1:11">
      <c r="C74" s="132"/>
    </row>
    <row r="81" s="130" customFormat="1"/>
    <row r="82" s="130" customFormat="1"/>
  </sheetData>
  <mergeCells count="12">
    <mergeCell ref="C11:D11"/>
    <mergeCell ref="F11:G11"/>
    <mergeCell ref="F21:G27"/>
    <mergeCell ref="A2:I2"/>
    <mergeCell ref="A3:I3"/>
    <mergeCell ref="B5:I5"/>
    <mergeCell ref="B6:I6"/>
    <mergeCell ref="B7:I7"/>
    <mergeCell ref="B8:I8"/>
    <mergeCell ref="B9:I9"/>
    <mergeCell ref="C10:D10"/>
    <mergeCell ref="F10:G10"/>
  </mergeCells>
  <pageMargins left="0.75" right="0.75" top="0.75" bottom="0.75"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showGridLines="0" zoomScale="115" zoomScaleNormal="115" zoomScaleSheetLayoutView="115" workbookViewId="0">
      <selection activeCell="T11" sqref="T11"/>
    </sheetView>
  </sheetViews>
  <sheetFormatPr defaultColWidth="10.6640625" defaultRowHeight="9"/>
  <cols>
    <col min="1" max="1" width="5.1640625" style="247" customWidth="1"/>
    <col min="2" max="2" width="7.83203125" style="247" customWidth="1"/>
    <col min="3" max="3" width="33.1640625" style="247" customWidth="1"/>
    <col min="4" max="4" width="11.5" style="247" bestFit="1" customWidth="1"/>
    <col min="5" max="5" width="10" style="247" bestFit="1" customWidth="1"/>
    <col min="6" max="6" width="9.6640625" style="247" bestFit="1" customWidth="1"/>
    <col min="7" max="7" width="10.5" style="247" bestFit="1" customWidth="1"/>
    <col min="8" max="8" width="9" style="247" bestFit="1" customWidth="1"/>
    <col min="9" max="9" width="11.5" style="247" bestFit="1" customWidth="1"/>
    <col min="10" max="10" width="4.6640625" style="247" bestFit="1" customWidth="1"/>
    <col min="11" max="16384" width="10.6640625" style="246"/>
  </cols>
  <sheetData>
    <row r="1" spans="1:10">
      <c r="A1" s="346" t="s">
        <v>29</v>
      </c>
      <c r="B1" s="344"/>
      <c r="C1" s="344"/>
      <c r="D1" s="344"/>
      <c r="E1" s="344"/>
      <c r="F1" s="344"/>
      <c r="G1" s="344"/>
      <c r="H1" s="345"/>
      <c r="I1" s="344"/>
      <c r="J1" s="344">
        <v>106</v>
      </c>
    </row>
    <row r="2" spans="1:10" ht="11.25" customHeight="1">
      <c r="A2" s="343" t="s">
        <v>250</v>
      </c>
      <c r="B2" s="342"/>
      <c r="C2" s="342"/>
      <c r="D2" s="342"/>
      <c r="E2" s="342"/>
      <c r="F2" s="342"/>
      <c r="G2" s="342"/>
      <c r="H2" s="342"/>
      <c r="I2" s="342"/>
      <c r="J2" s="341"/>
    </row>
    <row r="3" spans="1:10">
      <c r="A3" s="340" t="s">
        <v>10</v>
      </c>
      <c r="B3" s="339"/>
      <c r="C3" s="339"/>
      <c r="D3" s="339"/>
      <c r="E3" s="339"/>
      <c r="F3" s="339"/>
      <c r="G3" s="339"/>
      <c r="H3" s="339"/>
      <c r="I3" s="339"/>
      <c r="J3" s="338"/>
    </row>
    <row r="4" spans="1:10">
      <c r="A4" s="337"/>
      <c r="B4" s="336"/>
      <c r="C4" s="336"/>
      <c r="D4" s="336"/>
      <c r="E4" s="336"/>
      <c r="F4" s="336"/>
      <c r="G4" s="336"/>
      <c r="H4" s="336"/>
      <c r="I4" s="336"/>
      <c r="J4" s="335"/>
    </row>
    <row r="5" spans="1:10" ht="69.75" customHeight="1">
      <c r="A5" s="332" t="s">
        <v>185</v>
      </c>
      <c r="B5" s="334" t="s">
        <v>249</v>
      </c>
      <c r="C5" s="334"/>
      <c r="D5" s="334"/>
      <c r="E5" s="334"/>
      <c r="F5" s="334"/>
      <c r="G5" s="334"/>
      <c r="H5" s="334"/>
      <c r="I5" s="334"/>
      <c r="J5" s="333"/>
    </row>
    <row r="6" spans="1:10" ht="15" customHeight="1">
      <c r="A6" s="332" t="s">
        <v>183</v>
      </c>
      <c r="B6" s="331" t="s">
        <v>248</v>
      </c>
      <c r="C6" s="330"/>
      <c r="D6" s="330"/>
      <c r="E6" s="330"/>
      <c r="F6" s="330"/>
      <c r="G6" s="330"/>
      <c r="H6" s="330"/>
      <c r="I6" s="330"/>
      <c r="J6" s="322"/>
    </row>
    <row r="7" spans="1:10" ht="15.75" customHeight="1">
      <c r="A7" s="332" t="s">
        <v>181</v>
      </c>
      <c r="B7" s="331" t="s">
        <v>247</v>
      </c>
      <c r="C7" s="330"/>
      <c r="D7" s="330"/>
      <c r="E7" s="330"/>
      <c r="F7" s="330"/>
      <c r="G7" s="330"/>
      <c r="H7" s="330"/>
      <c r="I7" s="330"/>
      <c r="J7" s="322"/>
    </row>
    <row r="8" spans="1:10" ht="21.75" customHeight="1">
      <c r="A8" s="332" t="s">
        <v>179</v>
      </c>
      <c r="B8" s="334" t="s">
        <v>246</v>
      </c>
      <c r="C8" s="334"/>
      <c r="D8" s="334"/>
      <c r="E8" s="334"/>
      <c r="F8" s="334"/>
      <c r="G8" s="334"/>
      <c r="H8" s="334"/>
      <c r="I8" s="334"/>
      <c r="J8" s="333"/>
    </row>
    <row r="9" spans="1:10" ht="11.25">
      <c r="A9" s="332" t="s">
        <v>177</v>
      </c>
      <c r="B9" s="331" t="s">
        <v>245</v>
      </c>
      <c r="C9" s="330"/>
      <c r="D9" s="330"/>
      <c r="E9" s="330"/>
      <c r="F9" s="330"/>
      <c r="G9" s="330"/>
      <c r="H9" s="330"/>
      <c r="I9" s="330"/>
      <c r="J9" s="322"/>
    </row>
    <row r="10" spans="1:10" ht="11.25">
      <c r="A10" s="329"/>
      <c r="B10" s="329"/>
      <c r="C10" s="329"/>
      <c r="D10" s="329"/>
      <c r="E10" s="328" t="s">
        <v>244</v>
      </c>
      <c r="F10" s="327"/>
      <c r="G10" s="328" t="s">
        <v>243</v>
      </c>
      <c r="H10" s="327"/>
      <c r="I10" s="326"/>
      <c r="J10" s="326"/>
    </row>
    <row r="11" spans="1:10" ht="11.25">
      <c r="A11" s="323"/>
      <c r="B11" s="323"/>
      <c r="C11" s="323"/>
      <c r="D11" s="320" t="s">
        <v>241</v>
      </c>
      <c r="E11" s="325" t="s">
        <v>242</v>
      </c>
      <c r="F11" s="324"/>
      <c r="G11" s="325" t="s">
        <v>242</v>
      </c>
      <c r="H11" s="324"/>
      <c r="I11" s="319" t="s">
        <v>241</v>
      </c>
      <c r="J11" s="322"/>
    </row>
    <row r="12" spans="1:10" ht="11.25">
      <c r="A12" s="320" t="s">
        <v>2</v>
      </c>
      <c r="B12" s="320" t="s">
        <v>11</v>
      </c>
      <c r="C12" s="323"/>
      <c r="D12" s="320" t="s">
        <v>240</v>
      </c>
      <c r="E12" s="320" t="s">
        <v>239</v>
      </c>
      <c r="F12" s="322"/>
      <c r="G12" s="322"/>
      <c r="H12" s="322"/>
      <c r="I12" s="319" t="s">
        <v>238</v>
      </c>
      <c r="J12" s="319" t="s">
        <v>2</v>
      </c>
    </row>
    <row r="13" spans="1:10" ht="11.25">
      <c r="A13" s="320" t="s">
        <v>3</v>
      </c>
      <c r="B13" s="320" t="s">
        <v>237</v>
      </c>
      <c r="C13" s="320" t="s">
        <v>12</v>
      </c>
      <c r="D13" s="320" t="s">
        <v>236</v>
      </c>
      <c r="E13" s="320" t="s">
        <v>235</v>
      </c>
      <c r="F13" s="319" t="s">
        <v>233</v>
      </c>
      <c r="G13" s="321" t="s">
        <v>234</v>
      </c>
      <c r="H13" s="319" t="s">
        <v>233</v>
      </c>
      <c r="I13" s="319" t="s">
        <v>232</v>
      </c>
      <c r="J13" s="319" t="s">
        <v>3</v>
      </c>
    </row>
    <row r="14" spans="1:10" ht="11.25">
      <c r="A14" s="320"/>
      <c r="B14" s="320"/>
      <c r="C14" s="320"/>
      <c r="D14" s="320" t="s">
        <v>13</v>
      </c>
      <c r="E14" s="320" t="s">
        <v>231</v>
      </c>
      <c r="F14" s="319" t="s">
        <v>230</v>
      </c>
      <c r="G14" s="319"/>
      <c r="H14" s="319" t="s">
        <v>229</v>
      </c>
      <c r="I14" s="319" t="s">
        <v>228</v>
      </c>
      <c r="J14" s="319"/>
    </row>
    <row r="15" spans="1:10" ht="12" thickBot="1">
      <c r="A15" s="320"/>
      <c r="B15" s="320"/>
      <c r="C15" s="320" t="s">
        <v>4</v>
      </c>
      <c r="D15" s="320" t="s">
        <v>5</v>
      </c>
      <c r="E15" s="320" t="s">
        <v>6</v>
      </c>
      <c r="F15" s="319" t="s">
        <v>7</v>
      </c>
      <c r="G15" s="319" t="s">
        <v>8</v>
      </c>
      <c r="H15" s="319" t="s">
        <v>9</v>
      </c>
      <c r="I15" s="319" t="s">
        <v>0</v>
      </c>
      <c r="J15" s="319"/>
    </row>
    <row r="16" spans="1:10" s="253" customFormat="1" ht="9.1999999999999993" customHeight="1">
      <c r="A16" s="318"/>
      <c r="B16" s="317"/>
      <c r="C16" s="316" t="s">
        <v>167</v>
      </c>
      <c r="D16" s="315"/>
      <c r="E16" s="314"/>
      <c r="F16" s="314"/>
      <c r="G16" s="314"/>
      <c r="H16" s="314"/>
      <c r="I16" s="313"/>
      <c r="J16" s="312"/>
    </row>
    <row r="17" spans="1:13" s="253" customFormat="1" ht="9.1999999999999993" customHeight="1">
      <c r="A17" s="311">
        <v>1</v>
      </c>
      <c r="B17" s="270"/>
      <c r="C17" s="310" t="s">
        <v>227</v>
      </c>
      <c r="D17" s="297">
        <v>0</v>
      </c>
      <c r="E17" s="296">
        <v>1</v>
      </c>
      <c r="F17" s="296">
        <v>0</v>
      </c>
      <c r="G17" s="296">
        <v>0</v>
      </c>
      <c r="H17" s="296">
        <v>0</v>
      </c>
      <c r="I17" s="309">
        <f>D17+E17+F17-G17-H17</f>
        <v>1</v>
      </c>
      <c r="J17" s="292">
        <v>1</v>
      </c>
      <c r="K17" s="262"/>
      <c r="L17" s="263"/>
      <c r="M17" s="262"/>
    </row>
    <row r="18" spans="1:13" s="253" customFormat="1" ht="9.1999999999999993" customHeight="1">
      <c r="A18" s="271">
        <v>2</v>
      </c>
      <c r="B18" s="270"/>
      <c r="C18" s="293" t="s">
        <v>226</v>
      </c>
      <c r="D18" s="284">
        <v>0</v>
      </c>
      <c r="E18" s="283">
        <v>0</v>
      </c>
      <c r="F18" s="283">
        <v>0</v>
      </c>
      <c r="G18" s="283">
        <v>0</v>
      </c>
      <c r="H18" s="283">
        <v>0</v>
      </c>
      <c r="I18" s="288">
        <f>D18+E18+F18-G18-H18</f>
        <v>0</v>
      </c>
      <c r="J18" s="292">
        <v>2</v>
      </c>
      <c r="K18" s="262"/>
      <c r="L18" s="263"/>
      <c r="M18" s="262"/>
    </row>
    <row r="19" spans="1:13" s="253" customFormat="1" ht="9.1999999999999993" customHeight="1">
      <c r="A19" s="286">
        <v>3</v>
      </c>
      <c r="B19" s="307"/>
      <c r="C19" s="285" t="s">
        <v>225</v>
      </c>
      <c r="D19" s="284">
        <v>0</v>
      </c>
      <c r="E19" s="283">
        <v>0</v>
      </c>
      <c r="F19" s="283">
        <v>0</v>
      </c>
      <c r="G19" s="283">
        <v>0</v>
      </c>
      <c r="H19" s="283">
        <v>0</v>
      </c>
      <c r="I19" s="281">
        <f>D19+E19+F19-G19-H19</f>
        <v>0</v>
      </c>
      <c r="J19" s="280">
        <v>3</v>
      </c>
      <c r="K19" s="262"/>
      <c r="L19" s="263"/>
      <c r="M19" s="262"/>
    </row>
    <row r="20" spans="1:13" s="253" customFormat="1" ht="9.1999999999999993" customHeight="1">
      <c r="A20" s="286">
        <v>4</v>
      </c>
      <c r="B20" s="307"/>
      <c r="C20" s="285" t="s">
        <v>224</v>
      </c>
      <c r="D20" s="284">
        <v>0</v>
      </c>
      <c r="E20" s="283">
        <v>0</v>
      </c>
      <c r="F20" s="283">
        <v>0</v>
      </c>
      <c r="G20" s="283">
        <v>0</v>
      </c>
      <c r="H20" s="283">
        <v>0</v>
      </c>
      <c r="I20" s="281">
        <f>D20+E20+F20-G20-H20</f>
        <v>0</v>
      </c>
      <c r="J20" s="280">
        <v>4</v>
      </c>
      <c r="K20" s="262"/>
      <c r="L20" s="263"/>
      <c r="M20" s="262"/>
    </row>
    <row r="21" spans="1:13" s="253" customFormat="1" ht="9.1999999999999993" customHeight="1">
      <c r="A21" s="286">
        <v>5</v>
      </c>
      <c r="B21" s="307"/>
      <c r="C21" s="285" t="s">
        <v>223</v>
      </c>
      <c r="D21" s="284">
        <v>0</v>
      </c>
      <c r="E21" s="283">
        <v>0</v>
      </c>
      <c r="F21" s="283">
        <v>0</v>
      </c>
      <c r="G21" s="283">
        <v>0</v>
      </c>
      <c r="H21" s="283">
        <v>0</v>
      </c>
      <c r="I21" s="281">
        <f>D21+E21+F21-G21-H21</f>
        <v>0</v>
      </c>
      <c r="J21" s="280">
        <v>5</v>
      </c>
      <c r="K21" s="262"/>
      <c r="L21" s="263"/>
      <c r="M21" s="262"/>
    </row>
    <row r="22" spans="1:13" s="253" customFormat="1" ht="9.1999999999999993" customHeight="1">
      <c r="A22" s="286">
        <v>6</v>
      </c>
      <c r="B22" s="307"/>
      <c r="C22" s="285" t="s">
        <v>222</v>
      </c>
      <c r="D22" s="284">
        <v>0</v>
      </c>
      <c r="E22" s="283">
        <v>2</v>
      </c>
      <c r="F22" s="283">
        <v>0</v>
      </c>
      <c r="G22" s="283">
        <v>0</v>
      </c>
      <c r="H22" s="283">
        <v>0</v>
      </c>
      <c r="I22" s="281">
        <f>D22+E22+F22-G22-H22</f>
        <v>2</v>
      </c>
      <c r="J22" s="280">
        <v>6</v>
      </c>
      <c r="K22" s="262"/>
      <c r="L22" s="263"/>
      <c r="M22" s="262"/>
    </row>
    <row r="23" spans="1:13" s="253" customFormat="1" ht="9.1999999999999993" customHeight="1">
      <c r="A23" s="286">
        <v>7</v>
      </c>
      <c r="B23" s="307"/>
      <c r="C23" s="285" t="s">
        <v>221</v>
      </c>
      <c r="D23" s="284">
        <v>27</v>
      </c>
      <c r="E23" s="283">
        <v>112</v>
      </c>
      <c r="F23" s="283">
        <v>0</v>
      </c>
      <c r="G23" s="283">
        <v>0</v>
      </c>
      <c r="H23" s="283">
        <v>0</v>
      </c>
      <c r="I23" s="281">
        <f>D23+E23+F23-G23-H23</f>
        <v>139</v>
      </c>
      <c r="J23" s="280">
        <v>7</v>
      </c>
      <c r="K23" s="262"/>
      <c r="L23" s="263"/>
      <c r="M23" s="262"/>
    </row>
    <row r="24" spans="1:13" s="253" customFormat="1" ht="9.1999999999999993" customHeight="1">
      <c r="A24" s="286">
        <v>8</v>
      </c>
      <c r="B24" s="307"/>
      <c r="C24" s="285" t="s">
        <v>220</v>
      </c>
      <c r="D24" s="284">
        <v>3</v>
      </c>
      <c r="E24" s="283">
        <v>14</v>
      </c>
      <c r="F24" s="283">
        <v>0</v>
      </c>
      <c r="G24" s="283">
        <v>0</v>
      </c>
      <c r="H24" s="283">
        <v>0</v>
      </c>
      <c r="I24" s="281">
        <f>D24+E24+F24-G24-H24</f>
        <v>17</v>
      </c>
      <c r="J24" s="280">
        <v>8</v>
      </c>
      <c r="K24" s="262"/>
      <c r="L24" s="263"/>
      <c r="M24" s="262"/>
    </row>
    <row r="25" spans="1:13" s="253" customFormat="1" ht="9.1999999999999993" customHeight="1">
      <c r="A25" s="286">
        <v>9</v>
      </c>
      <c r="B25" s="307"/>
      <c r="C25" s="285" t="s">
        <v>219</v>
      </c>
      <c r="D25" s="284">
        <v>0</v>
      </c>
      <c r="E25" s="283">
        <v>0</v>
      </c>
      <c r="F25" s="283">
        <v>0</v>
      </c>
      <c r="G25" s="283">
        <v>0</v>
      </c>
      <c r="H25" s="283">
        <v>0</v>
      </c>
      <c r="I25" s="281">
        <f>D25+E25+F25-G25-H25</f>
        <v>0</v>
      </c>
      <c r="J25" s="280">
        <v>9</v>
      </c>
      <c r="K25" s="262"/>
      <c r="L25" s="263"/>
      <c r="M25" s="262"/>
    </row>
    <row r="26" spans="1:13" s="253" customFormat="1" ht="9.1999999999999993" customHeight="1">
      <c r="A26" s="286">
        <v>10</v>
      </c>
      <c r="B26" s="307"/>
      <c r="C26" s="285" t="s">
        <v>218</v>
      </c>
      <c r="D26" s="284">
        <v>2</v>
      </c>
      <c r="E26" s="283">
        <v>1</v>
      </c>
      <c r="F26" s="283">
        <v>0</v>
      </c>
      <c r="G26" s="283">
        <v>0</v>
      </c>
      <c r="H26" s="283">
        <v>0</v>
      </c>
      <c r="I26" s="281">
        <f>D26+E26+F26-G26-H26</f>
        <v>3</v>
      </c>
      <c r="J26" s="280">
        <v>10</v>
      </c>
      <c r="K26" s="262"/>
      <c r="L26" s="263"/>
      <c r="M26" s="262"/>
    </row>
    <row r="27" spans="1:13" s="253" customFormat="1" ht="9.1999999999999993" customHeight="1">
      <c r="A27" s="286">
        <v>11</v>
      </c>
      <c r="B27" s="307"/>
      <c r="C27" s="285" t="s">
        <v>217</v>
      </c>
      <c r="D27" s="284">
        <v>0</v>
      </c>
      <c r="E27" s="283">
        <v>0</v>
      </c>
      <c r="F27" s="283">
        <v>0</v>
      </c>
      <c r="G27" s="283">
        <v>0</v>
      </c>
      <c r="H27" s="283">
        <v>0</v>
      </c>
      <c r="I27" s="281">
        <f>D27+E27+F27-G27-H27</f>
        <v>0</v>
      </c>
      <c r="J27" s="280">
        <v>11</v>
      </c>
      <c r="K27" s="262"/>
      <c r="L27" s="263"/>
      <c r="M27" s="262"/>
    </row>
    <row r="28" spans="1:13" s="253" customFormat="1" ht="9.1999999999999993" customHeight="1">
      <c r="A28" s="286">
        <v>12</v>
      </c>
      <c r="B28" s="307"/>
      <c r="C28" s="285" t="s">
        <v>216</v>
      </c>
      <c r="D28" s="284">
        <v>0</v>
      </c>
      <c r="E28" s="283">
        <v>0</v>
      </c>
      <c r="F28" s="283">
        <v>0</v>
      </c>
      <c r="G28" s="283">
        <v>0</v>
      </c>
      <c r="H28" s="283">
        <v>0</v>
      </c>
      <c r="I28" s="281">
        <f>D28+E28+F28-G28-H28</f>
        <v>0</v>
      </c>
      <c r="J28" s="280">
        <v>12</v>
      </c>
      <c r="K28" s="262"/>
      <c r="L28" s="263"/>
      <c r="M28" s="262"/>
    </row>
    <row r="29" spans="1:13" s="253" customFormat="1" ht="9.1999999999999993" customHeight="1">
      <c r="A29" s="286">
        <v>13</v>
      </c>
      <c r="B29" s="307"/>
      <c r="C29" s="285" t="s">
        <v>215</v>
      </c>
      <c r="D29" s="284">
        <v>0</v>
      </c>
      <c r="E29" s="283">
        <v>0</v>
      </c>
      <c r="F29" s="283">
        <v>0</v>
      </c>
      <c r="G29" s="283">
        <v>0</v>
      </c>
      <c r="H29" s="283">
        <v>0</v>
      </c>
      <c r="I29" s="281">
        <f>D29+E29+F29-G29-H29</f>
        <v>0</v>
      </c>
      <c r="J29" s="280">
        <v>13</v>
      </c>
      <c r="K29" s="262"/>
      <c r="L29" s="263"/>
      <c r="M29" s="262"/>
    </row>
    <row r="30" spans="1:13" s="253" customFormat="1" ht="9.1999999999999993" customHeight="1">
      <c r="A30" s="286">
        <v>14</v>
      </c>
      <c r="B30" s="307"/>
      <c r="C30" s="285" t="s">
        <v>214</v>
      </c>
      <c r="D30" s="284">
        <v>4</v>
      </c>
      <c r="E30" s="283">
        <v>5</v>
      </c>
      <c r="F30" s="283">
        <v>0</v>
      </c>
      <c r="G30" s="283">
        <v>0</v>
      </c>
      <c r="H30" s="283">
        <v>0</v>
      </c>
      <c r="I30" s="281">
        <f>D30+E30+F30-G30-H30</f>
        <v>9</v>
      </c>
      <c r="J30" s="280">
        <v>14</v>
      </c>
      <c r="K30" s="262"/>
      <c r="L30" s="263"/>
      <c r="M30" s="262"/>
    </row>
    <row r="31" spans="1:13" s="253" customFormat="1" ht="9.1999999999999993" customHeight="1">
      <c r="A31" s="286">
        <v>15</v>
      </c>
      <c r="B31" s="307"/>
      <c r="C31" s="285" t="s">
        <v>213</v>
      </c>
      <c r="D31" s="284">
        <v>0</v>
      </c>
      <c r="E31" s="283">
        <v>0</v>
      </c>
      <c r="F31" s="283">
        <v>0</v>
      </c>
      <c r="G31" s="283">
        <v>0</v>
      </c>
      <c r="H31" s="283">
        <v>0</v>
      </c>
      <c r="I31" s="308">
        <f>D31+E31+F31-G31-H31</f>
        <v>0</v>
      </c>
      <c r="J31" s="280">
        <v>15</v>
      </c>
      <c r="K31" s="262"/>
      <c r="L31" s="263"/>
      <c r="M31" s="262"/>
    </row>
    <row r="32" spans="1:13" s="253" customFormat="1" ht="9.1999999999999993" customHeight="1">
      <c r="A32" s="286">
        <v>16</v>
      </c>
      <c r="B32" s="307"/>
      <c r="C32" s="285" t="s">
        <v>212</v>
      </c>
      <c r="D32" s="284">
        <v>0</v>
      </c>
      <c r="E32" s="283">
        <v>0</v>
      </c>
      <c r="F32" s="283">
        <v>0</v>
      </c>
      <c r="G32" s="283">
        <v>0</v>
      </c>
      <c r="H32" s="283">
        <v>0</v>
      </c>
      <c r="I32" s="281">
        <f>D32+E32+F32-G32-H32</f>
        <v>0</v>
      </c>
      <c r="J32" s="280">
        <v>16</v>
      </c>
      <c r="K32" s="262"/>
      <c r="L32" s="263"/>
      <c r="M32" s="262"/>
    </row>
    <row r="33" spans="1:13" s="253" customFormat="1" ht="9.1999999999999993" customHeight="1">
      <c r="A33" s="286">
        <v>17</v>
      </c>
      <c r="B33" s="307"/>
      <c r="C33" s="285" t="s">
        <v>211</v>
      </c>
      <c r="D33" s="284">
        <v>0</v>
      </c>
      <c r="E33" s="283">
        <v>0</v>
      </c>
      <c r="F33" s="283">
        <v>0</v>
      </c>
      <c r="G33" s="283">
        <v>0</v>
      </c>
      <c r="H33" s="283">
        <v>0</v>
      </c>
      <c r="I33" s="281">
        <f>D33+E33+F33-G33-H33</f>
        <v>0</v>
      </c>
      <c r="J33" s="280">
        <v>17</v>
      </c>
      <c r="K33" s="262"/>
      <c r="L33" s="263"/>
      <c r="M33" s="262"/>
    </row>
    <row r="34" spans="1:13" s="253" customFormat="1" ht="9.1999999999999993" customHeight="1">
      <c r="A34" s="286">
        <v>18</v>
      </c>
      <c r="B34" s="307"/>
      <c r="C34" s="285" t="s">
        <v>210</v>
      </c>
      <c r="D34" s="284">
        <v>0</v>
      </c>
      <c r="E34" s="283">
        <v>0</v>
      </c>
      <c r="F34" s="283">
        <v>0</v>
      </c>
      <c r="G34" s="283">
        <v>0</v>
      </c>
      <c r="H34" s="283">
        <v>0</v>
      </c>
      <c r="I34" s="281">
        <f>D34+E34+F34-G34-H34</f>
        <v>0</v>
      </c>
      <c r="J34" s="280">
        <v>18</v>
      </c>
      <c r="K34" s="262"/>
      <c r="L34" s="263"/>
      <c r="M34" s="262"/>
    </row>
    <row r="35" spans="1:13" s="253" customFormat="1" ht="9.1999999999999993" customHeight="1">
      <c r="A35" s="286">
        <v>19</v>
      </c>
      <c r="B35" s="307"/>
      <c r="C35" s="285" t="s">
        <v>209</v>
      </c>
      <c r="D35" s="284">
        <v>8957</v>
      </c>
      <c r="E35" s="283">
        <v>8518</v>
      </c>
      <c r="F35" s="283">
        <v>0</v>
      </c>
      <c r="G35" s="283">
        <v>0</v>
      </c>
      <c r="H35" s="283">
        <v>0</v>
      </c>
      <c r="I35" s="281">
        <f>D35+E35+F35-G35-H35</f>
        <v>17475</v>
      </c>
      <c r="J35" s="280">
        <v>19</v>
      </c>
      <c r="K35" s="262"/>
      <c r="L35" s="263"/>
      <c r="M35" s="262"/>
    </row>
    <row r="36" spans="1:13" s="253" customFormat="1" ht="9.1999999999999993" customHeight="1">
      <c r="A36" s="286">
        <v>20</v>
      </c>
      <c r="B36" s="307"/>
      <c r="C36" s="285" t="s">
        <v>208</v>
      </c>
      <c r="D36" s="284">
        <v>3730</v>
      </c>
      <c r="E36" s="283">
        <v>6394</v>
      </c>
      <c r="F36" s="283">
        <v>0</v>
      </c>
      <c r="G36" s="283">
        <v>0</v>
      </c>
      <c r="H36" s="283">
        <v>0</v>
      </c>
      <c r="I36" s="281">
        <f>D36+E36+F36-G36-H36</f>
        <v>10124</v>
      </c>
      <c r="J36" s="280">
        <v>20</v>
      </c>
      <c r="K36" s="262"/>
      <c r="L36" s="263"/>
      <c r="M36" s="262"/>
    </row>
    <row r="37" spans="1:13" s="253" customFormat="1" ht="9.1999999999999993" customHeight="1">
      <c r="A37" s="286">
        <v>21</v>
      </c>
      <c r="B37" s="307"/>
      <c r="C37" s="285" t="s">
        <v>207</v>
      </c>
      <c r="D37" s="284">
        <v>0</v>
      </c>
      <c r="E37" s="283">
        <v>0</v>
      </c>
      <c r="F37" s="283">
        <v>0</v>
      </c>
      <c r="G37" s="283">
        <v>0</v>
      </c>
      <c r="H37" s="283">
        <v>0</v>
      </c>
      <c r="I37" s="281">
        <f>D37+E37+F37-G37-H37</f>
        <v>0</v>
      </c>
      <c r="J37" s="280">
        <v>21</v>
      </c>
      <c r="K37" s="262"/>
      <c r="L37" s="263"/>
      <c r="M37" s="262"/>
    </row>
    <row r="38" spans="1:13" s="253" customFormat="1" ht="9.1999999999999993" customHeight="1">
      <c r="A38" s="286">
        <v>22</v>
      </c>
      <c r="B38" s="307"/>
      <c r="C38" s="285" t="s">
        <v>206</v>
      </c>
      <c r="D38" s="284">
        <v>0</v>
      </c>
      <c r="E38" s="283">
        <v>0</v>
      </c>
      <c r="F38" s="283">
        <v>0</v>
      </c>
      <c r="G38" s="283">
        <v>0</v>
      </c>
      <c r="H38" s="283">
        <v>0</v>
      </c>
      <c r="I38" s="281">
        <f>D38+E38+F38-G38-H38</f>
        <v>0</v>
      </c>
      <c r="J38" s="280">
        <v>22</v>
      </c>
      <c r="K38" s="262"/>
      <c r="L38" s="263"/>
      <c r="M38" s="262"/>
    </row>
    <row r="39" spans="1:13" s="253" customFormat="1" ht="9.1999999999999993" customHeight="1">
      <c r="A39" s="286">
        <v>23</v>
      </c>
      <c r="B39" s="307"/>
      <c r="C39" s="285" t="s">
        <v>205</v>
      </c>
      <c r="D39" s="284">
        <v>0</v>
      </c>
      <c r="E39" s="283">
        <v>0</v>
      </c>
      <c r="F39" s="283">
        <v>0</v>
      </c>
      <c r="G39" s="283">
        <v>0</v>
      </c>
      <c r="H39" s="283">
        <v>0</v>
      </c>
      <c r="I39" s="281">
        <f>D39+E39+F39-G39-H39</f>
        <v>0</v>
      </c>
      <c r="J39" s="280">
        <v>23</v>
      </c>
      <c r="K39" s="262"/>
      <c r="L39" s="263"/>
      <c r="M39" s="262"/>
    </row>
    <row r="40" spans="1:13" s="253" customFormat="1" ht="9.1999999999999993" customHeight="1">
      <c r="A40" s="286">
        <v>24</v>
      </c>
      <c r="B40" s="307"/>
      <c r="C40" s="285" t="s">
        <v>204</v>
      </c>
      <c r="D40" s="284">
        <v>0</v>
      </c>
      <c r="E40" s="283">
        <v>2</v>
      </c>
      <c r="F40" s="283">
        <v>0</v>
      </c>
      <c r="G40" s="283">
        <v>0</v>
      </c>
      <c r="H40" s="283">
        <v>0</v>
      </c>
      <c r="I40" s="281">
        <f>D40+E40+F40-G40-H40</f>
        <v>2</v>
      </c>
      <c r="J40" s="280">
        <v>24</v>
      </c>
      <c r="K40" s="262"/>
      <c r="L40" s="263"/>
      <c r="M40" s="262"/>
    </row>
    <row r="41" spans="1:13" s="253" customFormat="1" ht="9.1999999999999993" customHeight="1">
      <c r="A41" s="286">
        <v>25</v>
      </c>
      <c r="B41" s="307"/>
      <c r="C41" s="285" t="s">
        <v>203</v>
      </c>
      <c r="D41" s="284">
        <v>0</v>
      </c>
      <c r="E41" s="283">
        <v>0</v>
      </c>
      <c r="F41" s="283">
        <v>0</v>
      </c>
      <c r="G41" s="283">
        <v>0</v>
      </c>
      <c r="H41" s="283">
        <v>0</v>
      </c>
      <c r="I41" s="281">
        <f>D41+E41+F41-G41-H41</f>
        <v>0</v>
      </c>
      <c r="J41" s="280">
        <v>25</v>
      </c>
      <c r="K41" s="262"/>
      <c r="L41" s="263"/>
      <c r="M41" s="262"/>
    </row>
    <row r="42" spans="1:13" s="253" customFormat="1" ht="9.1999999999999993" customHeight="1">
      <c r="A42" s="286">
        <v>26</v>
      </c>
      <c r="B42" s="307"/>
      <c r="C42" s="285" t="s">
        <v>202</v>
      </c>
      <c r="D42" s="284">
        <v>0</v>
      </c>
      <c r="E42" s="283">
        <v>0</v>
      </c>
      <c r="F42" s="283">
        <v>0</v>
      </c>
      <c r="G42" s="283">
        <v>0</v>
      </c>
      <c r="H42" s="283">
        <v>0</v>
      </c>
      <c r="I42" s="281">
        <f>D42+E42+F42-G42-H42</f>
        <v>0</v>
      </c>
      <c r="J42" s="280">
        <v>26</v>
      </c>
      <c r="K42" s="262"/>
      <c r="L42" s="263"/>
      <c r="M42" s="262"/>
    </row>
    <row r="43" spans="1:13" s="253" customFormat="1" ht="9.1999999999999993" customHeight="1">
      <c r="A43" s="286">
        <v>27</v>
      </c>
      <c r="B43" s="307"/>
      <c r="C43" s="285" t="s">
        <v>201</v>
      </c>
      <c r="D43" s="284">
        <v>0</v>
      </c>
      <c r="E43" s="283">
        <v>0</v>
      </c>
      <c r="F43" s="283">
        <v>0</v>
      </c>
      <c r="G43" s="283">
        <v>0</v>
      </c>
      <c r="H43" s="283">
        <v>0</v>
      </c>
      <c r="I43" s="281">
        <f>D43+E43+F43-G43-H43</f>
        <v>0</v>
      </c>
      <c r="J43" s="280">
        <v>27</v>
      </c>
      <c r="K43" s="262"/>
      <c r="L43" s="263"/>
      <c r="M43" s="262"/>
    </row>
    <row r="44" spans="1:13" s="253" customFormat="1" ht="9.1999999999999993" customHeight="1">
      <c r="A44" s="286">
        <v>28</v>
      </c>
      <c r="B44" s="307"/>
      <c r="C44" s="285" t="s">
        <v>200</v>
      </c>
      <c r="D44" s="284">
        <v>0</v>
      </c>
      <c r="E44" s="283">
        <v>0</v>
      </c>
      <c r="F44" s="283">
        <v>0</v>
      </c>
      <c r="G44" s="283">
        <v>0</v>
      </c>
      <c r="H44" s="283">
        <v>0</v>
      </c>
      <c r="I44" s="281">
        <f>D44+E44+F44-G44-H44</f>
        <v>0</v>
      </c>
      <c r="J44" s="280">
        <v>28</v>
      </c>
      <c r="K44" s="262"/>
      <c r="L44" s="263"/>
      <c r="M44" s="262"/>
    </row>
    <row r="45" spans="1:13" s="253" customFormat="1" ht="9.1999999999999993" customHeight="1">
      <c r="A45" s="286">
        <v>29</v>
      </c>
      <c r="B45" s="307"/>
      <c r="C45" s="285" t="s">
        <v>190</v>
      </c>
      <c r="D45" s="284">
        <v>0</v>
      </c>
      <c r="E45" s="283">
        <v>0</v>
      </c>
      <c r="F45" s="283">
        <v>0</v>
      </c>
      <c r="G45" s="283">
        <v>0</v>
      </c>
      <c r="H45" s="283">
        <v>0</v>
      </c>
      <c r="I45" s="281">
        <f>D45+E45+F45-G45-H45</f>
        <v>0</v>
      </c>
      <c r="J45" s="280">
        <v>29</v>
      </c>
      <c r="K45" s="262"/>
      <c r="L45" s="263"/>
      <c r="M45" s="262"/>
    </row>
    <row r="46" spans="1:13" s="253" customFormat="1" ht="9.1999999999999993" customHeight="1" thickBot="1">
      <c r="A46" s="279">
        <v>30</v>
      </c>
      <c r="B46" s="278"/>
      <c r="C46" s="277" t="s">
        <v>107</v>
      </c>
      <c r="D46" s="306">
        <f>SUM(D17:D45)</f>
        <v>12723</v>
      </c>
      <c r="E46" s="275">
        <f>SUM(E17:E45)</f>
        <v>15049</v>
      </c>
      <c r="F46" s="275">
        <f>SUM(F17:F45)</f>
        <v>0</v>
      </c>
      <c r="G46" s="274">
        <f>SUM(G17:G45)</f>
        <v>0</v>
      </c>
      <c r="H46" s="274">
        <f>SUM(H17:H45)</f>
        <v>0</v>
      </c>
      <c r="I46" s="273">
        <f>D46+E46+F46-G46-H46</f>
        <v>27772</v>
      </c>
      <c r="J46" s="272">
        <v>30</v>
      </c>
      <c r="K46" s="262"/>
      <c r="L46" s="263"/>
      <c r="M46" s="262"/>
    </row>
    <row r="47" spans="1:13" s="253" customFormat="1" ht="9.1999999999999993" customHeight="1" thickTop="1">
      <c r="A47" s="305"/>
      <c r="B47" s="304"/>
      <c r="C47" s="303" t="s">
        <v>105</v>
      </c>
      <c r="D47" s="302"/>
      <c r="E47" s="301"/>
      <c r="F47" s="300"/>
      <c r="G47" s="299"/>
      <c r="H47" s="299"/>
      <c r="I47" s="298"/>
      <c r="J47" s="287"/>
      <c r="K47" s="262"/>
      <c r="L47" s="263"/>
      <c r="M47" s="262"/>
    </row>
    <row r="48" spans="1:13" s="253" customFormat="1" ht="9.1999999999999993" customHeight="1">
      <c r="A48" s="271">
        <v>31</v>
      </c>
      <c r="B48" s="271" t="s">
        <v>191</v>
      </c>
      <c r="C48" s="293" t="s">
        <v>199</v>
      </c>
      <c r="D48" s="297">
        <v>585</v>
      </c>
      <c r="E48" s="296">
        <v>1083</v>
      </c>
      <c r="F48" s="296">
        <v>0</v>
      </c>
      <c r="G48" s="295">
        <v>0</v>
      </c>
      <c r="H48" s="295">
        <v>0</v>
      </c>
      <c r="I48" s="294">
        <f>D48+E48+F48-G48-H48</f>
        <v>1668</v>
      </c>
      <c r="J48" s="292">
        <v>31</v>
      </c>
      <c r="K48" s="262"/>
      <c r="L48" s="263"/>
      <c r="M48" s="262"/>
    </row>
    <row r="49" spans="1:13" s="253" customFormat="1" ht="9.1999999999999993" customHeight="1">
      <c r="A49" s="271">
        <v>32</v>
      </c>
      <c r="B49" s="271" t="s">
        <v>191</v>
      </c>
      <c r="C49" s="293" t="s">
        <v>198</v>
      </c>
      <c r="D49" s="284">
        <v>0</v>
      </c>
      <c r="E49" s="283">
        <v>0</v>
      </c>
      <c r="F49" s="283">
        <v>0</v>
      </c>
      <c r="G49" s="283">
        <v>0</v>
      </c>
      <c r="H49" s="289">
        <v>0</v>
      </c>
      <c r="I49" s="288">
        <f>D49+E49+F49-G49-H49</f>
        <v>0</v>
      </c>
      <c r="J49" s="292">
        <v>32</v>
      </c>
      <c r="K49" s="262"/>
      <c r="L49" s="263"/>
      <c r="M49" s="262"/>
    </row>
    <row r="50" spans="1:13" s="253" customFormat="1" ht="9.1999999999999993" customHeight="1">
      <c r="A50" s="286">
        <v>33</v>
      </c>
      <c r="B50" s="286" t="s">
        <v>191</v>
      </c>
      <c r="C50" s="285" t="s">
        <v>197</v>
      </c>
      <c r="D50" s="284">
        <v>0</v>
      </c>
      <c r="E50" s="283">
        <v>0</v>
      </c>
      <c r="F50" s="283">
        <v>0</v>
      </c>
      <c r="G50" s="283">
        <v>0</v>
      </c>
      <c r="H50" s="282">
        <v>0</v>
      </c>
      <c r="I50" s="281">
        <f>D50+E50+F50-G50-H50</f>
        <v>0</v>
      </c>
      <c r="J50" s="280">
        <v>33</v>
      </c>
      <c r="K50" s="262"/>
      <c r="L50" s="263"/>
      <c r="M50" s="262"/>
    </row>
    <row r="51" spans="1:13" s="253" customFormat="1" ht="9.1999999999999993" customHeight="1">
      <c r="A51" s="286">
        <v>34</v>
      </c>
      <c r="B51" s="286" t="s">
        <v>191</v>
      </c>
      <c r="C51" s="285" t="s">
        <v>196</v>
      </c>
      <c r="D51" s="284">
        <v>0</v>
      </c>
      <c r="E51" s="283">
        <v>0</v>
      </c>
      <c r="F51" s="283">
        <v>0</v>
      </c>
      <c r="G51" s="283">
        <v>0</v>
      </c>
      <c r="H51" s="282">
        <v>0</v>
      </c>
      <c r="I51" s="281">
        <f>D51+E51+F51-G51-H51</f>
        <v>0</v>
      </c>
      <c r="J51" s="280">
        <v>34</v>
      </c>
      <c r="K51" s="262"/>
      <c r="L51" s="263"/>
      <c r="M51" s="262"/>
    </row>
    <row r="52" spans="1:13" s="253" customFormat="1" ht="9.1999999999999993" customHeight="1">
      <c r="A52" s="286">
        <v>35</v>
      </c>
      <c r="B52" s="286" t="s">
        <v>191</v>
      </c>
      <c r="C52" s="285" t="s">
        <v>195</v>
      </c>
      <c r="D52" s="284">
        <v>0</v>
      </c>
      <c r="E52" s="283">
        <v>0</v>
      </c>
      <c r="F52" s="283">
        <v>0</v>
      </c>
      <c r="G52" s="283">
        <v>0</v>
      </c>
      <c r="H52" s="282">
        <v>0</v>
      </c>
      <c r="I52" s="281">
        <f>D52+E52+F52-G52-H52</f>
        <v>0</v>
      </c>
      <c r="J52" s="280">
        <v>35</v>
      </c>
      <c r="K52" s="262"/>
      <c r="L52" s="263"/>
      <c r="M52" s="262"/>
    </row>
    <row r="53" spans="1:13" s="253" customFormat="1" ht="9.1999999999999993" customHeight="1">
      <c r="A53" s="286">
        <v>36</v>
      </c>
      <c r="B53" s="286" t="s">
        <v>191</v>
      </c>
      <c r="C53" s="285" t="s">
        <v>194</v>
      </c>
      <c r="D53" s="284">
        <v>0</v>
      </c>
      <c r="E53" s="283">
        <v>0</v>
      </c>
      <c r="F53" s="283">
        <v>0</v>
      </c>
      <c r="G53" s="283">
        <v>0</v>
      </c>
      <c r="H53" s="282">
        <v>0</v>
      </c>
      <c r="I53" s="281">
        <f>D53+E53+F53-G53-H53</f>
        <v>0</v>
      </c>
      <c r="J53" s="280">
        <v>36</v>
      </c>
      <c r="K53" s="262"/>
      <c r="L53" s="263"/>
      <c r="M53" s="262"/>
    </row>
    <row r="54" spans="1:13" s="253" customFormat="1" ht="9.1999999999999993" customHeight="1">
      <c r="A54" s="286">
        <v>37</v>
      </c>
      <c r="B54" s="286" t="s">
        <v>191</v>
      </c>
      <c r="C54" s="285" t="s">
        <v>193</v>
      </c>
      <c r="D54" s="284">
        <v>21</v>
      </c>
      <c r="E54" s="283">
        <v>11</v>
      </c>
      <c r="F54" s="283">
        <v>0</v>
      </c>
      <c r="G54" s="283">
        <v>0</v>
      </c>
      <c r="H54" s="282">
        <v>0</v>
      </c>
      <c r="I54" s="281">
        <f>D54+E54+F54-G54-H54</f>
        <v>32</v>
      </c>
      <c r="J54" s="280">
        <v>37</v>
      </c>
      <c r="K54" s="262"/>
      <c r="L54" s="263"/>
      <c r="M54" s="262"/>
    </row>
    <row r="55" spans="1:13" s="253" customFormat="1" ht="9.1999999999999993" customHeight="1">
      <c r="A55" s="271">
        <v>38</v>
      </c>
      <c r="B55" s="291"/>
      <c r="C55" s="290" t="s">
        <v>192</v>
      </c>
      <c r="D55" s="284">
        <v>7180</v>
      </c>
      <c r="E55" s="283">
        <v>6831</v>
      </c>
      <c r="F55" s="283">
        <v>0</v>
      </c>
      <c r="G55" s="283">
        <v>0</v>
      </c>
      <c r="H55" s="289">
        <v>0</v>
      </c>
      <c r="I55" s="288">
        <f>D55+E55+F55-G55-H55</f>
        <v>14011</v>
      </c>
      <c r="J55" s="287">
        <v>38</v>
      </c>
      <c r="K55" s="262"/>
      <c r="L55" s="263"/>
      <c r="M55" s="262"/>
    </row>
    <row r="56" spans="1:13" s="253" customFormat="1" ht="9.1999999999999993" customHeight="1">
      <c r="A56" s="286">
        <v>39</v>
      </c>
      <c r="B56" s="286" t="s">
        <v>191</v>
      </c>
      <c r="C56" s="285" t="s">
        <v>190</v>
      </c>
      <c r="D56" s="284">
        <v>0</v>
      </c>
      <c r="E56" s="283">
        <v>0</v>
      </c>
      <c r="F56" s="283">
        <v>0</v>
      </c>
      <c r="G56" s="283">
        <v>0</v>
      </c>
      <c r="H56" s="282">
        <v>0</v>
      </c>
      <c r="I56" s="281">
        <f>D56+E56+F56-G56-H56</f>
        <v>0</v>
      </c>
      <c r="J56" s="280">
        <v>39</v>
      </c>
      <c r="K56" s="262"/>
      <c r="L56" s="263"/>
      <c r="M56" s="262"/>
    </row>
    <row r="57" spans="1:13" s="253" customFormat="1" ht="9.1999999999999993" customHeight="1" thickBot="1">
      <c r="A57" s="279">
        <v>40</v>
      </c>
      <c r="B57" s="278"/>
      <c r="C57" s="277" t="s">
        <v>89</v>
      </c>
      <c r="D57" s="276">
        <f>SUM(D48:D56)</f>
        <v>7786</v>
      </c>
      <c r="E57" s="275">
        <f>SUM(E48:E56)</f>
        <v>7925</v>
      </c>
      <c r="F57" s="275">
        <f>SUM(F48:F56)</f>
        <v>0</v>
      </c>
      <c r="G57" s="274">
        <f>SUM(G48:G56)</f>
        <v>0</v>
      </c>
      <c r="H57" s="274">
        <f>SUM(H48:H56)</f>
        <v>0</v>
      </c>
      <c r="I57" s="273">
        <f>D57+E57+F57-G57-H57</f>
        <v>15711</v>
      </c>
      <c r="J57" s="272">
        <v>40</v>
      </c>
      <c r="K57" s="262"/>
      <c r="L57" s="263"/>
      <c r="M57" s="262"/>
    </row>
    <row r="58" spans="1:13" s="253" customFormat="1" ht="9.1999999999999993" customHeight="1" thickTop="1" thickBot="1">
      <c r="A58" s="271">
        <v>41</v>
      </c>
      <c r="B58" s="270"/>
      <c r="C58" s="269" t="s">
        <v>87</v>
      </c>
      <c r="D58" s="268">
        <f>D46+D57</f>
        <v>20509</v>
      </c>
      <c r="E58" s="267">
        <f>E46+E57</f>
        <v>22974</v>
      </c>
      <c r="F58" s="267">
        <f>F46+F57</f>
        <v>0</v>
      </c>
      <c r="G58" s="266">
        <f>G46+G57</f>
        <v>0</v>
      </c>
      <c r="H58" s="266">
        <f>H46+H57</f>
        <v>0</v>
      </c>
      <c r="I58" s="265">
        <f>D58+E58+F58-G58-H58</f>
        <v>43483</v>
      </c>
      <c r="J58" s="264">
        <v>41</v>
      </c>
      <c r="K58" s="262"/>
      <c r="L58" s="263"/>
      <c r="M58" s="262"/>
    </row>
    <row r="59" spans="1:13" s="253" customFormat="1" ht="12.75" customHeight="1">
      <c r="A59" s="259"/>
      <c r="B59" s="261" t="s">
        <v>189</v>
      </c>
      <c r="C59" s="261"/>
      <c r="D59" s="261"/>
      <c r="E59" s="261"/>
      <c r="F59" s="261"/>
      <c r="G59" s="261"/>
      <c r="H59" s="261"/>
      <c r="I59" s="261"/>
      <c r="J59" s="257"/>
    </row>
    <row r="60" spans="1:13" s="253" customFormat="1" ht="9" customHeight="1">
      <c r="A60" s="259"/>
      <c r="B60" s="260" t="s">
        <v>188</v>
      </c>
      <c r="C60" s="260"/>
      <c r="D60" s="260"/>
      <c r="E60" s="260"/>
      <c r="F60" s="260"/>
      <c r="G60" s="260"/>
      <c r="H60" s="260"/>
      <c r="I60" s="260"/>
      <c r="J60" s="257"/>
    </row>
    <row r="61" spans="1:13" s="253" customFormat="1" ht="46.5" customHeight="1">
      <c r="A61" s="259"/>
      <c r="B61" s="260"/>
      <c r="C61" s="260"/>
      <c r="D61" s="260"/>
      <c r="E61" s="260"/>
      <c r="F61" s="260"/>
      <c r="G61" s="260"/>
      <c r="H61" s="260"/>
      <c r="I61" s="260"/>
      <c r="J61" s="257"/>
    </row>
    <row r="62" spans="1:13" s="253" customFormat="1" ht="11.25">
      <c r="A62" s="259"/>
      <c r="B62" s="258"/>
      <c r="C62" s="258"/>
      <c r="D62" s="258"/>
      <c r="E62" s="258"/>
      <c r="F62" s="258"/>
      <c r="G62" s="258"/>
      <c r="H62" s="258"/>
      <c r="I62" s="258"/>
      <c r="J62" s="257"/>
    </row>
    <row r="63" spans="1:13" s="253" customFormat="1" ht="11.25">
      <c r="A63" s="259"/>
      <c r="B63" s="258"/>
      <c r="C63" s="258"/>
      <c r="D63" s="258"/>
      <c r="E63" s="258"/>
      <c r="F63" s="258"/>
      <c r="G63" s="258"/>
      <c r="H63" s="258"/>
      <c r="I63" s="258"/>
      <c r="J63" s="257"/>
    </row>
    <row r="64" spans="1:13" s="253" customFormat="1" ht="11.25">
      <c r="A64" s="256"/>
      <c r="B64" s="255"/>
      <c r="C64" s="255"/>
      <c r="D64" s="255"/>
      <c r="E64" s="255"/>
      <c r="F64" s="255"/>
      <c r="G64" s="255"/>
      <c r="H64" s="255"/>
      <c r="I64" s="255"/>
      <c r="J64" s="254"/>
    </row>
    <row r="65" spans="1:10" ht="11.25">
      <c r="A65" s="252" t="s">
        <v>73</v>
      </c>
      <c r="B65" s="250"/>
      <c r="C65" s="250"/>
      <c r="D65" s="251"/>
      <c r="E65" s="251"/>
      <c r="F65" s="251"/>
      <c r="G65" s="251"/>
      <c r="H65" s="251"/>
      <c r="I65" s="251"/>
      <c r="J65" s="250"/>
    </row>
    <row r="66" spans="1:10">
      <c r="D66" s="248"/>
      <c r="E66" s="248"/>
      <c r="F66" s="248"/>
      <c r="G66" s="248"/>
      <c r="H66" s="248"/>
      <c r="I66" s="248"/>
    </row>
    <row r="67" spans="1:10">
      <c r="D67" s="248"/>
      <c r="E67" s="248"/>
      <c r="F67" s="248"/>
      <c r="G67" s="248"/>
      <c r="H67" s="248"/>
      <c r="I67" s="248"/>
    </row>
    <row r="68" spans="1:10">
      <c r="D68" s="249"/>
      <c r="E68" s="249"/>
      <c r="F68" s="249"/>
      <c r="G68" s="249"/>
      <c r="H68" s="249"/>
      <c r="I68" s="249"/>
    </row>
    <row r="69" spans="1:10">
      <c r="D69" s="249"/>
      <c r="E69" s="249"/>
      <c r="F69" s="249"/>
      <c r="G69" s="249"/>
      <c r="H69" s="249"/>
      <c r="I69" s="249"/>
    </row>
    <row r="70" spans="1:10">
      <c r="D70" s="249"/>
      <c r="E70" s="249"/>
      <c r="F70" s="249"/>
      <c r="G70" s="249"/>
      <c r="H70" s="249"/>
      <c r="I70" s="249"/>
    </row>
    <row r="71" spans="1:10">
      <c r="D71" s="248"/>
      <c r="E71" s="248"/>
      <c r="F71" s="248"/>
      <c r="G71" s="248"/>
      <c r="H71" s="248"/>
      <c r="I71" s="248"/>
    </row>
    <row r="72" spans="1:10">
      <c r="D72" s="248"/>
      <c r="E72" s="248"/>
      <c r="F72" s="248"/>
      <c r="G72" s="248"/>
      <c r="H72" s="248"/>
      <c r="I72" s="248"/>
    </row>
  </sheetData>
  <mergeCells count="8">
    <mergeCell ref="B9:I9"/>
    <mergeCell ref="B60:I61"/>
    <mergeCell ref="A2:J2"/>
    <mergeCell ref="A3:J3"/>
    <mergeCell ref="B5:J5"/>
    <mergeCell ref="B6:I6"/>
    <mergeCell ref="B7:I7"/>
    <mergeCell ref="B8:J8"/>
  </mergeCells>
  <pageMargins left="0.75" right="0.75" top="0.75" bottom="0.7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showGridLines="0" zoomScale="115" zoomScaleNormal="115" zoomScaleSheetLayoutView="115" workbookViewId="0">
      <selection activeCell="N11" sqref="N11"/>
    </sheetView>
  </sheetViews>
  <sheetFormatPr defaultRowHeight="11.25"/>
  <cols>
    <col min="1" max="1" width="5.5" style="103" customWidth="1"/>
    <col min="2" max="2" width="6.6640625" style="103" customWidth="1"/>
    <col min="3" max="3" width="5.5" style="103" customWidth="1"/>
    <col min="4" max="4" width="27.6640625" style="103" customWidth="1"/>
    <col min="5" max="8" width="15.1640625" style="103" customWidth="1"/>
    <col min="9" max="9" width="4.83203125" style="103" hidden="1" customWidth="1"/>
    <col min="10" max="10" width="5.5" style="103" customWidth="1"/>
    <col min="11" max="16384" width="9.33203125" style="111"/>
  </cols>
  <sheetData>
    <row r="1" spans="1:10" ht="10.5" customHeight="1">
      <c r="A1" s="409">
        <v>107</v>
      </c>
      <c r="B1" s="92"/>
      <c r="C1" s="92"/>
      <c r="D1" s="92"/>
      <c r="E1" s="92"/>
      <c r="F1" s="92"/>
      <c r="G1" s="92"/>
      <c r="H1" s="92"/>
      <c r="I1" s="92"/>
      <c r="J1" s="408" t="s">
        <v>29</v>
      </c>
    </row>
    <row r="2" spans="1:10">
      <c r="A2" s="407" t="s">
        <v>347</v>
      </c>
      <c r="B2" s="406"/>
      <c r="C2" s="406"/>
      <c r="D2" s="406"/>
      <c r="E2" s="406"/>
      <c r="F2" s="406"/>
      <c r="G2" s="406"/>
      <c r="H2" s="406"/>
      <c r="I2" s="405"/>
      <c r="J2" s="404"/>
    </row>
    <row r="3" spans="1:10">
      <c r="A3" s="127" t="s">
        <v>10</v>
      </c>
      <c r="B3" s="403"/>
      <c r="C3" s="403"/>
      <c r="D3" s="403"/>
      <c r="E3" s="403"/>
      <c r="F3" s="403"/>
      <c r="G3" s="403"/>
      <c r="H3" s="403"/>
      <c r="I3" s="403"/>
      <c r="J3" s="129"/>
    </row>
    <row r="4" spans="1:10" ht="22.5" customHeight="1">
      <c r="A4" s="402" t="s">
        <v>185</v>
      </c>
      <c r="B4" s="401" t="s">
        <v>346</v>
      </c>
      <c r="C4" s="401"/>
      <c r="D4" s="401"/>
      <c r="E4" s="401"/>
      <c r="F4" s="401"/>
      <c r="G4" s="401"/>
      <c r="H4" s="401"/>
      <c r="I4" s="400"/>
      <c r="J4" s="399"/>
    </row>
    <row r="5" spans="1:10" ht="34.5" customHeight="1">
      <c r="A5" s="402" t="s">
        <v>183</v>
      </c>
      <c r="B5" s="401" t="s">
        <v>345</v>
      </c>
      <c r="C5" s="401"/>
      <c r="D5" s="401"/>
      <c r="E5" s="401"/>
      <c r="F5" s="401"/>
      <c r="G5" s="401"/>
      <c r="H5" s="401"/>
      <c r="I5" s="400"/>
      <c r="J5" s="399"/>
    </row>
    <row r="6" spans="1:10" ht="34.5" customHeight="1">
      <c r="A6" s="402" t="s">
        <v>181</v>
      </c>
      <c r="B6" s="401" t="s">
        <v>344</v>
      </c>
      <c r="C6" s="401"/>
      <c r="D6" s="401"/>
      <c r="E6" s="401"/>
      <c r="F6" s="401"/>
      <c r="G6" s="401"/>
      <c r="H6" s="401"/>
      <c r="I6" s="400"/>
      <c r="J6" s="399"/>
    </row>
    <row r="7" spans="1:10" ht="48" customHeight="1">
      <c r="A7" s="398" t="s">
        <v>179</v>
      </c>
      <c r="B7" s="397" t="s">
        <v>343</v>
      </c>
      <c r="C7" s="397"/>
      <c r="D7" s="397"/>
      <c r="E7" s="397"/>
      <c r="F7" s="397"/>
      <c r="G7" s="397"/>
      <c r="H7" s="397"/>
      <c r="I7" s="396"/>
      <c r="J7" s="395"/>
    </row>
    <row r="8" spans="1:10">
      <c r="A8" s="393" t="s">
        <v>2</v>
      </c>
      <c r="B8" s="21" t="s">
        <v>11</v>
      </c>
      <c r="C8" s="127" t="s">
        <v>12</v>
      </c>
      <c r="D8" s="394"/>
      <c r="E8" s="21" t="s">
        <v>342</v>
      </c>
      <c r="F8" s="20" t="s">
        <v>341</v>
      </c>
      <c r="G8" s="388" t="s">
        <v>340</v>
      </c>
      <c r="H8" s="21" t="s">
        <v>339</v>
      </c>
      <c r="I8" s="392"/>
      <c r="J8" s="21" t="s">
        <v>2</v>
      </c>
    </row>
    <row r="9" spans="1:10">
      <c r="A9" s="393" t="s">
        <v>3</v>
      </c>
      <c r="B9" s="21" t="s">
        <v>237</v>
      </c>
      <c r="C9" s="19"/>
      <c r="D9" s="21"/>
      <c r="E9" s="22"/>
      <c r="F9" s="20" t="s">
        <v>338</v>
      </c>
      <c r="G9" s="388" t="s">
        <v>337</v>
      </c>
      <c r="H9" s="21" t="s">
        <v>336</v>
      </c>
      <c r="I9" s="392"/>
      <c r="J9" s="21" t="s">
        <v>3</v>
      </c>
    </row>
    <row r="10" spans="1:10" ht="12" thickBot="1">
      <c r="A10" s="391"/>
      <c r="B10" s="350"/>
      <c r="C10" s="390" t="s">
        <v>4</v>
      </c>
      <c r="D10" s="389"/>
      <c r="E10" s="21" t="s">
        <v>5</v>
      </c>
      <c r="F10" s="20" t="s">
        <v>6</v>
      </c>
      <c r="G10" s="388" t="s">
        <v>7</v>
      </c>
      <c r="H10" s="21" t="s">
        <v>8</v>
      </c>
      <c r="I10" s="387"/>
      <c r="J10" s="386"/>
    </row>
    <row r="11" spans="1:10" s="354" customFormat="1" ht="11.1" customHeight="1">
      <c r="A11" s="369" t="s">
        <v>165</v>
      </c>
      <c r="B11" s="368"/>
      <c r="C11" s="373" t="s">
        <v>335</v>
      </c>
      <c r="D11" s="367" t="s">
        <v>334</v>
      </c>
      <c r="E11" s="385">
        <v>22</v>
      </c>
      <c r="F11" s="384">
        <v>0</v>
      </c>
      <c r="G11" s="384">
        <v>0</v>
      </c>
      <c r="H11" s="383">
        <v>0</v>
      </c>
      <c r="I11" s="362"/>
      <c r="J11" s="361" t="s">
        <v>165</v>
      </c>
    </row>
    <row r="12" spans="1:10" s="354" customFormat="1" ht="11.1" customHeight="1">
      <c r="A12" s="369" t="s">
        <v>163</v>
      </c>
      <c r="B12" s="368"/>
      <c r="C12" s="373" t="s">
        <v>333</v>
      </c>
      <c r="D12" s="367" t="s">
        <v>332</v>
      </c>
      <c r="E12" s="372">
        <v>59</v>
      </c>
      <c r="F12" s="371">
        <v>0</v>
      </c>
      <c r="G12" s="371">
        <v>0</v>
      </c>
      <c r="H12" s="370">
        <v>0</v>
      </c>
      <c r="I12" s="362"/>
      <c r="J12" s="361" t="s">
        <v>163</v>
      </c>
    </row>
    <row r="13" spans="1:10" s="354" customFormat="1" ht="11.1" customHeight="1">
      <c r="A13" s="369" t="s">
        <v>161</v>
      </c>
      <c r="B13" s="368"/>
      <c r="C13" s="373" t="s">
        <v>331</v>
      </c>
      <c r="D13" s="367" t="s">
        <v>330</v>
      </c>
      <c r="E13" s="372">
        <v>0</v>
      </c>
      <c r="F13" s="371">
        <v>0</v>
      </c>
      <c r="G13" s="371">
        <v>0</v>
      </c>
      <c r="H13" s="370">
        <v>0</v>
      </c>
      <c r="I13" s="362"/>
      <c r="J13" s="361" t="s">
        <v>161</v>
      </c>
    </row>
    <row r="14" spans="1:10" s="354" customFormat="1" ht="11.1" customHeight="1">
      <c r="A14" s="369" t="s">
        <v>159</v>
      </c>
      <c r="B14" s="368"/>
      <c r="C14" s="373" t="s">
        <v>329</v>
      </c>
      <c r="D14" s="367" t="s">
        <v>328</v>
      </c>
      <c r="E14" s="372">
        <v>0</v>
      </c>
      <c r="F14" s="371">
        <v>0</v>
      </c>
      <c r="G14" s="371">
        <v>0</v>
      </c>
      <c r="H14" s="370">
        <v>0</v>
      </c>
      <c r="I14" s="362"/>
      <c r="J14" s="361" t="s">
        <v>159</v>
      </c>
    </row>
    <row r="15" spans="1:10" s="354" customFormat="1" ht="11.1" customHeight="1">
      <c r="A15" s="369" t="s">
        <v>157</v>
      </c>
      <c r="B15" s="368"/>
      <c r="C15" s="373" t="s">
        <v>327</v>
      </c>
      <c r="D15" s="367" t="s">
        <v>326</v>
      </c>
      <c r="E15" s="372">
        <v>0</v>
      </c>
      <c r="F15" s="371">
        <v>0</v>
      </c>
      <c r="G15" s="371">
        <v>0</v>
      </c>
      <c r="H15" s="370">
        <v>0</v>
      </c>
      <c r="I15" s="362"/>
      <c r="J15" s="361" t="s">
        <v>157</v>
      </c>
    </row>
    <row r="16" spans="1:10" s="354" customFormat="1" ht="11.1" customHeight="1">
      <c r="A16" s="369" t="s">
        <v>154</v>
      </c>
      <c r="B16" s="368"/>
      <c r="C16" s="373" t="s">
        <v>325</v>
      </c>
      <c r="D16" s="367" t="s">
        <v>324</v>
      </c>
      <c r="E16" s="372">
        <v>0</v>
      </c>
      <c r="F16" s="371">
        <v>0</v>
      </c>
      <c r="G16" s="371">
        <v>0</v>
      </c>
      <c r="H16" s="370">
        <v>0</v>
      </c>
      <c r="I16" s="362"/>
      <c r="J16" s="361" t="s">
        <v>154</v>
      </c>
    </row>
    <row r="17" spans="1:10" s="354" customFormat="1" ht="11.1" customHeight="1">
      <c r="A17" s="369" t="s">
        <v>152</v>
      </c>
      <c r="B17" s="368"/>
      <c r="C17" s="373" t="s">
        <v>323</v>
      </c>
      <c r="D17" s="367" t="s">
        <v>322</v>
      </c>
      <c r="E17" s="372">
        <v>87</v>
      </c>
      <c r="F17" s="371">
        <v>0</v>
      </c>
      <c r="G17" s="371">
        <v>0</v>
      </c>
      <c r="H17" s="370">
        <v>0</v>
      </c>
      <c r="I17" s="362"/>
      <c r="J17" s="361" t="s">
        <v>152</v>
      </c>
    </row>
    <row r="18" spans="1:10" s="354" customFormat="1" ht="11.1" customHeight="1">
      <c r="A18" s="369" t="s">
        <v>150</v>
      </c>
      <c r="B18" s="368"/>
      <c r="C18" s="373" t="s">
        <v>321</v>
      </c>
      <c r="D18" s="367" t="s">
        <v>320</v>
      </c>
      <c r="E18" s="372">
        <v>6193</v>
      </c>
      <c r="F18" s="371">
        <v>0</v>
      </c>
      <c r="G18" s="371">
        <v>0</v>
      </c>
      <c r="H18" s="370">
        <v>0</v>
      </c>
      <c r="I18" s="362"/>
      <c r="J18" s="361" t="s">
        <v>150</v>
      </c>
    </row>
    <row r="19" spans="1:10" s="354" customFormat="1" ht="11.1" customHeight="1">
      <c r="A19" s="369" t="s">
        <v>148</v>
      </c>
      <c r="B19" s="368"/>
      <c r="C19" s="373" t="s">
        <v>319</v>
      </c>
      <c r="D19" s="367" t="s">
        <v>318</v>
      </c>
      <c r="E19" s="372">
        <v>788</v>
      </c>
      <c r="F19" s="371">
        <v>0</v>
      </c>
      <c r="G19" s="371">
        <v>0</v>
      </c>
      <c r="H19" s="370">
        <v>0</v>
      </c>
      <c r="I19" s="362"/>
      <c r="J19" s="361" t="s">
        <v>148</v>
      </c>
    </row>
    <row r="20" spans="1:10" s="354" customFormat="1" ht="11.1" customHeight="1">
      <c r="A20" s="369" t="s">
        <v>146</v>
      </c>
      <c r="B20" s="368"/>
      <c r="C20" s="373" t="s">
        <v>317</v>
      </c>
      <c r="D20" s="367" t="s">
        <v>316</v>
      </c>
      <c r="E20" s="372">
        <v>5</v>
      </c>
      <c r="F20" s="371">
        <v>0</v>
      </c>
      <c r="G20" s="371">
        <v>0</v>
      </c>
      <c r="H20" s="370">
        <v>0</v>
      </c>
      <c r="I20" s="362"/>
      <c r="J20" s="361" t="s">
        <v>146</v>
      </c>
    </row>
    <row r="21" spans="1:10" s="354" customFormat="1" ht="11.1" customHeight="1">
      <c r="A21" s="369" t="s">
        <v>144</v>
      </c>
      <c r="B21" s="368"/>
      <c r="C21" s="373" t="s">
        <v>315</v>
      </c>
      <c r="D21" s="367" t="s">
        <v>314</v>
      </c>
      <c r="E21" s="372">
        <v>88</v>
      </c>
      <c r="F21" s="371">
        <v>0</v>
      </c>
      <c r="G21" s="371">
        <v>0</v>
      </c>
      <c r="H21" s="370">
        <v>0</v>
      </c>
      <c r="I21" s="362"/>
      <c r="J21" s="361" t="s">
        <v>144</v>
      </c>
    </row>
    <row r="22" spans="1:10" s="354" customFormat="1" ht="11.1" customHeight="1">
      <c r="A22" s="369" t="s">
        <v>142</v>
      </c>
      <c r="B22" s="368"/>
      <c r="C22" s="373" t="s">
        <v>313</v>
      </c>
      <c r="D22" s="367" t="s">
        <v>312</v>
      </c>
      <c r="E22" s="372">
        <v>0</v>
      </c>
      <c r="F22" s="371">
        <v>0</v>
      </c>
      <c r="G22" s="371">
        <v>0</v>
      </c>
      <c r="H22" s="370">
        <v>0</v>
      </c>
      <c r="I22" s="362"/>
      <c r="J22" s="361" t="s">
        <v>142</v>
      </c>
    </row>
    <row r="23" spans="1:10" s="354" customFormat="1" ht="11.1" customHeight="1">
      <c r="A23" s="369" t="s">
        <v>140</v>
      </c>
      <c r="B23" s="368"/>
      <c r="C23" s="373" t="s">
        <v>311</v>
      </c>
      <c r="D23" s="367" t="s">
        <v>310</v>
      </c>
      <c r="E23" s="372">
        <v>0</v>
      </c>
      <c r="F23" s="371">
        <v>0</v>
      </c>
      <c r="G23" s="371">
        <v>0</v>
      </c>
      <c r="H23" s="370">
        <v>0</v>
      </c>
      <c r="I23" s="362"/>
      <c r="J23" s="361" t="s">
        <v>140</v>
      </c>
    </row>
    <row r="24" spans="1:10" s="354" customFormat="1" ht="11.1" customHeight="1">
      <c r="A24" s="369" t="s">
        <v>138</v>
      </c>
      <c r="B24" s="368"/>
      <c r="C24" s="373" t="s">
        <v>309</v>
      </c>
      <c r="D24" s="367" t="s">
        <v>308</v>
      </c>
      <c r="E24" s="372">
        <v>0</v>
      </c>
      <c r="F24" s="371">
        <v>0</v>
      </c>
      <c r="G24" s="371">
        <v>0</v>
      </c>
      <c r="H24" s="370">
        <v>0</v>
      </c>
      <c r="I24" s="362"/>
      <c r="J24" s="361" t="s">
        <v>138</v>
      </c>
    </row>
    <row r="25" spans="1:10" s="354" customFormat="1" ht="11.1" customHeight="1">
      <c r="A25" s="369" t="s">
        <v>136</v>
      </c>
      <c r="B25" s="368"/>
      <c r="C25" s="373" t="s">
        <v>307</v>
      </c>
      <c r="D25" s="367" t="s">
        <v>306</v>
      </c>
      <c r="E25" s="372">
        <v>184</v>
      </c>
      <c r="F25" s="371">
        <v>0</v>
      </c>
      <c r="G25" s="371">
        <v>0</v>
      </c>
      <c r="H25" s="370">
        <v>0</v>
      </c>
      <c r="I25" s="362"/>
      <c r="J25" s="361" t="s">
        <v>136</v>
      </c>
    </row>
    <row r="26" spans="1:10" s="354" customFormat="1" ht="11.1" customHeight="1">
      <c r="A26" s="369" t="s">
        <v>134</v>
      </c>
      <c r="B26" s="368"/>
      <c r="C26" s="373" t="s">
        <v>305</v>
      </c>
      <c r="D26" s="367" t="s">
        <v>304</v>
      </c>
      <c r="E26" s="372">
        <v>0</v>
      </c>
      <c r="F26" s="371">
        <v>0</v>
      </c>
      <c r="G26" s="371">
        <v>0</v>
      </c>
      <c r="H26" s="370">
        <v>0</v>
      </c>
      <c r="I26" s="362"/>
      <c r="J26" s="361" t="s">
        <v>134</v>
      </c>
    </row>
    <row r="27" spans="1:10" s="354" customFormat="1" ht="11.1" customHeight="1">
      <c r="A27" s="369" t="s">
        <v>132</v>
      </c>
      <c r="B27" s="368"/>
      <c r="C27" s="373" t="s">
        <v>303</v>
      </c>
      <c r="D27" s="367" t="s">
        <v>302</v>
      </c>
      <c r="E27" s="372">
        <v>0</v>
      </c>
      <c r="F27" s="371">
        <v>0</v>
      </c>
      <c r="G27" s="371">
        <v>0</v>
      </c>
      <c r="H27" s="370">
        <v>0</v>
      </c>
      <c r="I27" s="362"/>
      <c r="J27" s="361" t="s">
        <v>132</v>
      </c>
    </row>
    <row r="28" spans="1:10" s="354" customFormat="1" ht="11.1" customHeight="1">
      <c r="A28" s="369" t="s">
        <v>130</v>
      </c>
      <c r="B28" s="368"/>
      <c r="C28" s="373" t="s">
        <v>301</v>
      </c>
      <c r="D28" s="367" t="s">
        <v>300</v>
      </c>
      <c r="E28" s="372">
        <v>0</v>
      </c>
      <c r="F28" s="371">
        <v>0</v>
      </c>
      <c r="G28" s="371">
        <v>0</v>
      </c>
      <c r="H28" s="370">
        <v>0</v>
      </c>
      <c r="I28" s="362"/>
      <c r="J28" s="361" t="s">
        <v>130</v>
      </c>
    </row>
    <row r="29" spans="1:10" s="354" customFormat="1" ht="11.1" customHeight="1">
      <c r="A29" s="369" t="s">
        <v>128</v>
      </c>
      <c r="B29" s="368"/>
      <c r="C29" s="373" t="s">
        <v>299</v>
      </c>
      <c r="D29" s="367" t="s">
        <v>298</v>
      </c>
      <c r="E29" s="372">
        <v>0</v>
      </c>
      <c r="F29" s="371">
        <v>0</v>
      </c>
      <c r="G29" s="371">
        <v>0</v>
      </c>
      <c r="H29" s="370">
        <v>0</v>
      </c>
      <c r="I29" s="362"/>
      <c r="J29" s="361" t="s">
        <v>128</v>
      </c>
    </row>
    <row r="30" spans="1:10" s="354" customFormat="1" ht="11.1" customHeight="1">
      <c r="A30" s="369" t="s">
        <v>126</v>
      </c>
      <c r="B30" s="368"/>
      <c r="C30" s="373" t="s">
        <v>297</v>
      </c>
      <c r="D30" s="367" t="s">
        <v>296</v>
      </c>
      <c r="E30" s="372">
        <v>132008</v>
      </c>
      <c r="F30" s="371">
        <v>0</v>
      </c>
      <c r="G30" s="371">
        <v>0</v>
      </c>
      <c r="H30" s="370">
        <v>0</v>
      </c>
      <c r="I30" s="362"/>
      <c r="J30" s="361" t="s">
        <v>126</v>
      </c>
    </row>
    <row r="31" spans="1:10" s="354" customFormat="1" ht="11.1" customHeight="1">
      <c r="A31" s="369" t="s">
        <v>124</v>
      </c>
      <c r="B31" s="368"/>
      <c r="C31" s="373" t="s">
        <v>295</v>
      </c>
      <c r="D31" s="367" t="s">
        <v>294</v>
      </c>
      <c r="E31" s="372">
        <v>247591</v>
      </c>
      <c r="F31" s="371">
        <v>0</v>
      </c>
      <c r="G31" s="371">
        <v>0</v>
      </c>
      <c r="H31" s="370">
        <v>0</v>
      </c>
      <c r="I31" s="362"/>
      <c r="J31" s="361" t="s">
        <v>124</v>
      </c>
    </row>
    <row r="32" spans="1:10" s="354" customFormat="1" ht="11.1" customHeight="1">
      <c r="A32" s="369" t="s">
        <v>122</v>
      </c>
      <c r="B32" s="368"/>
      <c r="C32" s="373" t="s">
        <v>293</v>
      </c>
      <c r="D32" s="367" t="s">
        <v>292</v>
      </c>
      <c r="E32" s="372">
        <v>0</v>
      </c>
      <c r="F32" s="371">
        <v>0</v>
      </c>
      <c r="G32" s="371">
        <v>0</v>
      </c>
      <c r="H32" s="370">
        <v>0</v>
      </c>
      <c r="I32" s="362"/>
      <c r="J32" s="361" t="s">
        <v>122</v>
      </c>
    </row>
    <row r="33" spans="1:10" s="354" customFormat="1" ht="11.1" customHeight="1">
      <c r="A33" s="369" t="s">
        <v>120</v>
      </c>
      <c r="B33" s="368"/>
      <c r="C33" s="373" t="s">
        <v>291</v>
      </c>
      <c r="D33" s="367" t="s">
        <v>290</v>
      </c>
      <c r="E33" s="372">
        <v>0</v>
      </c>
      <c r="F33" s="371">
        <v>0</v>
      </c>
      <c r="G33" s="371">
        <v>0</v>
      </c>
      <c r="H33" s="370">
        <v>0</v>
      </c>
      <c r="I33" s="362"/>
      <c r="J33" s="361" t="s">
        <v>120</v>
      </c>
    </row>
    <row r="34" spans="1:10" s="354" customFormat="1" ht="11.1" customHeight="1">
      <c r="A34" s="369" t="s">
        <v>118</v>
      </c>
      <c r="B34" s="368"/>
      <c r="C34" s="373" t="s">
        <v>289</v>
      </c>
      <c r="D34" s="367" t="s">
        <v>288</v>
      </c>
      <c r="E34" s="372">
        <v>0</v>
      </c>
      <c r="F34" s="371">
        <v>0</v>
      </c>
      <c r="G34" s="371">
        <v>0</v>
      </c>
      <c r="H34" s="370">
        <v>0</v>
      </c>
      <c r="I34" s="362"/>
      <c r="J34" s="361" t="s">
        <v>118</v>
      </c>
    </row>
    <row r="35" spans="1:10" s="354" customFormat="1" ht="11.1" customHeight="1">
      <c r="A35" s="369" t="s">
        <v>116</v>
      </c>
      <c r="B35" s="368"/>
      <c r="C35" s="373" t="s">
        <v>287</v>
      </c>
      <c r="D35" s="367" t="s">
        <v>286</v>
      </c>
      <c r="E35" s="372">
        <v>39</v>
      </c>
      <c r="F35" s="371">
        <v>0</v>
      </c>
      <c r="G35" s="371">
        <v>0</v>
      </c>
      <c r="H35" s="370">
        <v>0</v>
      </c>
      <c r="I35" s="362"/>
      <c r="J35" s="361" t="s">
        <v>116</v>
      </c>
    </row>
    <row r="36" spans="1:10" s="354" customFormat="1" ht="11.1" customHeight="1">
      <c r="A36" s="369" t="s">
        <v>114</v>
      </c>
      <c r="B36" s="368"/>
      <c r="C36" s="373" t="s">
        <v>285</v>
      </c>
      <c r="D36" s="367" t="s">
        <v>284</v>
      </c>
      <c r="E36" s="372">
        <v>0</v>
      </c>
      <c r="F36" s="371">
        <v>0</v>
      </c>
      <c r="G36" s="371">
        <v>0</v>
      </c>
      <c r="H36" s="370">
        <v>0</v>
      </c>
      <c r="I36" s="362"/>
      <c r="J36" s="361" t="s">
        <v>114</v>
      </c>
    </row>
    <row r="37" spans="1:10" s="354" customFormat="1" ht="11.1" customHeight="1">
      <c r="A37" s="369" t="s">
        <v>112</v>
      </c>
      <c r="B37" s="368"/>
      <c r="C37" s="373" t="s">
        <v>283</v>
      </c>
      <c r="D37" s="367" t="s">
        <v>282</v>
      </c>
      <c r="E37" s="372">
        <v>0</v>
      </c>
      <c r="F37" s="371">
        <v>0</v>
      </c>
      <c r="G37" s="371">
        <v>0</v>
      </c>
      <c r="H37" s="370">
        <v>0</v>
      </c>
      <c r="I37" s="362"/>
      <c r="J37" s="361" t="s">
        <v>112</v>
      </c>
    </row>
    <row r="38" spans="1:10" s="354" customFormat="1" ht="11.1" customHeight="1">
      <c r="A38" s="369" t="s">
        <v>110</v>
      </c>
      <c r="B38" s="368"/>
      <c r="C38" s="373" t="s">
        <v>281</v>
      </c>
      <c r="D38" s="367" t="s">
        <v>280</v>
      </c>
      <c r="E38" s="372">
        <v>0</v>
      </c>
      <c r="F38" s="371">
        <v>0</v>
      </c>
      <c r="G38" s="371">
        <v>0</v>
      </c>
      <c r="H38" s="370">
        <v>0</v>
      </c>
      <c r="I38" s="362"/>
      <c r="J38" s="361" t="s">
        <v>110</v>
      </c>
    </row>
    <row r="39" spans="1:10" s="354" customFormat="1" ht="11.1" customHeight="1">
      <c r="A39" s="369" t="s">
        <v>108</v>
      </c>
      <c r="B39" s="368"/>
      <c r="C39" s="381"/>
      <c r="D39" s="367" t="s">
        <v>279</v>
      </c>
      <c r="E39" s="372">
        <v>0</v>
      </c>
      <c r="F39" s="371">
        <v>0</v>
      </c>
      <c r="G39" s="371">
        <v>0</v>
      </c>
      <c r="H39" s="370">
        <v>0</v>
      </c>
      <c r="I39" s="362"/>
      <c r="J39" s="361" t="s">
        <v>108</v>
      </c>
    </row>
    <row r="40" spans="1:10" s="354" customFormat="1" ht="11.1" customHeight="1" thickBot="1">
      <c r="A40" s="369" t="s">
        <v>106</v>
      </c>
      <c r="B40" s="368"/>
      <c r="C40" s="381"/>
      <c r="D40" s="367" t="s">
        <v>278</v>
      </c>
      <c r="E40" s="372">
        <v>0</v>
      </c>
      <c r="F40" s="371">
        <v>0</v>
      </c>
      <c r="G40" s="371">
        <v>0</v>
      </c>
      <c r="H40" s="370">
        <v>0</v>
      </c>
      <c r="I40" s="382"/>
      <c r="J40" s="361" t="s">
        <v>106</v>
      </c>
    </row>
    <row r="41" spans="1:10" s="354" customFormat="1" ht="11.1" customHeight="1" thickBot="1">
      <c r="A41" s="369" t="s">
        <v>103</v>
      </c>
      <c r="B41" s="368"/>
      <c r="C41" s="381"/>
      <c r="D41" s="366" t="s">
        <v>107</v>
      </c>
      <c r="E41" s="380">
        <f>SUM(E11:E40)</f>
        <v>387064</v>
      </c>
      <c r="F41" s="379">
        <f>SUM(F11:F40)</f>
        <v>0</v>
      </c>
      <c r="G41" s="379">
        <f>SUM(G11:G40)</f>
        <v>0</v>
      </c>
      <c r="H41" s="374">
        <f>SUM(H11:H40)</f>
        <v>0</v>
      </c>
      <c r="I41" s="382"/>
      <c r="J41" s="361" t="s">
        <v>103</v>
      </c>
    </row>
    <row r="42" spans="1:10" s="354" customFormat="1" ht="11.1" customHeight="1">
      <c r="A42" s="369" t="s">
        <v>101</v>
      </c>
      <c r="B42" s="368"/>
      <c r="C42" s="373" t="s">
        <v>277</v>
      </c>
      <c r="D42" s="367" t="s">
        <v>276</v>
      </c>
      <c r="E42" s="376">
        <v>35425</v>
      </c>
      <c r="F42" s="375">
        <v>0</v>
      </c>
      <c r="G42" s="375">
        <v>0</v>
      </c>
      <c r="H42" s="374">
        <v>0</v>
      </c>
      <c r="I42" s="362"/>
      <c r="J42" s="361" t="s">
        <v>101</v>
      </c>
    </row>
    <row r="43" spans="1:10" s="354" customFormat="1" ht="11.1" customHeight="1">
      <c r="A43" s="369" t="s">
        <v>99</v>
      </c>
      <c r="B43" s="368"/>
      <c r="C43" s="373" t="s">
        <v>275</v>
      </c>
      <c r="D43" s="367" t="s">
        <v>274</v>
      </c>
      <c r="E43" s="372">
        <v>0</v>
      </c>
      <c r="F43" s="371">
        <v>0</v>
      </c>
      <c r="G43" s="371">
        <v>0</v>
      </c>
      <c r="H43" s="370">
        <v>0</v>
      </c>
      <c r="I43" s="362"/>
      <c r="J43" s="361" t="s">
        <v>99</v>
      </c>
    </row>
    <row r="44" spans="1:10" s="354" customFormat="1" ht="11.1" customHeight="1">
      <c r="A44" s="369" t="s">
        <v>97</v>
      </c>
      <c r="B44" s="368"/>
      <c r="C44" s="373" t="s">
        <v>273</v>
      </c>
      <c r="D44" s="367" t="s">
        <v>272</v>
      </c>
      <c r="E44" s="372">
        <v>0</v>
      </c>
      <c r="F44" s="371">
        <v>0</v>
      </c>
      <c r="G44" s="371">
        <v>0</v>
      </c>
      <c r="H44" s="370">
        <v>0</v>
      </c>
      <c r="I44" s="362"/>
      <c r="J44" s="361" t="s">
        <v>97</v>
      </c>
    </row>
    <row r="45" spans="1:10" s="354" customFormat="1" ht="11.1" customHeight="1">
      <c r="A45" s="369" t="s">
        <v>95</v>
      </c>
      <c r="B45" s="368"/>
      <c r="C45" s="373" t="s">
        <v>271</v>
      </c>
      <c r="D45" s="367" t="s">
        <v>270</v>
      </c>
      <c r="E45" s="372">
        <v>0</v>
      </c>
      <c r="F45" s="371">
        <v>0</v>
      </c>
      <c r="G45" s="371">
        <v>0</v>
      </c>
      <c r="H45" s="370">
        <v>0</v>
      </c>
      <c r="I45" s="362"/>
      <c r="J45" s="361" t="s">
        <v>95</v>
      </c>
    </row>
    <row r="46" spans="1:10" s="354" customFormat="1" ht="11.1" customHeight="1">
      <c r="A46" s="369" t="s">
        <v>93</v>
      </c>
      <c r="B46" s="368"/>
      <c r="C46" s="373" t="s">
        <v>269</v>
      </c>
      <c r="D46" s="367" t="s">
        <v>268</v>
      </c>
      <c r="E46" s="372">
        <v>0</v>
      </c>
      <c r="F46" s="371">
        <v>0</v>
      </c>
      <c r="G46" s="371">
        <v>0</v>
      </c>
      <c r="H46" s="370">
        <v>0</v>
      </c>
      <c r="I46" s="362"/>
      <c r="J46" s="361" t="s">
        <v>93</v>
      </c>
    </row>
    <row r="47" spans="1:10" s="354" customFormat="1" ht="11.1" customHeight="1">
      <c r="A47" s="369" t="s">
        <v>91</v>
      </c>
      <c r="B47" s="368"/>
      <c r="C47" s="373" t="s">
        <v>267</v>
      </c>
      <c r="D47" s="367" t="s">
        <v>266</v>
      </c>
      <c r="E47" s="372">
        <v>0</v>
      </c>
      <c r="F47" s="371">
        <v>0</v>
      </c>
      <c r="G47" s="371">
        <v>0</v>
      </c>
      <c r="H47" s="370">
        <v>0</v>
      </c>
      <c r="I47" s="362"/>
      <c r="J47" s="361" t="s">
        <v>91</v>
      </c>
    </row>
    <row r="48" spans="1:10" s="354" customFormat="1" ht="11.1" customHeight="1">
      <c r="A48" s="369" t="s">
        <v>263</v>
      </c>
      <c r="B48" s="368"/>
      <c r="C48" s="373" t="s">
        <v>265</v>
      </c>
      <c r="D48" s="367" t="s">
        <v>264</v>
      </c>
      <c r="E48" s="372">
        <v>298</v>
      </c>
      <c r="F48" s="371">
        <v>0</v>
      </c>
      <c r="G48" s="371">
        <v>0</v>
      </c>
      <c r="H48" s="370">
        <v>0</v>
      </c>
      <c r="I48" s="362"/>
      <c r="J48" s="361" t="s">
        <v>263</v>
      </c>
    </row>
    <row r="49" spans="1:10" s="354" customFormat="1" ht="11.1" customHeight="1">
      <c r="A49" s="369" t="s">
        <v>88</v>
      </c>
      <c r="B49" s="368"/>
      <c r="C49" s="373" t="s">
        <v>262</v>
      </c>
      <c r="D49" s="367" t="s">
        <v>261</v>
      </c>
      <c r="E49" s="372">
        <v>72518</v>
      </c>
      <c r="F49" s="371">
        <v>0</v>
      </c>
      <c r="G49" s="371">
        <v>0</v>
      </c>
      <c r="H49" s="370">
        <v>0</v>
      </c>
      <c r="I49" s="377"/>
      <c r="J49" s="361" t="s">
        <v>88</v>
      </c>
    </row>
    <row r="50" spans="1:10" s="354" customFormat="1" ht="11.1" customHeight="1">
      <c r="A50" s="369" t="s">
        <v>85</v>
      </c>
      <c r="B50" s="368"/>
      <c r="C50" s="381"/>
      <c r="D50" s="366" t="s">
        <v>89</v>
      </c>
      <c r="E50" s="380">
        <f>SUM(E42:E49)</f>
        <v>108241</v>
      </c>
      <c r="F50" s="379">
        <f>SUM(F42:F49)</f>
        <v>0</v>
      </c>
      <c r="G50" s="379">
        <f>SUM(G42:G49)</f>
        <v>0</v>
      </c>
      <c r="H50" s="378">
        <f>SUM(H42:H49)</f>
        <v>0</v>
      </c>
      <c r="I50" s="377"/>
      <c r="J50" s="361" t="s">
        <v>85</v>
      </c>
    </row>
    <row r="51" spans="1:10" s="354" customFormat="1" ht="11.1" customHeight="1">
      <c r="A51" s="369" t="s">
        <v>258</v>
      </c>
      <c r="B51" s="368"/>
      <c r="C51" s="373" t="s">
        <v>260</v>
      </c>
      <c r="D51" s="367" t="s">
        <v>259</v>
      </c>
      <c r="E51" s="376">
        <v>0</v>
      </c>
      <c r="F51" s="375">
        <v>0</v>
      </c>
      <c r="G51" s="375">
        <v>0</v>
      </c>
      <c r="H51" s="374">
        <v>0</v>
      </c>
      <c r="I51" s="362"/>
      <c r="J51" s="361" t="s">
        <v>258</v>
      </c>
    </row>
    <row r="52" spans="1:10" s="354" customFormat="1" ht="11.1" customHeight="1">
      <c r="A52" s="369" t="s">
        <v>255</v>
      </c>
      <c r="B52" s="368"/>
      <c r="C52" s="373" t="s">
        <v>257</v>
      </c>
      <c r="D52" s="367" t="s">
        <v>256</v>
      </c>
      <c r="E52" s="372">
        <v>0</v>
      </c>
      <c r="F52" s="371">
        <v>0</v>
      </c>
      <c r="G52" s="371">
        <v>0</v>
      </c>
      <c r="H52" s="374">
        <v>0</v>
      </c>
      <c r="I52" s="362"/>
      <c r="J52" s="361" t="s">
        <v>255</v>
      </c>
    </row>
    <row r="53" spans="1:10" s="354" customFormat="1" ht="11.1" customHeight="1">
      <c r="A53" s="369" t="s">
        <v>252</v>
      </c>
      <c r="B53" s="368"/>
      <c r="C53" s="373" t="s">
        <v>254</v>
      </c>
      <c r="D53" s="367" t="s">
        <v>253</v>
      </c>
      <c r="E53" s="372">
        <v>166820</v>
      </c>
      <c r="F53" s="371">
        <v>0</v>
      </c>
      <c r="G53" s="371">
        <v>0</v>
      </c>
      <c r="H53" s="370">
        <v>0</v>
      </c>
      <c r="I53" s="362"/>
      <c r="J53" s="361" t="s">
        <v>252</v>
      </c>
    </row>
    <row r="54" spans="1:10" s="354" customFormat="1" ht="11.1" customHeight="1" thickBot="1">
      <c r="A54" s="369" t="s">
        <v>251</v>
      </c>
      <c r="B54" s="368"/>
      <c r="C54" s="367"/>
      <c r="D54" s="366" t="s">
        <v>87</v>
      </c>
      <c r="E54" s="365">
        <f>E41+SUM(E50:E53)</f>
        <v>662125</v>
      </c>
      <c r="F54" s="364">
        <f>F41+SUM(F50:F53)</f>
        <v>0</v>
      </c>
      <c r="G54" s="364">
        <f>G41+SUM(G50:G53)</f>
        <v>0</v>
      </c>
      <c r="H54" s="363">
        <f>H41+SUM(H50:H53)</f>
        <v>0</v>
      </c>
      <c r="I54" s="362"/>
      <c r="J54" s="361" t="s">
        <v>251</v>
      </c>
    </row>
    <row r="55" spans="1:10" s="354" customFormat="1" ht="10.7" customHeight="1">
      <c r="A55" s="359"/>
      <c r="B55" s="358"/>
      <c r="C55" s="358"/>
      <c r="D55" s="358"/>
      <c r="E55" s="358"/>
      <c r="F55" s="358"/>
      <c r="G55" s="358"/>
      <c r="H55" s="357"/>
      <c r="I55" s="356"/>
      <c r="J55" s="360"/>
    </row>
    <row r="56" spans="1:10" s="354" customFormat="1" ht="10.7" customHeight="1">
      <c r="A56" s="359" t="s">
        <v>84</v>
      </c>
      <c r="B56" s="358"/>
      <c r="C56" s="358"/>
      <c r="D56" s="358"/>
      <c r="E56" s="358"/>
      <c r="F56" s="358"/>
      <c r="G56" s="358"/>
      <c r="H56" s="357"/>
      <c r="I56" s="356"/>
      <c r="J56" s="355"/>
    </row>
    <row r="57" spans="1:10" s="354" customFormat="1" ht="10.7" customHeight="1">
      <c r="A57" s="359"/>
      <c r="B57" s="358"/>
      <c r="C57" s="358"/>
      <c r="D57" s="358"/>
      <c r="E57" s="358"/>
      <c r="F57" s="358"/>
      <c r="G57" s="358"/>
      <c r="H57" s="357"/>
      <c r="I57" s="356"/>
      <c r="J57" s="355"/>
    </row>
    <row r="58" spans="1:10" s="354" customFormat="1" ht="10.7" customHeight="1">
      <c r="A58" s="359"/>
      <c r="B58" s="358"/>
      <c r="C58" s="358"/>
      <c r="D58" s="358"/>
      <c r="E58" s="358"/>
      <c r="F58" s="358"/>
      <c r="G58" s="358"/>
      <c r="H58" s="357"/>
      <c r="I58" s="356"/>
      <c r="J58" s="355"/>
    </row>
    <row r="59" spans="1:10" ht="9" customHeight="1">
      <c r="A59" s="353"/>
      <c r="B59" s="352"/>
      <c r="C59" s="352"/>
      <c r="D59" s="352"/>
      <c r="E59" s="352"/>
      <c r="F59" s="352"/>
      <c r="G59" s="352"/>
      <c r="H59" s="351"/>
      <c r="I59" s="110"/>
      <c r="J59" s="350"/>
    </row>
    <row r="60" spans="1:10">
      <c r="A60" s="349"/>
      <c r="B60" s="349"/>
      <c r="C60" s="349"/>
      <c r="D60" s="349"/>
      <c r="E60" s="349"/>
      <c r="F60" s="349"/>
      <c r="G60" s="349"/>
      <c r="H60" s="349"/>
      <c r="I60" s="349"/>
      <c r="J60" s="139" t="s">
        <v>73</v>
      </c>
    </row>
    <row r="61" spans="1:10">
      <c r="A61" s="96"/>
      <c r="B61" s="96"/>
      <c r="C61" s="96"/>
      <c r="D61" s="96"/>
      <c r="E61" s="348"/>
      <c r="F61" s="348"/>
      <c r="G61" s="348"/>
      <c r="H61" s="348"/>
      <c r="I61" s="96"/>
      <c r="J61" s="96"/>
    </row>
    <row r="62" spans="1:10">
      <c r="E62" s="102"/>
      <c r="F62" s="102"/>
      <c r="G62" s="102"/>
      <c r="H62" s="102"/>
    </row>
    <row r="63" spans="1:10">
      <c r="E63" s="347"/>
      <c r="F63" s="347"/>
      <c r="G63" s="347"/>
      <c r="H63" s="347"/>
    </row>
    <row r="64" spans="1:10">
      <c r="E64" s="347"/>
      <c r="F64" s="347"/>
      <c r="G64" s="347"/>
      <c r="H64" s="347"/>
    </row>
    <row r="65" spans="5:8">
      <c r="E65" s="347"/>
      <c r="F65" s="347"/>
      <c r="G65" s="347"/>
      <c r="H65" s="347"/>
    </row>
    <row r="66" spans="5:8">
      <c r="E66" s="102"/>
      <c r="F66" s="102"/>
      <c r="G66" s="102"/>
      <c r="H66" s="102"/>
    </row>
    <row r="67" spans="5:8">
      <c r="E67" s="102"/>
      <c r="F67" s="102"/>
      <c r="G67" s="102"/>
      <c r="H67" s="102"/>
    </row>
    <row r="68" spans="5:8">
      <c r="E68" s="102"/>
      <c r="F68" s="102"/>
      <c r="G68" s="102"/>
      <c r="H68" s="102"/>
    </row>
    <row r="69" spans="5:8">
      <c r="E69" s="102"/>
      <c r="F69" s="102"/>
      <c r="G69" s="102"/>
      <c r="H69" s="102"/>
    </row>
    <row r="70" spans="5:8">
      <c r="E70" s="102"/>
      <c r="F70" s="102"/>
      <c r="G70" s="102"/>
      <c r="H70" s="102"/>
    </row>
    <row r="71" spans="5:8">
      <c r="E71" s="102"/>
      <c r="F71" s="102"/>
      <c r="G71" s="102"/>
      <c r="H71" s="102"/>
    </row>
    <row r="72" spans="5:8">
      <c r="E72" s="102"/>
      <c r="F72" s="102"/>
      <c r="G72" s="102"/>
      <c r="H72" s="102"/>
    </row>
    <row r="73" spans="5:8">
      <c r="E73" s="102"/>
      <c r="F73" s="102"/>
      <c r="G73" s="102"/>
      <c r="H73" s="102"/>
    </row>
    <row r="74" spans="5:8">
      <c r="E74" s="102"/>
      <c r="F74" s="102"/>
      <c r="G74" s="102"/>
      <c r="H74" s="102"/>
    </row>
    <row r="75" spans="5:8">
      <c r="E75" s="102"/>
      <c r="F75" s="102"/>
      <c r="G75" s="102"/>
      <c r="H75" s="102"/>
    </row>
    <row r="76" spans="5:8">
      <c r="E76" s="102"/>
      <c r="F76" s="102"/>
      <c r="G76" s="102"/>
      <c r="H76" s="102"/>
    </row>
    <row r="77" spans="5:8">
      <c r="E77" s="102"/>
      <c r="F77" s="102"/>
      <c r="G77" s="102"/>
      <c r="H77" s="102"/>
    </row>
    <row r="78" spans="5:8">
      <c r="E78" s="102"/>
      <c r="F78" s="102"/>
      <c r="G78" s="102"/>
      <c r="H78" s="102"/>
    </row>
    <row r="79" spans="5:8">
      <c r="E79" s="102"/>
      <c r="F79" s="102"/>
      <c r="G79" s="102"/>
      <c r="H79" s="102"/>
    </row>
    <row r="80" spans="5:8">
      <c r="E80" s="102"/>
      <c r="F80" s="102"/>
      <c r="G80" s="102"/>
      <c r="H80" s="102"/>
    </row>
    <row r="81" spans="5:8">
      <c r="E81" s="102"/>
      <c r="F81" s="102"/>
      <c r="G81" s="102"/>
      <c r="H81" s="102"/>
    </row>
    <row r="82" spans="5:8">
      <c r="E82" s="102"/>
      <c r="F82" s="102"/>
      <c r="G82" s="102"/>
      <c r="H82" s="102"/>
    </row>
    <row r="83" spans="5:8">
      <c r="E83" s="102"/>
      <c r="F83" s="102"/>
      <c r="G83" s="102"/>
      <c r="H83" s="102"/>
    </row>
    <row r="84" spans="5:8">
      <c r="E84" s="102"/>
      <c r="F84" s="102"/>
      <c r="G84" s="102"/>
      <c r="H84" s="102"/>
    </row>
    <row r="85" spans="5:8">
      <c r="E85" s="102"/>
      <c r="F85" s="102"/>
      <c r="G85" s="102"/>
      <c r="H85" s="102"/>
    </row>
    <row r="86" spans="5:8">
      <c r="E86" s="102"/>
      <c r="F86" s="102"/>
      <c r="G86" s="102"/>
      <c r="H86" s="102"/>
    </row>
    <row r="87" spans="5:8">
      <c r="E87" s="102"/>
      <c r="F87" s="102"/>
      <c r="G87" s="102"/>
      <c r="H87" s="102"/>
    </row>
    <row r="88" spans="5:8">
      <c r="E88" s="102"/>
      <c r="F88" s="102"/>
      <c r="G88" s="102"/>
      <c r="H88" s="102"/>
    </row>
    <row r="89" spans="5:8">
      <c r="E89" s="102"/>
      <c r="F89" s="102"/>
      <c r="G89" s="102"/>
      <c r="H89" s="102"/>
    </row>
    <row r="90" spans="5:8">
      <c r="E90" s="102"/>
      <c r="F90" s="102"/>
      <c r="G90" s="102"/>
      <c r="H90" s="102"/>
    </row>
    <row r="91" spans="5:8">
      <c r="E91" s="102"/>
      <c r="F91" s="102"/>
      <c r="G91" s="102"/>
      <c r="H91" s="102"/>
    </row>
    <row r="92" spans="5:8">
      <c r="E92" s="102"/>
      <c r="F92" s="102"/>
      <c r="G92" s="102"/>
      <c r="H92" s="102"/>
    </row>
    <row r="93" spans="5:8">
      <c r="E93" s="102"/>
      <c r="F93" s="102"/>
      <c r="G93" s="102"/>
      <c r="H93" s="102"/>
    </row>
    <row r="94" spans="5:8">
      <c r="E94" s="102"/>
      <c r="F94" s="102"/>
      <c r="G94" s="102"/>
      <c r="H94" s="102"/>
    </row>
    <row r="95" spans="5:8">
      <c r="E95" s="102"/>
      <c r="F95" s="102"/>
      <c r="G95" s="102"/>
      <c r="H95" s="102"/>
    </row>
    <row r="96" spans="5:8">
      <c r="E96" s="102"/>
      <c r="F96" s="102"/>
      <c r="G96" s="102"/>
      <c r="H96" s="102"/>
    </row>
    <row r="97" spans="5:8">
      <c r="E97" s="102"/>
      <c r="F97" s="102"/>
      <c r="G97" s="102"/>
      <c r="H97" s="102"/>
    </row>
    <row r="98" spans="5:8">
      <c r="E98" s="102"/>
      <c r="F98" s="102"/>
      <c r="G98" s="102"/>
      <c r="H98" s="102"/>
    </row>
    <row r="99" spans="5:8">
      <c r="E99" s="102"/>
      <c r="F99" s="102"/>
      <c r="G99" s="102"/>
      <c r="H99" s="102"/>
    </row>
    <row r="100" spans="5:8">
      <c r="E100" s="102"/>
      <c r="F100" s="102"/>
      <c r="G100" s="102"/>
      <c r="H100" s="102"/>
    </row>
    <row r="101" spans="5:8">
      <c r="E101" s="102"/>
      <c r="F101" s="102"/>
      <c r="G101" s="102"/>
      <c r="H101" s="102"/>
    </row>
    <row r="102" spans="5:8">
      <c r="E102" s="102"/>
      <c r="F102" s="102"/>
      <c r="G102" s="102"/>
      <c r="H102" s="102"/>
    </row>
    <row r="103" spans="5:8">
      <c r="E103" s="102"/>
      <c r="F103" s="102"/>
      <c r="G103" s="102"/>
      <c r="H103" s="102"/>
    </row>
    <row r="104" spans="5:8">
      <c r="E104" s="102"/>
      <c r="F104" s="102"/>
      <c r="G104" s="102"/>
      <c r="H104" s="102"/>
    </row>
    <row r="105" spans="5:8">
      <c r="E105" s="102"/>
      <c r="F105" s="102"/>
      <c r="G105" s="102"/>
      <c r="H105" s="102"/>
    </row>
    <row r="106" spans="5:8">
      <c r="E106" s="102"/>
      <c r="F106" s="102"/>
      <c r="G106" s="102"/>
      <c r="H106" s="102"/>
    </row>
    <row r="107" spans="5:8">
      <c r="E107" s="102"/>
      <c r="F107" s="102"/>
      <c r="G107" s="102"/>
      <c r="H107" s="102"/>
    </row>
    <row r="108" spans="5:8">
      <c r="E108" s="102"/>
      <c r="F108" s="102"/>
      <c r="G108" s="102"/>
      <c r="H108" s="102"/>
    </row>
    <row r="109" spans="5:8">
      <c r="E109" s="102"/>
      <c r="F109" s="102"/>
      <c r="G109" s="102"/>
      <c r="H109" s="102"/>
    </row>
    <row r="110" spans="5:8">
      <c r="E110" s="102"/>
      <c r="F110" s="102"/>
      <c r="G110" s="102"/>
      <c r="H110" s="102"/>
    </row>
    <row r="111" spans="5:8">
      <c r="E111" s="102"/>
      <c r="F111" s="102"/>
      <c r="G111" s="102"/>
      <c r="H111" s="102"/>
    </row>
    <row r="112" spans="5:8">
      <c r="E112" s="102"/>
      <c r="F112" s="102"/>
      <c r="G112" s="102"/>
      <c r="H112" s="102"/>
    </row>
    <row r="113" spans="5:8">
      <c r="E113" s="102"/>
      <c r="F113" s="102"/>
      <c r="G113" s="102"/>
      <c r="H113" s="102"/>
    </row>
    <row r="114" spans="5:8">
      <c r="E114" s="102"/>
      <c r="F114" s="102"/>
      <c r="G114" s="102"/>
      <c r="H114" s="102"/>
    </row>
    <row r="115" spans="5:8">
      <c r="E115" s="102"/>
      <c r="F115" s="102"/>
      <c r="G115" s="102"/>
      <c r="H115" s="102"/>
    </row>
    <row r="116" spans="5:8">
      <c r="E116" s="102"/>
      <c r="F116" s="102"/>
      <c r="G116" s="102"/>
      <c r="H116" s="102"/>
    </row>
    <row r="117" spans="5:8">
      <c r="E117" s="102"/>
      <c r="F117" s="102"/>
      <c r="G117" s="102"/>
      <c r="H117" s="102"/>
    </row>
    <row r="118" spans="5:8">
      <c r="E118" s="102"/>
      <c r="F118" s="102"/>
      <c r="G118" s="102"/>
      <c r="H118" s="102"/>
    </row>
    <row r="119" spans="5:8">
      <c r="E119" s="102"/>
      <c r="F119" s="102"/>
      <c r="G119" s="102"/>
      <c r="H119" s="102"/>
    </row>
    <row r="120" spans="5:8">
      <c r="E120" s="102"/>
      <c r="F120" s="102"/>
      <c r="G120" s="102"/>
      <c r="H120" s="102"/>
    </row>
    <row r="121" spans="5:8">
      <c r="E121" s="102"/>
      <c r="F121" s="102"/>
      <c r="G121" s="102"/>
      <c r="H121" s="102"/>
    </row>
    <row r="122" spans="5:8">
      <c r="E122" s="102"/>
      <c r="F122" s="102"/>
      <c r="G122" s="102"/>
      <c r="H122" s="102"/>
    </row>
    <row r="123" spans="5:8">
      <c r="E123" s="102"/>
      <c r="F123" s="102"/>
      <c r="G123" s="102"/>
      <c r="H123" s="102"/>
    </row>
    <row r="124" spans="5:8">
      <c r="E124" s="102"/>
      <c r="F124" s="102"/>
      <c r="G124" s="102"/>
      <c r="H124" s="102"/>
    </row>
    <row r="125" spans="5:8">
      <c r="E125" s="102"/>
      <c r="F125" s="102"/>
      <c r="G125" s="102"/>
      <c r="H125" s="102"/>
    </row>
    <row r="126" spans="5:8">
      <c r="E126" s="102"/>
      <c r="F126" s="102"/>
      <c r="G126" s="102"/>
      <c r="H126" s="102"/>
    </row>
    <row r="127" spans="5:8">
      <c r="E127" s="102"/>
      <c r="F127" s="102"/>
      <c r="G127" s="102"/>
      <c r="H127" s="102"/>
    </row>
    <row r="128" spans="5:8">
      <c r="E128" s="102"/>
      <c r="F128" s="102"/>
      <c r="G128" s="102"/>
      <c r="H128" s="102"/>
    </row>
    <row r="129" spans="5:8">
      <c r="E129" s="102"/>
      <c r="F129" s="102"/>
      <c r="G129" s="102"/>
      <c r="H129" s="102"/>
    </row>
    <row r="130" spans="5:8">
      <c r="E130" s="102"/>
      <c r="F130" s="102"/>
      <c r="G130" s="102"/>
      <c r="H130" s="102"/>
    </row>
    <row r="131" spans="5:8">
      <c r="E131" s="102"/>
      <c r="F131" s="102"/>
      <c r="G131" s="102"/>
      <c r="H131" s="102"/>
    </row>
    <row r="132" spans="5:8">
      <c r="E132" s="102"/>
      <c r="F132" s="102"/>
      <c r="G132" s="102"/>
      <c r="H132" s="102"/>
    </row>
    <row r="133" spans="5:8">
      <c r="E133" s="102"/>
      <c r="F133" s="102"/>
      <c r="G133" s="102"/>
      <c r="H133" s="102"/>
    </row>
    <row r="134" spans="5:8">
      <c r="E134" s="102"/>
      <c r="F134" s="102"/>
      <c r="G134" s="102"/>
      <c r="H134" s="102"/>
    </row>
    <row r="135" spans="5:8">
      <c r="E135" s="102"/>
      <c r="F135" s="102"/>
      <c r="G135" s="102"/>
      <c r="H135" s="102"/>
    </row>
  </sheetData>
  <mergeCells count="8">
    <mergeCell ref="A2:H2"/>
    <mergeCell ref="A3:J3"/>
    <mergeCell ref="C8:D8"/>
    <mergeCell ref="C10:D10"/>
    <mergeCell ref="B4:H4"/>
    <mergeCell ref="B5:H5"/>
    <mergeCell ref="B6:H6"/>
    <mergeCell ref="B7:H7"/>
  </mergeCells>
  <pageMargins left="0.75" right="0.75" top="0.75" bottom="0.7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2"/>
  <sheetViews>
    <sheetView showGridLines="0" zoomScaleNormal="100" zoomScaleSheetLayoutView="115" workbookViewId="0">
      <selection sqref="A1:A16"/>
    </sheetView>
  </sheetViews>
  <sheetFormatPr defaultRowHeight="11.25"/>
  <cols>
    <col min="1" max="1" width="3.1640625" style="410" customWidth="1"/>
    <col min="2" max="2" width="5.5" style="412" customWidth="1"/>
    <col min="3" max="3" width="5.5" style="411" customWidth="1"/>
    <col min="4" max="4" width="2" style="411" customWidth="1"/>
    <col min="5" max="5" width="46.6640625" style="411" customWidth="1"/>
    <col min="6" max="6" width="11.33203125" style="411" customWidth="1"/>
    <col min="7" max="7" width="12.33203125" style="411" customWidth="1"/>
    <col min="8" max="8" width="12.5" style="411" customWidth="1"/>
    <col min="9" max="9" width="11.33203125" style="411" customWidth="1"/>
    <col min="10" max="10" width="12.5" style="411" customWidth="1"/>
    <col min="11" max="11" width="8.6640625" style="411" bestFit="1" customWidth="1"/>
    <col min="12" max="12" width="12.33203125" style="411" customWidth="1"/>
    <col min="13" max="13" width="5.5" style="103" customWidth="1"/>
    <col min="14" max="14" width="3.1640625" style="410" customWidth="1"/>
    <col min="15" max="15" width="9.33203125" style="65"/>
    <col min="16" max="16" width="11.5" style="65" bestFit="1" customWidth="1"/>
    <col min="17" max="16384" width="9.33203125" style="65"/>
  </cols>
  <sheetData>
    <row r="1" spans="1:14" ht="15" customHeight="1">
      <c r="A1" s="465" t="s">
        <v>393</v>
      </c>
      <c r="B1" s="603" t="s">
        <v>551</v>
      </c>
      <c r="C1" s="490"/>
      <c r="D1" s="490"/>
      <c r="E1" s="490"/>
      <c r="F1" s="490"/>
      <c r="G1" s="490"/>
      <c r="H1" s="490"/>
      <c r="I1" s="490"/>
      <c r="J1" s="490"/>
      <c r="K1" s="490"/>
      <c r="L1" s="490"/>
      <c r="M1" s="489"/>
      <c r="N1" s="599" t="s">
        <v>29</v>
      </c>
    </row>
    <row r="2" spans="1:14">
      <c r="A2" s="465"/>
      <c r="B2" s="488" t="s">
        <v>10</v>
      </c>
      <c r="C2" s="487"/>
      <c r="D2" s="487"/>
      <c r="E2" s="487"/>
      <c r="F2" s="487"/>
      <c r="G2" s="487"/>
      <c r="H2" s="487"/>
      <c r="I2" s="487"/>
      <c r="J2" s="487"/>
      <c r="K2" s="487"/>
      <c r="L2" s="487"/>
      <c r="M2" s="486"/>
      <c r="N2" s="599"/>
    </row>
    <row r="3" spans="1:14">
      <c r="A3" s="465"/>
      <c r="B3" s="19"/>
      <c r="C3" s="422"/>
      <c r="D3" s="422"/>
      <c r="E3" s="422"/>
      <c r="F3" s="422"/>
      <c r="G3" s="422"/>
      <c r="H3" s="422"/>
      <c r="I3" s="422"/>
      <c r="J3" s="422"/>
      <c r="K3" s="422"/>
      <c r="L3" s="422"/>
      <c r="M3" s="21"/>
      <c r="N3" s="599"/>
    </row>
    <row r="4" spans="1:14">
      <c r="A4" s="465"/>
      <c r="B4" s="602"/>
      <c r="C4" s="418" t="s">
        <v>550</v>
      </c>
      <c r="D4" s="418"/>
      <c r="E4" s="418"/>
      <c r="F4" s="418"/>
      <c r="G4" s="418"/>
      <c r="H4" s="418"/>
      <c r="I4" s="418"/>
      <c r="J4" s="418"/>
      <c r="K4" s="418"/>
      <c r="L4" s="418"/>
      <c r="M4" s="22"/>
      <c r="N4" s="599"/>
    </row>
    <row r="5" spans="1:14">
      <c r="A5" s="465"/>
      <c r="B5" s="602"/>
      <c r="C5" s="418" t="s">
        <v>549</v>
      </c>
      <c r="D5" s="418"/>
      <c r="E5" s="418"/>
      <c r="F5" s="418"/>
      <c r="G5" s="418"/>
      <c r="H5" s="418"/>
      <c r="I5" s="418"/>
      <c r="J5" s="418"/>
      <c r="K5" s="418"/>
      <c r="L5" s="418"/>
      <c r="M5" s="22"/>
      <c r="N5" s="599"/>
    </row>
    <row r="6" spans="1:14">
      <c r="A6" s="465"/>
      <c r="B6" s="25"/>
      <c r="C6" s="416"/>
      <c r="D6" s="416"/>
      <c r="E6" s="416"/>
      <c r="F6" s="416"/>
      <c r="G6" s="416"/>
      <c r="H6" s="416"/>
      <c r="I6" s="416"/>
      <c r="J6" s="416"/>
      <c r="K6" s="416"/>
      <c r="L6" s="416"/>
      <c r="M6" s="350"/>
      <c r="N6" s="599"/>
    </row>
    <row r="7" spans="1:14">
      <c r="A7" s="465"/>
      <c r="B7" s="15" t="s">
        <v>357</v>
      </c>
      <c r="C7" s="483" t="s">
        <v>357</v>
      </c>
      <c r="D7" s="601" t="s">
        <v>357</v>
      </c>
      <c r="E7" s="601" t="s">
        <v>357</v>
      </c>
      <c r="F7" s="483"/>
      <c r="G7" s="483"/>
      <c r="H7" s="483"/>
      <c r="I7" s="483"/>
      <c r="J7" s="483"/>
      <c r="K7" s="600" t="s">
        <v>357</v>
      </c>
      <c r="L7" s="600" t="s">
        <v>357</v>
      </c>
      <c r="M7" s="16" t="s">
        <v>357</v>
      </c>
      <c r="N7" s="599"/>
    </row>
    <row r="8" spans="1:14">
      <c r="A8" s="465"/>
      <c r="B8" s="20"/>
      <c r="C8" s="480" t="s">
        <v>357</v>
      </c>
      <c r="D8" s="422"/>
      <c r="E8" s="422"/>
      <c r="F8" s="480"/>
      <c r="G8" s="480" t="s">
        <v>391</v>
      </c>
      <c r="H8" s="480"/>
      <c r="I8" s="480"/>
      <c r="J8" s="480" t="s">
        <v>383</v>
      </c>
      <c r="K8" s="475"/>
      <c r="L8" s="475"/>
      <c r="M8" s="21"/>
      <c r="N8" s="599"/>
    </row>
    <row r="9" spans="1:14">
      <c r="A9" s="465"/>
      <c r="B9" s="20" t="s">
        <v>2</v>
      </c>
      <c r="C9" s="480" t="s">
        <v>11</v>
      </c>
      <c r="D9" s="482" t="s">
        <v>390</v>
      </c>
      <c r="E9" s="481"/>
      <c r="F9" s="480" t="s">
        <v>389</v>
      </c>
      <c r="G9" s="480" t="s">
        <v>388</v>
      </c>
      <c r="H9" s="480" t="s">
        <v>387</v>
      </c>
      <c r="I9" s="480" t="s">
        <v>386</v>
      </c>
      <c r="J9" s="480" t="s">
        <v>385</v>
      </c>
      <c r="K9" s="475" t="s">
        <v>384</v>
      </c>
      <c r="L9" s="475" t="s">
        <v>383</v>
      </c>
      <c r="M9" s="21" t="s">
        <v>2</v>
      </c>
      <c r="N9" s="599"/>
    </row>
    <row r="10" spans="1:14">
      <c r="A10" s="465"/>
      <c r="B10" s="20" t="s">
        <v>3</v>
      </c>
      <c r="C10" s="480" t="s">
        <v>237</v>
      </c>
      <c r="D10" s="422"/>
      <c r="E10" s="422"/>
      <c r="F10" s="480" t="s">
        <v>382</v>
      </c>
      <c r="G10" s="480" t="s">
        <v>381</v>
      </c>
      <c r="H10" s="480" t="s">
        <v>380</v>
      </c>
      <c r="I10" s="480"/>
      <c r="J10" s="480" t="s">
        <v>379</v>
      </c>
      <c r="K10" s="475"/>
      <c r="L10" s="475"/>
      <c r="M10" s="21" t="s">
        <v>3</v>
      </c>
      <c r="N10" s="599"/>
    </row>
    <row r="11" spans="1:14" ht="12" thickBot="1">
      <c r="A11" s="465"/>
      <c r="B11" s="20"/>
      <c r="C11" s="479"/>
      <c r="D11" s="478" t="s">
        <v>4</v>
      </c>
      <c r="E11" s="477"/>
      <c r="F11" s="480" t="s">
        <v>5</v>
      </c>
      <c r="G11" s="480" t="s">
        <v>6</v>
      </c>
      <c r="H11" s="480" t="s">
        <v>7</v>
      </c>
      <c r="I11" s="480" t="s">
        <v>8</v>
      </c>
      <c r="J11" s="480" t="s">
        <v>9</v>
      </c>
      <c r="K11" s="475" t="s">
        <v>0</v>
      </c>
      <c r="L11" s="475" t="s">
        <v>1</v>
      </c>
      <c r="M11" s="20"/>
      <c r="N11" s="599"/>
    </row>
    <row r="12" spans="1:14">
      <c r="A12" s="465"/>
      <c r="B12" s="15"/>
      <c r="C12" s="505" t="s">
        <v>357</v>
      </c>
      <c r="D12" s="421" t="s">
        <v>548</v>
      </c>
      <c r="E12" s="421"/>
      <c r="F12" s="474"/>
      <c r="G12" s="473"/>
      <c r="H12" s="473"/>
      <c r="I12" s="473"/>
      <c r="J12" s="472"/>
      <c r="K12" s="598"/>
      <c r="L12" s="470"/>
      <c r="M12" s="17"/>
      <c r="N12" s="597"/>
    </row>
    <row r="13" spans="1:14" ht="12.75" customHeight="1">
      <c r="A13" s="465"/>
      <c r="B13" s="20"/>
      <c r="C13" s="505" t="s">
        <v>357</v>
      </c>
      <c r="D13" s="421" t="s">
        <v>547</v>
      </c>
      <c r="E13" s="421"/>
      <c r="F13" s="561"/>
      <c r="G13" s="532"/>
      <c r="H13" s="532"/>
      <c r="I13" s="532"/>
      <c r="J13" s="532"/>
      <c r="K13" s="596"/>
      <c r="L13" s="530"/>
      <c r="M13" s="22"/>
      <c r="N13" s="595"/>
    </row>
    <row r="14" spans="1:14" ht="12.75" customHeight="1">
      <c r="A14" s="465"/>
      <c r="B14" s="24">
        <v>1</v>
      </c>
      <c r="C14" s="505" t="s">
        <v>357</v>
      </c>
      <c r="D14" s="418"/>
      <c r="E14" s="418" t="s">
        <v>546</v>
      </c>
      <c r="F14" s="447">
        <v>0</v>
      </c>
      <c r="G14" s="446">
        <v>0</v>
      </c>
      <c r="H14" s="446">
        <v>0</v>
      </c>
      <c r="I14" s="446">
        <v>0</v>
      </c>
      <c r="J14" s="446">
        <f>SUM(F14:I14)</f>
        <v>0</v>
      </c>
      <c r="K14" s="594" t="s">
        <v>349</v>
      </c>
      <c r="L14" s="444">
        <f>J14</f>
        <v>0</v>
      </c>
      <c r="M14" s="593" t="s">
        <v>165</v>
      </c>
      <c r="N14" s="592"/>
    </row>
    <row r="15" spans="1:14" ht="12.75" customHeight="1">
      <c r="A15" s="465"/>
      <c r="B15" s="24">
        <v>2</v>
      </c>
      <c r="C15" s="443" t="s">
        <v>357</v>
      </c>
      <c r="D15" s="442"/>
      <c r="E15" s="442" t="s">
        <v>545</v>
      </c>
      <c r="F15" s="585">
        <v>0</v>
      </c>
      <c r="G15" s="436">
        <v>0</v>
      </c>
      <c r="H15" s="436">
        <v>0</v>
      </c>
      <c r="I15" s="436">
        <v>0</v>
      </c>
      <c r="J15" s="441">
        <f>SUM(F15:I15)</f>
        <v>0</v>
      </c>
      <c r="K15" s="573" t="s">
        <v>349</v>
      </c>
      <c r="L15" s="434">
        <f>J15</f>
        <v>0</v>
      </c>
      <c r="M15" s="440">
        <v>2</v>
      </c>
      <c r="N15" s="592"/>
    </row>
    <row r="16" spans="1:14" ht="12.75" customHeight="1">
      <c r="A16" s="465"/>
      <c r="B16" s="24">
        <v>3</v>
      </c>
      <c r="C16" s="443" t="s">
        <v>357</v>
      </c>
      <c r="D16" s="442"/>
      <c r="E16" s="442" t="s">
        <v>544</v>
      </c>
      <c r="F16" s="585">
        <v>2172</v>
      </c>
      <c r="G16" s="436">
        <v>0</v>
      </c>
      <c r="H16" s="436">
        <v>0</v>
      </c>
      <c r="I16" s="436">
        <v>0</v>
      </c>
      <c r="J16" s="441">
        <f>SUM(F16:I16)</f>
        <v>2172</v>
      </c>
      <c r="K16" s="573" t="s">
        <v>349</v>
      </c>
      <c r="L16" s="434">
        <f>J16</f>
        <v>2172</v>
      </c>
      <c r="M16" s="440">
        <v>3</v>
      </c>
      <c r="N16" s="592"/>
    </row>
    <row r="17" spans="1:14" ht="12.75" customHeight="1">
      <c r="A17" s="591"/>
      <c r="B17" s="24">
        <v>4</v>
      </c>
      <c r="C17" s="443" t="s">
        <v>357</v>
      </c>
      <c r="D17" s="442"/>
      <c r="E17" s="442" t="s">
        <v>543</v>
      </c>
      <c r="F17" s="585">
        <v>0</v>
      </c>
      <c r="G17" s="436">
        <v>0</v>
      </c>
      <c r="H17" s="436">
        <v>0</v>
      </c>
      <c r="I17" s="436">
        <v>0</v>
      </c>
      <c r="J17" s="441">
        <f>SUM(F17:I17)</f>
        <v>0</v>
      </c>
      <c r="K17" s="573" t="s">
        <v>349</v>
      </c>
      <c r="L17" s="434">
        <f>J17</f>
        <v>0</v>
      </c>
      <c r="M17" s="440">
        <v>4</v>
      </c>
      <c r="N17" s="592"/>
    </row>
    <row r="18" spans="1:14">
      <c r="A18" s="591"/>
      <c r="B18" s="20">
        <v>5</v>
      </c>
      <c r="C18" s="453" t="s">
        <v>357</v>
      </c>
      <c r="D18" s="576"/>
      <c r="E18" s="576" t="s">
        <v>233</v>
      </c>
      <c r="F18" s="585">
        <v>15</v>
      </c>
      <c r="G18" s="436">
        <v>0</v>
      </c>
      <c r="H18" s="436">
        <v>0</v>
      </c>
      <c r="I18" s="436">
        <v>0</v>
      </c>
      <c r="J18" s="588">
        <f>SUM(F18:I18)</f>
        <v>15</v>
      </c>
      <c r="K18" s="587" t="s">
        <v>349</v>
      </c>
      <c r="L18" s="434">
        <f>J18</f>
        <v>15</v>
      </c>
      <c r="M18" s="16">
        <v>5</v>
      </c>
    </row>
    <row r="19" spans="1:14">
      <c r="A19" s="580"/>
      <c r="B19" s="15"/>
      <c r="C19" s="453" t="s">
        <v>357</v>
      </c>
      <c r="D19" s="590" t="s">
        <v>542</v>
      </c>
      <c r="E19" s="576"/>
      <c r="F19" s="589"/>
      <c r="G19" s="588"/>
      <c r="H19" s="588"/>
      <c r="I19" s="588"/>
      <c r="J19" s="588"/>
      <c r="K19" s="587"/>
      <c r="L19" s="586"/>
      <c r="M19" s="16"/>
    </row>
    <row r="20" spans="1:14">
      <c r="A20" s="580"/>
      <c r="B20" s="24">
        <v>6</v>
      </c>
      <c r="C20" s="433" t="s">
        <v>357</v>
      </c>
      <c r="D20" s="416"/>
      <c r="E20" s="416" t="s">
        <v>541</v>
      </c>
      <c r="F20" s="543">
        <v>0</v>
      </c>
      <c r="G20" s="463">
        <v>0</v>
      </c>
      <c r="H20" s="463">
        <v>0</v>
      </c>
      <c r="I20" s="463">
        <v>0</v>
      </c>
      <c r="J20" s="435">
        <f>SUM(F20:I20)</f>
        <v>0</v>
      </c>
      <c r="K20" s="430" t="s">
        <v>349</v>
      </c>
      <c r="L20" s="462">
        <f>J20</f>
        <v>0</v>
      </c>
      <c r="M20" s="26">
        <v>6</v>
      </c>
    </row>
    <row r="21" spans="1:14">
      <c r="A21" s="580"/>
      <c r="B21" s="24">
        <v>7</v>
      </c>
      <c r="C21" s="433" t="s">
        <v>357</v>
      </c>
      <c r="D21" s="416"/>
      <c r="E21" s="416" t="s">
        <v>540</v>
      </c>
      <c r="F21" s="585">
        <v>0</v>
      </c>
      <c r="G21" s="436">
        <v>0</v>
      </c>
      <c r="H21" s="436">
        <v>0</v>
      </c>
      <c r="I21" s="436">
        <v>0</v>
      </c>
      <c r="J21" s="435">
        <f>SUM(F21:I21)</f>
        <v>0</v>
      </c>
      <c r="K21" s="430" t="s">
        <v>349</v>
      </c>
      <c r="L21" s="462">
        <f>J21</f>
        <v>0</v>
      </c>
      <c r="M21" s="26">
        <v>7</v>
      </c>
    </row>
    <row r="22" spans="1:14">
      <c r="A22" s="580"/>
      <c r="B22" s="24">
        <v>8</v>
      </c>
      <c r="C22" s="443" t="s">
        <v>357</v>
      </c>
      <c r="D22" s="442"/>
      <c r="E22" s="442" t="s">
        <v>539</v>
      </c>
      <c r="F22" s="585">
        <v>0</v>
      </c>
      <c r="G22" s="436">
        <v>0</v>
      </c>
      <c r="H22" s="436">
        <v>0</v>
      </c>
      <c r="I22" s="436">
        <v>0</v>
      </c>
      <c r="J22" s="441">
        <f>SUM(F22:I22)</f>
        <v>0</v>
      </c>
      <c r="K22" s="573" t="s">
        <v>349</v>
      </c>
      <c r="L22" s="462">
        <f>J22</f>
        <v>0</v>
      </c>
      <c r="M22" s="440">
        <v>8</v>
      </c>
    </row>
    <row r="23" spans="1:14">
      <c r="A23" s="580"/>
      <c r="B23" s="24">
        <v>9</v>
      </c>
      <c r="C23" s="443" t="s">
        <v>357</v>
      </c>
      <c r="D23" s="442"/>
      <c r="E23" s="442" t="s">
        <v>538</v>
      </c>
      <c r="F23" s="585">
        <v>0</v>
      </c>
      <c r="G23" s="436">
        <v>0</v>
      </c>
      <c r="H23" s="436">
        <v>0</v>
      </c>
      <c r="I23" s="436">
        <v>0</v>
      </c>
      <c r="J23" s="441">
        <f>SUM(F23:I23)</f>
        <v>0</v>
      </c>
      <c r="K23" s="573" t="s">
        <v>349</v>
      </c>
      <c r="L23" s="462">
        <f>J23</f>
        <v>0</v>
      </c>
      <c r="M23" s="440">
        <v>9</v>
      </c>
    </row>
    <row r="24" spans="1:14">
      <c r="B24" s="24">
        <v>10</v>
      </c>
      <c r="C24" s="443" t="s">
        <v>357</v>
      </c>
      <c r="D24" s="442"/>
      <c r="E24" s="442" t="s">
        <v>537</v>
      </c>
      <c r="F24" s="464">
        <v>5</v>
      </c>
      <c r="G24" s="463">
        <v>0</v>
      </c>
      <c r="H24" s="463">
        <v>0</v>
      </c>
      <c r="I24" s="463">
        <v>0</v>
      </c>
      <c r="J24" s="441">
        <f>SUM(F24:I24)</f>
        <v>5</v>
      </c>
      <c r="K24" s="573" t="s">
        <v>349</v>
      </c>
      <c r="L24" s="462">
        <f>J24</f>
        <v>5</v>
      </c>
      <c r="M24" s="440">
        <v>10</v>
      </c>
    </row>
    <row r="25" spans="1:14">
      <c r="B25" s="24">
        <v>11</v>
      </c>
      <c r="C25" s="443" t="s">
        <v>357</v>
      </c>
      <c r="D25" s="442"/>
      <c r="E25" s="442" t="s">
        <v>536</v>
      </c>
      <c r="F25" s="585">
        <v>0</v>
      </c>
      <c r="G25" s="436">
        <v>0</v>
      </c>
      <c r="H25" s="436">
        <v>0</v>
      </c>
      <c r="I25" s="436">
        <v>0</v>
      </c>
      <c r="J25" s="441">
        <f>SUM(F25:I25)</f>
        <v>0</v>
      </c>
      <c r="K25" s="573" t="s">
        <v>349</v>
      </c>
      <c r="L25" s="462">
        <f>J25</f>
        <v>0</v>
      </c>
      <c r="M25" s="440">
        <v>11</v>
      </c>
    </row>
    <row r="26" spans="1:14">
      <c r="B26" s="24">
        <v>12</v>
      </c>
      <c r="C26" s="443" t="s">
        <v>357</v>
      </c>
      <c r="D26" s="442"/>
      <c r="E26" s="442" t="s">
        <v>535</v>
      </c>
      <c r="F26" s="585">
        <v>0</v>
      </c>
      <c r="G26" s="436">
        <v>0</v>
      </c>
      <c r="H26" s="436">
        <v>0</v>
      </c>
      <c r="I26" s="436">
        <v>0</v>
      </c>
      <c r="J26" s="441">
        <f>SUM(F26:I26)</f>
        <v>0</v>
      </c>
      <c r="K26" s="573" t="s">
        <v>349</v>
      </c>
      <c r="L26" s="462">
        <f>J26</f>
        <v>0</v>
      </c>
      <c r="M26" s="440">
        <v>12</v>
      </c>
    </row>
    <row r="27" spans="1:14">
      <c r="B27" s="24">
        <v>13</v>
      </c>
      <c r="C27" s="443" t="s">
        <v>357</v>
      </c>
      <c r="D27" s="442"/>
      <c r="E27" s="442" t="s">
        <v>534</v>
      </c>
      <c r="F27" s="585">
        <v>0</v>
      </c>
      <c r="G27" s="436">
        <v>0</v>
      </c>
      <c r="H27" s="436">
        <v>0</v>
      </c>
      <c r="I27" s="436">
        <v>0</v>
      </c>
      <c r="J27" s="441">
        <f>SUM(F27:I27)</f>
        <v>0</v>
      </c>
      <c r="K27" s="573" t="s">
        <v>349</v>
      </c>
      <c r="L27" s="462">
        <f>J27</f>
        <v>0</v>
      </c>
      <c r="M27" s="440">
        <v>13</v>
      </c>
    </row>
    <row r="28" spans="1:14">
      <c r="B28" s="24">
        <v>14</v>
      </c>
      <c r="C28" s="443" t="s">
        <v>357</v>
      </c>
      <c r="D28" s="442"/>
      <c r="E28" s="442" t="s">
        <v>533</v>
      </c>
      <c r="F28" s="437">
        <v>274</v>
      </c>
      <c r="G28" s="574">
        <v>0</v>
      </c>
      <c r="H28" s="574">
        <v>0</v>
      </c>
      <c r="I28" s="436">
        <v>0</v>
      </c>
      <c r="J28" s="441">
        <f>SUM(F28:I28)</f>
        <v>274</v>
      </c>
      <c r="K28" s="573" t="s">
        <v>349</v>
      </c>
      <c r="L28" s="462">
        <f>J28</f>
        <v>274</v>
      </c>
      <c r="M28" s="440">
        <v>14</v>
      </c>
    </row>
    <row r="29" spans="1:14">
      <c r="B29" s="24">
        <v>15</v>
      </c>
      <c r="C29" s="443" t="s">
        <v>357</v>
      </c>
      <c r="D29" s="442"/>
      <c r="E29" s="442" t="s">
        <v>532</v>
      </c>
      <c r="F29" s="585">
        <v>0</v>
      </c>
      <c r="G29" s="436">
        <v>0</v>
      </c>
      <c r="H29" s="436">
        <v>0</v>
      </c>
      <c r="I29" s="436">
        <v>0</v>
      </c>
      <c r="J29" s="441">
        <f>SUM(F29:I29)</f>
        <v>0</v>
      </c>
      <c r="K29" s="573" t="s">
        <v>349</v>
      </c>
      <c r="L29" s="462">
        <f>J29</f>
        <v>0</v>
      </c>
      <c r="M29" s="440">
        <v>15</v>
      </c>
    </row>
    <row r="30" spans="1:14">
      <c r="B30" s="24">
        <v>16</v>
      </c>
      <c r="C30" s="443" t="s">
        <v>357</v>
      </c>
      <c r="D30" s="442"/>
      <c r="E30" s="442" t="s">
        <v>531</v>
      </c>
      <c r="F30" s="585">
        <v>0</v>
      </c>
      <c r="G30" s="436">
        <v>0</v>
      </c>
      <c r="H30" s="436">
        <v>0</v>
      </c>
      <c r="I30" s="436">
        <v>0</v>
      </c>
      <c r="J30" s="441">
        <f>SUM(F30:I30)</f>
        <v>0</v>
      </c>
      <c r="K30" s="573" t="s">
        <v>349</v>
      </c>
      <c r="L30" s="462">
        <f>J30</f>
        <v>0</v>
      </c>
      <c r="M30" s="440">
        <v>16</v>
      </c>
    </row>
    <row r="31" spans="1:14">
      <c r="B31" s="24">
        <v>17</v>
      </c>
      <c r="C31" s="443" t="s">
        <v>357</v>
      </c>
      <c r="D31" s="442"/>
      <c r="E31" s="442" t="s">
        <v>530</v>
      </c>
      <c r="F31" s="585">
        <v>0</v>
      </c>
      <c r="G31" s="436">
        <v>0</v>
      </c>
      <c r="H31" s="436">
        <v>0</v>
      </c>
      <c r="I31" s="436">
        <v>0</v>
      </c>
      <c r="J31" s="441">
        <f>SUM(F31:I31)</f>
        <v>0</v>
      </c>
      <c r="K31" s="573" t="s">
        <v>349</v>
      </c>
      <c r="L31" s="462">
        <f>J31</f>
        <v>0</v>
      </c>
      <c r="M31" s="440">
        <v>17</v>
      </c>
    </row>
    <row r="32" spans="1:14">
      <c r="B32" s="24">
        <v>18</v>
      </c>
      <c r="C32" s="443" t="s">
        <v>357</v>
      </c>
      <c r="D32" s="442"/>
      <c r="E32" s="442" t="s">
        <v>529</v>
      </c>
      <c r="F32" s="585">
        <v>0</v>
      </c>
      <c r="G32" s="436">
        <v>0</v>
      </c>
      <c r="H32" s="436">
        <v>0</v>
      </c>
      <c r="I32" s="436">
        <v>0</v>
      </c>
      <c r="J32" s="441">
        <f>SUM(F32:I32)</f>
        <v>0</v>
      </c>
      <c r="K32" s="573" t="s">
        <v>349</v>
      </c>
      <c r="L32" s="462">
        <f>J32</f>
        <v>0</v>
      </c>
      <c r="M32" s="440">
        <v>18</v>
      </c>
    </row>
    <row r="33" spans="1:14">
      <c r="B33" s="24">
        <v>19</v>
      </c>
      <c r="C33" s="443" t="s">
        <v>357</v>
      </c>
      <c r="D33" s="442"/>
      <c r="E33" s="442" t="s">
        <v>528</v>
      </c>
      <c r="F33" s="585">
        <v>0</v>
      </c>
      <c r="G33" s="436">
        <v>0</v>
      </c>
      <c r="H33" s="436">
        <v>0</v>
      </c>
      <c r="I33" s="436">
        <v>0</v>
      </c>
      <c r="J33" s="441">
        <f>SUM(F33:I33)</f>
        <v>0</v>
      </c>
      <c r="K33" s="573" t="s">
        <v>349</v>
      </c>
      <c r="L33" s="462">
        <f>J33</f>
        <v>0</v>
      </c>
      <c r="M33" s="440">
        <v>19</v>
      </c>
    </row>
    <row r="34" spans="1:14">
      <c r="B34" s="24">
        <v>20</v>
      </c>
      <c r="C34" s="443" t="s">
        <v>357</v>
      </c>
      <c r="D34" s="442"/>
      <c r="E34" s="442" t="s">
        <v>527</v>
      </c>
      <c r="F34" s="585">
        <v>0</v>
      </c>
      <c r="G34" s="436">
        <v>0</v>
      </c>
      <c r="H34" s="436">
        <v>0</v>
      </c>
      <c r="I34" s="436">
        <v>0</v>
      </c>
      <c r="J34" s="438">
        <f>SUM(F34:I34)</f>
        <v>0</v>
      </c>
      <c r="K34" s="573" t="s">
        <v>349</v>
      </c>
      <c r="L34" s="508">
        <f>J34</f>
        <v>0</v>
      </c>
      <c r="M34" s="440">
        <v>20</v>
      </c>
      <c r="N34" s="492"/>
    </row>
    <row r="35" spans="1:14">
      <c r="B35" s="24">
        <v>21</v>
      </c>
      <c r="C35" s="443" t="s">
        <v>357</v>
      </c>
      <c r="D35" s="442"/>
      <c r="E35" s="442" t="s">
        <v>526</v>
      </c>
      <c r="F35" s="437">
        <v>1576</v>
      </c>
      <c r="G35" s="436">
        <v>0</v>
      </c>
      <c r="H35" s="436">
        <v>0</v>
      </c>
      <c r="I35" s="436">
        <v>0</v>
      </c>
      <c r="J35" s="441">
        <f>SUM(F35:I35)</f>
        <v>1576</v>
      </c>
      <c r="K35" s="573" t="s">
        <v>349</v>
      </c>
      <c r="L35" s="462">
        <f>J35</f>
        <v>1576</v>
      </c>
      <c r="M35" s="440">
        <v>21</v>
      </c>
      <c r="N35" s="492"/>
    </row>
    <row r="36" spans="1:14">
      <c r="B36" s="24">
        <v>22</v>
      </c>
      <c r="C36" s="443" t="s">
        <v>357</v>
      </c>
      <c r="D36" s="442"/>
      <c r="E36" s="442" t="s">
        <v>525</v>
      </c>
      <c r="F36" s="585">
        <v>0</v>
      </c>
      <c r="G36" s="436">
        <v>0</v>
      </c>
      <c r="H36" s="436">
        <v>0</v>
      </c>
      <c r="I36" s="436">
        <v>0</v>
      </c>
      <c r="J36" s="441">
        <f>SUM(F36:I36)</f>
        <v>0</v>
      </c>
      <c r="K36" s="573" t="s">
        <v>349</v>
      </c>
      <c r="L36" s="462">
        <f>J36</f>
        <v>0</v>
      </c>
      <c r="M36" s="440">
        <v>22</v>
      </c>
    </row>
    <row r="37" spans="1:14">
      <c r="B37" s="24">
        <v>23</v>
      </c>
      <c r="C37" s="443" t="s">
        <v>357</v>
      </c>
      <c r="D37" s="442"/>
      <c r="E37" s="442" t="s">
        <v>524</v>
      </c>
      <c r="F37" s="437">
        <v>485</v>
      </c>
      <c r="G37" s="436">
        <v>0</v>
      </c>
      <c r="H37" s="436">
        <v>0</v>
      </c>
      <c r="I37" s="436">
        <v>0</v>
      </c>
      <c r="J37" s="441">
        <f>SUM(F37:I37)</f>
        <v>485</v>
      </c>
      <c r="K37" s="573" t="s">
        <v>349</v>
      </c>
      <c r="L37" s="462">
        <f>J37</f>
        <v>485</v>
      </c>
      <c r="M37" s="440">
        <v>23</v>
      </c>
    </row>
    <row r="38" spans="1:14">
      <c r="B38" s="24">
        <v>24</v>
      </c>
      <c r="C38" s="443" t="s">
        <v>357</v>
      </c>
      <c r="D38" s="442"/>
      <c r="E38" s="442" t="s">
        <v>523</v>
      </c>
      <c r="F38" s="585">
        <v>0</v>
      </c>
      <c r="G38" s="436">
        <v>0</v>
      </c>
      <c r="H38" s="436">
        <v>0</v>
      </c>
      <c r="I38" s="436">
        <v>0</v>
      </c>
      <c r="J38" s="441">
        <f>SUM(F38:I38)</f>
        <v>0</v>
      </c>
      <c r="K38" s="573" t="s">
        <v>349</v>
      </c>
      <c r="L38" s="462">
        <f>J38</f>
        <v>0</v>
      </c>
      <c r="M38" s="440">
        <v>24</v>
      </c>
    </row>
    <row r="39" spans="1:14">
      <c r="B39" s="24">
        <v>25</v>
      </c>
      <c r="C39" s="443" t="s">
        <v>357</v>
      </c>
      <c r="D39" s="442"/>
      <c r="E39" s="442" t="s">
        <v>522</v>
      </c>
      <c r="F39" s="585">
        <v>0</v>
      </c>
      <c r="G39" s="436">
        <v>0</v>
      </c>
      <c r="H39" s="436">
        <v>0</v>
      </c>
      <c r="I39" s="436">
        <v>0</v>
      </c>
      <c r="J39" s="441">
        <f>SUM(F39:I39)</f>
        <v>0</v>
      </c>
      <c r="K39" s="573" t="s">
        <v>349</v>
      </c>
      <c r="L39" s="462">
        <f>J39</f>
        <v>0</v>
      </c>
      <c r="M39" s="440">
        <v>25</v>
      </c>
    </row>
    <row r="40" spans="1:14">
      <c r="B40" s="24">
        <v>26</v>
      </c>
      <c r="C40" s="443" t="s">
        <v>357</v>
      </c>
      <c r="D40" s="442"/>
      <c r="E40" s="442" t="s">
        <v>521</v>
      </c>
      <c r="F40" s="585">
        <v>0</v>
      </c>
      <c r="G40" s="436">
        <v>0</v>
      </c>
      <c r="H40" s="436">
        <v>0</v>
      </c>
      <c r="I40" s="436">
        <v>0</v>
      </c>
      <c r="J40" s="441">
        <f>SUM(F40:I40)</f>
        <v>0</v>
      </c>
      <c r="K40" s="573" t="s">
        <v>349</v>
      </c>
      <c r="L40" s="462">
        <f>J40</f>
        <v>0</v>
      </c>
      <c r="M40" s="440">
        <v>26</v>
      </c>
    </row>
    <row r="41" spans="1:14">
      <c r="B41" s="24">
        <v>27</v>
      </c>
      <c r="C41" s="443" t="s">
        <v>357</v>
      </c>
      <c r="D41" s="442"/>
      <c r="E41" s="442" t="s">
        <v>520</v>
      </c>
      <c r="F41" s="437">
        <v>28</v>
      </c>
      <c r="G41" s="436">
        <v>0</v>
      </c>
      <c r="H41" s="436">
        <v>0</v>
      </c>
      <c r="I41" s="436">
        <v>0</v>
      </c>
      <c r="J41" s="441">
        <f>SUM(F41:I41)</f>
        <v>28</v>
      </c>
      <c r="K41" s="573" t="s">
        <v>349</v>
      </c>
      <c r="L41" s="462">
        <f>J41</f>
        <v>28</v>
      </c>
      <c r="M41" s="440">
        <v>27</v>
      </c>
    </row>
    <row r="42" spans="1:14">
      <c r="B42" s="24">
        <v>28</v>
      </c>
      <c r="C42" s="443" t="s">
        <v>357</v>
      </c>
      <c r="D42" s="442"/>
      <c r="E42" s="442" t="s">
        <v>519</v>
      </c>
      <c r="F42" s="585">
        <v>0</v>
      </c>
      <c r="G42" s="436">
        <v>0</v>
      </c>
      <c r="H42" s="436">
        <v>0</v>
      </c>
      <c r="I42" s="436">
        <v>0</v>
      </c>
      <c r="J42" s="441">
        <f>SUM(F42:I42)</f>
        <v>0</v>
      </c>
      <c r="K42" s="573" t="s">
        <v>349</v>
      </c>
      <c r="L42" s="462">
        <f>J42</f>
        <v>0</v>
      </c>
      <c r="M42" s="440">
        <v>28</v>
      </c>
    </row>
    <row r="43" spans="1:14">
      <c r="B43" s="28">
        <v>29</v>
      </c>
      <c r="C43" s="443" t="s">
        <v>357</v>
      </c>
      <c r="D43" s="442"/>
      <c r="E43" s="442" t="s">
        <v>518</v>
      </c>
      <c r="F43" s="585">
        <v>0</v>
      </c>
      <c r="G43" s="436">
        <v>0</v>
      </c>
      <c r="H43" s="436">
        <v>0</v>
      </c>
      <c r="I43" s="436">
        <v>0</v>
      </c>
      <c r="J43" s="441">
        <f>SUM(F43:I43)</f>
        <v>0</v>
      </c>
      <c r="K43" s="573" t="s">
        <v>349</v>
      </c>
      <c r="L43" s="434">
        <f>J43</f>
        <v>0</v>
      </c>
      <c r="M43" s="440">
        <v>29</v>
      </c>
      <c r="N43" s="495">
        <v>108</v>
      </c>
    </row>
    <row r="44" spans="1:14" ht="12" thickBot="1">
      <c r="B44" s="28">
        <v>30</v>
      </c>
      <c r="C44" s="443" t="s">
        <v>357</v>
      </c>
      <c r="D44" s="442"/>
      <c r="E44" s="558" t="s">
        <v>517</v>
      </c>
      <c r="F44" s="584">
        <v>0</v>
      </c>
      <c r="G44" s="583">
        <v>0</v>
      </c>
      <c r="H44" s="583">
        <v>0</v>
      </c>
      <c r="I44" s="583">
        <v>0</v>
      </c>
      <c r="J44" s="582">
        <f>SUM(F44:I44)</f>
        <v>0</v>
      </c>
      <c r="K44" s="497" t="s">
        <v>349</v>
      </c>
      <c r="L44" s="581">
        <f>J44</f>
        <v>0</v>
      </c>
      <c r="M44" s="527">
        <v>30</v>
      </c>
      <c r="N44" s="495"/>
    </row>
    <row r="45" spans="1:14" s="579" customFormat="1" ht="3" customHeight="1">
      <c r="A45" s="580"/>
      <c r="N45" s="580"/>
    </row>
    <row r="46" spans="1:14" ht="27" customHeight="1">
      <c r="B46" s="491" t="s">
        <v>392</v>
      </c>
      <c r="C46" s="490"/>
      <c r="D46" s="490"/>
      <c r="E46" s="490"/>
      <c r="F46" s="490"/>
      <c r="G46" s="490"/>
      <c r="H46" s="490"/>
      <c r="I46" s="490"/>
      <c r="J46" s="490"/>
      <c r="K46" s="490"/>
      <c r="L46" s="490"/>
      <c r="M46" s="489"/>
      <c r="N46" s="578">
        <v>109</v>
      </c>
    </row>
    <row r="47" spans="1:14">
      <c r="B47" s="488" t="s">
        <v>10</v>
      </c>
      <c r="C47" s="487"/>
      <c r="D47" s="487"/>
      <c r="E47" s="487"/>
      <c r="F47" s="487"/>
      <c r="G47" s="487"/>
      <c r="H47" s="487"/>
      <c r="I47" s="487"/>
      <c r="J47" s="487"/>
      <c r="K47" s="487"/>
      <c r="L47" s="487"/>
      <c r="M47" s="486"/>
    </row>
    <row r="48" spans="1:14">
      <c r="B48" s="485"/>
      <c r="C48" s="422"/>
      <c r="D48" s="422"/>
      <c r="E48" s="422"/>
      <c r="F48" s="422"/>
      <c r="G48" s="422"/>
      <c r="H48" s="422"/>
      <c r="I48" s="422"/>
      <c r="J48" s="422"/>
      <c r="K48" s="422"/>
      <c r="L48" s="422"/>
      <c r="M48" s="475"/>
    </row>
    <row r="49" spans="2:13">
      <c r="B49" s="485"/>
      <c r="C49" s="422"/>
      <c r="D49" s="422"/>
      <c r="E49" s="422"/>
      <c r="F49" s="422"/>
      <c r="G49" s="422"/>
      <c r="H49" s="422"/>
      <c r="I49" s="422"/>
      <c r="J49" s="422"/>
      <c r="K49" s="422"/>
      <c r="L49" s="422"/>
      <c r="M49" s="475"/>
    </row>
    <row r="50" spans="2:13">
      <c r="B50" s="25"/>
      <c r="C50" s="416"/>
      <c r="D50" s="416"/>
      <c r="E50" s="416"/>
      <c r="F50" s="484"/>
      <c r="G50" s="484"/>
      <c r="H50" s="484"/>
      <c r="I50" s="484"/>
      <c r="J50" s="484"/>
      <c r="K50" s="484"/>
      <c r="L50" s="484"/>
      <c r="M50" s="350"/>
    </row>
    <row r="51" spans="2:13">
      <c r="B51" s="20" t="s">
        <v>357</v>
      </c>
      <c r="C51" s="480" t="s">
        <v>357</v>
      </c>
      <c r="D51" s="422" t="s">
        <v>357</v>
      </c>
      <c r="E51" s="422" t="s">
        <v>357</v>
      </c>
      <c r="F51" s="483"/>
      <c r="G51" s="483"/>
      <c r="H51" s="483"/>
      <c r="I51" s="483"/>
      <c r="J51" s="483"/>
      <c r="K51" s="475" t="s">
        <v>357</v>
      </c>
      <c r="L51" s="475" t="s">
        <v>357</v>
      </c>
      <c r="M51" s="21" t="s">
        <v>357</v>
      </c>
    </row>
    <row r="52" spans="2:13">
      <c r="B52" s="20"/>
      <c r="C52" s="480" t="s">
        <v>357</v>
      </c>
      <c r="D52" s="422"/>
      <c r="E52" s="422"/>
      <c r="F52" s="480"/>
      <c r="G52" s="480" t="s">
        <v>391</v>
      </c>
      <c r="H52" s="480"/>
      <c r="I52" s="480"/>
      <c r="J52" s="480" t="s">
        <v>383</v>
      </c>
      <c r="K52" s="475"/>
      <c r="L52" s="475"/>
      <c r="M52" s="21"/>
    </row>
    <row r="53" spans="2:13">
      <c r="B53" s="20" t="s">
        <v>2</v>
      </c>
      <c r="C53" s="480" t="s">
        <v>11</v>
      </c>
      <c r="D53" s="482" t="s">
        <v>390</v>
      </c>
      <c r="E53" s="481"/>
      <c r="F53" s="480" t="s">
        <v>389</v>
      </c>
      <c r="G53" s="480" t="s">
        <v>388</v>
      </c>
      <c r="H53" s="480" t="s">
        <v>387</v>
      </c>
      <c r="I53" s="480" t="s">
        <v>386</v>
      </c>
      <c r="J53" s="480" t="s">
        <v>385</v>
      </c>
      <c r="K53" s="475" t="s">
        <v>384</v>
      </c>
      <c r="L53" s="475" t="s">
        <v>383</v>
      </c>
      <c r="M53" s="21" t="s">
        <v>2</v>
      </c>
    </row>
    <row r="54" spans="2:13">
      <c r="B54" s="20" t="s">
        <v>3</v>
      </c>
      <c r="C54" s="480" t="s">
        <v>237</v>
      </c>
      <c r="D54" s="422"/>
      <c r="E54" s="422"/>
      <c r="F54" s="480" t="s">
        <v>382</v>
      </c>
      <c r="G54" s="480" t="s">
        <v>381</v>
      </c>
      <c r="H54" s="480" t="s">
        <v>380</v>
      </c>
      <c r="I54" s="480"/>
      <c r="J54" s="480" t="s">
        <v>379</v>
      </c>
      <c r="K54" s="475"/>
      <c r="L54" s="475"/>
      <c r="M54" s="21" t="s">
        <v>3</v>
      </c>
    </row>
    <row r="55" spans="2:13" ht="12" thickBot="1">
      <c r="B55" s="24"/>
      <c r="C55" s="479"/>
      <c r="D55" s="478" t="s">
        <v>4</v>
      </c>
      <c r="E55" s="477"/>
      <c r="F55" s="476" t="s">
        <v>5</v>
      </c>
      <c r="G55" s="476" t="s">
        <v>6</v>
      </c>
      <c r="H55" s="476" t="s">
        <v>7</v>
      </c>
      <c r="I55" s="476" t="s">
        <v>8</v>
      </c>
      <c r="J55" s="476" t="s">
        <v>9</v>
      </c>
      <c r="K55" s="475" t="s">
        <v>0</v>
      </c>
      <c r="L55" s="475" t="s">
        <v>1</v>
      </c>
      <c r="M55" s="24"/>
    </row>
    <row r="56" spans="2:13">
      <c r="B56" s="20"/>
      <c r="C56" s="505"/>
      <c r="D56" s="577" t="s">
        <v>516</v>
      </c>
      <c r="E56" s="576"/>
      <c r="F56" s="513"/>
      <c r="G56" s="512"/>
      <c r="H56" s="512"/>
      <c r="I56" s="512"/>
      <c r="J56" s="471"/>
      <c r="K56" s="471"/>
      <c r="L56" s="511"/>
      <c r="M56" s="22"/>
    </row>
    <row r="57" spans="2:13">
      <c r="B57" s="24">
        <v>101</v>
      </c>
      <c r="C57" s="433"/>
      <c r="D57" s="53"/>
      <c r="E57" s="416" t="s">
        <v>515</v>
      </c>
      <c r="F57" s="575">
        <v>0</v>
      </c>
      <c r="G57" s="510">
        <v>0</v>
      </c>
      <c r="H57" s="510">
        <v>0</v>
      </c>
      <c r="I57" s="510">
        <v>0</v>
      </c>
      <c r="J57" s="510">
        <f>F57+G57+H57+I57</f>
        <v>0</v>
      </c>
      <c r="K57" s="445" t="s">
        <v>349</v>
      </c>
      <c r="L57" s="509">
        <f>J57</f>
        <v>0</v>
      </c>
      <c r="M57" s="26">
        <v>101</v>
      </c>
    </row>
    <row r="58" spans="2:13">
      <c r="B58" s="24">
        <v>102</v>
      </c>
      <c r="C58" s="433"/>
      <c r="D58" s="53"/>
      <c r="E58" s="416" t="s">
        <v>514</v>
      </c>
      <c r="F58" s="560">
        <v>3</v>
      </c>
      <c r="G58" s="574">
        <v>0</v>
      </c>
      <c r="H58" s="574">
        <v>0</v>
      </c>
      <c r="I58" s="463">
        <v>0</v>
      </c>
      <c r="J58" s="435">
        <f>F58+G58+H58+I58</f>
        <v>3</v>
      </c>
      <c r="K58" s="573" t="s">
        <v>349</v>
      </c>
      <c r="L58" s="462">
        <f>J58</f>
        <v>3</v>
      </c>
      <c r="M58" s="26">
        <v>102</v>
      </c>
    </row>
    <row r="59" spans="2:13">
      <c r="B59" s="24">
        <v>103</v>
      </c>
      <c r="C59" s="433"/>
      <c r="D59" s="53"/>
      <c r="E59" s="416" t="s">
        <v>513</v>
      </c>
      <c r="F59" s="560">
        <v>0</v>
      </c>
      <c r="G59" s="559">
        <v>0</v>
      </c>
      <c r="H59" s="559">
        <v>0</v>
      </c>
      <c r="I59" s="463">
        <v>0</v>
      </c>
      <c r="J59" s="435">
        <f>F59+G59+H59+I59</f>
        <v>0</v>
      </c>
      <c r="K59" s="430" t="s">
        <v>349</v>
      </c>
      <c r="L59" s="462">
        <f>J59</f>
        <v>0</v>
      </c>
      <c r="M59" s="26">
        <v>103</v>
      </c>
    </row>
    <row r="60" spans="2:13">
      <c r="B60" s="24">
        <v>104</v>
      </c>
      <c r="C60" s="433"/>
      <c r="D60" s="53"/>
      <c r="E60" s="416" t="s">
        <v>512</v>
      </c>
      <c r="F60" s="560">
        <v>0</v>
      </c>
      <c r="G60" s="559">
        <v>0</v>
      </c>
      <c r="H60" s="559">
        <v>0</v>
      </c>
      <c r="I60" s="463">
        <v>0</v>
      </c>
      <c r="J60" s="435">
        <f>F60+G60+H60+I60</f>
        <v>0</v>
      </c>
      <c r="K60" s="430" t="s">
        <v>349</v>
      </c>
      <c r="L60" s="462">
        <f>J60</f>
        <v>0</v>
      </c>
      <c r="M60" s="26">
        <v>104</v>
      </c>
    </row>
    <row r="61" spans="2:13">
      <c r="B61" s="24">
        <v>105</v>
      </c>
      <c r="C61" s="433"/>
      <c r="D61" s="53"/>
      <c r="E61" s="416" t="s">
        <v>511</v>
      </c>
      <c r="F61" s="560">
        <v>0</v>
      </c>
      <c r="G61" s="559">
        <v>0</v>
      </c>
      <c r="H61" s="559">
        <v>0</v>
      </c>
      <c r="I61" s="463">
        <v>0</v>
      </c>
      <c r="J61" s="435">
        <f>F61+G61+H61+I61</f>
        <v>0</v>
      </c>
      <c r="K61" s="430" t="s">
        <v>349</v>
      </c>
      <c r="L61" s="462">
        <f>J61</f>
        <v>0</v>
      </c>
      <c r="M61" s="26">
        <v>105</v>
      </c>
    </row>
    <row r="62" spans="2:13">
      <c r="B62" s="24">
        <v>106</v>
      </c>
      <c r="C62" s="433"/>
      <c r="D62" s="53" t="s">
        <v>357</v>
      </c>
      <c r="E62" s="416" t="s">
        <v>510</v>
      </c>
      <c r="F62" s="560">
        <v>0</v>
      </c>
      <c r="G62" s="559">
        <v>0</v>
      </c>
      <c r="H62" s="559">
        <v>0</v>
      </c>
      <c r="I62" s="463">
        <v>0</v>
      </c>
      <c r="J62" s="435">
        <f>F62+G62+H62+I62</f>
        <v>0</v>
      </c>
      <c r="K62" s="430" t="s">
        <v>349</v>
      </c>
      <c r="L62" s="462">
        <f>J62</f>
        <v>0</v>
      </c>
      <c r="M62" s="26">
        <v>106</v>
      </c>
    </row>
    <row r="63" spans="2:13">
      <c r="B63" s="24">
        <v>107</v>
      </c>
      <c r="C63" s="433"/>
      <c r="D63" s="53"/>
      <c r="E63" s="416" t="s">
        <v>509</v>
      </c>
      <c r="F63" s="560">
        <v>0</v>
      </c>
      <c r="G63" s="559">
        <v>0</v>
      </c>
      <c r="H63" s="559">
        <v>0</v>
      </c>
      <c r="I63" s="463">
        <v>0</v>
      </c>
      <c r="J63" s="435">
        <f>F63+G63+H63+I63</f>
        <v>0</v>
      </c>
      <c r="K63" s="430" t="s">
        <v>349</v>
      </c>
      <c r="L63" s="462">
        <f>J63</f>
        <v>0</v>
      </c>
      <c r="M63" s="26">
        <v>107</v>
      </c>
    </row>
    <row r="64" spans="2:13">
      <c r="B64" s="24">
        <v>108</v>
      </c>
      <c r="C64" s="433"/>
      <c r="D64" s="53"/>
      <c r="E64" s="416" t="s">
        <v>508</v>
      </c>
      <c r="F64" s="560">
        <v>0</v>
      </c>
      <c r="G64" s="559">
        <v>0</v>
      </c>
      <c r="H64" s="559">
        <v>0</v>
      </c>
      <c r="I64" s="463">
        <v>0</v>
      </c>
      <c r="J64" s="435">
        <f>F64+G64+H64+I64</f>
        <v>0</v>
      </c>
      <c r="K64" s="430" t="s">
        <v>349</v>
      </c>
      <c r="L64" s="462">
        <f>J64</f>
        <v>0</v>
      </c>
      <c r="M64" s="26">
        <v>108</v>
      </c>
    </row>
    <row r="65" spans="1:14">
      <c r="B65" s="24">
        <v>109</v>
      </c>
      <c r="C65" s="433"/>
      <c r="D65" s="53"/>
      <c r="E65" s="416" t="s">
        <v>507</v>
      </c>
      <c r="F65" s="560">
        <v>0</v>
      </c>
      <c r="G65" s="559">
        <v>0</v>
      </c>
      <c r="H65" s="559">
        <v>0</v>
      </c>
      <c r="I65" s="463">
        <v>0</v>
      </c>
      <c r="J65" s="435">
        <f>F65+G65+H65+I65</f>
        <v>0</v>
      </c>
      <c r="K65" s="430" t="s">
        <v>349</v>
      </c>
      <c r="L65" s="462">
        <f>J65</f>
        <v>0</v>
      </c>
      <c r="M65" s="26">
        <v>109</v>
      </c>
    </row>
    <row r="66" spans="1:14">
      <c r="B66" s="24">
        <v>110</v>
      </c>
      <c r="C66" s="433"/>
      <c r="D66" s="53"/>
      <c r="E66" s="416" t="s">
        <v>506</v>
      </c>
      <c r="F66" s="560">
        <v>0</v>
      </c>
      <c r="G66" s="559">
        <v>0</v>
      </c>
      <c r="H66" s="559">
        <v>0</v>
      </c>
      <c r="I66" s="463">
        <v>0</v>
      </c>
      <c r="J66" s="435">
        <f>F66+G66+H66+I66</f>
        <v>0</v>
      </c>
      <c r="K66" s="430" t="s">
        <v>349</v>
      </c>
      <c r="L66" s="462">
        <f>J66</f>
        <v>0</v>
      </c>
      <c r="M66" s="26">
        <v>110</v>
      </c>
    </row>
    <row r="67" spans="1:14">
      <c r="B67" s="24">
        <v>111</v>
      </c>
      <c r="C67" s="433"/>
      <c r="D67" s="53"/>
      <c r="E67" s="416" t="s">
        <v>505</v>
      </c>
      <c r="F67" s="560">
        <v>0</v>
      </c>
      <c r="G67" s="559">
        <v>0</v>
      </c>
      <c r="H67" s="559">
        <v>0</v>
      </c>
      <c r="I67" s="463">
        <v>0</v>
      </c>
      <c r="J67" s="435">
        <f>F67+G67+H67+I67</f>
        <v>0</v>
      </c>
      <c r="K67" s="430" t="s">
        <v>349</v>
      </c>
      <c r="L67" s="462">
        <f>J67</f>
        <v>0</v>
      </c>
      <c r="M67" s="26">
        <v>111</v>
      </c>
    </row>
    <row r="68" spans="1:14">
      <c r="B68" s="24">
        <v>112</v>
      </c>
      <c r="C68" s="433"/>
      <c r="D68" s="53"/>
      <c r="E68" s="416" t="s">
        <v>504</v>
      </c>
      <c r="F68" s="572" t="s">
        <v>349</v>
      </c>
      <c r="G68" s="571" t="s">
        <v>349</v>
      </c>
      <c r="H68" s="571" t="s">
        <v>349</v>
      </c>
      <c r="I68" s="463">
        <v>0</v>
      </c>
      <c r="J68" s="435">
        <f>I68</f>
        <v>0</v>
      </c>
      <c r="K68" s="430" t="s">
        <v>349</v>
      </c>
      <c r="L68" s="462">
        <f>J68</f>
        <v>0</v>
      </c>
      <c r="M68" s="26">
        <v>112</v>
      </c>
    </row>
    <row r="69" spans="1:14">
      <c r="B69" s="24">
        <v>113</v>
      </c>
      <c r="C69" s="433"/>
      <c r="D69" s="53"/>
      <c r="E69" s="416" t="s">
        <v>503</v>
      </c>
      <c r="F69" s="572" t="s">
        <v>349</v>
      </c>
      <c r="G69" s="571" t="s">
        <v>349</v>
      </c>
      <c r="H69" s="571" t="s">
        <v>349</v>
      </c>
      <c r="I69" s="463">
        <v>0</v>
      </c>
      <c r="J69" s="463">
        <f>I69</f>
        <v>0</v>
      </c>
      <c r="K69" s="430" t="s">
        <v>349</v>
      </c>
      <c r="L69" s="462">
        <f>J69</f>
        <v>0</v>
      </c>
      <c r="M69" s="26">
        <v>113</v>
      </c>
    </row>
    <row r="70" spans="1:14">
      <c r="B70" s="24">
        <v>114</v>
      </c>
      <c r="C70" s="433"/>
      <c r="D70" s="53"/>
      <c r="E70" s="416" t="s">
        <v>502</v>
      </c>
      <c r="F70" s="572" t="s">
        <v>349</v>
      </c>
      <c r="G70" s="571" t="s">
        <v>349</v>
      </c>
      <c r="H70" s="571" t="s">
        <v>349</v>
      </c>
      <c r="I70" s="463">
        <v>0</v>
      </c>
      <c r="J70" s="435">
        <f>I70</f>
        <v>0</v>
      </c>
      <c r="K70" s="430" t="s">
        <v>349</v>
      </c>
      <c r="L70" s="462">
        <f>J70</f>
        <v>0</v>
      </c>
      <c r="M70" s="26">
        <v>114</v>
      </c>
    </row>
    <row r="71" spans="1:14">
      <c r="B71" s="24">
        <v>115</v>
      </c>
      <c r="C71" s="433"/>
      <c r="D71" s="53"/>
      <c r="E71" s="416" t="s">
        <v>501</v>
      </c>
      <c r="F71" s="572" t="s">
        <v>349</v>
      </c>
      <c r="G71" s="571" t="s">
        <v>349</v>
      </c>
      <c r="H71" s="571" t="s">
        <v>349</v>
      </c>
      <c r="I71" s="463">
        <v>0</v>
      </c>
      <c r="J71" s="435">
        <f>I71</f>
        <v>0</v>
      </c>
      <c r="K71" s="430" t="s">
        <v>349</v>
      </c>
      <c r="L71" s="462">
        <f>J71</f>
        <v>0</v>
      </c>
      <c r="M71" s="26">
        <v>115</v>
      </c>
    </row>
    <row r="72" spans="1:14">
      <c r="B72" s="24">
        <v>116</v>
      </c>
      <c r="C72" s="433"/>
      <c r="D72" s="53"/>
      <c r="E72" s="416" t="s">
        <v>500</v>
      </c>
      <c r="F72" s="572" t="s">
        <v>349</v>
      </c>
      <c r="G72" s="571" t="s">
        <v>349</v>
      </c>
      <c r="H72" s="571" t="s">
        <v>349</v>
      </c>
      <c r="I72" s="463">
        <v>0</v>
      </c>
      <c r="J72" s="438">
        <f>I72</f>
        <v>0</v>
      </c>
      <c r="K72" s="430" t="s">
        <v>349</v>
      </c>
      <c r="L72" s="508">
        <f>J72</f>
        <v>0</v>
      </c>
      <c r="M72" s="26">
        <v>116</v>
      </c>
    </row>
    <row r="73" spans="1:14" ht="11.25" customHeight="1">
      <c r="A73" s="501" t="s">
        <v>404</v>
      </c>
      <c r="B73" s="24">
        <v>117</v>
      </c>
      <c r="C73" s="433"/>
      <c r="D73" s="53"/>
      <c r="E73" s="416" t="s">
        <v>499</v>
      </c>
      <c r="F73" s="572" t="s">
        <v>349</v>
      </c>
      <c r="G73" s="571" t="s">
        <v>349</v>
      </c>
      <c r="H73" s="571" t="s">
        <v>349</v>
      </c>
      <c r="I73" s="463">
        <v>0</v>
      </c>
      <c r="J73" s="435">
        <f>I73</f>
        <v>0</v>
      </c>
      <c r="K73" s="430" t="s">
        <v>349</v>
      </c>
      <c r="L73" s="462">
        <f>J73</f>
        <v>0</v>
      </c>
      <c r="M73" s="26">
        <v>117</v>
      </c>
    </row>
    <row r="74" spans="1:14" ht="11.25" customHeight="1">
      <c r="A74" s="501"/>
      <c r="B74" s="24">
        <v>118</v>
      </c>
      <c r="C74" s="428" t="s">
        <v>191</v>
      </c>
      <c r="D74" s="53"/>
      <c r="E74" s="416" t="s">
        <v>498</v>
      </c>
      <c r="F74" s="572" t="s">
        <v>349</v>
      </c>
      <c r="G74" s="571" t="s">
        <v>349</v>
      </c>
      <c r="H74" s="559">
        <v>0</v>
      </c>
      <c r="I74" s="455" t="s">
        <v>349</v>
      </c>
      <c r="J74" s="435">
        <f>H74</f>
        <v>0</v>
      </c>
      <c r="K74" s="430" t="s">
        <v>349</v>
      </c>
      <c r="L74" s="462">
        <f>J74</f>
        <v>0</v>
      </c>
      <c r="M74" s="26">
        <v>118</v>
      </c>
    </row>
    <row r="75" spans="1:14">
      <c r="A75" s="501"/>
      <c r="B75" s="24">
        <v>119</v>
      </c>
      <c r="C75" s="428" t="s">
        <v>191</v>
      </c>
      <c r="D75" s="53"/>
      <c r="E75" s="416" t="s">
        <v>497</v>
      </c>
      <c r="F75" s="572" t="s">
        <v>349</v>
      </c>
      <c r="G75" s="571" t="s">
        <v>349</v>
      </c>
      <c r="H75" s="559">
        <v>0</v>
      </c>
      <c r="I75" s="455" t="s">
        <v>349</v>
      </c>
      <c r="J75" s="455">
        <f>H75</f>
        <v>0</v>
      </c>
      <c r="K75" s="430" t="s">
        <v>349</v>
      </c>
      <c r="L75" s="508">
        <f>J75</f>
        <v>0</v>
      </c>
      <c r="M75" s="26">
        <v>119</v>
      </c>
    </row>
    <row r="76" spans="1:14">
      <c r="A76" s="501"/>
      <c r="B76" s="24">
        <v>120</v>
      </c>
      <c r="C76" s="428" t="s">
        <v>191</v>
      </c>
      <c r="D76" s="53"/>
      <c r="E76" s="416" t="s">
        <v>496</v>
      </c>
      <c r="F76" s="572" t="s">
        <v>349</v>
      </c>
      <c r="G76" s="571" t="s">
        <v>349</v>
      </c>
      <c r="H76" s="559">
        <v>0</v>
      </c>
      <c r="I76" s="455" t="s">
        <v>349</v>
      </c>
      <c r="J76" s="435">
        <f>H76</f>
        <v>0</v>
      </c>
      <c r="K76" s="430" t="s">
        <v>349</v>
      </c>
      <c r="L76" s="462">
        <f>J76</f>
        <v>0</v>
      </c>
      <c r="M76" s="26">
        <v>120</v>
      </c>
    </row>
    <row r="77" spans="1:14">
      <c r="A77" s="501"/>
      <c r="B77" s="24">
        <v>121</v>
      </c>
      <c r="C77" s="428" t="s">
        <v>191</v>
      </c>
      <c r="D77" s="53"/>
      <c r="E77" s="416" t="s">
        <v>495</v>
      </c>
      <c r="F77" s="572" t="s">
        <v>349</v>
      </c>
      <c r="G77" s="571" t="s">
        <v>349</v>
      </c>
      <c r="H77" s="559">
        <v>0</v>
      </c>
      <c r="I77" s="455" t="s">
        <v>349</v>
      </c>
      <c r="J77" s="435">
        <f>H77</f>
        <v>0</v>
      </c>
      <c r="K77" s="430" t="s">
        <v>349</v>
      </c>
      <c r="L77" s="462">
        <f>J77</f>
        <v>0</v>
      </c>
      <c r="M77" s="26">
        <v>121</v>
      </c>
      <c r="N77" s="492"/>
    </row>
    <row r="78" spans="1:14">
      <c r="A78" s="501"/>
      <c r="B78" s="24">
        <v>122</v>
      </c>
      <c r="C78" s="428" t="s">
        <v>191</v>
      </c>
      <c r="D78" s="53"/>
      <c r="E78" s="416" t="s">
        <v>494</v>
      </c>
      <c r="F78" s="572" t="s">
        <v>349</v>
      </c>
      <c r="G78" s="571" t="s">
        <v>349</v>
      </c>
      <c r="H78" s="559">
        <v>0</v>
      </c>
      <c r="I78" s="455" t="s">
        <v>349</v>
      </c>
      <c r="J78" s="455">
        <f>H78</f>
        <v>0</v>
      </c>
      <c r="K78" s="430" t="s">
        <v>349</v>
      </c>
      <c r="L78" s="508">
        <f>J78</f>
        <v>0</v>
      </c>
      <c r="M78" s="26">
        <v>122</v>
      </c>
      <c r="N78" s="522" t="str">
        <f>N1</f>
        <v>Road Initials: CSXT  Year: 2013</v>
      </c>
    </row>
    <row r="79" spans="1:14" ht="11.25" customHeight="1">
      <c r="A79" s="501"/>
      <c r="B79" s="24">
        <v>123</v>
      </c>
      <c r="C79" s="433"/>
      <c r="D79" s="53"/>
      <c r="E79" s="416" t="s">
        <v>493</v>
      </c>
      <c r="F79" s="572" t="s">
        <v>349</v>
      </c>
      <c r="G79" s="571" t="s">
        <v>349</v>
      </c>
      <c r="H79" s="559">
        <v>0</v>
      </c>
      <c r="I79" s="455" t="s">
        <v>349</v>
      </c>
      <c r="J79" s="435">
        <f>H79</f>
        <v>0</v>
      </c>
      <c r="K79" s="430" t="s">
        <v>349</v>
      </c>
      <c r="L79" s="462">
        <f>J79</f>
        <v>0</v>
      </c>
      <c r="M79" s="26">
        <v>123</v>
      </c>
      <c r="N79" s="522"/>
    </row>
    <row r="80" spans="1:14" ht="11.25" customHeight="1">
      <c r="A80" s="501"/>
      <c r="B80" s="24">
        <v>124</v>
      </c>
      <c r="C80" s="433"/>
      <c r="D80" s="53"/>
      <c r="E80" s="416" t="s">
        <v>492</v>
      </c>
      <c r="F80" s="572" t="s">
        <v>349</v>
      </c>
      <c r="G80" s="571" t="s">
        <v>349</v>
      </c>
      <c r="H80" s="559">
        <v>0</v>
      </c>
      <c r="I80" s="455" t="s">
        <v>349</v>
      </c>
      <c r="J80" s="455">
        <f>H80</f>
        <v>0</v>
      </c>
      <c r="K80" s="430" t="s">
        <v>349</v>
      </c>
      <c r="L80" s="508">
        <f>J80</f>
        <v>0</v>
      </c>
      <c r="M80" s="26">
        <v>124</v>
      </c>
      <c r="N80" s="522"/>
    </row>
    <row r="81" spans="1:14" ht="11.25" customHeight="1">
      <c r="A81" s="501"/>
      <c r="B81" s="24">
        <v>125</v>
      </c>
      <c r="C81" s="433"/>
      <c r="D81" s="53"/>
      <c r="E81" s="416" t="s">
        <v>491</v>
      </c>
      <c r="F81" s="572" t="s">
        <v>349</v>
      </c>
      <c r="G81" s="571" t="s">
        <v>349</v>
      </c>
      <c r="H81" s="559">
        <v>0</v>
      </c>
      <c r="I81" s="455" t="s">
        <v>349</v>
      </c>
      <c r="J81" s="455">
        <f>H81</f>
        <v>0</v>
      </c>
      <c r="K81" s="430" t="s">
        <v>349</v>
      </c>
      <c r="L81" s="508">
        <f>J81</f>
        <v>0</v>
      </c>
      <c r="M81" s="26">
        <v>125</v>
      </c>
      <c r="N81" s="522"/>
    </row>
    <row r="82" spans="1:14" ht="11.25" customHeight="1">
      <c r="A82" s="501"/>
      <c r="B82" s="24">
        <v>126</v>
      </c>
      <c r="C82" s="433"/>
      <c r="D82" s="53"/>
      <c r="E82" s="416" t="s">
        <v>490</v>
      </c>
      <c r="F82" s="572" t="s">
        <v>349</v>
      </c>
      <c r="G82" s="571" t="s">
        <v>349</v>
      </c>
      <c r="H82" s="559">
        <v>0</v>
      </c>
      <c r="I82" s="455" t="s">
        <v>349</v>
      </c>
      <c r="J82" s="455">
        <f>H82</f>
        <v>0</v>
      </c>
      <c r="K82" s="430" t="s">
        <v>349</v>
      </c>
      <c r="L82" s="508">
        <f>J82</f>
        <v>0</v>
      </c>
      <c r="M82" s="26">
        <v>126</v>
      </c>
      <c r="N82" s="522"/>
    </row>
    <row r="83" spans="1:14">
      <c r="A83" s="501"/>
      <c r="B83" s="24">
        <v>127</v>
      </c>
      <c r="C83" s="433"/>
      <c r="D83" s="53"/>
      <c r="E83" s="416" t="s">
        <v>489</v>
      </c>
      <c r="F83" s="572" t="s">
        <v>349</v>
      </c>
      <c r="G83" s="571" t="s">
        <v>349</v>
      </c>
      <c r="H83" s="559">
        <v>0</v>
      </c>
      <c r="I83" s="455" t="s">
        <v>349</v>
      </c>
      <c r="J83" s="435">
        <f>H83</f>
        <v>0</v>
      </c>
      <c r="K83" s="430" t="s">
        <v>349</v>
      </c>
      <c r="L83" s="462">
        <f>J83</f>
        <v>0</v>
      </c>
      <c r="M83" s="26">
        <v>127</v>
      </c>
      <c r="N83" s="522"/>
    </row>
    <row r="84" spans="1:14">
      <c r="A84" s="501"/>
      <c r="B84" s="24">
        <v>128</v>
      </c>
      <c r="C84" s="433"/>
      <c r="D84" s="53"/>
      <c r="E84" s="416" t="s">
        <v>488</v>
      </c>
      <c r="F84" s="572" t="s">
        <v>349</v>
      </c>
      <c r="G84" s="571" t="s">
        <v>349</v>
      </c>
      <c r="H84" s="559">
        <v>0</v>
      </c>
      <c r="I84" s="455" t="s">
        <v>349</v>
      </c>
      <c r="J84" s="435">
        <f>H84</f>
        <v>0</v>
      </c>
      <c r="K84" s="430" t="s">
        <v>349</v>
      </c>
      <c r="L84" s="462">
        <f>J84</f>
        <v>0</v>
      </c>
      <c r="M84" s="26">
        <v>128</v>
      </c>
      <c r="N84" s="522"/>
    </row>
    <row r="85" spans="1:14">
      <c r="A85" s="501"/>
      <c r="B85" s="24">
        <v>129</v>
      </c>
      <c r="C85" s="433"/>
      <c r="D85" s="53"/>
      <c r="E85" s="416" t="s">
        <v>487</v>
      </c>
      <c r="F85" s="572" t="s">
        <v>349</v>
      </c>
      <c r="G85" s="571" t="s">
        <v>349</v>
      </c>
      <c r="H85" s="559">
        <v>0</v>
      </c>
      <c r="I85" s="455" t="s">
        <v>349</v>
      </c>
      <c r="J85" s="435">
        <f>H85</f>
        <v>0</v>
      </c>
      <c r="K85" s="430" t="s">
        <v>349</v>
      </c>
      <c r="L85" s="462">
        <f>J85</f>
        <v>0</v>
      </c>
      <c r="M85" s="26">
        <v>129</v>
      </c>
      <c r="N85" s="522"/>
    </row>
    <row r="86" spans="1:14">
      <c r="A86" s="501"/>
      <c r="B86" s="24">
        <v>130</v>
      </c>
      <c r="C86" s="428" t="s">
        <v>191</v>
      </c>
      <c r="D86" s="53"/>
      <c r="E86" s="416" t="s">
        <v>486</v>
      </c>
      <c r="F86" s="572" t="s">
        <v>349</v>
      </c>
      <c r="G86" s="571" t="s">
        <v>349</v>
      </c>
      <c r="H86" s="559">
        <v>0</v>
      </c>
      <c r="I86" s="455" t="s">
        <v>349</v>
      </c>
      <c r="J86" s="435">
        <f>H86</f>
        <v>0</v>
      </c>
      <c r="K86" s="430" t="s">
        <v>349</v>
      </c>
      <c r="L86" s="462">
        <f>J86</f>
        <v>0</v>
      </c>
      <c r="M86" s="26">
        <v>130</v>
      </c>
      <c r="N86" s="522"/>
    </row>
    <row r="87" spans="1:14">
      <c r="A87" s="501"/>
      <c r="B87" s="24">
        <v>131</v>
      </c>
      <c r="C87" s="428" t="s">
        <v>191</v>
      </c>
      <c r="D87" s="53"/>
      <c r="E87" s="416" t="s">
        <v>485</v>
      </c>
      <c r="F87" s="572" t="s">
        <v>349</v>
      </c>
      <c r="G87" s="571" t="s">
        <v>349</v>
      </c>
      <c r="H87" s="438">
        <v>0</v>
      </c>
      <c r="I87" s="455" t="s">
        <v>349</v>
      </c>
      <c r="J87" s="455">
        <f>H87</f>
        <v>0</v>
      </c>
      <c r="K87" s="430" t="s">
        <v>349</v>
      </c>
      <c r="L87" s="508">
        <f>J87</f>
        <v>0</v>
      </c>
      <c r="M87" s="26">
        <v>131</v>
      </c>
      <c r="N87" s="522"/>
    </row>
    <row r="88" spans="1:14">
      <c r="A88" s="501"/>
      <c r="B88" s="24">
        <v>132</v>
      </c>
      <c r="C88" s="428" t="s">
        <v>191</v>
      </c>
      <c r="D88" s="53"/>
      <c r="E88" s="416" t="s">
        <v>484</v>
      </c>
      <c r="F88" s="572" t="s">
        <v>349</v>
      </c>
      <c r="G88" s="571" t="s">
        <v>349</v>
      </c>
      <c r="H88" s="438">
        <v>0</v>
      </c>
      <c r="I88" s="455" t="s">
        <v>349</v>
      </c>
      <c r="J88" s="455">
        <f>H88</f>
        <v>0</v>
      </c>
      <c r="K88" s="430" t="s">
        <v>349</v>
      </c>
      <c r="L88" s="508">
        <f>J88</f>
        <v>0</v>
      </c>
      <c r="M88" s="26">
        <v>132</v>
      </c>
      <c r="N88" s="522"/>
    </row>
    <row r="89" spans="1:14" ht="12" thickBot="1">
      <c r="A89" s="501"/>
      <c r="B89" s="28">
        <v>133</v>
      </c>
      <c r="C89" s="500" t="s">
        <v>191</v>
      </c>
      <c r="D89" s="66"/>
      <c r="E89" s="442" t="s">
        <v>483</v>
      </c>
      <c r="F89" s="570" t="s">
        <v>349</v>
      </c>
      <c r="G89" s="539" t="s">
        <v>349</v>
      </c>
      <c r="H89" s="539">
        <v>0</v>
      </c>
      <c r="I89" s="569" t="s">
        <v>349</v>
      </c>
      <c r="J89" s="569">
        <f>H89</f>
        <v>0</v>
      </c>
      <c r="K89" s="569" t="s">
        <v>349</v>
      </c>
      <c r="L89" s="557">
        <f>J89</f>
        <v>0</v>
      </c>
      <c r="M89" s="440">
        <v>133</v>
      </c>
      <c r="N89" s="522"/>
    </row>
    <row r="90" spans="1:14" ht="1.5" customHeight="1">
      <c r="A90" s="568"/>
      <c r="B90" s="19"/>
      <c r="C90" s="422"/>
      <c r="D90" s="418"/>
      <c r="E90" s="418"/>
      <c r="F90" s="516"/>
      <c r="G90" s="516"/>
      <c r="H90" s="516"/>
      <c r="I90" s="516"/>
      <c r="J90" s="516"/>
      <c r="K90" s="516"/>
      <c r="L90" s="420"/>
      <c r="M90" s="21"/>
      <c r="N90" s="567"/>
    </row>
    <row r="91" spans="1:14" ht="15" customHeight="1">
      <c r="A91" s="465" t="s">
        <v>393</v>
      </c>
      <c r="B91" s="491" t="s">
        <v>392</v>
      </c>
      <c r="C91" s="490"/>
      <c r="D91" s="490"/>
      <c r="E91" s="490"/>
      <c r="F91" s="490"/>
      <c r="G91" s="490"/>
      <c r="H91" s="490"/>
      <c r="I91" s="490"/>
      <c r="J91" s="490"/>
      <c r="K91" s="490"/>
      <c r="L91" s="490"/>
      <c r="M91" s="489"/>
      <c r="N91" s="468" t="str">
        <f>N1</f>
        <v>Road Initials: CSXT  Year: 2013</v>
      </c>
    </row>
    <row r="92" spans="1:14">
      <c r="A92" s="465"/>
      <c r="B92" s="488" t="s">
        <v>10</v>
      </c>
      <c r="C92" s="487"/>
      <c r="D92" s="487"/>
      <c r="E92" s="487"/>
      <c r="F92" s="487"/>
      <c r="G92" s="487"/>
      <c r="H92" s="487"/>
      <c r="I92" s="487"/>
      <c r="J92" s="487"/>
      <c r="K92" s="487"/>
      <c r="L92" s="487"/>
      <c r="M92" s="486"/>
      <c r="N92" s="468"/>
    </row>
    <row r="93" spans="1:14">
      <c r="A93" s="465"/>
      <c r="B93" s="25"/>
      <c r="C93" s="416"/>
      <c r="D93" s="416"/>
      <c r="E93" s="416"/>
      <c r="F93" s="484"/>
      <c r="G93" s="484"/>
      <c r="H93" s="484"/>
      <c r="I93" s="484"/>
      <c r="J93" s="484"/>
      <c r="K93" s="484"/>
      <c r="L93" s="484"/>
      <c r="M93" s="350"/>
      <c r="N93" s="468"/>
    </row>
    <row r="94" spans="1:14">
      <c r="A94" s="465"/>
      <c r="B94" s="20" t="s">
        <v>357</v>
      </c>
      <c r="C94" s="480" t="s">
        <v>357</v>
      </c>
      <c r="D94" s="422" t="s">
        <v>357</v>
      </c>
      <c r="E94" s="422" t="s">
        <v>357</v>
      </c>
      <c r="F94" s="483"/>
      <c r="G94" s="483"/>
      <c r="H94" s="483"/>
      <c r="I94" s="483"/>
      <c r="J94" s="483"/>
      <c r="K94" s="475" t="s">
        <v>357</v>
      </c>
      <c r="L94" s="475" t="s">
        <v>357</v>
      </c>
      <c r="M94" s="21" t="s">
        <v>357</v>
      </c>
      <c r="N94" s="468"/>
    </row>
    <row r="95" spans="1:14">
      <c r="A95" s="465"/>
      <c r="B95" s="20"/>
      <c r="C95" s="480" t="s">
        <v>357</v>
      </c>
      <c r="D95" s="422"/>
      <c r="E95" s="422"/>
      <c r="F95" s="480"/>
      <c r="G95" s="480" t="s">
        <v>391</v>
      </c>
      <c r="H95" s="480"/>
      <c r="I95" s="480"/>
      <c r="J95" s="480" t="s">
        <v>383</v>
      </c>
      <c r="K95" s="475"/>
      <c r="L95" s="475"/>
      <c r="M95" s="21"/>
      <c r="N95" s="468"/>
    </row>
    <row r="96" spans="1:14">
      <c r="A96" s="465"/>
      <c r="B96" s="20" t="s">
        <v>2</v>
      </c>
      <c r="C96" s="480" t="s">
        <v>11</v>
      </c>
      <c r="D96" s="482" t="s">
        <v>390</v>
      </c>
      <c r="E96" s="481"/>
      <c r="F96" s="480" t="s">
        <v>389</v>
      </c>
      <c r="G96" s="480" t="s">
        <v>388</v>
      </c>
      <c r="H96" s="480" t="s">
        <v>387</v>
      </c>
      <c r="I96" s="480" t="s">
        <v>386</v>
      </c>
      <c r="J96" s="480" t="s">
        <v>385</v>
      </c>
      <c r="K96" s="475" t="s">
        <v>384</v>
      </c>
      <c r="L96" s="475" t="s">
        <v>383</v>
      </c>
      <c r="M96" s="21" t="s">
        <v>2</v>
      </c>
      <c r="N96" s="468"/>
    </row>
    <row r="97" spans="1:14">
      <c r="A97" s="465"/>
      <c r="B97" s="20" t="s">
        <v>3</v>
      </c>
      <c r="C97" s="480" t="s">
        <v>237</v>
      </c>
      <c r="D97" s="422"/>
      <c r="E97" s="422"/>
      <c r="F97" s="480" t="s">
        <v>382</v>
      </c>
      <c r="G97" s="480" t="s">
        <v>381</v>
      </c>
      <c r="H97" s="480" t="s">
        <v>380</v>
      </c>
      <c r="I97" s="480"/>
      <c r="J97" s="480" t="s">
        <v>379</v>
      </c>
      <c r="K97" s="475"/>
      <c r="L97" s="475"/>
      <c r="M97" s="21" t="s">
        <v>3</v>
      </c>
      <c r="N97" s="468"/>
    </row>
    <row r="98" spans="1:14" ht="12" thickBot="1">
      <c r="A98" s="465"/>
      <c r="B98" s="24"/>
      <c r="C98" s="479"/>
      <c r="D98" s="478" t="s">
        <v>4</v>
      </c>
      <c r="E98" s="477"/>
      <c r="F98" s="476" t="s">
        <v>5</v>
      </c>
      <c r="G98" s="476" t="s">
        <v>6</v>
      </c>
      <c r="H98" s="476" t="s">
        <v>7</v>
      </c>
      <c r="I98" s="476" t="s">
        <v>8</v>
      </c>
      <c r="J98" s="476" t="s">
        <v>9</v>
      </c>
      <c r="K98" s="475" t="s">
        <v>0</v>
      </c>
      <c r="L98" s="475" t="s">
        <v>1</v>
      </c>
      <c r="M98" s="24"/>
      <c r="N98" s="468"/>
    </row>
    <row r="99" spans="1:14">
      <c r="A99" s="465"/>
      <c r="B99" s="20"/>
      <c r="C99" s="505"/>
      <c r="D99" s="421" t="s">
        <v>482</v>
      </c>
      <c r="E99" s="418"/>
      <c r="F99" s="566"/>
      <c r="G99" s="471"/>
      <c r="H99" s="471"/>
      <c r="I99" s="471"/>
      <c r="J99" s="471"/>
      <c r="K99" s="512"/>
      <c r="L99" s="511"/>
      <c r="M99" s="22"/>
      <c r="N99" s="468"/>
    </row>
    <row r="100" spans="1:14" ht="11.25" customHeight="1">
      <c r="A100" s="465"/>
      <c r="B100" s="24">
        <v>134</v>
      </c>
      <c r="C100" s="428" t="s">
        <v>191</v>
      </c>
      <c r="D100" s="416"/>
      <c r="E100" s="416" t="s">
        <v>481</v>
      </c>
      <c r="F100" s="565" t="s">
        <v>349</v>
      </c>
      <c r="G100" s="564" t="s">
        <v>349</v>
      </c>
      <c r="H100" s="564">
        <v>0</v>
      </c>
      <c r="I100" s="564" t="s">
        <v>349</v>
      </c>
      <c r="J100" s="564">
        <f>SUM(F100:I100)</f>
        <v>0</v>
      </c>
      <c r="K100" s="445" t="s">
        <v>349</v>
      </c>
      <c r="L100" s="536">
        <v>0</v>
      </c>
      <c r="M100" s="26">
        <v>134</v>
      </c>
      <c r="N100" s="468"/>
    </row>
    <row r="101" spans="1:14" ht="11.25" customHeight="1">
      <c r="A101" s="465"/>
      <c r="B101" s="24">
        <v>135</v>
      </c>
      <c r="C101" s="428" t="s">
        <v>191</v>
      </c>
      <c r="D101" s="416"/>
      <c r="E101" s="416" t="s">
        <v>480</v>
      </c>
      <c r="F101" s="439" t="s">
        <v>349</v>
      </c>
      <c r="G101" s="438" t="s">
        <v>349</v>
      </c>
      <c r="H101" s="438">
        <v>0</v>
      </c>
      <c r="I101" s="438" t="s">
        <v>349</v>
      </c>
      <c r="J101" s="564">
        <f>SUM(F101:I101)</f>
        <v>0</v>
      </c>
      <c r="K101" s="455" t="s">
        <v>349</v>
      </c>
      <c r="L101" s="508">
        <f>J101</f>
        <v>0</v>
      </c>
      <c r="M101" s="26">
        <v>135</v>
      </c>
      <c r="N101" s="467"/>
    </row>
    <row r="102" spans="1:14">
      <c r="A102" s="465"/>
      <c r="B102" s="24">
        <v>136</v>
      </c>
      <c r="C102" s="428" t="s">
        <v>191</v>
      </c>
      <c r="D102" s="416"/>
      <c r="E102" s="416" t="s">
        <v>479</v>
      </c>
      <c r="F102" s="439" t="s">
        <v>349</v>
      </c>
      <c r="G102" s="438" t="s">
        <v>349</v>
      </c>
      <c r="H102" s="438" t="s">
        <v>349</v>
      </c>
      <c r="I102" s="463">
        <v>0</v>
      </c>
      <c r="J102" s="564">
        <f>SUM(F102:I102)</f>
        <v>0</v>
      </c>
      <c r="K102" s="455" t="s">
        <v>349</v>
      </c>
      <c r="L102" s="462">
        <f>J102</f>
        <v>0</v>
      </c>
      <c r="M102" s="26">
        <v>136</v>
      </c>
      <c r="N102" s="466"/>
    </row>
    <row r="103" spans="1:14">
      <c r="A103" s="465"/>
      <c r="B103" s="24">
        <v>137</v>
      </c>
      <c r="C103" s="428" t="s">
        <v>191</v>
      </c>
      <c r="D103" s="416"/>
      <c r="E103" s="416" t="s">
        <v>478</v>
      </c>
      <c r="F103" s="439" t="s">
        <v>349</v>
      </c>
      <c r="G103" s="438" t="s">
        <v>349</v>
      </c>
      <c r="H103" s="438" t="s">
        <v>349</v>
      </c>
      <c r="I103" s="438">
        <v>0</v>
      </c>
      <c r="J103" s="564">
        <f>SUM(F103:I103)</f>
        <v>0</v>
      </c>
      <c r="K103" s="455" t="s">
        <v>349</v>
      </c>
      <c r="L103" s="508">
        <f>J103</f>
        <v>0</v>
      </c>
      <c r="M103" s="26">
        <v>137</v>
      </c>
    </row>
    <row r="104" spans="1:14">
      <c r="A104" s="465"/>
      <c r="B104" s="24">
        <v>138</v>
      </c>
      <c r="C104" s="428" t="s">
        <v>191</v>
      </c>
      <c r="D104" s="416"/>
      <c r="E104" s="416" t="s">
        <v>477</v>
      </c>
      <c r="F104" s="439" t="s">
        <v>349</v>
      </c>
      <c r="G104" s="438" t="s">
        <v>349</v>
      </c>
      <c r="H104" s="438" t="s">
        <v>349</v>
      </c>
      <c r="I104" s="463">
        <v>15049</v>
      </c>
      <c r="J104" s="564">
        <f>SUM(F104:I104)</f>
        <v>15049</v>
      </c>
      <c r="K104" s="455" t="s">
        <v>349</v>
      </c>
      <c r="L104" s="462">
        <f>J104</f>
        <v>15049</v>
      </c>
      <c r="M104" s="26">
        <v>138</v>
      </c>
    </row>
    <row r="105" spans="1:14">
      <c r="A105" s="465"/>
      <c r="B105" s="24">
        <v>139</v>
      </c>
      <c r="C105" s="433"/>
      <c r="D105" s="416" t="s">
        <v>357</v>
      </c>
      <c r="E105" s="416" t="s">
        <v>476</v>
      </c>
      <c r="F105" s="439" t="s">
        <v>349</v>
      </c>
      <c r="G105" s="438" t="s">
        <v>349</v>
      </c>
      <c r="H105" s="438">
        <v>0</v>
      </c>
      <c r="I105" s="438" t="s">
        <v>349</v>
      </c>
      <c r="J105" s="564">
        <f>SUM(F105:I105)</f>
        <v>0</v>
      </c>
      <c r="K105" s="455" t="s">
        <v>349</v>
      </c>
      <c r="L105" s="508">
        <f>J105</f>
        <v>0</v>
      </c>
      <c r="M105" s="26">
        <v>139</v>
      </c>
    </row>
    <row r="106" spans="1:14">
      <c r="A106" s="465"/>
      <c r="B106" s="24">
        <v>140</v>
      </c>
      <c r="C106" s="433"/>
      <c r="D106" s="416"/>
      <c r="E106" s="416" t="s">
        <v>475</v>
      </c>
      <c r="F106" s="439" t="s">
        <v>349</v>
      </c>
      <c r="G106" s="438" t="s">
        <v>349</v>
      </c>
      <c r="H106" s="438">
        <v>0</v>
      </c>
      <c r="I106" s="438" t="s">
        <v>349</v>
      </c>
      <c r="J106" s="564">
        <f>SUM(F106:I106)</f>
        <v>0</v>
      </c>
      <c r="K106" s="455" t="s">
        <v>349</v>
      </c>
      <c r="L106" s="462">
        <f>J106</f>
        <v>0</v>
      </c>
      <c r="M106" s="26">
        <v>140</v>
      </c>
    </row>
    <row r="107" spans="1:14">
      <c r="B107" s="24">
        <v>141</v>
      </c>
      <c r="C107" s="433"/>
      <c r="D107" s="416"/>
      <c r="E107" s="416" t="s">
        <v>474</v>
      </c>
      <c r="F107" s="439" t="s">
        <v>349</v>
      </c>
      <c r="G107" s="438" t="s">
        <v>349</v>
      </c>
      <c r="H107" s="438">
        <v>0</v>
      </c>
      <c r="I107" s="438" t="s">
        <v>349</v>
      </c>
      <c r="J107" s="564">
        <f>SUM(F107:I107)</f>
        <v>0</v>
      </c>
      <c r="K107" s="455" t="s">
        <v>349</v>
      </c>
      <c r="L107" s="508">
        <f>J107</f>
        <v>0</v>
      </c>
      <c r="M107" s="26">
        <v>141</v>
      </c>
    </row>
    <row r="108" spans="1:14">
      <c r="B108" s="24">
        <v>142</v>
      </c>
      <c r="C108" s="433"/>
      <c r="D108" s="416"/>
      <c r="E108" s="416" t="s">
        <v>473</v>
      </c>
      <c r="F108" s="439" t="s">
        <v>349</v>
      </c>
      <c r="G108" s="438" t="s">
        <v>349</v>
      </c>
      <c r="H108" s="559">
        <v>0</v>
      </c>
      <c r="I108" s="438" t="s">
        <v>349</v>
      </c>
      <c r="J108" s="564">
        <f>SUM(F108:I108)</f>
        <v>0</v>
      </c>
      <c r="K108" s="455" t="s">
        <v>349</v>
      </c>
      <c r="L108" s="462">
        <f>J108</f>
        <v>0</v>
      </c>
      <c r="M108" s="26">
        <v>142</v>
      </c>
    </row>
    <row r="109" spans="1:14">
      <c r="B109" s="24">
        <v>143</v>
      </c>
      <c r="C109" s="433"/>
      <c r="D109" s="416"/>
      <c r="E109" s="416" t="s">
        <v>472</v>
      </c>
      <c r="F109" s="439" t="s">
        <v>349</v>
      </c>
      <c r="G109" s="438" t="s">
        <v>349</v>
      </c>
      <c r="H109" s="438">
        <v>0</v>
      </c>
      <c r="I109" s="438" t="s">
        <v>349</v>
      </c>
      <c r="J109" s="564">
        <f>SUM(F109:I109)</f>
        <v>0</v>
      </c>
      <c r="K109" s="455" t="s">
        <v>349</v>
      </c>
      <c r="L109" s="508">
        <f>J109</f>
        <v>0</v>
      </c>
      <c r="M109" s="26">
        <v>143</v>
      </c>
    </row>
    <row r="110" spans="1:14">
      <c r="B110" s="24">
        <v>144</v>
      </c>
      <c r="C110" s="433"/>
      <c r="D110" s="416"/>
      <c r="E110" s="416" t="s">
        <v>471</v>
      </c>
      <c r="F110" s="439" t="s">
        <v>349</v>
      </c>
      <c r="G110" s="438" t="s">
        <v>349</v>
      </c>
      <c r="H110" s="559">
        <v>0</v>
      </c>
      <c r="I110" s="438" t="s">
        <v>349</v>
      </c>
      <c r="J110" s="564">
        <f>SUM(F110:I110)</f>
        <v>0</v>
      </c>
      <c r="K110" s="455" t="s">
        <v>349</v>
      </c>
      <c r="L110" s="462">
        <f>J110</f>
        <v>0</v>
      </c>
      <c r="M110" s="26">
        <v>144</v>
      </c>
    </row>
    <row r="111" spans="1:14">
      <c r="B111" s="24">
        <v>145</v>
      </c>
      <c r="C111" s="433"/>
      <c r="D111" s="416"/>
      <c r="E111" s="416" t="s">
        <v>470</v>
      </c>
      <c r="F111" s="560">
        <v>0</v>
      </c>
      <c r="G111" s="559">
        <v>0</v>
      </c>
      <c r="H111" s="559">
        <v>0</v>
      </c>
      <c r="I111" s="463">
        <v>0</v>
      </c>
      <c r="J111" s="564">
        <f>SUM(F111:I111)</f>
        <v>0</v>
      </c>
      <c r="K111" s="455" t="s">
        <v>349</v>
      </c>
      <c r="L111" s="462">
        <f>J111</f>
        <v>0</v>
      </c>
      <c r="M111" s="26">
        <v>145</v>
      </c>
    </row>
    <row r="112" spans="1:14">
      <c r="B112" s="24">
        <v>146</v>
      </c>
      <c r="C112" s="433"/>
      <c r="D112" s="416"/>
      <c r="E112" s="416" t="s">
        <v>469</v>
      </c>
      <c r="F112" s="439">
        <v>0</v>
      </c>
      <c r="G112" s="438">
        <v>0</v>
      </c>
      <c r="H112" s="438">
        <v>0</v>
      </c>
      <c r="I112" s="438">
        <v>0</v>
      </c>
      <c r="J112" s="564">
        <f>SUM(F112:I112)</f>
        <v>0</v>
      </c>
      <c r="K112" s="455" t="s">
        <v>349</v>
      </c>
      <c r="L112" s="508">
        <f>J112</f>
        <v>0</v>
      </c>
      <c r="M112" s="26">
        <v>146</v>
      </c>
    </row>
    <row r="113" spans="1:15">
      <c r="B113" s="24">
        <v>147</v>
      </c>
      <c r="C113" s="433"/>
      <c r="D113" s="416"/>
      <c r="E113" s="416" t="s">
        <v>468</v>
      </c>
      <c r="F113" s="560">
        <v>0</v>
      </c>
      <c r="G113" s="559">
        <v>0</v>
      </c>
      <c r="H113" s="559">
        <v>0</v>
      </c>
      <c r="I113" s="463">
        <v>0</v>
      </c>
      <c r="J113" s="564">
        <f>SUM(F113:I113)</f>
        <v>0</v>
      </c>
      <c r="K113" s="455" t="s">
        <v>349</v>
      </c>
      <c r="L113" s="462">
        <f>J113</f>
        <v>0</v>
      </c>
      <c r="M113" s="26">
        <v>147</v>
      </c>
    </row>
    <row r="114" spans="1:15">
      <c r="B114" s="24">
        <v>148</v>
      </c>
      <c r="C114" s="433"/>
      <c r="D114" s="416"/>
      <c r="E114" s="416" t="s">
        <v>467</v>
      </c>
      <c r="F114" s="560">
        <v>0</v>
      </c>
      <c r="G114" s="559">
        <v>0</v>
      </c>
      <c r="H114" s="559">
        <v>0</v>
      </c>
      <c r="I114" s="463">
        <v>0</v>
      </c>
      <c r="J114" s="564">
        <f>SUM(F114:I114)</f>
        <v>0</v>
      </c>
      <c r="K114" s="455" t="s">
        <v>349</v>
      </c>
      <c r="L114" s="462">
        <f>J114</f>
        <v>0</v>
      </c>
      <c r="M114" s="26">
        <v>148</v>
      </c>
    </row>
    <row r="115" spans="1:15">
      <c r="B115" s="24">
        <v>149</v>
      </c>
      <c r="C115" s="433"/>
      <c r="D115" s="416"/>
      <c r="E115" s="416" t="s">
        <v>466</v>
      </c>
      <c r="F115" s="560">
        <v>0</v>
      </c>
      <c r="G115" s="559">
        <v>0</v>
      </c>
      <c r="H115" s="559">
        <v>0</v>
      </c>
      <c r="I115" s="463">
        <v>0</v>
      </c>
      <c r="J115" s="564">
        <f>SUM(F115:I115)</f>
        <v>0</v>
      </c>
      <c r="K115" s="455" t="s">
        <v>349</v>
      </c>
      <c r="L115" s="462">
        <f>J115</f>
        <v>0</v>
      </c>
      <c r="M115" s="26">
        <v>149</v>
      </c>
    </row>
    <row r="116" spans="1:15">
      <c r="B116" s="24">
        <v>150</v>
      </c>
      <c r="C116" s="433"/>
      <c r="D116" s="416"/>
      <c r="E116" s="416" t="s">
        <v>465</v>
      </c>
      <c r="F116" s="560">
        <v>0</v>
      </c>
      <c r="G116" s="559">
        <v>0</v>
      </c>
      <c r="H116" s="559">
        <v>0</v>
      </c>
      <c r="I116" s="463">
        <v>0</v>
      </c>
      <c r="J116" s="564">
        <f>SUM(F116:I116)</f>
        <v>0</v>
      </c>
      <c r="K116" s="455" t="s">
        <v>349</v>
      </c>
      <c r="L116" s="462">
        <f>J116</f>
        <v>0</v>
      </c>
      <c r="M116" s="26">
        <v>150</v>
      </c>
    </row>
    <row r="117" spans="1:15">
      <c r="B117" s="20">
        <v>151</v>
      </c>
      <c r="C117" s="433"/>
      <c r="D117" s="456" t="s">
        <v>464</v>
      </c>
      <c r="E117" s="416"/>
      <c r="F117" s="432">
        <f>SUM(F99:F116)+SUM(F56:F89)+SUM(F12:F44)</f>
        <v>4558</v>
      </c>
      <c r="G117" s="431">
        <f>SUM(G99:G116)+SUM(G56:G89)+SUM(G12:G44)</f>
        <v>0</v>
      </c>
      <c r="H117" s="431">
        <f>SUM(H99:H116)+SUM(H56:H89)+SUM(H12:H44)</f>
        <v>0</v>
      </c>
      <c r="I117" s="431">
        <f>SUM(I99:I116)+SUM(I56:I89)+SUM(I12:I44)</f>
        <v>15049</v>
      </c>
      <c r="J117" s="431">
        <f>SUM(J99:J116)+SUM(J56:J89)+SUM(J12:J44)</f>
        <v>19607</v>
      </c>
      <c r="K117" s="455" t="s">
        <v>349</v>
      </c>
      <c r="L117" s="454">
        <f>SUM(L99:L116)+SUM(L56:L89)+SUM(L12:L44)</f>
        <v>19607</v>
      </c>
      <c r="M117" s="26">
        <v>151</v>
      </c>
      <c r="O117" s="534"/>
    </row>
    <row r="118" spans="1:15">
      <c r="B118" s="15" t="s">
        <v>357</v>
      </c>
      <c r="C118" s="505"/>
      <c r="D118" s="562" t="s">
        <v>463</v>
      </c>
      <c r="E118" s="418"/>
      <c r="F118" s="452"/>
      <c r="G118" s="451"/>
      <c r="H118" s="451"/>
      <c r="I118" s="451"/>
      <c r="J118" s="450"/>
      <c r="K118" s="563"/>
      <c r="L118" s="448"/>
      <c r="M118" s="21" t="s">
        <v>357</v>
      </c>
    </row>
    <row r="119" spans="1:15">
      <c r="B119" s="20" t="s">
        <v>357</v>
      </c>
      <c r="C119" s="505"/>
      <c r="D119" s="562" t="s">
        <v>462</v>
      </c>
      <c r="E119" s="418"/>
      <c r="F119" s="561"/>
      <c r="G119" s="532"/>
      <c r="H119" s="532"/>
      <c r="I119" s="532"/>
      <c r="J119" s="532"/>
      <c r="K119" s="531"/>
      <c r="L119" s="530"/>
      <c r="M119" s="21" t="s">
        <v>357</v>
      </c>
    </row>
    <row r="120" spans="1:15">
      <c r="B120" s="24">
        <v>201</v>
      </c>
      <c r="C120" s="433"/>
      <c r="D120" s="53"/>
      <c r="E120" s="416" t="s">
        <v>377</v>
      </c>
      <c r="F120" s="447">
        <v>41</v>
      </c>
      <c r="G120" s="446">
        <v>0</v>
      </c>
      <c r="H120" s="446">
        <v>0</v>
      </c>
      <c r="I120" s="446">
        <v>0</v>
      </c>
      <c r="J120" s="446">
        <f>F120+G120+H120+I120</f>
        <v>41</v>
      </c>
      <c r="K120" s="445" t="s">
        <v>349</v>
      </c>
      <c r="L120" s="444">
        <f>J120</f>
        <v>41</v>
      </c>
      <c r="M120" s="26">
        <v>201</v>
      </c>
    </row>
    <row r="121" spans="1:15">
      <c r="B121" s="24">
        <v>202</v>
      </c>
      <c r="C121" s="428" t="s">
        <v>191</v>
      </c>
      <c r="D121" s="53"/>
      <c r="E121" s="416" t="s">
        <v>457</v>
      </c>
      <c r="F121" s="464">
        <v>321</v>
      </c>
      <c r="G121" s="463">
        <v>7</v>
      </c>
      <c r="H121" s="463">
        <v>326</v>
      </c>
      <c r="I121" s="463">
        <v>0</v>
      </c>
      <c r="J121" s="435">
        <f>SUM(F121:I121)</f>
        <v>654</v>
      </c>
      <c r="K121" s="455" t="s">
        <v>349</v>
      </c>
      <c r="L121" s="462">
        <f>J121</f>
        <v>654</v>
      </c>
      <c r="M121" s="26">
        <v>202</v>
      </c>
    </row>
    <row r="122" spans="1:15">
      <c r="B122" s="24">
        <v>203</v>
      </c>
      <c r="C122" s="428" t="s">
        <v>191</v>
      </c>
      <c r="D122" s="53"/>
      <c r="E122" s="416" t="s">
        <v>456</v>
      </c>
      <c r="F122" s="560">
        <v>0</v>
      </c>
      <c r="G122" s="559">
        <v>0</v>
      </c>
      <c r="H122" s="559">
        <v>0</v>
      </c>
      <c r="I122" s="463">
        <v>0</v>
      </c>
      <c r="J122" s="435">
        <f>SUM(F122:I122)</f>
        <v>0</v>
      </c>
      <c r="K122" s="455" t="s">
        <v>349</v>
      </c>
      <c r="L122" s="462">
        <f>J122</f>
        <v>0</v>
      </c>
      <c r="M122" s="26">
        <v>203</v>
      </c>
    </row>
    <row r="123" spans="1:15">
      <c r="A123" s="495"/>
      <c r="B123" s="24">
        <v>204</v>
      </c>
      <c r="C123" s="433"/>
      <c r="D123" s="53"/>
      <c r="E123" s="416" t="s">
        <v>444</v>
      </c>
      <c r="F123" s="560">
        <v>0</v>
      </c>
      <c r="G123" s="559">
        <v>0</v>
      </c>
      <c r="H123" s="559">
        <v>0</v>
      </c>
      <c r="I123" s="463">
        <v>0</v>
      </c>
      <c r="J123" s="435">
        <f>SUM(F123:I123)</f>
        <v>0</v>
      </c>
      <c r="K123" s="455" t="s">
        <v>349</v>
      </c>
      <c r="L123" s="462">
        <f>J123</f>
        <v>0</v>
      </c>
      <c r="M123" s="26">
        <v>204</v>
      </c>
    </row>
    <row r="124" spans="1:15">
      <c r="A124" s="495"/>
      <c r="B124" s="24">
        <v>205</v>
      </c>
      <c r="C124" s="433"/>
      <c r="D124" s="53"/>
      <c r="E124" s="416" t="s">
        <v>359</v>
      </c>
      <c r="F124" s="439" t="s">
        <v>349</v>
      </c>
      <c r="G124" s="438" t="s">
        <v>349</v>
      </c>
      <c r="H124" s="438" t="s">
        <v>349</v>
      </c>
      <c r="I124" s="463">
        <v>0</v>
      </c>
      <c r="J124" s="435">
        <f>SUM(F124:I124)</f>
        <v>0</v>
      </c>
      <c r="K124" s="455" t="s">
        <v>349</v>
      </c>
      <c r="L124" s="462">
        <f>J124</f>
        <v>0</v>
      </c>
      <c r="M124" s="26">
        <v>205</v>
      </c>
    </row>
    <row r="125" spans="1:15">
      <c r="A125" s="495"/>
      <c r="B125" s="24">
        <v>206</v>
      </c>
      <c r="C125" s="433"/>
      <c r="D125" s="53"/>
      <c r="E125" s="416" t="s">
        <v>408</v>
      </c>
      <c r="F125" s="439" t="s">
        <v>349</v>
      </c>
      <c r="G125" s="438" t="s">
        <v>349</v>
      </c>
      <c r="H125" s="438" t="s">
        <v>349</v>
      </c>
      <c r="I125" s="463">
        <v>0</v>
      </c>
      <c r="J125" s="435">
        <f>SUM(F125:I125)</f>
        <v>0</v>
      </c>
      <c r="K125" s="455" t="s">
        <v>349</v>
      </c>
      <c r="L125" s="462">
        <f>J125</f>
        <v>0</v>
      </c>
      <c r="M125" s="26">
        <v>206</v>
      </c>
    </row>
    <row r="126" spans="1:15">
      <c r="A126" s="495"/>
      <c r="B126" s="24">
        <v>207</v>
      </c>
      <c r="C126" s="428" t="s">
        <v>191</v>
      </c>
      <c r="D126" s="53"/>
      <c r="E126" s="416" t="s">
        <v>443</v>
      </c>
      <c r="F126" s="439" t="s">
        <v>349</v>
      </c>
      <c r="G126" s="438" t="s">
        <v>349</v>
      </c>
      <c r="H126" s="463">
        <v>0</v>
      </c>
      <c r="I126" s="438" t="s">
        <v>349</v>
      </c>
      <c r="J126" s="435">
        <f>SUM(F126:I126)</f>
        <v>0</v>
      </c>
      <c r="K126" s="455" t="s">
        <v>349</v>
      </c>
      <c r="L126" s="462">
        <f>J126</f>
        <v>0</v>
      </c>
      <c r="M126" s="26">
        <v>207</v>
      </c>
    </row>
    <row r="127" spans="1:15">
      <c r="A127" s="495"/>
      <c r="B127" s="24">
        <v>208</v>
      </c>
      <c r="C127" s="428" t="s">
        <v>191</v>
      </c>
      <c r="D127" s="53"/>
      <c r="E127" s="416" t="s">
        <v>442</v>
      </c>
      <c r="F127" s="439" t="s">
        <v>349</v>
      </c>
      <c r="G127" s="438" t="s">
        <v>349</v>
      </c>
      <c r="H127" s="463">
        <v>0</v>
      </c>
      <c r="I127" s="438" t="s">
        <v>349</v>
      </c>
      <c r="J127" s="435">
        <f>SUM(F127:I127)</f>
        <v>0</v>
      </c>
      <c r="K127" s="455" t="s">
        <v>349</v>
      </c>
      <c r="L127" s="462">
        <f>J127</f>
        <v>0</v>
      </c>
      <c r="M127" s="26">
        <v>208</v>
      </c>
    </row>
    <row r="128" spans="1:15">
      <c r="A128" s="495"/>
      <c r="B128" s="24">
        <v>209</v>
      </c>
      <c r="C128" s="433"/>
      <c r="D128" s="53"/>
      <c r="E128" s="416" t="s">
        <v>440</v>
      </c>
      <c r="F128" s="439" t="s">
        <v>349</v>
      </c>
      <c r="G128" s="438" t="s">
        <v>349</v>
      </c>
      <c r="H128" s="438">
        <v>0</v>
      </c>
      <c r="I128" s="438" t="s">
        <v>349</v>
      </c>
      <c r="J128" s="435">
        <f>SUM(F128:I128)</f>
        <v>0</v>
      </c>
      <c r="K128" s="455" t="s">
        <v>349</v>
      </c>
      <c r="L128" s="508">
        <f>J128</f>
        <v>0</v>
      </c>
      <c r="M128" s="26">
        <v>209</v>
      </c>
    </row>
    <row r="129" spans="1:14">
      <c r="A129" s="495"/>
      <c r="B129" s="24">
        <v>210</v>
      </c>
      <c r="C129" s="433"/>
      <c r="D129" s="53"/>
      <c r="E129" s="416" t="s">
        <v>438</v>
      </c>
      <c r="F129" s="439" t="s">
        <v>349</v>
      </c>
      <c r="G129" s="438" t="s">
        <v>349</v>
      </c>
      <c r="H129" s="438">
        <v>0</v>
      </c>
      <c r="I129" s="438" t="s">
        <v>349</v>
      </c>
      <c r="J129" s="435">
        <f>SUM(F129:I129)</f>
        <v>0</v>
      </c>
      <c r="K129" s="455" t="s">
        <v>349</v>
      </c>
      <c r="L129" s="508">
        <f>J129</f>
        <v>0</v>
      </c>
      <c r="M129" s="26">
        <v>210</v>
      </c>
    </row>
    <row r="130" spans="1:14">
      <c r="A130" s="495"/>
      <c r="B130" s="24">
        <v>211</v>
      </c>
      <c r="C130" s="428" t="s">
        <v>191</v>
      </c>
      <c r="D130" s="53"/>
      <c r="E130" s="416" t="s">
        <v>437</v>
      </c>
      <c r="F130" s="439" t="s">
        <v>349</v>
      </c>
      <c r="G130" s="438" t="s">
        <v>349</v>
      </c>
      <c r="H130" s="463">
        <v>0</v>
      </c>
      <c r="I130" s="438" t="s">
        <v>349</v>
      </c>
      <c r="J130" s="435">
        <f>SUM(F130:I130)</f>
        <v>0</v>
      </c>
      <c r="K130" s="455" t="s">
        <v>349</v>
      </c>
      <c r="L130" s="462">
        <f>J130</f>
        <v>0</v>
      </c>
      <c r="M130" s="26">
        <v>211</v>
      </c>
    </row>
    <row r="131" spans="1:14">
      <c r="A131" s="495"/>
      <c r="B131" s="24">
        <v>212</v>
      </c>
      <c r="C131" s="428" t="s">
        <v>191</v>
      </c>
      <c r="D131" s="53"/>
      <c r="E131" s="416" t="s">
        <v>436</v>
      </c>
      <c r="F131" s="439" t="s">
        <v>349</v>
      </c>
      <c r="G131" s="438" t="s">
        <v>349</v>
      </c>
      <c r="H131" s="438">
        <v>0</v>
      </c>
      <c r="I131" s="438" t="s">
        <v>349</v>
      </c>
      <c r="J131" s="435">
        <f>SUM(F131:I131)</f>
        <v>0</v>
      </c>
      <c r="K131" s="455" t="s">
        <v>349</v>
      </c>
      <c r="L131" s="462">
        <f>J131</f>
        <v>0</v>
      </c>
      <c r="M131" s="26">
        <v>212</v>
      </c>
    </row>
    <row r="132" spans="1:14">
      <c r="A132" s="495"/>
      <c r="B132" s="24">
        <v>213</v>
      </c>
      <c r="C132" s="428" t="s">
        <v>191</v>
      </c>
      <c r="D132" s="53"/>
      <c r="E132" s="416" t="s">
        <v>435</v>
      </c>
      <c r="F132" s="439" t="s">
        <v>349</v>
      </c>
      <c r="G132" s="438" t="s">
        <v>349</v>
      </c>
      <c r="H132" s="438" t="s">
        <v>349</v>
      </c>
      <c r="I132" s="463">
        <v>1083</v>
      </c>
      <c r="J132" s="435">
        <f>SUM(F132:I132)</f>
        <v>1083</v>
      </c>
      <c r="K132" s="455" t="s">
        <v>349</v>
      </c>
      <c r="L132" s="462">
        <f>J132</f>
        <v>1083</v>
      </c>
      <c r="M132" s="26">
        <v>213</v>
      </c>
    </row>
    <row r="133" spans="1:14">
      <c r="A133" s="495"/>
      <c r="B133" s="24">
        <v>214</v>
      </c>
      <c r="C133" s="433"/>
      <c r="D133" s="53"/>
      <c r="E133" s="416" t="s">
        <v>353</v>
      </c>
      <c r="F133" s="439" t="s">
        <v>349</v>
      </c>
      <c r="G133" s="438" t="s">
        <v>349</v>
      </c>
      <c r="H133" s="438">
        <v>0</v>
      </c>
      <c r="I133" s="438" t="s">
        <v>349</v>
      </c>
      <c r="J133" s="435">
        <f>SUM(F133:I133)</f>
        <v>0</v>
      </c>
      <c r="K133" s="455" t="s">
        <v>349</v>
      </c>
      <c r="L133" s="508">
        <f>J133</f>
        <v>0</v>
      </c>
      <c r="M133" s="26">
        <v>214</v>
      </c>
    </row>
    <row r="134" spans="1:14">
      <c r="A134" s="495"/>
      <c r="B134" s="24">
        <v>215</v>
      </c>
      <c r="C134" s="433"/>
      <c r="D134" s="53"/>
      <c r="E134" s="416" t="s">
        <v>352</v>
      </c>
      <c r="F134" s="439" t="s">
        <v>349</v>
      </c>
      <c r="G134" s="438" t="s">
        <v>349</v>
      </c>
      <c r="H134" s="438">
        <v>0</v>
      </c>
      <c r="I134" s="438" t="s">
        <v>349</v>
      </c>
      <c r="J134" s="435">
        <f>SUM(F134:I134)</f>
        <v>0</v>
      </c>
      <c r="K134" s="455" t="s">
        <v>349</v>
      </c>
      <c r="L134" s="508">
        <f>J134</f>
        <v>0</v>
      </c>
      <c r="M134" s="26">
        <v>215</v>
      </c>
      <c r="N134" s="522">
        <v>110</v>
      </c>
    </row>
    <row r="135" spans="1:14" ht="11.25" customHeight="1" thickBot="1">
      <c r="A135" s="495"/>
      <c r="B135" s="28">
        <v>216</v>
      </c>
      <c r="C135" s="500" t="s">
        <v>191</v>
      </c>
      <c r="D135" s="66"/>
      <c r="E135" s="558" t="s">
        <v>434</v>
      </c>
      <c r="F135" s="541" t="s">
        <v>349</v>
      </c>
      <c r="G135" s="539" t="s">
        <v>349</v>
      </c>
      <c r="H135" s="539">
        <v>0</v>
      </c>
      <c r="I135" s="539" t="s">
        <v>349</v>
      </c>
      <c r="J135" s="539">
        <f>SUM(F135:I135)</f>
        <v>0</v>
      </c>
      <c r="K135" s="497" t="s">
        <v>349</v>
      </c>
      <c r="L135" s="557">
        <f>J135</f>
        <v>0</v>
      </c>
      <c r="M135" s="527">
        <v>216</v>
      </c>
      <c r="N135" s="466"/>
    </row>
    <row r="136" spans="1:14" ht="3" customHeight="1">
      <c r="A136" s="492"/>
      <c r="B136" s="493"/>
      <c r="C136" s="422"/>
      <c r="D136" s="418"/>
      <c r="E136" s="418"/>
      <c r="F136" s="516"/>
      <c r="G136" s="516"/>
      <c r="H136" s="516"/>
      <c r="I136" s="516"/>
      <c r="J136" s="516"/>
      <c r="K136" s="420"/>
      <c r="L136" s="494"/>
      <c r="M136" s="493"/>
      <c r="N136" s="515"/>
    </row>
    <row r="137" spans="1:14" ht="15" customHeight="1">
      <c r="B137" s="491" t="s">
        <v>392</v>
      </c>
      <c r="C137" s="490"/>
      <c r="D137" s="490"/>
      <c r="E137" s="490"/>
      <c r="F137" s="490"/>
      <c r="G137" s="490"/>
      <c r="H137" s="490"/>
      <c r="I137" s="490"/>
      <c r="J137" s="490"/>
      <c r="K137" s="490"/>
      <c r="L137" s="490"/>
      <c r="M137" s="489"/>
      <c r="N137" s="514">
        <v>111</v>
      </c>
    </row>
    <row r="138" spans="1:14" ht="11.25" customHeight="1">
      <c r="B138" s="488" t="s">
        <v>10</v>
      </c>
      <c r="C138" s="487"/>
      <c r="D138" s="487"/>
      <c r="E138" s="487"/>
      <c r="F138" s="487"/>
      <c r="G138" s="487"/>
      <c r="H138" s="487"/>
      <c r="I138" s="487"/>
      <c r="J138" s="487"/>
      <c r="K138" s="487"/>
      <c r="L138" s="487"/>
      <c r="M138" s="486"/>
      <c r="N138" s="514"/>
    </row>
    <row r="139" spans="1:14" ht="11.25" customHeight="1">
      <c r="B139" s="25"/>
      <c r="C139" s="416"/>
      <c r="D139" s="416"/>
      <c r="E139" s="416"/>
      <c r="F139" s="484"/>
      <c r="G139" s="484"/>
      <c r="H139" s="484"/>
      <c r="I139" s="484"/>
      <c r="J139" s="484"/>
      <c r="K139" s="484"/>
      <c r="L139" s="484"/>
      <c r="M139" s="350"/>
    </row>
    <row r="140" spans="1:14" ht="11.25" customHeight="1">
      <c r="B140" s="20"/>
      <c r="C140" s="480" t="s">
        <v>357</v>
      </c>
      <c r="D140" s="422"/>
      <c r="E140" s="422"/>
      <c r="F140" s="480"/>
      <c r="G140" s="480" t="s">
        <v>391</v>
      </c>
      <c r="H140" s="480"/>
      <c r="I140" s="480"/>
      <c r="J140" s="480" t="s">
        <v>383</v>
      </c>
      <c r="K140" s="475"/>
      <c r="L140" s="475"/>
      <c r="M140" s="21"/>
    </row>
    <row r="141" spans="1:14" ht="11.25" customHeight="1">
      <c r="B141" s="20" t="s">
        <v>2</v>
      </c>
      <c r="C141" s="480" t="s">
        <v>11</v>
      </c>
      <c r="D141" s="482" t="s">
        <v>390</v>
      </c>
      <c r="E141" s="481"/>
      <c r="F141" s="480" t="s">
        <v>389</v>
      </c>
      <c r="G141" s="480" t="s">
        <v>388</v>
      </c>
      <c r="H141" s="480" t="s">
        <v>387</v>
      </c>
      <c r="I141" s="480" t="s">
        <v>386</v>
      </c>
      <c r="J141" s="480" t="s">
        <v>385</v>
      </c>
      <c r="K141" s="475" t="s">
        <v>384</v>
      </c>
      <c r="L141" s="475" t="s">
        <v>383</v>
      </c>
      <c r="M141" s="21" t="s">
        <v>2</v>
      </c>
    </row>
    <row r="142" spans="1:14" ht="11.25" customHeight="1">
      <c r="B142" s="20" t="s">
        <v>3</v>
      </c>
      <c r="C142" s="480" t="s">
        <v>237</v>
      </c>
      <c r="D142" s="422"/>
      <c r="E142" s="422"/>
      <c r="F142" s="480" t="s">
        <v>382</v>
      </c>
      <c r="G142" s="480" t="s">
        <v>381</v>
      </c>
      <c r="H142" s="480" t="s">
        <v>380</v>
      </c>
      <c r="I142" s="480"/>
      <c r="J142" s="480" t="s">
        <v>379</v>
      </c>
      <c r="K142" s="475"/>
      <c r="L142" s="475"/>
      <c r="M142" s="21" t="s">
        <v>3</v>
      </c>
    </row>
    <row r="143" spans="1:14" ht="11.25" customHeight="1" thickBot="1">
      <c r="B143" s="24"/>
      <c r="C143" s="479"/>
      <c r="D143" s="478" t="s">
        <v>4</v>
      </c>
      <c r="E143" s="477"/>
      <c r="F143" s="476" t="s">
        <v>5</v>
      </c>
      <c r="G143" s="476" t="s">
        <v>6</v>
      </c>
      <c r="H143" s="476" t="s">
        <v>7</v>
      </c>
      <c r="I143" s="476" t="s">
        <v>8</v>
      </c>
      <c r="J143" s="476" t="s">
        <v>9</v>
      </c>
      <c r="K143" s="475" t="s">
        <v>0</v>
      </c>
      <c r="L143" s="475" t="s">
        <v>1</v>
      </c>
      <c r="M143" s="24"/>
    </row>
    <row r="144" spans="1:14" ht="11.25" customHeight="1">
      <c r="B144" s="20"/>
      <c r="C144" s="505"/>
      <c r="D144" s="421" t="s">
        <v>461</v>
      </c>
      <c r="E144" s="418"/>
      <c r="F144" s="513"/>
      <c r="G144" s="512"/>
      <c r="H144" s="512"/>
      <c r="I144" s="512"/>
      <c r="J144" s="512"/>
      <c r="K144" s="556"/>
      <c r="L144" s="511"/>
      <c r="M144" s="22"/>
    </row>
    <row r="145" spans="2:13" ht="11.25" customHeight="1">
      <c r="B145" s="24">
        <v>217</v>
      </c>
      <c r="C145" s="433"/>
      <c r="D145" s="416"/>
      <c r="E145" s="416" t="s">
        <v>433</v>
      </c>
      <c r="F145" s="555">
        <v>0</v>
      </c>
      <c r="G145" s="510">
        <v>0</v>
      </c>
      <c r="H145" s="510">
        <v>0</v>
      </c>
      <c r="I145" s="510">
        <v>0</v>
      </c>
      <c r="J145" s="510">
        <f>SUM(F145:I145)</f>
        <v>0</v>
      </c>
      <c r="K145" s="445" t="s">
        <v>349</v>
      </c>
      <c r="L145" s="509">
        <v>0</v>
      </c>
      <c r="M145" s="469" t="s">
        <v>460</v>
      </c>
    </row>
    <row r="146" spans="2:13" ht="11.25" customHeight="1">
      <c r="B146" s="24">
        <v>218</v>
      </c>
      <c r="C146" s="433"/>
      <c r="D146" s="416"/>
      <c r="E146" s="416" t="s">
        <v>233</v>
      </c>
      <c r="F146" s="439">
        <v>0</v>
      </c>
      <c r="G146" s="438"/>
      <c r="H146" s="438"/>
      <c r="I146" s="438">
        <v>0</v>
      </c>
      <c r="J146" s="510">
        <f>SUM(F146:I146)</f>
        <v>0</v>
      </c>
      <c r="K146" s="455" t="s">
        <v>349</v>
      </c>
      <c r="L146" s="508">
        <f>J146</f>
        <v>0</v>
      </c>
      <c r="M146" s="26">
        <v>218</v>
      </c>
    </row>
    <row r="147" spans="2:13" ht="11.25" customHeight="1">
      <c r="B147" s="20">
        <v>219</v>
      </c>
      <c r="C147" s="433"/>
      <c r="D147" s="456" t="s">
        <v>459</v>
      </c>
      <c r="E147" s="416"/>
      <c r="F147" s="432">
        <v>362</v>
      </c>
      <c r="G147" s="431">
        <v>7</v>
      </c>
      <c r="H147" s="431">
        <v>326</v>
      </c>
      <c r="I147" s="431">
        <v>1083</v>
      </c>
      <c r="J147" s="431">
        <f>SUM(J144:J146)+SUM(J118:J135)</f>
        <v>1778</v>
      </c>
      <c r="K147" s="455" t="s">
        <v>349</v>
      </c>
      <c r="L147" s="454">
        <f>SUM(L144:L146)+SUM(L118:L135)</f>
        <v>1778</v>
      </c>
      <c r="M147" s="26">
        <v>219</v>
      </c>
    </row>
    <row r="148" spans="2:13" ht="11.25" customHeight="1">
      <c r="B148" s="15" t="s">
        <v>357</v>
      </c>
      <c r="C148" s="505"/>
      <c r="D148" s="421" t="s">
        <v>458</v>
      </c>
      <c r="E148" s="418"/>
      <c r="F148" s="554"/>
      <c r="G148" s="451"/>
      <c r="H148" s="451"/>
      <c r="I148" s="451"/>
      <c r="J148" s="450"/>
      <c r="K148" s="553"/>
      <c r="L148" s="448"/>
      <c r="M148" s="22" t="s">
        <v>357</v>
      </c>
    </row>
    <row r="149" spans="2:13" ht="11.25" customHeight="1">
      <c r="B149" s="24">
        <v>220</v>
      </c>
      <c r="C149" s="433"/>
      <c r="D149" s="416"/>
      <c r="E149" s="416" t="s">
        <v>377</v>
      </c>
      <c r="F149" s="447">
        <v>0</v>
      </c>
      <c r="G149" s="446">
        <v>0</v>
      </c>
      <c r="H149" s="446">
        <v>0</v>
      </c>
      <c r="I149" s="446">
        <v>0</v>
      </c>
      <c r="J149" s="446">
        <f>F149+G149+H149+I149</f>
        <v>0</v>
      </c>
      <c r="K149" s="445" t="s">
        <v>349</v>
      </c>
      <c r="L149" s="444">
        <f>J149</f>
        <v>0</v>
      </c>
      <c r="M149" s="26">
        <v>220</v>
      </c>
    </row>
    <row r="150" spans="2:13" ht="11.25" customHeight="1">
      <c r="B150" s="24">
        <v>221</v>
      </c>
      <c r="C150" s="428" t="s">
        <v>191</v>
      </c>
      <c r="D150" s="416" t="s">
        <v>357</v>
      </c>
      <c r="E150" s="416" t="s">
        <v>457</v>
      </c>
      <c r="F150" s="543">
        <v>0</v>
      </c>
      <c r="G150" s="463">
        <v>0</v>
      </c>
      <c r="H150" s="463">
        <v>0</v>
      </c>
      <c r="I150" s="463">
        <v>0</v>
      </c>
      <c r="J150" s="435">
        <f>F150+G150+H150+I150</f>
        <v>0</v>
      </c>
      <c r="K150" s="430" t="s">
        <v>349</v>
      </c>
      <c r="L150" s="462">
        <f>J150</f>
        <v>0</v>
      </c>
      <c r="M150" s="26">
        <v>221</v>
      </c>
    </row>
    <row r="151" spans="2:13" ht="11.25" customHeight="1">
      <c r="B151" s="24">
        <v>222</v>
      </c>
      <c r="C151" s="428" t="s">
        <v>191</v>
      </c>
      <c r="D151" s="416"/>
      <c r="E151" s="416" t="s">
        <v>456</v>
      </c>
      <c r="F151" s="543">
        <v>0</v>
      </c>
      <c r="G151" s="463">
        <v>0</v>
      </c>
      <c r="H151" s="463">
        <v>0</v>
      </c>
      <c r="I151" s="463">
        <v>0</v>
      </c>
      <c r="J151" s="435">
        <f>F151+G151+H151+I151</f>
        <v>0</v>
      </c>
      <c r="K151" s="430" t="s">
        <v>349</v>
      </c>
      <c r="L151" s="462">
        <f>J151</f>
        <v>0</v>
      </c>
      <c r="M151" s="26">
        <v>222</v>
      </c>
    </row>
    <row r="152" spans="2:13" ht="11.25" customHeight="1">
      <c r="B152" s="24">
        <v>223</v>
      </c>
      <c r="C152" s="433"/>
      <c r="D152" s="416"/>
      <c r="E152" s="416" t="s">
        <v>444</v>
      </c>
      <c r="F152" s="543">
        <v>0</v>
      </c>
      <c r="G152" s="463">
        <v>0</v>
      </c>
      <c r="H152" s="463">
        <v>0</v>
      </c>
      <c r="I152" s="463">
        <v>0</v>
      </c>
      <c r="J152" s="435">
        <f>F152+G152+H152+I152</f>
        <v>0</v>
      </c>
      <c r="K152" s="430" t="s">
        <v>349</v>
      </c>
      <c r="L152" s="462">
        <f>J152</f>
        <v>0</v>
      </c>
      <c r="M152" s="26">
        <v>223</v>
      </c>
    </row>
    <row r="153" spans="2:13" ht="11.25" customHeight="1">
      <c r="B153" s="24">
        <v>224</v>
      </c>
      <c r="C153" s="433"/>
      <c r="D153" s="416"/>
      <c r="E153" s="416" t="s">
        <v>359</v>
      </c>
      <c r="F153" s="439" t="s">
        <v>349</v>
      </c>
      <c r="G153" s="438" t="s">
        <v>349</v>
      </c>
      <c r="H153" s="438" t="s">
        <v>349</v>
      </c>
      <c r="I153" s="463">
        <v>0</v>
      </c>
      <c r="J153" s="435">
        <f>I153</f>
        <v>0</v>
      </c>
      <c r="K153" s="430" t="s">
        <v>349</v>
      </c>
      <c r="L153" s="462">
        <f>J153</f>
        <v>0</v>
      </c>
      <c r="M153" s="26">
        <v>224</v>
      </c>
    </row>
    <row r="154" spans="2:13" ht="11.25" customHeight="1">
      <c r="B154" s="24">
        <v>225</v>
      </c>
      <c r="C154" s="433"/>
      <c r="D154" s="416"/>
      <c r="E154" s="416" t="s">
        <v>408</v>
      </c>
      <c r="F154" s="439" t="s">
        <v>349</v>
      </c>
      <c r="G154" s="438" t="s">
        <v>349</v>
      </c>
      <c r="H154" s="438" t="s">
        <v>349</v>
      </c>
      <c r="I154" s="463">
        <v>0</v>
      </c>
      <c r="J154" s="435">
        <f>I154</f>
        <v>0</v>
      </c>
      <c r="K154" s="430" t="s">
        <v>349</v>
      </c>
      <c r="L154" s="462">
        <f>J154</f>
        <v>0</v>
      </c>
      <c r="M154" s="26">
        <v>225</v>
      </c>
    </row>
    <row r="155" spans="2:13" ht="11.25" customHeight="1">
      <c r="B155" s="24">
        <v>226</v>
      </c>
      <c r="C155" s="428" t="s">
        <v>191</v>
      </c>
      <c r="D155" s="416"/>
      <c r="E155" s="416" t="s">
        <v>443</v>
      </c>
      <c r="F155" s="439" t="s">
        <v>349</v>
      </c>
      <c r="G155" s="438" t="s">
        <v>349</v>
      </c>
      <c r="H155" s="463">
        <v>0</v>
      </c>
      <c r="I155" s="438" t="s">
        <v>349</v>
      </c>
      <c r="J155" s="435">
        <f>H155</f>
        <v>0</v>
      </c>
      <c r="K155" s="430" t="s">
        <v>349</v>
      </c>
      <c r="L155" s="462">
        <f>J155</f>
        <v>0</v>
      </c>
      <c r="M155" s="26">
        <v>226</v>
      </c>
    </row>
    <row r="156" spans="2:13" ht="11.25" customHeight="1">
      <c r="B156" s="24">
        <v>227</v>
      </c>
      <c r="C156" s="428" t="s">
        <v>191</v>
      </c>
      <c r="D156" s="416"/>
      <c r="E156" s="416" t="s">
        <v>442</v>
      </c>
      <c r="F156" s="439" t="s">
        <v>349</v>
      </c>
      <c r="G156" s="438" t="s">
        <v>349</v>
      </c>
      <c r="H156" s="438">
        <v>0</v>
      </c>
      <c r="I156" s="438" t="s">
        <v>349</v>
      </c>
      <c r="J156" s="438">
        <f>H156</f>
        <v>0</v>
      </c>
      <c r="K156" s="430" t="s">
        <v>349</v>
      </c>
      <c r="L156" s="508">
        <f>J156</f>
        <v>0</v>
      </c>
      <c r="M156" s="26">
        <v>227</v>
      </c>
    </row>
    <row r="157" spans="2:13" ht="11.25" customHeight="1">
      <c r="B157" s="24">
        <v>228</v>
      </c>
      <c r="C157" s="433"/>
      <c r="D157" s="416"/>
      <c r="E157" s="416" t="s">
        <v>440</v>
      </c>
      <c r="F157" s="439" t="s">
        <v>349</v>
      </c>
      <c r="G157" s="438" t="s">
        <v>349</v>
      </c>
      <c r="H157" s="438">
        <v>0</v>
      </c>
      <c r="I157" s="438" t="s">
        <v>349</v>
      </c>
      <c r="J157" s="438">
        <f>H157</f>
        <v>0</v>
      </c>
      <c r="K157" s="430" t="s">
        <v>349</v>
      </c>
      <c r="L157" s="508">
        <f>J157</f>
        <v>0</v>
      </c>
      <c r="M157" s="26">
        <v>228</v>
      </c>
    </row>
    <row r="158" spans="2:13" ht="11.25" customHeight="1">
      <c r="B158" s="24">
        <v>229</v>
      </c>
      <c r="C158" s="433"/>
      <c r="D158" s="416"/>
      <c r="E158" s="416" t="s">
        <v>438</v>
      </c>
      <c r="F158" s="439" t="s">
        <v>349</v>
      </c>
      <c r="G158" s="438" t="s">
        <v>349</v>
      </c>
      <c r="H158" s="438">
        <v>0</v>
      </c>
      <c r="I158" s="438" t="s">
        <v>349</v>
      </c>
      <c r="J158" s="438">
        <f>H158</f>
        <v>0</v>
      </c>
      <c r="K158" s="430" t="s">
        <v>349</v>
      </c>
      <c r="L158" s="508">
        <f>J158</f>
        <v>0</v>
      </c>
      <c r="M158" s="26">
        <v>229</v>
      </c>
    </row>
    <row r="159" spans="2:13" ht="11.25" customHeight="1">
      <c r="B159" s="24">
        <v>230</v>
      </c>
      <c r="C159" s="428" t="s">
        <v>191</v>
      </c>
      <c r="D159" s="416"/>
      <c r="E159" s="416" t="s">
        <v>437</v>
      </c>
      <c r="F159" s="439" t="s">
        <v>349</v>
      </c>
      <c r="G159" s="438" t="s">
        <v>349</v>
      </c>
      <c r="H159" s="463">
        <v>0</v>
      </c>
      <c r="I159" s="438" t="s">
        <v>349</v>
      </c>
      <c r="J159" s="435">
        <f>H159</f>
        <v>0</v>
      </c>
      <c r="K159" s="430" t="s">
        <v>349</v>
      </c>
      <c r="L159" s="462">
        <f>J159</f>
        <v>0</v>
      </c>
      <c r="M159" s="26">
        <v>230</v>
      </c>
    </row>
    <row r="160" spans="2:13" ht="11.25" customHeight="1">
      <c r="B160" s="24">
        <v>231</v>
      </c>
      <c r="C160" s="428" t="s">
        <v>191</v>
      </c>
      <c r="D160" s="416"/>
      <c r="E160" s="416" t="s">
        <v>436</v>
      </c>
      <c r="F160" s="439" t="s">
        <v>349</v>
      </c>
      <c r="G160" s="438" t="s">
        <v>349</v>
      </c>
      <c r="H160" s="463">
        <v>0</v>
      </c>
      <c r="I160" s="438" t="s">
        <v>349</v>
      </c>
      <c r="J160" s="435">
        <f>H160</f>
        <v>0</v>
      </c>
      <c r="K160" s="430" t="s">
        <v>349</v>
      </c>
      <c r="L160" s="462">
        <f>J160</f>
        <v>0</v>
      </c>
      <c r="M160" s="26">
        <v>231</v>
      </c>
    </row>
    <row r="161" spans="1:14" ht="11.25" customHeight="1">
      <c r="B161" s="24">
        <v>232</v>
      </c>
      <c r="C161" s="428" t="s">
        <v>191</v>
      </c>
      <c r="D161" s="416"/>
      <c r="E161" s="416" t="s">
        <v>435</v>
      </c>
      <c r="F161" s="439" t="s">
        <v>349</v>
      </c>
      <c r="G161" s="438" t="s">
        <v>349</v>
      </c>
      <c r="H161" s="438" t="s">
        <v>349</v>
      </c>
      <c r="I161" s="463">
        <v>0</v>
      </c>
      <c r="J161" s="435">
        <f>I161</f>
        <v>0</v>
      </c>
      <c r="K161" s="430" t="s">
        <v>349</v>
      </c>
      <c r="L161" s="462">
        <f>J161</f>
        <v>0</v>
      </c>
      <c r="M161" s="26">
        <v>232</v>
      </c>
    </row>
    <row r="162" spans="1:14" ht="11.25" customHeight="1">
      <c r="B162" s="24">
        <v>233</v>
      </c>
      <c r="C162" s="433"/>
      <c r="D162" s="416"/>
      <c r="E162" s="416" t="s">
        <v>353</v>
      </c>
      <c r="F162" s="439" t="s">
        <v>349</v>
      </c>
      <c r="G162" s="438" t="s">
        <v>349</v>
      </c>
      <c r="H162" s="438">
        <v>0</v>
      </c>
      <c r="I162" s="438" t="s">
        <v>349</v>
      </c>
      <c r="J162" s="438">
        <f>H162</f>
        <v>0</v>
      </c>
      <c r="K162" s="430" t="s">
        <v>349</v>
      </c>
      <c r="L162" s="508">
        <f>J162</f>
        <v>0</v>
      </c>
      <c r="M162" s="26">
        <v>233</v>
      </c>
    </row>
    <row r="163" spans="1:14" ht="11.25" customHeight="1">
      <c r="B163" s="24">
        <v>234</v>
      </c>
      <c r="C163" s="433"/>
      <c r="D163" s="416"/>
      <c r="E163" s="416" t="s">
        <v>352</v>
      </c>
      <c r="F163" s="439" t="s">
        <v>349</v>
      </c>
      <c r="G163" s="438" t="s">
        <v>349</v>
      </c>
      <c r="H163" s="438">
        <v>0</v>
      </c>
      <c r="I163" s="438" t="s">
        <v>349</v>
      </c>
      <c r="J163" s="438">
        <f>H163</f>
        <v>0</v>
      </c>
      <c r="K163" s="430" t="s">
        <v>349</v>
      </c>
      <c r="L163" s="508">
        <f>J163</f>
        <v>0</v>
      </c>
      <c r="M163" s="26">
        <v>234</v>
      </c>
    </row>
    <row r="164" spans="1:14" ht="11.25" customHeight="1">
      <c r="B164" s="24">
        <v>235</v>
      </c>
      <c r="C164" s="428" t="s">
        <v>191</v>
      </c>
      <c r="D164" s="416" t="s">
        <v>357</v>
      </c>
      <c r="E164" s="416" t="s">
        <v>434</v>
      </c>
      <c r="F164" s="439" t="s">
        <v>349</v>
      </c>
      <c r="G164" s="438" t="s">
        <v>349</v>
      </c>
      <c r="H164" s="463">
        <v>0</v>
      </c>
      <c r="I164" s="438" t="s">
        <v>349</v>
      </c>
      <c r="J164" s="435">
        <f>H164</f>
        <v>0</v>
      </c>
      <c r="K164" s="430" t="s">
        <v>349</v>
      </c>
      <c r="L164" s="462">
        <f>J164</f>
        <v>0</v>
      </c>
      <c r="M164" s="26">
        <v>235</v>
      </c>
    </row>
    <row r="165" spans="1:14" ht="11.25" customHeight="1">
      <c r="A165" s="501" t="s">
        <v>404</v>
      </c>
      <c r="B165" s="24">
        <v>236</v>
      </c>
      <c r="C165" s="433"/>
      <c r="D165" s="416" t="s">
        <v>357</v>
      </c>
      <c r="E165" s="416" t="s">
        <v>433</v>
      </c>
      <c r="F165" s="439">
        <v>0</v>
      </c>
      <c r="G165" s="438">
        <v>0</v>
      </c>
      <c r="H165" s="438">
        <v>0</v>
      </c>
      <c r="I165" s="438">
        <v>0</v>
      </c>
      <c r="J165" s="438">
        <f>SUM(F165:I165)</f>
        <v>0</v>
      </c>
      <c r="K165" s="430" t="s">
        <v>349</v>
      </c>
      <c r="L165" s="508">
        <f>J165</f>
        <v>0</v>
      </c>
      <c r="M165" s="26">
        <v>236</v>
      </c>
    </row>
    <row r="166" spans="1:14" ht="11.25" customHeight="1">
      <c r="A166" s="501"/>
      <c r="B166" s="24">
        <v>237</v>
      </c>
      <c r="C166" s="433"/>
      <c r="D166" s="416"/>
      <c r="E166" s="416" t="s">
        <v>233</v>
      </c>
      <c r="F166" s="543">
        <v>0</v>
      </c>
      <c r="G166" s="463">
        <v>0</v>
      </c>
      <c r="H166" s="463">
        <v>0</v>
      </c>
      <c r="I166" s="463">
        <v>0</v>
      </c>
      <c r="J166" s="435">
        <f>F166+G166+H166+I166</f>
        <v>0</v>
      </c>
      <c r="K166" s="430" t="s">
        <v>349</v>
      </c>
      <c r="L166" s="462">
        <f>J166</f>
        <v>0</v>
      </c>
      <c r="M166" s="26">
        <v>237</v>
      </c>
    </row>
    <row r="167" spans="1:14" ht="11.25" customHeight="1">
      <c r="A167" s="501"/>
      <c r="B167" s="20">
        <v>238</v>
      </c>
      <c r="C167" s="433"/>
      <c r="D167" s="456" t="s">
        <v>455</v>
      </c>
      <c r="E167" s="416"/>
      <c r="F167" s="432">
        <f>SUM(F148:F166)</f>
        <v>0</v>
      </c>
      <c r="G167" s="431">
        <f>SUM(G148:G166)</f>
        <v>0</v>
      </c>
      <c r="H167" s="431">
        <f>SUM(H148:H166)</f>
        <v>0</v>
      </c>
      <c r="I167" s="431">
        <f>SUM(I148:I166)</f>
        <v>0</v>
      </c>
      <c r="J167" s="431">
        <f>SUM(J148:J166)</f>
        <v>0</v>
      </c>
      <c r="K167" s="430" t="s">
        <v>349</v>
      </c>
      <c r="L167" s="454">
        <f>SUM(L148:L166)</f>
        <v>0</v>
      </c>
      <c r="M167" s="26">
        <v>238</v>
      </c>
    </row>
    <row r="168" spans="1:14" ht="11.25" customHeight="1">
      <c r="A168" s="501"/>
      <c r="B168" s="15" t="s">
        <v>357</v>
      </c>
      <c r="C168" s="505"/>
      <c r="D168" s="421" t="s">
        <v>454</v>
      </c>
      <c r="E168" s="418"/>
      <c r="F168" s="552"/>
      <c r="G168" s="450"/>
      <c r="H168" s="451"/>
      <c r="I168" s="450"/>
      <c r="J168" s="450"/>
      <c r="K168" s="548"/>
      <c r="L168" s="448"/>
      <c r="M168" s="22" t="s">
        <v>357</v>
      </c>
    </row>
    <row r="169" spans="1:14" ht="11.25" customHeight="1">
      <c r="A169" s="501"/>
      <c r="B169" s="20">
        <v>301</v>
      </c>
      <c r="C169" s="428"/>
      <c r="D169" s="416"/>
      <c r="E169" s="416" t="s">
        <v>377</v>
      </c>
      <c r="F169" s="447">
        <v>0</v>
      </c>
      <c r="G169" s="446">
        <v>0</v>
      </c>
      <c r="H169" s="446">
        <v>0</v>
      </c>
      <c r="I169" s="446">
        <v>0</v>
      </c>
      <c r="J169" s="446">
        <f>F169+G169+H169+I169</f>
        <v>0</v>
      </c>
      <c r="K169" s="445" t="s">
        <v>349</v>
      </c>
      <c r="L169" s="444">
        <f>J169</f>
        <v>0</v>
      </c>
      <c r="M169" s="469" t="s">
        <v>453</v>
      </c>
      <c r="N169" s="495" t="str">
        <f>N1</f>
        <v>Road Initials: CSXT  Year: 2013</v>
      </c>
    </row>
    <row r="170" spans="1:14" ht="11.25" customHeight="1">
      <c r="A170" s="501"/>
      <c r="B170" s="15" t="s">
        <v>357</v>
      </c>
      <c r="C170" s="505"/>
      <c r="D170" s="418"/>
      <c r="E170" s="418" t="s">
        <v>452</v>
      </c>
      <c r="F170" s="551"/>
      <c r="G170" s="549"/>
      <c r="H170" s="550"/>
      <c r="I170" s="549"/>
      <c r="J170" s="549"/>
      <c r="K170" s="548"/>
      <c r="L170" s="547"/>
      <c r="M170" s="21" t="s">
        <v>357</v>
      </c>
      <c r="N170" s="495"/>
    </row>
    <row r="171" spans="1:14" ht="11.25" customHeight="1">
      <c r="A171" s="501"/>
      <c r="B171" s="24">
        <v>302</v>
      </c>
      <c r="C171" s="428" t="s">
        <v>191</v>
      </c>
      <c r="D171" s="416"/>
      <c r="E171" s="542" t="s">
        <v>451</v>
      </c>
      <c r="F171" s="546">
        <v>0</v>
      </c>
      <c r="G171" s="545">
        <v>0</v>
      </c>
      <c r="H171" s="545">
        <v>0</v>
      </c>
      <c r="I171" s="545">
        <v>0</v>
      </c>
      <c r="J171" s="545">
        <v>0</v>
      </c>
      <c r="K171" s="445" t="s">
        <v>349</v>
      </c>
      <c r="L171" s="544">
        <v>0</v>
      </c>
      <c r="M171" s="469" t="s">
        <v>450</v>
      </c>
      <c r="N171" s="495"/>
    </row>
    <row r="172" spans="1:14" ht="11.25" customHeight="1">
      <c r="A172" s="501"/>
      <c r="B172" s="24">
        <v>303</v>
      </c>
      <c r="C172" s="428" t="s">
        <v>191</v>
      </c>
      <c r="D172" s="416"/>
      <c r="E172" s="542" t="s">
        <v>449</v>
      </c>
      <c r="F172" s="439">
        <v>0</v>
      </c>
      <c r="G172" s="438">
        <v>0</v>
      </c>
      <c r="H172" s="438">
        <v>0</v>
      </c>
      <c r="I172" s="438">
        <v>0</v>
      </c>
      <c r="J172" s="435">
        <f>F172+G172+H172+I172</f>
        <v>0</v>
      </c>
      <c r="K172" s="430" t="s">
        <v>349</v>
      </c>
      <c r="L172" s="508">
        <f>J172</f>
        <v>0</v>
      </c>
      <c r="M172" s="26">
        <v>303</v>
      </c>
      <c r="N172" s="495"/>
    </row>
    <row r="173" spans="1:14" ht="11.25" customHeight="1">
      <c r="A173" s="501"/>
      <c r="B173" s="24">
        <v>304</v>
      </c>
      <c r="C173" s="428" t="s">
        <v>191</v>
      </c>
      <c r="D173" s="416"/>
      <c r="E173" s="542" t="s">
        <v>448</v>
      </c>
      <c r="F173" s="439">
        <v>0</v>
      </c>
      <c r="G173" s="438">
        <v>0</v>
      </c>
      <c r="H173" s="438">
        <v>0</v>
      </c>
      <c r="I173" s="438">
        <v>0</v>
      </c>
      <c r="J173" s="435">
        <f>F173+G173+H173+I173</f>
        <v>0</v>
      </c>
      <c r="K173" s="430" t="s">
        <v>349</v>
      </c>
      <c r="L173" s="508">
        <f>J173</f>
        <v>0</v>
      </c>
      <c r="M173" s="26">
        <v>304</v>
      </c>
      <c r="N173" s="495"/>
    </row>
    <row r="174" spans="1:14" ht="11.25" customHeight="1">
      <c r="A174" s="501"/>
      <c r="B174" s="24">
        <v>305</v>
      </c>
      <c r="C174" s="428" t="s">
        <v>191</v>
      </c>
      <c r="D174" s="416"/>
      <c r="E174" s="542" t="s">
        <v>447</v>
      </c>
      <c r="F174" s="543">
        <v>0</v>
      </c>
      <c r="G174" s="463">
        <v>0</v>
      </c>
      <c r="H174" s="463">
        <v>0</v>
      </c>
      <c r="I174" s="463">
        <v>0</v>
      </c>
      <c r="J174" s="435">
        <f>F174+G174+H174+I174</f>
        <v>0</v>
      </c>
      <c r="K174" s="430" t="s">
        <v>349</v>
      </c>
      <c r="L174" s="462">
        <f>J174</f>
        <v>0</v>
      </c>
      <c r="M174" s="26">
        <v>305</v>
      </c>
      <c r="N174" s="495"/>
    </row>
    <row r="175" spans="1:14" ht="11.25" customHeight="1">
      <c r="A175" s="501"/>
      <c r="B175" s="24">
        <v>306</v>
      </c>
      <c r="C175" s="428" t="s">
        <v>191</v>
      </c>
      <c r="D175" s="416"/>
      <c r="E175" s="542" t="s">
        <v>446</v>
      </c>
      <c r="F175" s="543">
        <v>0</v>
      </c>
      <c r="G175" s="463">
        <v>0</v>
      </c>
      <c r="H175" s="463">
        <v>0</v>
      </c>
      <c r="I175" s="463">
        <v>0</v>
      </c>
      <c r="J175" s="435">
        <f>F175+G175+H175+I175</f>
        <v>0</v>
      </c>
      <c r="K175" s="430" t="s">
        <v>349</v>
      </c>
      <c r="L175" s="462">
        <f>J175</f>
        <v>0</v>
      </c>
      <c r="M175" s="26">
        <v>306</v>
      </c>
      <c r="N175" s="495"/>
    </row>
    <row r="176" spans="1:14" ht="11.25" customHeight="1">
      <c r="A176" s="501"/>
      <c r="B176" s="24">
        <v>307</v>
      </c>
      <c r="C176" s="428" t="s">
        <v>191</v>
      </c>
      <c r="D176" s="416"/>
      <c r="E176" s="542" t="s">
        <v>445</v>
      </c>
      <c r="F176" s="543">
        <v>0</v>
      </c>
      <c r="G176" s="463">
        <v>0</v>
      </c>
      <c r="H176" s="463">
        <v>0</v>
      </c>
      <c r="I176" s="463">
        <v>0</v>
      </c>
      <c r="J176" s="435">
        <f>F176+G176+H176+I176</f>
        <v>0</v>
      </c>
      <c r="K176" s="430" t="s">
        <v>349</v>
      </c>
      <c r="L176" s="462">
        <f>J176</f>
        <v>0</v>
      </c>
      <c r="M176" s="26">
        <v>307</v>
      </c>
      <c r="N176" s="495"/>
    </row>
    <row r="177" spans="1:14" ht="11.25" customHeight="1">
      <c r="A177" s="501"/>
      <c r="B177" s="24">
        <v>308</v>
      </c>
      <c r="C177" s="433"/>
      <c r="D177" s="416"/>
      <c r="E177" s="542" t="s">
        <v>444</v>
      </c>
      <c r="F177" s="439">
        <v>0</v>
      </c>
      <c r="G177" s="438">
        <v>0</v>
      </c>
      <c r="H177" s="438">
        <v>0</v>
      </c>
      <c r="I177" s="438">
        <v>0</v>
      </c>
      <c r="J177" s="435">
        <f>F177+G177+H177+I177</f>
        <v>0</v>
      </c>
      <c r="K177" s="430" t="s">
        <v>349</v>
      </c>
      <c r="L177" s="508">
        <f>J177</f>
        <v>0</v>
      </c>
      <c r="M177" s="26">
        <v>308</v>
      </c>
      <c r="N177" s="495"/>
    </row>
    <row r="178" spans="1:14" ht="11.25" customHeight="1">
      <c r="A178" s="501"/>
      <c r="B178" s="24">
        <v>309</v>
      </c>
      <c r="C178" s="433"/>
      <c r="D178" s="416"/>
      <c r="E178" s="416" t="s">
        <v>359</v>
      </c>
      <c r="F178" s="439" t="s">
        <v>349</v>
      </c>
      <c r="G178" s="438" t="s">
        <v>349</v>
      </c>
      <c r="H178" s="438" t="s">
        <v>349</v>
      </c>
      <c r="I178" s="463">
        <v>0</v>
      </c>
      <c r="J178" s="435">
        <f>I178</f>
        <v>0</v>
      </c>
      <c r="K178" s="430" t="s">
        <v>349</v>
      </c>
      <c r="L178" s="462">
        <f>J178</f>
        <v>0</v>
      </c>
      <c r="M178" s="26">
        <v>309</v>
      </c>
      <c r="N178" s="495"/>
    </row>
    <row r="179" spans="1:14" ht="11.25" customHeight="1">
      <c r="A179" s="501"/>
      <c r="B179" s="24">
        <v>310</v>
      </c>
      <c r="C179" s="433"/>
      <c r="D179" s="416"/>
      <c r="E179" s="416" t="s">
        <v>408</v>
      </c>
      <c r="F179" s="439" t="s">
        <v>349</v>
      </c>
      <c r="G179" s="438" t="s">
        <v>349</v>
      </c>
      <c r="H179" s="438" t="s">
        <v>349</v>
      </c>
      <c r="I179" s="463">
        <v>0</v>
      </c>
      <c r="J179" s="435">
        <f>I179</f>
        <v>0</v>
      </c>
      <c r="K179" s="430" t="s">
        <v>349</v>
      </c>
      <c r="L179" s="462">
        <f>J179</f>
        <v>0</v>
      </c>
      <c r="M179" s="26">
        <v>310</v>
      </c>
      <c r="N179" s="495"/>
    </row>
    <row r="180" spans="1:14" ht="11.25" customHeight="1">
      <c r="A180" s="501"/>
      <c r="B180" s="24">
        <v>311</v>
      </c>
      <c r="C180" s="428" t="s">
        <v>191</v>
      </c>
      <c r="D180" s="416"/>
      <c r="E180" s="416" t="s">
        <v>443</v>
      </c>
      <c r="F180" s="439" t="s">
        <v>349</v>
      </c>
      <c r="G180" s="438" t="s">
        <v>349</v>
      </c>
      <c r="H180" s="463">
        <v>0</v>
      </c>
      <c r="I180" s="438" t="s">
        <v>349</v>
      </c>
      <c r="J180" s="435">
        <f>H180</f>
        <v>0</v>
      </c>
      <c r="K180" s="430" t="s">
        <v>349</v>
      </c>
      <c r="L180" s="462">
        <f>J180</f>
        <v>0</v>
      </c>
      <c r="M180" s="26">
        <v>311</v>
      </c>
      <c r="N180" s="495"/>
    </row>
    <row r="181" spans="1:14" ht="11.25" customHeight="1" thickBot="1">
      <c r="A181" s="501"/>
      <c r="B181" s="24">
        <v>312</v>
      </c>
      <c r="C181" s="428" t="s">
        <v>191</v>
      </c>
      <c r="D181" s="416"/>
      <c r="E181" s="416" t="s">
        <v>442</v>
      </c>
      <c r="F181" s="541" t="s">
        <v>349</v>
      </c>
      <c r="G181" s="539" t="s">
        <v>349</v>
      </c>
      <c r="H181" s="540">
        <v>0</v>
      </c>
      <c r="I181" s="539" t="s">
        <v>349</v>
      </c>
      <c r="J181" s="519">
        <f>H181</f>
        <v>0</v>
      </c>
      <c r="K181" s="518" t="s">
        <v>349</v>
      </c>
      <c r="L181" s="517">
        <f>J181</f>
        <v>0</v>
      </c>
      <c r="M181" s="26">
        <v>312</v>
      </c>
      <c r="N181" s="495"/>
    </row>
    <row r="182" spans="1:14" ht="6.95" customHeight="1">
      <c r="A182" s="492"/>
      <c r="B182" s="493"/>
      <c r="C182" s="422"/>
      <c r="D182" s="418"/>
      <c r="E182" s="418"/>
      <c r="F182" s="516"/>
      <c r="G182" s="516"/>
      <c r="H182" s="516"/>
      <c r="I182" s="516"/>
      <c r="J182" s="516"/>
      <c r="K182" s="420"/>
      <c r="L182" s="494"/>
      <c r="M182" s="493"/>
      <c r="N182" s="515"/>
    </row>
    <row r="183" spans="1:14" ht="15" customHeight="1">
      <c r="A183" s="465" t="s">
        <v>393</v>
      </c>
      <c r="B183" s="491" t="s">
        <v>392</v>
      </c>
      <c r="C183" s="490"/>
      <c r="D183" s="490"/>
      <c r="E183" s="490"/>
      <c r="F183" s="490"/>
      <c r="G183" s="490"/>
      <c r="H183" s="490"/>
      <c r="I183" s="490"/>
      <c r="J183" s="490"/>
      <c r="K183" s="490"/>
      <c r="L183" s="490"/>
      <c r="M183" s="489"/>
      <c r="N183" s="468" t="str">
        <f>N1</f>
        <v>Road Initials: CSXT  Year: 2013</v>
      </c>
    </row>
    <row r="184" spans="1:14">
      <c r="A184" s="465"/>
      <c r="B184" s="488" t="s">
        <v>10</v>
      </c>
      <c r="C184" s="487"/>
      <c r="D184" s="487"/>
      <c r="E184" s="487"/>
      <c r="F184" s="487"/>
      <c r="G184" s="487"/>
      <c r="H184" s="487"/>
      <c r="I184" s="487"/>
      <c r="J184" s="487"/>
      <c r="K184" s="487"/>
      <c r="L184" s="487"/>
      <c r="M184" s="486"/>
      <c r="N184" s="468"/>
    </row>
    <row r="185" spans="1:14">
      <c r="A185" s="465"/>
      <c r="B185" s="538"/>
      <c r="C185" s="416"/>
      <c r="D185" s="416"/>
      <c r="E185" s="416"/>
      <c r="F185" s="484"/>
      <c r="G185" s="484"/>
      <c r="H185" s="484"/>
      <c r="I185" s="484"/>
      <c r="J185" s="484"/>
      <c r="K185" s="484"/>
      <c r="L185" s="484"/>
      <c r="M185" s="350"/>
      <c r="N185" s="468"/>
    </row>
    <row r="186" spans="1:14">
      <c r="A186" s="465"/>
      <c r="B186" s="20" t="s">
        <v>357</v>
      </c>
      <c r="C186" s="480" t="s">
        <v>357</v>
      </c>
      <c r="D186" s="422" t="s">
        <v>357</v>
      </c>
      <c r="E186" s="422" t="s">
        <v>357</v>
      </c>
      <c r="F186" s="483"/>
      <c r="G186" s="483"/>
      <c r="H186" s="483"/>
      <c r="I186" s="483"/>
      <c r="J186" s="483"/>
      <c r="K186" s="475" t="s">
        <v>357</v>
      </c>
      <c r="L186" s="475" t="s">
        <v>357</v>
      </c>
      <c r="M186" s="21" t="s">
        <v>357</v>
      </c>
      <c r="N186" s="468"/>
    </row>
    <row r="187" spans="1:14">
      <c r="A187" s="465"/>
      <c r="B187" s="20"/>
      <c r="C187" s="480" t="s">
        <v>357</v>
      </c>
      <c r="D187" s="422"/>
      <c r="E187" s="422"/>
      <c r="F187" s="480"/>
      <c r="G187" s="480" t="s">
        <v>391</v>
      </c>
      <c r="H187" s="480"/>
      <c r="I187" s="480"/>
      <c r="J187" s="480" t="s">
        <v>383</v>
      </c>
      <c r="K187" s="475"/>
      <c r="L187" s="475"/>
      <c r="M187" s="21"/>
      <c r="N187" s="468"/>
    </row>
    <row r="188" spans="1:14">
      <c r="A188" s="465"/>
      <c r="B188" s="20" t="s">
        <v>2</v>
      </c>
      <c r="C188" s="480" t="s">
        <v>11</v>
      </c>
      <c r="D188" s="482" t="s">
        <v>390</v>
      </c>
      <c r="E188" s="481"/>
      <c r="F188" s="480" t="s">
        <v>389</v>
      </c>
      <c r="G188" s="480" t="s">
        <v>388</v>
      </c>
      <c r="H188" s="480" t="s">
        <v>387</v>
      </c>
      <c r="I188" s="480" t="s">
        <v>386</v>
      </c>
      <c r="J188" s="480" t="s">
        <v>385</v>
      </c>
      <c r="K188" s="475" t="s">
        <v>384</v>
      </c>
      <c r="L188" s="475" t="s">
        <v>383</v>
      </c>
      <c r="M188" s="21" t="s">
        <v>2</v>
      </c>
      <c r="N188" s="468"/>
    </row>
    <row r="189" spans="1:14">
      <c r="A189" s="465"/>
      <c r="B189" s="20" t="s">
        <v>3</v>
      </c>
      <c r="C189" s="480" t="s">
        <v>237</v>
      </c>
      <c r="D189" s="422"/>
      <c r="E189" s="422"/>
      <c r="F189" s="480" t="s">
        <v>382</v>
      </c>
      <c r="G189" s="480" t="s">
        <v>381</v>
      </c>
      <c r="H189" s="480" t="s">
        <v>380</v>
      </c>
      <c r="I189" s="480"/>
      <c r="J189" s="480" t="s">
        <v>379</v>
      </c>
      <c r="K189" s="475"/>
      <c r="L189" s="475"/>
      <c r="M189" s="21" t="s">
        <v>3</v>
      </c>
      <c r="N189" s="468"/>
    </row>
    <row r="190" spans="1:14" ht="12" thickBot="1">
      <c r="A190" s="465"/>
      <c r="B190" s="24"/>
      <c r="C190" s="479"/>
      <c r="D190" s="478" t="s">
        <v>4</v>
      </c>
      <c r="E190" s="477"/>
      <c r="F190" s="476" t="s">
        <v>5</v>
      </c>
      <c r="G190" s="476" t="s">
        <v>6</v>
      </c>
      <c r="H190" s="476" t="s">
        <v>7</v>
      </c>
      <c r="I190" s="476" t="s">
        <v>8</v>
      </c>
      <c r="J190" s="476" t="s">
        <v>9</v>
      </c>
      <c r="K190" s="475" t="s">
        <v>0</v>
      </c>
      <c r="L190" s="475" t="s">
        <v>1</v>
      </c>
      <c r="M190" s="24"/>
      <c r="N190" s="468"/>
    </row>
    <row r="191" spans="1:14">
      <c r="A191" s="465"/>
      <c r="B191" s="20"/>
      <c r="C191" s="505"/>
      <c r="D191" s="421" t="s">
        <v>441</v>
      </c>
      <c r="E191" s="418"/>
      <c r="F191" s="513"/>
      <c r="G191" s="512"/>
      <c r="H191" s="512"/>
      <c r="I191" s="512"/>
      <c r="J191" s="471"/>
      <c r="K191" s="512"/>
      <c r="L191" s="511"/>
      <c r="M191" s="22"/>
      <c r="N191" s="468"/>
    </row>
    <row r="192" spans="1:14" ht="11.25" customHeight="1">
      <c r="A192" s="465"/>
      <c r="B192" s="24">
        <v>313</v>
      </c>
      <c r="C192" s="433"/>
      <c r="D192" s="416"/>
      <c r="E192" s="416" t="s">
        <v>440</v>
      </c>
      <c r="F192" s="537" t="s">
        <v>349</v>
      </c>
      <c r="G192" s="445" t="s">
        <v>349</v>
      </c>
      <c r="H192" s="445">
        <v>0</v>
      </c>
      <c r="I192" s="445" t="s">
        <v>349</v>
      </c>
      <c r="J192" s="445">
        <v>0</v>
      </c>
      <c r="K192" s="445" t="s">
        <v>349</v>
      </c>
      <c r="L192" s="536">
        <v>0</v>
      </c>
      <c r="M192" s="469" t="s">
        <v>439</v>
      </c>
      <c r="N192" s="468"/>
    </row>
    <row r="193" spans="1:15" ht="11.25" customHeight="1">
      <c r="A193" s="465"/>
      <c r="B193" s="24">
        <v>314</v>
      </c>
      <c r="C193" s="433"/>
      <c r="D193" s="416"/>
      <c r="E193" s="416" t="s">
        <v>438</v>
      </c>
      <c r="F193" s="439" t="s">
        <v>349</v>
      </c>
      <c r="G193" s="438" t="s">
        <v>349</v>
      </c>
      <c r="H193" s="438">
        <v>0</v>
      </c>
      <c r="I193" s="438" t="s">
        <v>349</v>
      </c>
      <c r="J193" s="438">
        <f>H193</f>
        <v>0</v>
      </c>
      <c r="K193" s="455" t="s">
        <v>349</v>
      </c>
      <c r="L193" s="508">
        <f>J193</f>
        <v>0</v>
      </c>
      <c r="M193" s="26">
        <v>314</v>
      </c>
      <c r="N193" s="535"/>
    </row>
    <row r="194" spans="1:15">
      <c r="A194" s="465"/>
      <c r="B194" s="24">
        <v>315</v>
      </c>
      <c r="C194" s="428" t="s">
        <v>191</v>
      </c>
      <c r="D194" s="416"/>
      <c r="E194" s="416" t="s">
        <v>437</v>
      </c>
      <c r="F194" s="439" t="s">
        <v>349</v>
      </c>
      <c r="G194" s="438" t="s">
        <v>349</v>
      </c>
      <c r="H194" s="463">
        <v>0</v>
      </c>
      <c r="I194" s="438" t="s">
        <v>349</v>
      </c>
      <c r="J194" s="435">
        <f>H194</f>
        <v>0</v>
      </c>
      <c r="K194" s="455" t="s">
        <v>349</v>
      </c>
      <c r="L194" s="462">
        <f>J194</f>
        <v>0</v>
      </c>
      <c r="M194" s="26">
        <v>315</v>
      </c>
      <c r="N194" s="466"/>
    </row>
    <row r="195" spans="1:15">
      <c r="A195" s="465"/>
      <c r="B195" s="24">
        <v>316</v>
      </c>
      <c r="C195" s="428" t="s">
        <v>191</v>
      </c>
      <c r="D195" s="416"/>
      <c r="E195" s="416" t="s">
        <v>436</v>
      </c>
      <c r="F195" s="439" t="s">
        <v>349</v>
      </c>
      <c r="G195" s="438" t="s">
        <v>349</v>
      </c>
      <c r="H195" s="438">
        <v>0</v>
      </c>
      <c r="I195" s="438" t="s">
        <v>349</v>
      </c>
      <c r="J195" s="438">
        <f>H195</f>
        <v>0</v>
      </c>
      <c r="K195" s="455" t="s">
        <v>349</v>
      </c>
      <c r="L195" s="508">
        <f>J195</f>
        <v>0</v>
      </c>
      <c r="M195" s="26">
        <v>316</v>
      </c>
    </row>
    <row r="196" spans="1:15">
      <c r="A196" s="465"/>
      <c r="B196" s="24">
        <v>317</v>
      </c>
      <c r="C196" s="428" t="s">
        <v>191</v>
      </c>
      <c r="D196" s="416" t="s">
        <v>357</v>
      </c>
      <c r="E196" s="416" t="s">
        <v>435</v>
      </c>
      <c r="F196" s="439" t="s">
        <v>349</v>
      </c>
      <c r="G196" s="438" t="s">
        <v>349</v>
      </c>
      <c r="H196" s="438" t="s">
        <v>349</v>
      </c>
      <c r="I196" s="463">
        <v>6842</v>
      </c>
      <c r="J196" s="435">
        <f>I196</f>
        <v>6842</v>
      </c>
      <c r="K196" s="455" t="s">
        <v>349</v>
      </c>
      <c r="L196" s="462">
        <f>J196</f>
        <v>6842</v>
      </c>
      <c r="M196" s="26">
        <v>317</v>
      </c>
    </row>
    <row r="197" spans="1:15">
      <c r="A197" s="465"/>
      <c r="B197" s="24">
        <v>318</v>
      </c>
      <c r="C197" s="433"/>
      <c r="D197" s="416"/>
      <c r="E197" s="416" t="s">
        <v>353</v>
      </c>
      <c r="F197" s="439" t="s">
        <v>349</v>
      </c>
      <c r="G197" s="438" t="s">
        <v>349</v>
      </c>
      <c r="H197" s="438">
        <v>0</v>
      </c>
      <c r="I197" s="438" t="s">
        <v>349</v>
      </c>
      <c r="J197" s="438">
        <f>H197</f>
        <v>0</v>
      </c>
      <c r="K197" s="455" t="s">
        <v>349</v>
      </c>
      <c r="L197" s="508">
        <f>J197</f>
        <v>0</v>
      </c>
      <c r="M197" s="26">
        <v>318</v>
      </c>
    </row>
    <row r="198" spans="1:15">
      <c r="A198" s="465"/>
      <c r="B198" s="24">
        <v>319</v>
      </c>
      <c r="C198" s="433"/>
      <c r="D198" s="416" t="s">
        <v>357</v>
      </c>
      <c r="E198" s="416" t="s">
        <v>352</v>
      </c>
      <c r="F198" s="439" t="s">
        <v>349</v>
      </c>
      <c r="G198" s="438" t="s">
        <v>349</v>
      </c>
      <c r="H198" s="438">
        <v>0</v>
      </c>
      <c r="I198" s="438" t="s">
        <v>349</v>
      </c>
      <c r="J198" s="438">
        <f>H198</f>
        <v>0</v>
      </c>
      <c r="K198" s="455" t="s">
        <v>349</v>
      </c>
      <c r="L198" s="508">
        <f>J198</f>
        <v>0</v>
      </c>
      <c r="M198" s="26">
        <v>319</v>
      </c>
    </row>
    <row r="199" spans="1:15">
      <c r="B199" s="24">
        <v>320</v>
      </c>
      <c r="C199" s="428" t="s">
        <v>191</v>
      </c>
      <c r="D199" s="416"/>
      <c r="E199" s="416" t="s">
        <v>434</v>
      </c>
      <c r="F199" s="439" t="s">
        <v>349</v>
      </c>
      <c r="G199" s="438" t="s">
        <v>349</v>
      </c>
      <c r="H199" s="438">
        <v>0</v>
      </c>
      <c r="I199" s="438" t="s">
        <v>349</v>
      </c>
      <c r="J199" s="438">
        <f>H199</f>
        <v>0</v>
      </c>
      <c r="K199" s="455" t="s">
        <v>349</v>
      </c>
      <c r="L199" s="508">
        <f>J199</f>
        <v>0</v>
      </c>
      <c r="M199" s="26">
        <v>320</v>
      </c>
    </row>
    <row r="200" spans="1:15">
      <c r="B200" s="24">
        <v>321</v>
      </c>
      <c r="C200" s="433"/>
      <c r="D200" s="416"/>
      <c r="E200" s="416" t="s">
        <v>433</v>
      </c>
      <c r="F200" s="439">
        <v>0</v>
      </c>
      <c r="G200" s="438">
        <v>0</v>
      </c>
      <c r="H200" s="438">
        <v>0</v>
      </c>
      <c r="I200" s="438">
        <v>0</v>
      </c>
      <c r="J200" s="438">
        <f>SUM(F200:I200)</f>
        <v>0</v>
      </c>
      <c r="K200" s="455" t="s">
        <v>349</v>
      </c>
      <c r="L200" s="508">
        <f>J200</f>
        <v>0</v>
      </c>
      <c r="M200" s="26">
        <v>321</v>
      </c>
    </row>
    <row r="201" spans="1:15">
      <c r="B201" s="24">
        <v>322</v>
      </c>
      <c r="C201" s="433"/>
      <c r="D201" s="416"/>
      <c r="E201" s="416" t="s">
        <v>233</v>
      </c>
      <c r="F201" s="439">
        <v>0</v>
      </c>
      <c r="G201" s="438">
        <v>0</v>
      </c>
      <c r="H201" s="438">
        <v>0</v>
      </c>
      <c r="I201" s="438">
        <v>0</v>
      </c>
      <c r="J201" s="438">
        <f>SUM(F201:I201)</f>
        <v>0</v>
      </c>
      <c r="K201" s="455" t="s">
        <v>349</v>
      </c>
      <c r="L201" s="462">
        <f>J201</f>
        <v>0</v>
      </c>
      <c r="M201" s="26">
        <v>322</v>
      </c>
    </row>
    <row r="202" spans="1:15">
      <c r="B202" s="24">
        <v>323</v>
      </c>
      <c r="C202" s="433"/>
      <c r="D202" s="427" t="s">
        <v>432</v>
      </c>
      <c r="E202" s="416"/>
      <c r="F202" s="432">
        <f>SUM(F191:F201)+SUM(F168:F181)</f>
        <v>0</v>
      </c>
      <c r="G202" s="431">
        <f>SUM(G191:G201)+SUM(G168:G181)</f>
        <v>0</v>
      </c>
      <c r="H202" s="431">
        <f>SUM(H191:H201)+SUM(H168:H181)</f>
        <v>0</v>
      </c>
      <c r="I202" s="431">
        <f>SUM(I191:I201)+SUM(I168:I181)</f>
        <v>6842</v>
      </c>
      <c r="J202" s="431">
        <f>SUM(J191:J201)+SUM(J168:J181)</f>
        <v>6842</v>
      </c>
      <c r="K202" s="455" t="s">
        <v>349</v>
      </c>
      <c r="L202" s="454">
        <f>SUM(L191:L201)+SUM(L168:L181)</f>
        <v>6842</v>
      </c>
      <c r="M202" s="26">
        <v>323</v>
      </c>
    </row>
    <row r="203" spans="1:15">
      <c r="B203" s="20">
        <v>324</v>
      </c>
      <c r="C203" s="433"/>
      <c r="D203" s="427" t="s">
        <v>431</v>
      </c>
      <c r="E203" s="416"/>
      <c r="F203" s="432">
        <f>F147+F167+F202</f>
        <v>362</v>
      </c>
      <c r="G203" s="431">
        <f>G147+G167+G202</f>
        <v>7</v>
      </c>
      <c r="H203" s="431">
        <f>H147+H167+H202</f>
        <v>326</v>
      </c>
      <c r="I203" s="431">
        <f>I147+I167+I202</f>
        <v>7925</v>
      </c>
      <c r="J203" s="431">
        <f>J147+J167+J202</f>
        <v>8620</v>
      </c>
      <c r="K203" s="455" t="s">
        <v>349</v>
      </c>
      <c r="L203" s="454">
        <f>L147+L167+L202</f>
        <v>8620</v>
      </c>
      <c r="M203" s="26">
        <v>324</v>
      </c>
      <c r="O203" s="534"/>
    </row>
    <row r="204" spans="1:15">
      <c r="B204" s="15" t="s">
        <v>357</v>
      </c>
      <c r="C204" s="505"/>
      <c r="D204" s="421" t="s">
        <v>430</v>
      </c>
      <c r="E204" s="418"/>
      <c r="F204" s="452"/>
      <c r="G204" s="451"/>
      <c r="H204" s="451"/>
      <c r="I204" s="451"/>
      <c r="J204" s="450"/>
      <c r="K204" s="449"/>
      <c r="L204" s="448"/>
      <c r="M204" s="21" t="s">
        <v>357</v>
      </c>
    </row>
    <row r="205" spans="1:15">
      <c r="B205" s="20" t="s">
        <v>357</v>
      </c>
      <c r="C205" s="505"/>
      <c r="D205" s="421" t="s">
        <v>429</v>
      </c>
      <c r="E205" s="418"/>
      <c r="F205" s="533"/>
      <c r="G205" s="532"/>
      <c r="H205" s="532"/>
      <c r="I205" s="532"/>
      <c r="J205" s="532"/>
      <c r="K205" s="531"/>
      <c r="L205" s="530"/>
      <c r="M205" s="21" t="s">
        <v>357</v>
      </c>
    </row>
    <row r="206" spans="1:15">
      <c r="B206" s="24">
        <v>401</v>
      </c>
      <c r="C206" s="433"/>
      <c r="D206" s="416"/>
      <c r="E206" s="416" t="s">
        <v>377</v>
      </c>
      <c r="F206" s="529">
        <v>0</v>
      </c>
      <c r="G206" s="446">
        <v>0</v>
      </c>
      <c r="H206" s="446">
        <v>0</v>
      </c>
      <c r="I206" s="446">
        <v>0</v>
      </c>
      <c r="J206" s="446">
        <f>F206+G206+H206+I206</f>
        <v>0</v>
      </c>
      <c r="K206" s="445" t="s">
        <v>349</v>
      </c>
      <c r="L206" s="444">
        <f>J206</f>
        <v>0</v>
      </c>
      <c r="M206" s="26">
        <v>401</v>
      </c>
    </row>
    <row r="207" spans="1:15">
      <c r="B207" s="24">
        <v>402</v>
      </c>
      <c r="C207" s="433"/>
      <c r="D207" s="416"/>
      <c r="E207" s="416" t="s">
        <v>428</v>
      </c>
      <c r="F207" s="464">
        <v>0</v>
      </c>
      <c r="G207" s="463">
        <v>0</v>
      </c>
      <c r="H207" s="463">
        <v>0</v>
      </c>
      <c r="I207" s="463">
        <v>0</v>
      </c>
      <c r="J207" s="435">
        <f>F207+G207+H207+I207</f>
        <v>0</v>
      </c>
      <c r="K207" s="455" t="s">
        <v>349</v>
      </c>
      <c r="L207" s="462">
        <f>J207</f>
        <v>0</v>
      </c>
      <c r="M207" s="26">
        <v>402</v>
      </c>
    </row>
    <row r="208" spans="1:15">
      <c r="B208" s="24">
        <v>403</v>
      </c>
      <c r="C208" s="433"/>
      <c r="D208" s="416"/>
      <c r="E208" s="416" t="s">
        <v>427</v>
      </c>
      <c r="F208" s="464">
        <v>0</v>
      </c>
      <c r="G208" s="463">
        <v>0</v>
      </c>
      <c r="H208" s="463">
        <v>0</v>
      </c>
      <c r="I208" s="463">
        <v>0</v>
      </c>
      <c r="J208" s="435">
        <f>F208+G208+H208+I208</f>
        <v>0</v>
      </c>
      <c r="K208" s="455" t="s">
        <v>349</v>
      </c>
      <c r="L208" s="462">
        <f>J208</f>
        <v>0</v>
      </c>
      <c r="M208" s="26">
        <v>403</v>
      </c>
    </row>
    <row r="209" spans="2:13">
      <c r="B209" s="24">
        <v>404</v>
      </c>
      <c r="C209" s="433"/>
      <c r="D209" s="416"/>
      <c r="E209" s="416" t="s">
        <v>426</v>
      </c>
      <c r="F209" s="464">
        <v>0</v>
      </c>
      <c r="G209" s="463">
        <v>0</v>
      </c>
      <c r="H209" s="463">
        <v>0</v>
      </c>
      <c r="I209" s="463">
        <v>0</v>
      </c>
      <c r="J209" s="435">
        <f>F209+G209+H209+I209</f>
        <v>0</v>
      </c>
      <c r="K209" s="455" t="s">
        <v>349</v>
      </c>
      <c r="L209" s="462">
        <f>J209</f>
        <v>0</v>
      </c>
      <c r="M209" s="26">
        <v>404</v>
      </c>
    </row>
    <row r="210" spans="2:13">
      <c r="B210" s="24">
        <v>405</v>
      </c>
      <c r="C210" s="433"/>
      <c r="D210" s="416"/>
      <c r="E210" s="416" t="s">
        <v>425</v>
      </c>
      <c r="F210" s="464">
        <v>0</v>
      </c>
      <c r="G210" s="463">
        <v>0</v>
      </c>
      <c r="H210" s="463">
        <v>0</v>
      </c>
      <c r="I210" s="463">
        <v>0</v>
      </c>
      <c r="J210" s="435">
        <f>F210+G210+H210+I210</f>
        <v>0</v>
      </c>
      <c r="K210" s="455" t="s">
        <v>349</v>
      </c>
      <c r="L210" s="462">
        <f>J210</f>
        <v>0</v>
      </c>
      <c r="M210" s="26">
        <v>405</v>
      </c>
    </row>
    <row r="211" spans="2:13">
      <c r="B211" s="24">
        <v>406</v>
      </c>
      <c r="C211" s="433"/>
      <c r="D211" s="416" t="s">
        <v>357</v>
      </c>
      <c r="E211" s="416" t="s">
        <v>424</v>
      </c>
      <c r="F211" s="464">
        <v>1</v>
      </c>
      <c r="G211" s="463">
        <v>0</v>
      </c>
      <c r="H211" s="463">
        <v>0</v>
      </c>
      <c r="I211" s="463">
        <v>0</v>
      </c>
      <c r="J211" s="435">
        <f>F211+G211+H211+I211</f>
        <v>1</v>
      </c>
      <c r="K211" s="455" t="s">
        <v>349</v>
      </c>
      <c r="L211" s="462">
        <f>J211</f>
        <v>1</v>
      </c>
      <c r="M211" s="26">
        <v>406</v>
      </c>
    </row>
    <row r="212" spans="2:13">
      <c r="B212" s="24">
        <v>407</v>
      </c>
      <c r="C212" s="433"/>
      <c r="D212" s="416" t="s">
        <v>357</v>
      </c>
      <c r="E212" s="416" t="s">
        <v>423</v>
      </c>
      <c r="F212" s="464">
        <v>0</v>
      </c>
      <c r="G212" s="463">
        <v>0</v>
      </c>
      <c r="H212" s="463">
        <v>0</v>
      </c>
      <c r="I212" s="463">
        <v>0</v>
      </c>
      <c r="J212" s="435">
        <f>F212+G212+H212+I212</f>
        <v>0</v>
      </c>
      <c r="K212" s="455" t="s">
        <v>349</v>
      </c>
      <c r="L212" s="462">
        <f>J212</f>
        <v>0</v>
      </c>
      <c r="M212" s="26">
        <v>407</v>
      </c>
    </row>
    <row r="213" spans="2:13">
      <c r="B213" s="24">
        <v>408</v>
      </c>
      <c r="C213" s="433"/>
      <c r="D213" s="416"/>
      <c r="E213" s="416" t="s">
        <v>422</v>
      </c>
      <c r="F213" s="464">
        <v>0</v>
      </c>
      <c r="G213" s="463">
        <v>0</v>
      </c>
      <c r="H213" s="463">
        <v>0</v>
      </c>
      <c r="I213" s="463">
        <v>0</v>
      </c>
      <c r="J213" s="435">
        <f>F213+G213+H213+I213</f>
        <v>0</v>
      </c>
      <c r="K213" s="455" t="s">
        <v>349</v>
      </c>
      <c r="L213" s="462">
        <f>J213</f>
        <v>0</v>
      </c>
      <c r="M213" s="26">
        <v>408</v>
      </c>
    </row>
    <row r="214" spans="2:13">
      <c r="B214" s="20">
        <v>409</v>
      </c>
      <c r="C214" s="433"/>
      <c r="D214" s="416"/>
      <c r="E214" s="416" t="s">
        <v>412</v>
      </c>
      <c r="F214" s="464">
        <v>0</v>
      </c>
      <c r="G214" s="463">
        <v>0</v>
      </c>
      <c r="H214" s="463">
        <v>0</v>
      </c>
      <c r="I214" s="463">
        <v>0</v>
      </c>
      <c r="J214" s="435">
        <f>F214+G214+H214+I214</f>
        <v>0</v>
      </c>
      <c r="K214" s="455" t="s">
        <v>349</v>
      </c>
      <c r="L214" s="462">
        <f>J214</f>
        <v>0</v>
      </c>
      <c r="M214" s="26">
        <v>409</v>
      </c>
    </row>
    <row r="215" spans="2:13">
      <c r="B215" s="28">
        <v>410</v>
      </c>
      <c r="C215" s="443"/>
      <c r="D215" s="442"/>
      <c r="E215" s="442" t="s">
        <v>411</v>
      </c>
      <c r="F215" s="439">
        <v>0</v>
      </c>
      <c r="G215" s="438">
        <v>0</v>
      </c>
      <c r="H215" s="438">
        <v>0</v>
      </c>
      <c r="I215" s="438">
        <v>0</v>
      </c>
      <c r="J215" s="438">
        <f>SUM(F215:I215)</f>
        <v>0</v>
      </c>
      <c r="K215" s="438" t="s">
        <v>349</v>
      </c>
      <c r="L215" s="528">
        <f>J215</f>
        <v>0</v>
      </c>
      <c r="M215" s="527">
        <v>410</v>
      </c>
    </row>
    <row r="216" spans="2:13">
      <c r="B216" s="24">
        <v>411</v>
      </c>
      <c r="C216" s="433"/>
      <c r="D216" s="416" t="s">
        <v>357</v>
      </c>
      <c r="E216" s="416" t="s">
        <v>410</v>
      </c>
      <c r="F216" s="439">
        <v>0</v>
      </c>
      <c r="G216" s="438">
        <v>0</v>
      </c>
      <c r="H216" s="438">
        <v>0</v>
      </c>
      <c r="I216" s="438">
        <v>0</v>
      </c>
      <c r="J216" s="435">
        <f>F216+G216+H216+I216</f>
        <v>0</v>
      </c>
      <c r="K216" s="455" t="s">
        <v>349</v>
      </c>
      <c r="L216" s="462">
        <f>J216</f>
        <v>0</v>
      </c>
      <c r="M216" s="26">
        <v>411</v>
      </c>
    </row>
    <row r="217" spans="2:13">
      <c r="B217" s="24">
        <v>412</v>
      </c>
      <c r="C217" s="433"/>
      <c r="D217" s="416"/>
      <c r="E217" s="416" t="s">
        <v>395</v>
      </c>
      <c r="F217" s="439" t="s">
        <v>349</v>
      </c>
      <c r="G217" s="438" t="s">
        <v>349</v>
      </c>
      <c r="H217" s="438" t="s">
        <v>349</v>
      </c>
      <c r="I217" s="438">
        <v>0</v>
      </c>
      <c r="J217" s="438">
        <f>I217</f>
        <v>0</v>
      </c>
      <c r="K217" s="455" t="s">
        <v>349</v>
      </c>
      <c r="L217" s="508">
        <f>J217</f>
        <v>0</v>
      </c>
      <c r="M217" s="26">
        <v>412</v>
      </c>
    </row>
    <row r="218" spans="2:13">
      <c r="B218" s="24">
        <v>413</v>
      </c>
      <c r="C218" s="433"/>
      <c r="D218" s="416"/>
      <c r="E218" s="416" t="s">
        <v>409</v>
      </c>
      <c r="F218" s="464">
        <v>0</v>
      </c>
      <c r="G218" s="463">
        <v>0</v>
      </c>
      <c r="H218" s="463">
        <v>0</v>
      </c>
      <c r="I218" s="463">
        <v>0</v>
      </c>
      <c r="J218" s="435">
        <f>F218+G218+H218+I218</f>
        <v>0</v>
      </c>
      <c r="K218" s="455" t="s">
        <v>349</v>
      </c>
      <c r="L218" s="462">
        <f>J218</f>
        <v>0</v>
      </c>
      <c r="M218" s="26">
        <v>413</v>
      </c>
    </row>
    <row r="219" spans="2:13">
      <c r="B219" s="24">
        <v>414</v>
      </c>
      <c r="C219" s="433"/>
      <c r="D219" s="416"/>
      <c r="E219" s="416" t="s">
        <v>359</v>
      </c>
      <c r="F219" s="439" t="s">
        <v>349</v>
      </c>
      <c r="G219" s="438" t="s">
        <v>349</v>
      </c>
      <c r="H219" s="438" t="s">
        <v>349</v>
      </c>
      <c r="I219" s="463">
        <v>0</v>
      </c>
      <c r="J219" s="435">
        <f>I219</f>
        <v>0</v>
      </c>
      <c r="K219" s="455" t="s">
        <v>349</v>
      </c>
      <c r="L219" s="462">
        <f>J219</f>
        <v>0</v>
      </c>
      <c r="M219" s="26">
        <v>414</v>
      </c>
    </row>
    <row r="220" spans="2:13">
      <c r="B220" s="24">
        <v>415</v>
      </c>
      <c r="C220" s="433"/>
      <c r="D220" s="416"/>
      <c r="E220" s="416" t="s">
        <v>408</v>
      </c>
      <c r="F220" s="439" t="s">
        <v>349</v>
      </c>
      <c r="G220" s="438" t="s">
        <v>349</v>
      </c>
      <c r="H220" s="438" t="s">
        <v>349</v>
      </c>
      <c r="I220" s="463">
        <v>0</v>
      </c>
      <c r="J220" s="435">
        <f>I220</f>
        <v>0</v>
      </c>
      <c r="K220" s="455" t="s">
        <v>349</v>
      </c>
      <c r="L220" s="462">
        <f>J220</f>
        <v>0</v>
      </c>
      <c r="M220" s="26">
        <v>415</v>
      </c>
    </row>
    <row r="221" spans="2:13">
      <c r="B221" s="24">
        <v>416</v>
      </c>
      <c r="C221" s="433"/>
      <c r="D221" s="416"/>
      <c r="E221" s="416" t="s">
        <v>353</v>
      </c>
      <c r="F221" s="439" t="s">
        <v>349</v>
      </c>
      <c r="G221" s="438" t="s">
        <v>349</v>
      </c>
      <c r="H221" s="463">
        <v>0</v>
      </c>
      <c r="I221" s="438" t="s">
        <v>349</v>
      </c>
      <c r="J221" s="435">
        <f>H221</f>
        <v>0</v>
      </c>
      <c r="K221" s="455" t="s">
        <v>349</v>
      </c>
      <c r="L221" s="462">
        <f>J221</f>
        <v>0</v>
      </c>
      <c r="M221" s="26">
        <v>416</v>
      </c>
    </row>
    <row r="222" spans="2:13">
      <c r="B222" s="24">
        <v>417</v>
      </c>
      <c r="C222" s="433"/>
      <c r="D222" s="416"/>
      <c r="E222" s="416" t="s">
        <v>352</v>
      </c>
      <c r="F222" s="439" t="s">
        <v>349</v>
      </c>
      <c r="G222" s="438" t="s">
        <v>349</v>
      </c>
      <c r="H222" s="438">
        <v>0</v>
      </c>
      <c r="I222" s="438" t="s">
        <v>349</v>
      </c>
      <c r="J222" s="435">
        <f>H222</f>
        <v>0</v>
      </c>
      <c r="K222" s="455" t="s">
        <v>349</v>
      </c>
      <c r="L222" s="462">
        <f>J222</f>
        <v>0</v>
      </c>
      <c r="M222" s="26">
        <v>417</v>
      </c>
    </row>
    <row r="223" spans="2:13">
      <c r="B223" s="24">
        <v>418</v>
      </c>
      <c r="C223" s="433"/>
      <c r="D223" s="416"/>
      <c r="E223" s="416" t="s">
        <v>233</v>
      </c>
      <c r="F223" s="464">
        <v>0</v>
      </c>
      <c r="G223" s="463">
        <v>0</v>
      </c>
      <c r="H223" s="463">
        <v>0</v>
      </c>
      <c r="I223" s="463">
        <v>0</v>
      </c>
      <c r="J223" s="435">
        <f>F223+G223+H223+I223</f>
        <v>0</v>
      </c>
      <c r="K223" s="455" t="s">
        <v>349</v>
      </c>
      <c r="L223" s="462">
        <f>J223</f>
        <v>0</v>
      </c>
      <c r="M223" s="26">
        <v>418</v>
      </c>
    </row>
    <row r="224" spans="2:13">
      <c r="B224" s="20">
        <v>419</v>
      </c>
      <c r="C224" s="443"/>
      <c r="D224" s="506" t="s">
        <v>421</v>
      </c>
      <c r="E224" s="442"/>
      <c r="F224" s="526">
        <f>SUM(F204:F223)</f>
        <v>1</v>
      </c>
      <c r="G224" s="525">
        <f>SUM(G204:G223)</f>
        <v>0</v>
      </c>
      <c r="H224" s="525">
        <f>SUM(H204:H223)</f>
        <v>0</v>
      </c>
      <c r="I224" s="525">
        <f>SUM(I204:I223)</f>
        <v>0</v>
      </c>
      <c r="J224" s="524">
        <f>SUM(J204:J223)</f>
        <v>1</v>
      </c>
      <c r="K224" s="523" t="s">
        <v>349</v>
      </c>
      <c r="L224" s="454">
        <f>SUM(L204:L223)</f>
        <v>1</v>
      </c>
      <c r="M224" s="26">
        <v>419</v>
      </c>
    </row>
    <row r="225" spans="1:14">
      <c r="B225" s="15" t="s">
        <v>357</v>
      </c>
      <c r="C225" s="505"/>
      <c r="D225" s="421" t="s">
        <v>420</v>
      </c>
      <c r="E225" s="418"/>
      <c r="F225" s="452"/>
      <c r="G225" s="451"/>
      <c r="H225" s="451"/>
      <c r="I225" s="451"/>
      <c r="J225" s="450"/>
      <c r="K225" s="449"/>
      <c r="L225" s="448"/>
      <c r="M225" s="21" t="s">
        <v>357</v>
      </c>
    </row>
    <row r="226" spans="1:14">
      <c r="B226" s="24">
        <v>420</v>
      </c>
      <c r="C226" s="433"/>
      <c r="D226" s="53"/>
      <c r="E226" s="416" t="s">
        <v>377</v>
      </c>
      <c r="F226" s="447">
        <v>0</v>
      </c>
      <c r="G226" s="446">
        <v>0</v>
      </c>
      <c r="H226" s="446">
        <v>0</v>
      </c>
      <c r="I226" s="446">
        <v>0</v>
      </c>
      <c r="J226" s="446">
        <f>F226+G226+H226+I226</f>
        <v>0</v>
      </c>
      <c r="K226" s="445" t="s">
        <v>349</v>
      </c>
      <c r="L226" s="444">
        <f>J226</f>
        <v>0</v>
      </c>
      <c r="M226" s="469" t="s">
        <v>419</v>
      </c>
      <c r="N226" s="522">
        <v>112</v>
      </c>
    </row>
    <row r="227" spans="1:14" ht="11.25" customHeight="1" thickBot="1">
      <c r="B227" s="24">
        <v>421</v>
      </c>
      <c r="C227" s="433"/>
      <c r="D227" s="416"/>
      <c r="E227" s="416" t="s">
        <v>418</v>
      </c>
      <c r="F227" s="521">
        <v>0</v>
      </c>
      <c r="G227" s="520">
        <v>0</v>
      </c>
      <c r="H227" s="520">
        <v>0</v>
      </c>
      <c r="I227" s="520">
        <v>0</v>
      </c>
      <c r="J227" s="519">
        <f>F227+G227+H227+I227</f>
        <v>0</v>
      </c>
      <c r="K227" s="518" t="s">
        <v>349</v>
      </c>
      <c r="L227" s="517">
        <f>J227</f>
        <v>0</v>
      </c>
      <c r="M227" s="26">
        <v>421</v>
      </c>
      <c r="N227" s="466"/>
    </row>
    <row r="228" spans="1:14" ht="6.95" customHeight="1">
      <c r="A228" s="492"/>
      <c r="B228" s="493"/>
      <c r="C228" s="422"/>
      <c r="D228" s="418"/>
      <c r="E228" s="418"/>
      <c r="F228" s="516"/>
      <c r="G228" s="516"/>
      <c r="H228" s="516"/>
      <c r="I228" s="516"/>
      <c r="J228" s="516"/>
      <c r="K228" s="420"/>
      <c r="L228" s="494"/>
      <c r="M228" s="493"/>
      <c r="N228" s="515"/>
    </row>
    <row r="229" spans="1:14" ht="15" customHeight="1">
      <c r="B229" s="491" t="s">
        <v>392</v>
      </c>
      <c r="C229" s="490"/>
      <c r="D229" s="490"/>
      <c r="E229" s="490"/>
      <c r="F229" s="490"/>
      <c r="G229" s="490"/>
      <c r="H229" s="490"/>
      <c r="I229" s="490"/>
      <c r="J229" s="490"/>
      <c r="K229" s="490"/>
      <c r="L229" s="490"/>
      <c r="M229" s="489"/>
      <c r="N229" s="514">
        <v>113</v>
      </c>
    </row>
    <row r="230" spans="1:14">
      <c r="B230" s="488" t="s">
        <v>10</v>
      </c>
      <c r="C230" s="487"/>
      <c r="D230" s="487"/>
      <c r="E230" s="487"/>
      <c r="F230" s="487"/>
      <c r="G230" s="487"/>
      <c r="H230" s="487"/>
      <c r="I230" s="487"/>
      <c r="J230" s="487"/>
      <c r="K230" s="487"/>
      <c r="L230" s="487"/>
      <c r="M230" s="486"/>
      <c r="N230" s="514"/>
    </row>
    <row r="231" spans="1:14">
      <c r="B231" s="485"/>
      <c r="C231" s="422"/>
      <c r="D231" s="422"/>
      <c r="E231" s="422"/>
      <c r="F231" s="422"/>
      <c r="G231" s="422"/>
      <c r="H231" s="422"/>
      <c r="I231" s="422"/>
      <c r="J231" s="422"/>
      <c r="K231" s="422"/>
      <c r="L231" s="422"/>
      <c r="M231" s="475"/>
    </row>
    <row r="232" spans="1:14">
      <c r="B232" s="485"/>
      <c r="C232" s="422"/>
      <c r="D232" s="422"/>
      <c r="E232" s="422"/>
      <c r="F232" s="422"/>
      <c r="G232" s="422"/>
      <c r="H232" s="422"/>
      <c r="I232" s="422"/>
      <c r="J232" s="422"/>
      <c r="K232" s="422"/>
      <c r="L232" s="422"/>
      <c r="M232" s="475"/>
    </row>
    <row r="233" spans="1:14">
      <c r="B233" s="25"/>
      <c r="C233" s="416"/>
      <c r="D233" s="416"/>
      <c r="E233" s="416"/>
      <c r="F233" s="484"/>
      <c r="G233" s="484"/>
      <c r="H233" s="484"/>
      <c r="I233" s="484"/>
      <c r="J233" s="484"/>
      <c r="K233" s="484"/>
      <c r="L233" s="484"/>
      <c r="M233" s="350"/>
    </row>
    <row r="234" spans="1:14">
      <c r="B234" s="20" t="s">
        <v>357</v>
      </c>
      <c r="C234" s="480" t="s">
        <v>357</v>
      </c>
      <c r="D234" s="422" t="s">
        <v>357</v>
      </c>
      <c r="E234" s="422" t="s">
        <v>357</v>
      </c>
      <c r="F234" s="483"/>
      <c r="G234" s="483"/>
      <c r="H234" s="483"/>
      <c r="I234" s="483"/>
      <c r="J234" s="483"/>
      <c r="K234" s="475" t="s">
        <v>357</v>
      </c>
      <c r="L234" s="475" t="s">
        <v>357</v>
      </c>
      <c r="M234" s="21" t="s">
        <v>357</v>
      </c>
    </row>
    <row r="235" spans="1:14">
      <c r="B235" s="20"/>
      <c r="C235" s="480" t="s">
        <v>357</v>
      </c>
      <c r="D235" s="422"/>
      <c r="E235" s="422"/>
      <c r="F235" s="480"/>
      <c r="G235" s="480" t="s">
        <v>391</v>
      </c>
      <c r="H235" s="480"/>
      <c r="I235" s="480"/>
      <c r="J235" s="480" t="s">
        <v>383</v>
      </c>
      <c r="K235" s="475"/>
      <c r="L235" s="475"/>
      <c r="M235" s="21"/>
    </row>
    <row r="236" spans="1:14">
      <c r="B236" s="20" t="s">
        <v>2</v>
      </c>
      <c r="C236" s="480" t="s">
        <v>11</v>
      </c>
      <c r="D236" s="482" t="s">
        <v>390</v>
      </c>
      <c r="E236" s="481"/>
      <c r="F236" s="480" t="s">
        <v>389</v>
      </c>
      <c r="G236" s="480" t="s">
        <v>388</v>
      </c>
      <c r="H236" s="480" t="s">
        <v>387</v>
      </c>
      <c r="I236" s="480" t="s">
        <v>386</v>
      </c>
      <c r="J236" s="480" t="s">
        <v>385</v>
      </c>
      <c r="K236" s="475" t="s">
        <v>384</v>
      </c>
      <c r="L236" s="475" t="s">
        <v>383</v>
      </c>
      <c r="M236" s="21" t="s">
        <v>2</v>
      </c>
    </row>
    <row r="237" spans="1:14">
      <c r="B237" s="20" t="s">
        <v>3</v>
      </c>
      <c r="C237" s="480" t="s">
        <v>237</v>
      </c>
      <c r="D237" s="422"/>
      <c r="E237" s="422"/>
      <c r="F237" s="480" t="s">
        <v>382</v>
      </c>
      <c r="G237" s="480" t="s">
        <v>381</v>
      </c>
      <c r="H237" s="480" t="s">
        <v>380</v>
      </c>
      <c r="I237" s="480"/>
      <c r="J237" s="480" t="s">
        <v>379</v>
      </c>
      <c r="K237" s="475"/>
      <c r="L237" s="475"/>
      <c r="M237" s="21" t="s">
        <v>3</v>
      </c>
    </row>
    <row r="238" spans="1:14" ht="12" thickBot="1">
      <c r="B238" s="24"/>
      <c r="C238" s="479"/>
      <c r="D238" s="478" t="s">
        <v>4</v>
      </c>
      <c r="E238" s="477"/>
      <c r="F238" s="476" t="s">
        <v>5</v>
      </c>
      <c r="G238" s="476" t="s">
        <v>6</v>
      </c>
      <c r="H238" s="476" t="s">
        <v>7</v>
      </c>
      <c r="I238" s="476" t="s">
        <v>8</v>
      </c>
      <c r="J238" s="476" t="s">
        <v>9</v>
      </c>
      <c r="K238" s="475" t="s">
        <v>0</v>
      </c>
      <c r="L238" s="475" t="s">
        <v>1</v>
      </c>
      <c r="M238" s="24"/>
    </row>
    <row r="239" spans="1:14">
      <c r="B239" s="20"/>
      <c r="C239" s="505"/>
      <c r="D239" s="421" t="s">
        <v>417</v>
      </c>
      <c r="E239" s="418"/>
      <c r="F239" s="513"/>
      <c r="G239" s="512"/>
      <c r="H239" s="512"/>
      <c r="I239" s="512"/>
      <c r="J239" s="471"/>
      <c r="K239" s="512"/>
      <c r="L239" s="511"/>
      <c r="M239" s="21"/>
    </row>
    <row r="240" spans="1:14">
      <c r="B240" s="24">
        <v>422</v>
      </c>
      <c r="C240" s="433"/>
      <c r="D240" s="418"/>
      <c r="E240" s="416" t="s">
        <v>416</v>
      </c>
      <c r="F240" s="464">
        <v>0</v>
      </c>
      <c r="G240" s="463">
        <v>0</v>
      </c>
      <c r="H240" s="463">
        <v>0</v>
      </c>
      <c r="I240" s="463">
        <v>0</v>
      </c>
      <c r="J240" s="510">
        <f>F240+G240+H240+I240</f>
        <v>0</v>
      </c>
      <c r="K240" s="445" t="s">
        <v>349</v>
      </c>
      <c r="L240" s="509">
        <f>J240</f>
        <v>0</v>
      </c>
      <c r="M240" s="469" t="s">
        <v>415</v>
      </c>
    </row>
    <row r="241" spans="1:13">
      <c r="B241" s="24">
        <v>423</v>
      </c>
      <c r="C241" s="433"/>
      <c r="D241" s="442"/>
      <c r="E241" s="442" t="s">
        <v>414</v>
      </c>
      <c r="F241" s="464">
        <v>0</v>
      </c>
      <c r="G241" s="463">
        <v>0</v>
      </c>
      <c r="H241" s="463">
        <v>0</v>
      </c>
      <c r="I241" s="463">
        <v>0</v>
      </c>
      <c r="J241" s="435">
        <f>F241+G241+H241+I241</f>
        <v>0</v>
      </c>
      <c r="K241" s="455" t="s">
        <v>349</v>
      </c>
      <c r="L241" s="462">
        <f>J241</f>
        <v>0</v>
      </c>
      <c r="M241" s="26">
        <v>423</v>
      </c>
    </row>
    <row r="242" spans="1:13">
      <c r="B242" s="24">
        <v>424</v>
      </c>
      <c r="C242" s="433"/>
      <c r="D242" s="442"/>
      <c r="E242" s="442" t="s">
        <v>413</v>
      </c>
      <c r="F242" s="464">
        <v>0</v>
      </c>
      <c r="G242" s="463">
        <v>0</v>
      </c>
      <c r="H242" s="463">
        <v>0</v>
      </c>
      <c r="I242" s="463">
        <v>0</v>
      </c>
      <c r="J242" s="435">
        <f>F242+G242+H242+I242</f>
        <v>0</v>
      </c>
      <c r="K242" s="455" t="s">
        <v>349</v>
      </c>
      <c r="L242" s="462">
        <f>J242</f>
        <v>0</v>
      </c>
      <c r="M242" s="26">
        <v>424</v>
      </c>
    </row>
    <row r="243" spans="1:13">
      <c r="B243" s="20">
        <v>425</v>
      </c>
      <c r="C243" s="433"/>
      <c r="D243" s="442"/>
      <c r="E243" s="442" t="s">
        <v>412</v>
      </c>
      <c r="F243" s="464">
        <v>0</v>
      </c>
      <c r="G243" s="463">
        <v>0</v>
      </c>
      <c r="H243" s="463">
        <v>0</v>
      </c>
      <c r="I243" s="463">
        <v>0</v>
      </c>
      <c r="J243" s="435">
        <f>G243</f>
        <v>0</v>
      </c>
      <c r="K243" s="455" t="s">
        <v>349</v>
      </c>
      <c r="L243" s="508">
        <f>J243</f>
        <v>0</v>
      </c>
      <c r="M243" s="26">
        <v>425</v>
      </c>
    </row>
    <row r="244" spans="1:13">
      <c r="B244" s="28">
        <v>426</v>
      </c>
      <c r="C244" s="443"/>
      <c r="D244" s="442"/>
      <c r="E244" s="442" t="s">
        <v>411</v>
      </c>
      <c r="F244" s="464">
        <v>0</v>
      </c>
      <c r="G244" s="463">
        <v>0</v>
      </c>
      <c r="H244" s="463">
        <v>0</v>
      </c>
      <c r="I244" s="463">
        <v>0</v>
      </c>
      <c r="J244" s="438">
        <f>SUM(F244:I244)</f>
        <v>0</v>
      </c>
      <c r="K244" s="438" t="s">
        <v>349</v>
      </c>
      <c r="L244" s="507">
        <f>J244</f>
        <v>0</v>
      </c>
      <c r="M244" s="440">
        <v>426</v>
      </c>
    </row>
    <row r="245" spans="1:13">
      <c r="B245" s="24">
        <v>427</v>
      </c>
      <c r="C245" s="433"/>
      <c r="D245" s="442"/>
      <c r="E245" s="442" t="s">
        <v>410</v>
      </c>
      <c r="F245" s="464">
        <v>0</v>
      </c>
      <c r="G245" s="463">
        <v>0</v>
      </c>
      <c r="H245" s="463">
        <v>0</v>
      </c>
      <c r="I245" s="463">
        <v>0</v>
      </c>
      <c r="J245" s="435">
        <f>F245+G245+H245+I245</f>
        <v>0</v>
      </c>
      <c r="K245" s="455" t="s">
        <v>349</v>
      </c>
      <c r="L245" s="462">
        <f>J245</f>
        <v>0</v>
      </c>
      <c r="M245" s="26">
        <v>427</v>
      </c>
    </row>
    <row r="246" spans="1:13">
      <c r="B246" s="24">
        <v>428</v>
      </c>
      <c r="C246" s="433"/>
      <c r="D246" s="442" t="s">
        <v>357</v>
      </c>
      <c r="E246" s="442" t="s">
        <v>395</v>
      </c>
      <c r="F246" s="439" t="s">
        <v>349</v>
      </c>
      <c r="G246" s="438" t="s">
        <v>349</v>
      </c>
      <c r="H246" s="438" t="s">
        <v>349</v>
      </c>
      <c r="I246" s="438">
        <v>0</v>
      </c>
      <c r="J246" s="435">
        <v>0</v>
      </c>
      <c r="K246" s="455" t="s">
        <v>349</v>
      </c>
      <c r="L246" s="462">
        <f>J246</f>
        <v>0</v>
      </c>
      <c r="M246" s="26">
        <v>428</v>
      </c>
    </row>
    <row r="247" spans="1:13">
      <c r="B247" s="24">
        <v>429</v>
      </c>
      <c r="C247" s="433"/>
      <c r="D247" s="442"/>
      <c r="E247" s="442" t="s">
        <v>409</v>
      </c>
      <c r="F247" s="464">
        <v>0</v>
      </c>
      <c r="G247" s="463">
        <v>0</v>
      </c>
      <c r="H247" s="463">
        <v>0</v>
      </c>
      <c r="I247" s="463">
        <v>0</v>
      </c>
      <c r="J247" s="435">
        <f>F247+G247+H247+I247</f>
        <v>0</v>
      </c>
      <c r="K247" s="455" t="s">
        <v>349</v>
      </c>
      <c r="L247" s="462">
        <f>J247</f>
        <v>0</v>
      </c>
      <c r="M247" s="26">
        <v>429</v>
      </c>
    </row>
    <row r="248" spans="1:13">
      <c r="B248" s="24">
        <v>430</v>
      </c>
      <c r="C248" s="433"/>
      <c r="D248" s="442"/>
      <c r="E248" s="442" t="s">
        <v>359</v>
      </c>
      <c r="F248" s="439" t="s">
        <v>349</v>
      </c>
      <c r="G248" s="438" t="s">
        <v>349</v>
      </c>
      <c r="H248" s="438" t="s">
        <v>349</v>
      </c>
      <c r="I248" s="463">
        <v>0</v>
      </c>
      <c r="J248" s="435">
        <f>I248</f>
        <v>0</v>
      </c>
      <c r="K248" s="455" t="s">
        <v>349</v>
      </c>
      <c r="L248" s="462">
        <f>J248</f>
        <v>0</v>
      </c>
      <c r="M248" s="26">
        <v>430</v>
      </c>
    </row>
    <row r="249" spans="1:13">
      <c r="B249" s="24">
        <v>431</v>
      </c>
      <c r="C249" s="433"/>
      <c r="D249" s="442"/>
      <c r="E249" s="442" t="s">
        <v>408</v>
      </c>
      <c r="F249" s="439" t="s">
        <v>349</v>
      </c>
      <c r="G249" s="438" t="s">
        <v>349</v>
      </c>
      <c r="H249" s="438" t="s">
        <v>349</v>
      </c>
      <c r="I249" s="463">
        <v>0</v>
      </c>
      <c r="J249" s="435">
        <f>I249</f>
        <v>0</v>
      </c>
      <c r="K249" s="455" t="s">
        <v>349</v>
      </c>
      <c r="L249" s="462">
        <f>J249</f>
        <v>0</v>
      </c>
      <c r="M249" s="26">
        <v>431</v>
      </c>
    </row>
    <row r="250" spans="1:13">
      <c r="B250" s="24">
        <v>432</v>
      </c>
      <c r="C250" s="433"/>
      <c r="D250" s="442"/>
      <c r="E250" s="442" t="s">
        <v>353</v>
      </c>
      <c r="F250" s="439" t="s">
        <v>349</v>
      </c>
      <c r="G250" s="438" t="s">
        <v>349</v>
      </c>
      <c r="H250" s="438">
        <v>0</v>
      </c>
      <c r="I250" s="438" t="s">
        <v>349</v>
      </c>
      <c r="J250" s="438">
        <f>H250</f>
        <v>0</v>
      </c>
      <c r="K250" s="455" t="s">
        <v>349</v>
      </c>
      <c r="L250" s="462">
        <f>J250</f>
        <v>0</v>
      </c>
      <c r="M250" s="26">
        <v>432</v>
      </c>
    </row>
    <row r="251" spans="1:13">
      <c r="B251" s="24">
        <v>433</v>
      </c>
      <c r="C251" s="433"/>
      <c r="D251" s="442"/>
      <c r="E251" s="442" t="s">
        <v>352</v>
      </c>
      <c r="F251" s="439" t="s">
        <v>349</v>
      </c>
      <c r="G251" s="438" t="s">
        <v>349</v>
      </c>
      <c r="H251" s="463">
        <v>0</v>
      </c>
      <c r="I251" s="438" t="s">
        <v>349</v>
      </c>
      <c r="J251" s="435">
        <f>H251</f>
        <v>0</v>
      </c>
      <c r="K251" s="455" t="s">
        <v>349</v>
      </c>
      <c r="L251" s="462">
        <f>J251</f>
        <v>0</v>
      </c>
      <c r="M251" s="26">
        <v>433</v>
      </c>
    </row>
    <row r="252" spans="1:13">
      <c r="B252" s="24">
        <v>434</v>
      </c>
      <c r="C252" s="433"/>
      <c r="D252" s="442"/>
      <c r="E252" s="442" t="s">
        <v>233</v>
      </c>
      <c r="F252" s="464">
        <v>0</v>
      </c>
      <c r="G252" s="463">
        <v>0</v>
      </c>
      <c r="H252" s="463">
        <v>0</v>
      </c>
      <c r="I252" s="463">
        <v>0</v>
      </c>
      <c r="J252" s="435">
        <f>F252+G252+H252+I252</f>
        <v>0</v>
      </c>
      <c r="K252" s="455" t="s">
        <v>349</v>
      </c>
      <c r="L252" s="462">
        <f>J252</f>
        <v>0</v>
      </c>
      <c r="M252" s="26">
        <v>434</v>
      </c>
    </row>
    <row r="253" spans="1:13">
      <c r="B253" s="20">
        <v>435</v>
      </c>
      <c r="C253" s="433"/>
      <c r="D253" s="506" t="s">
        <v>407</v>
      </c>
      <c r="E253" s="456"/>
      <c r="F253" s="432">
        <f>SUM(F239:F252)+SUM(F225:F227)</f>
        <v>0</v>
      </c>
      <c r="G253" s="431">
        <f>SUM(G239:G252)+SUM(G225:G227)</f>
        <v>0</v>
      </c>
      <c r="H253" s="431">
        <f>SUM(H239:H252)+SUM(H225:H227)</f>
        <v>0</v>
      </c>
      <c r="I253" s="431">
        <f>SUM(I239:I252)+SUM(I225:I227)</f>
        <v>0</v>
      </c>
      <c r="J253" s="431">
        <f>SUM(J239:J252)+SUM(J225:J227)</f>
        <v>0</v>
      </c>
      <c r="K253" s="455" t="s">
        <v>349</v>
      </c>
      <c r="L253" s="454">
        <f>SUM(L239:L252)+SUM(L225:L227)</f>
        <v>0</v>
      </c>
      <c r="M253" s="26">
        <v>435</v>
      </c>
    </row>
    <row r="254" spans="1:13">
      <c r="B254" s="15" t="s">
        <v>357</v>
      </c>
      <c r="C254" s="505"/>
      <c r="D254" s="421" t="s">
        <v>406</v>
      </c>
      <c r="E254" s="421"/>
      <c r="F254" s="452"/>
      <c r="G254" s="451"/>
      <c r="H254" s="451"/>
      <c r="I254" s="451"/>
      <c r="J254" s="450"/>
      <c r="K254" s="449"/>
      <c r="L254" s="448"/>
      <c r="M254" s="21" t="s">
        <v>357</v>
      </c>
    </row>
    <row r="255" spans="1:13">
      <c r="B255" s="24">
        <v>501</v>
      </c>
      <c r="C255" s="433"/>
      <c r="D255" s="416"/>
      <c r="E255" s="416" t="s">
        <v>405</v>
      </c>
      <c r="F255" s="447">
        <v>0</v>
      </c>
      <c r="G255" s="446">
        <v>0</v>
      </c>
      <c r="H255" s="446">
        <v>0</v>
      </c>
      <c r="I255" s="446" t="s">
        <v>349</v>
      </c>
      <c r="J255" s="446">
        <f>F255+G255+H255</f>
        <v>0</v>
      </c>
      <c r="K255" s="445" t="s">
        <v>349</v>
      </c>
      <c r="L255" s="444">
        <f>J255</f>
        <v>0</v>
      </c>
      <c r="M255" s="26">
        <v>501</v>
      </c>
    </row>
    <row r="256" spans="1:13">
      <c r="A256" s="501" t="s">
        <v>404</v>
      </c>
      <c r="B256" s="24">
        <v>502</v>
      </c>
      <c r="C256" s="433"/>
      <c r="D256" s="416"/>
      <c r="E256" s="416" t="s">
        <v>403</v>
      </c>
      <c r="F256" s="464">
        <v>0</v>
      </c>
      <c r="G256" s="463">
        <v>0</v>
      </c>
      <c r="H256" s="463">
        <v>0</v>
      </c>
      <c r="I256" s="438" t="s">
        <v>349</v>
      </c>
      <c r="J256" s="435">
        <f>F256+G256+H256</f>
        <v>0</v>
      </c>
      <c r="K256" s="430" t="s">
        <v>349</v>
      </c>
      <c r="L256" s="462">
        <f>J256</f>
        <v>0</v>
      </c>
      <c r="M256" s="26">
        <v>502</v>
      </c>
    </row>
    <row r="257" spans="1:16">
      <c r="A257" s="501"/>
      <c r="B257" s="24">
        <v>503</v>
      </c>
      <c r="C257" s="433"/>
      <c r="D257" s="416"/>
      <c r="E257" s="416" t="s">
        <v>402</v>
      </c>
      <c r="F257" s="464">
        <v>0</v>
      </c>
      <c r="G257" s="463">
        <v>0</v>
      </c>
      <c r="H257" s="463">
        <v>0</v>
      </c>
      <c r="I257" s="438" t="s">
        <v>349</v>
      </c>
      <c r="J257" s="435">
        <f>F257+G257+H257</f>
        <v>0</v>
      </c>
      <c r="K257" s="430" t="s">
        <v>349</v>
      </c>
      <c r="L257" s="462">
        <f>J257</f>
        <v>0</v>
      </c>
      <c r="M257" s="26">
        <v>503</v>
      </c>
    </row>
    <row r="258" spans="1:16">
      <c r="A258" s="501"/>
      <c r="B258" s="24">
        <v>504</v>
      </c>
      <c r="C258" s="433"/>
      <c r="D258" s="416"/>
      <c r="E258" s="416" t="s">
        <v>401</v>
      </c>
      <c r="F258" s="439" t="s">
        <v>349</v>
      </c>
      <c r="G258" s="438" t="s">
        <v>349</v>
      </c>
      <c r="H258" s="438" t="s">
        <v>349</v>
      </c>
      <c r="I258" s="435">
        <v>0</v>
      </c>
      <c r="J258" s="435">
        <f>I258</f>
        <v>0</v>
      </c>
      <c r="K258" s="430" t="s">
        <v>349</v>
      </c>
      <c r="L258" s="462">
        <f>J258</f>
        <v>0</v>
      </c>
      <c r="M258" s="26">
        <v>504</v>
      </c>
    </row>
    <row r="259" spans="1:16">
      <c r="A259" s="501"/>
      <c r="B259" s="24">
        <v>505</v>
      </c>
      <c r="C259" s="433"/>
      <c r="D259" s="416"/>
      <c r="E259" s="416" t="s">
        <v>359</v>
      </c>
      <c r="F259" s="439" t="s">
        <v>349</v>
      </c>
      <c r="G259" s="438" t="s">
        <v>349</v>
      </c>
      <c r="H259" s="438" t="s">
        <v>349</v>
      </c>
      <c r="I259" s="435">
        <v>0</v>
      </c>
      <c r="J259" s="435">
        <f>I259</f>
        <v>0</v>
      </c>
      <c r="K259" s="430" t="s">
        <v>349</v>
      </c>
      <c r="L259" s="462">
        <f>J259</f>
        <v>0</v>
      </c>
      <c r="M259" s="26">
        <v>505</v>
      </c>
    </row>
    <row r="260" spans="1:16">
      <c r="A260" s="501"/>
      <c r="B260" s="20">
        <v>506</v>
      </c>
      <c r="C260" s="433"/>
      <c r="D260" s="427" t="s">
        <v>400</v>
      </c>
      <c r="E260" s="456"/>
      <c r="F260" s="432">
        <f>SUM(F254:F259)</f>
        <v>0</v>
      </c>
      <c r="G260" s="431">
        <f>SUM(G254:G259)</f>
        <v>0</v>
      </c>
      <c r="H260" s="431">
        <f>SUM(H254:H259)</f>
        <v>0</v>
      </c>
      <c r="I260" s="431">
        <f>SUM(I254:I259)</f>
        <v>0</v>
      </c>
      <c r="J260" s="431">
        <f>SUM(J254:J259)</f>
        <v>0</v>
      </c>
      <c r="K260" s="430" t="s">
        <v>349</v>
      </c>
      <c r="L260" s="454">
        <f>SUM(L254:L259)</f>
        <v>0</v>
      </c>
      <c r="M260" s="26">
        <v>506</v>
      </c>
      <c r="N260" s="495" t="str">
        <f>N1</f>
        <v>Road Initials: CSXT  Year: 2013</v>
      </c>
    </row>
    <row r="261" spans="1:16" ht="11.25" customHeight="1">
      <c r="A261" s="501"/>
      <c r="B261" s="15" t="s">
        <v>357</v>
      </c>
      <c r="C261" s="505"/>
      <c r="D261" s="421" t="s">
        <v>399</v>
      </c>
      <c r="E261" s="421"/>
      <c r="F261" s="452"/>
      <c r="G261" s="451"/>
      <c r="H261" s="451"/>
      <c r="I261" s="451"/>
      <c r="J261" s="451"/>
      <c r="K261" s="504"/>
      <c r="L261" s="448"/>
      <c r="M261" s="21" t="s">
        <v>357</v>
      </c>
      <c r="N261" s="495"/>
    </row>
    <row r="262" spans="1:16">
      <c r="A262" s="501"/>
      <c r="B262" s="24">
        <v>507</v>
      </c>
      <c r="C262" s="428" t="s">
        <v>191</v>
      </c>
      <c r="D262" s="416"/>
      <c r="E262" s="416" t="s">
        <v>377</v>
      </c>
      <c r="F262" s="447">
        <v>0</v>
      </c>
      <c r="G262" s="446">
        <v>0</v>
      </c>
      <c r="H262" s="446">
        <v>0</v>
      </c>
      <c r="I262" s="446">
        <v>0</v>
      </c>
      <c r="J262" s="446">
        <v>0</v>
      </c>
      <c r="K262" s="430" t="s">
        <v>349</v>
      </c>
      <c r="L262" s="444">
        <v>0</v>
      </c>
      <c r="M262" s="26">
        <v>507</v>
      </c>
      <c r="N262" s="495"/>
    </row>
    <row r="263" spans="1:16">
      <c r="A263" s="501"/>
      <c r="B263" s="24">
        <v>508</v>
      </c>
      <c r="C263" s="428" t="s">
        <v>191</v>
      </c>
      <c r="D263" s="416"/>
      <c r="E263" s="416" t="s">
        <v>398</v>
      </c>
      <c r="F263" s="464">
        <v>0</v>
      </c>
      <c r="G263" s="463">
        <v>0</v>
      </c>
      <c r="H263" s="463">
        <v>0</v>
      </c>
      <c r="I263" s="435">
        <v>0</v>
      </c>
      <c r="J263" s="435">
        <f>F263+G263+H263+I263</f>
        <v>0</v>
      </c>
      <c r="K263" s="430" t="s">
        <v>349</v>
      </c>
      <c r="L263" s="462">
        <f>J263</f>
        <v>0</v>
      </c>
      <c r="M263" s="26">
        <v>508</v>
      </c>
      <c r="N263" s="495"/>
      <c r="P263" s="503"/>
    </row>
    <row r="264" spans="1:16">
      <c r="A264" s="501"/>
      <c r="B264" s="24">
        <v>509</v>
      </c>
      <c r="C264" s="428" t="s">
        <v>191</v>
      </c>
      <c r="D264" s="416"/>
      <c r="E264" s="416" t="s">
        <v>397</v>
      </c>
      <c r="F264" s="464">
        <v>0</v>
      </c>
      <c r="G264" s="463">
        <v>0</v>
      </c>
      <c r="H264" s="463">
        <v>0</v>
      </c>
      <c r="I264" s="435">
        <v>0</v>
      </c>
      <c r="J264" s="435">
        <f>F264+G264+H264+I264</f>
        <v>0</v>
      </c>
      <c r="K264" s="430" t="s">
        <v>349</v>
      </c>
      <c r="L264" s="462">
        <f>J264</f>
        <v>0</v>
      </c>
      <c r="M264" s="26">
        <v>509</v>
      </c>
      <c r="N264" s="495"/>
      <c r="P264" s="503"/>
    </row>
    <row r="265" spans="1:16">
      <c r="A265" s="501"/>
      <c r="B265" s="24">
        <v>510</v>
      </c>
      <c r="C265" s="428" t="s">
        <v>191</v>
      </c>
      <c r="D265" s="416" t="s">
        <v>357</v>
      </c>
      <c r="E265" s="416" t="s">
        <v>396</v>
      </c>
      <c r="F265" s="464">
        <v>0</v>
      </c>
      <c r="G265" s="463">
        <v>0</v>
      </c>
      <c r="H265" s="463">
        <v>0</v>
      </c>
      <c r="I265" s="435">
        <v>0</v>
      </c>
      <c r="J265" s="435">
        <f>F265+G265+H265+I265</f>
        <v>0</v>
      </c>
      <c r="K265" s="430" t="s">
        <v>349</v>
      </c>
      <c r="L265" s="462">
        <f>J265</f>
        <v>0</v>
      </c>
      <c r="M265" s="26">
        <v>510</v>
      </c>
      <c r="N265" s="495"/>
      <c r="P265" s="502"/>
    </row>
    <row r="266" spans="1:16">
      <c r="A266" s="501"/>
      <c r="B266" s="24">
        <v>511</v>
      </c>
      <c r="C266" s="428" t="s">
        <v>191</v>
      </c>
      <c r="D266" s="416"/>
      <c r="E266" s="416" t="s">
        <v>395</v>
      </c>
      <c r="F266" s="439" t="s">
        <v>349</v>
      </c>
      <c r="G266" s="438" t="s">
        <v>349</v>
      </c>
      <c r="H266" s="438" t="s">
        <v>349</v>
      </c>
      <c r="I266" s="438">
        <v>0</v>
      </c>
      <c r="J266" s="438">
        <f>I266</f>
        <v>0</v>
      </c>
      <c r="K266" s="430" t="s">
        <v>349</v>
      </c>
      <c r="L266" s="462">
        <f>J266</f>
        <v>0</v>
      </c>
      <c r="M266" s="26">
        <v>511</v>
      </c>
      <c r="N266" s="495"/>
    </row>
    <row r="267" spans="1:16">
      <c r="A267" s="501"/>
      <c r="B267" s="24">
        <v>512</v>
      </c>
      <c r="C267" s="428" t="s">
        <v>191</v>
      </c>
      <c r="D267" s="416"/>
      <c r="E267" s="416" t="s">
        <v>359</v>
      </c>
      <c r="F267" s="439" t="s">
        <v>349</v>
      </c>
      <c r="G267" s="438" t="s">
        <v>349</v>
      </c>
      <c r="H267" s="438" t="s">
        <v>349</v>
      </c>
      <c r="I267" s="435">
        <v>0</v>
      </c>
      <c r="J267" s="435">
        <f>I267</f>
        <v>0</v>
      </c>
      <c r="K267" s="430" t="s">
        <v>349</v>
      </c>
      <c r="L267" s="462">
        <f>J267</f>
        <v>0</v>
      </c>
      <c r="M267" s="26">
        <v>512</v>
      </c>
      <c r="N267" s="495"/>
    </row>
    <row r="268" spans="1:16">
      <c r="A268" s="501"/>
      <c r="B268" s="24">
        <v>513</v>
      </c>
      <c r="C268" s="428" t="s">
        <v>191</v>
      </c>
      <c r="D268" s="416"/>
      <c r="E268" s="416" t="s">
        <v>358</v>
      </c>
      <c r="F268" s="439" t="s">
        <v>349</v>
      </c>
      <c r="G268" s="438" t="s">
        <v>349</v>
      </c>
      <c r="H268" s="438" t="s">
        <v>349</v>
      </c>
      <c r="I268" s="438">
        <v>0</v>
      </c>
      <c r="J268" s="438">
        <f>I268</f>
        <v>0</v>
      </c>
      <c r="K268" s="430" t="s">
        <v>349</v>
      </c>
      <c r="L268" s="462">
        <f>J268</f>
        <v>0</v>
      </c>
      <c r="M268" s="26">
        <v>513</v>
      </c>
      <c r="N268" s="495"/>
    </row>
    <row r="269" spans="1:16">
      <c r="A269" s="501"/>
      <c r="B269" s="24">
        <v>514</v>
      </c>
      <c r="C269" s="428" t="s">
        <v>191</v>
      </c>
      <c r="D269" s="416"/>
      <c r="E269" s="416" t="s">
        <v>353</v>
      </c>
      <c r="F269" s="439" t="s">
        <v>349</v>
      </c>
      <c r="G269" s="438" t="s">
        <v>349</v>
      </c>
      <c r="H269" s="438">
        <v>0</v>
      </c>
      <c r="I269" s="438" t="s">
        <v>349</v>
      </c>
      <c r="J269" s="438">
        <f>H269</f>
        <v>0</v>
      </c>
      <c r="K269" s="430" t="s">
        <v>349</v>
      </c>
      <c r="L269" s="462">
        <f>J269</f>
        <v>0</v>
      </c>
      <c r="M269" s="26">
        <v>514</v>
      </c>
      <c r="N269" s="495"/>
    </row>
    <row r="270" spans="1:16">
      <c r="A270" s="501"/>
      <c r="B270" s="24">
        <v>515</v>
      </c>
      <c r="C270" s="428" t="s">
        <v>191</v>
      </c>
      <c r="D270" s="416"/>
      <c r="E270" s="416" t="s">
        <v>352</v>
      </c>
      <c r="F270" s="439" t="s">
        <v>349</v>
      </c>
      <c r="G270" s="438" t="s">
        <v>349</v>
      </c>
      <c r="H270" s="438">
        <v>0</v>
      </c>
      <c r="I270" s="438" t="s">
        <v>349</v>
      </c>
      <c r="J270" s="438">
        <f>H270</f>
        <v>0</v>
      </c>
      <c r="K270" s="430" t="s">
        <v>349</v>
      </c>
      <c r="L270" s="462">
        <f>J270</f>
        <v>0</v>
      </c>
      <c r="M270" s="26">
        <v>515</v>
      </c>
      <c r="N270" s="495"/>
    </row>
    <row r="271" spans="1:16">
      <c r="A271" s="501"/>
      <c r="B271" s="24">
        <v>516</v>
      </c>
      <c r="C271" s="428" t="s">
        <v>191</v>
      </c>
      <c r="D271" s="416"/>
      <c r="E271" s="416" t="s">
        <v>233</v>
      </c>
      <c r="F271" s="439">
        <v>0</v>
      </c>
      <c r="G271" s="438">
        <v>0</v>
      </c>
      <c r="H271" s="438">
        <v>0</v>
      </c>
      <c r="I271" s="438">
        <v>0</v>
      </c>
      <c r="J271" s="438">
        <f>SUM(F271:I271)</f>
        <v>0</v>
      </c>
      <c r="K271" s="430" t="s">
        <v>349</v>
      </c>
      <c r="L271" s="462">
        <f>J271</f>
        <v>0</v>
      </c>
      <c r="M271" s="26">
        <v>516</v>
      </c>
      <c r="N271" s="495"/>
    </row>
    <row r="272" spans="1:16" ht="12" thickBot="1">
      <c r="A272" s="501"/>
      <c r="B272" s="28">
        <v>517</v>
      </c>
      <c r="C272" s="500" t="s">
        <v>191</v>
      </c>
      <c r="D272" s="461" t="s">
        <v>394</v>
      </c>
      <c r="E272" s="442"/>
      <c r="F272" s="499">
        <f>SUM(F261:F271)</f>
        <v>0</v>
      </c>
      <c r="G272" s="498">
        <f>SUM(G261:G271)</f>
        <v>0</v>
      </c>
      <c r="H272" s="498">
        <f>SUM(H261:H271)</f>
        <v>0</v>
      </c>
      <c r="I272" s="498">
        <f>SUM(I261:I271)</f>
        <v>0</v>
      </c>
      <c r="J272" s="498">
        <f>SUM(J261:J271)</f>
        <v>0</v>
      </c>
      <c r="K272" s="497" t="s">
        <v>349</v>
      </c>
      <c r="L272" s="496">
        <f>SUM(L261:L271)</f>
        <v>0</v>
      </c>
      <c r="M272" s="440">
        <v>517</v>
      </c>
      <c r="N272" s="495"/>
    </row>
    <row r="273" spans="1:14">
      <c r="A273" s="492"/>
      <c r="B273" s="493"/>
      <c r="C273" s="422"/>
      <c r="D273" s="418"/>
      <c r="E273" s="418"/>
      <c r="F273" s="494"/>
      <c r="G273" s="494"/>
      <c r="H273" s="494"/>
      <c r="I273" s="494"/>
      <c r="J273" s="494"/>
      <c r="K273" s="420"/>
      <c r="L273" s="494"/>
      <c r="M273" s="493"/>
      <c r="N273" s="492"/>
    </row>
    <row r="274" spans="1:14" ht="15" customHeight="1">
      <c r="A274" s="465" t="s">
        <v>393</v>
      </c>
      <c r="B274" s="491" t="s">
        <v>392</v>
      </c>
      <c r="C274" s="490"/>
      <c r="D274" s="490"/>
      <c r="E274" s="490"/>
      <c r="F274" s="490"/>
      <c r="G274" s="490"/>
      <c r="H274" s="490"/>
      <c r="I274" s="490"/>
      <c r="J274" s="490"/>
      <c r="K274" s="490"/>
      <c r="L274" s="490"/>
      <c r="M274" s="489"/>
      <c r="N274" s="468" t="str">
        <f>N1</f>
        <v>Road Initials: CSXT  Year: 2013</v>
      </c>
    </row>
    <row r="275" spans="1:14">
      <c r="A275" s="465"/>
      <c r="B275" s="488" t="s">
        <v>10</v>
      </c>
      <c r="C275" s="487"/>
      <c r="D275" s="487"/>
      <c r="E275" s="487"/>
      <c r="F275" s="487"/>
      <c r="G275" s="487"/>
      <c r="H275" s="487"/>
      <c r="I275" s="487"/>
      <c r="J275" s="487"/>
      <c r="K275" s="487"/>
      <c r="L275" s="487"/>
      <c r="M275" s="486"/>
      <c r="N275" s="468"/>
    </row>
    <row r="276" spans="1:14">
      <c r="A276" s="465"/>
      <c r="B276" s="485"/>
      <c r="C276" s="422"/>
      <c r="D276" s="422"/>
      <c r="E276" s="422"/>
      <c r="F276" s="422"/>
      <c r="G276" s="422"/>
      <c r="H276" s="422"/>
      <c r="I276" s="422"/>
      <c r="J276" s="422"/>
      <c r="K276" s="422"/>
      <c r="L276" s="422"/>
      <c r="M276" s="475"/>
      <c r="N276" s="468"/>
    </row>
    <row r="277" spans="1:14">
      <c r="A277" s="465"/>
      <c r="B277" s="25"/>
      <c r="C277" s="416"/>
      <c r="D277" s="416"/>
      <c r="E277" s="416"/>
      <c r="F277" s="484"/>
      <c r="G277" s="484"/>
      <c r="H277" s="484"/>
      <c r="I277" s="484"/>
      <c r="J277" s="484"/>
      <c r="K277" s="484"/>
      <c r="L277" s="484"/>
      <c r="M277" s="350"/>
      <c r="N277" s="468"/>
    </row>
    <row r="278" spans="1:14">
      <c r="A278" s="465"/>
      <c r="B278" s="20" t="s">
        <v>357</v>
      </c>
      <c r="C278" s="480" t="s">
        <v>357</v>
      </c>
      <c r="D278" s="422" t="s">
        <v>357</v>
      </c>
      <c r="E278" s="422" t="s">
        <v>357</v>
      </c>
      <c r="F278" s="483"/>
      <c r="G278" s="483"/>
      <c r="H278" s="483"/>
      <c r="I278" s="483"/>
      <c r="J278" s="483"/>
      <c r="K278" s="475" t="s">
        <v>357</v>
      </c>
      <c r="L278" s="475" t="s">
        <v>357</v>
      </c>
      <c r="M278" s="21" t="s">
        <v>357</v>
      </c>
      <c r="N278" s="468"/>
    </row>
    <row r="279" spans="1:14">
      <c r="A279" s="465"/>
      <c r="B279" s="20"/>
      <c r="C279" s="480" t="s">
        <v>357</v>
      </c>
      <c r="D279" s="422"/>
      <c r="E279" s="422"/>
      <c r="F279" s="480"/>
      <c r="G279" s="480" t="s">
        <v>391</v>
      </c>
      <c r="H279" s="480"/>
      <c r="I279" s="480"/>
      <c r="J279" s="480" t="s">
        <v>383</v>
      </c>
      <c r="K279" s="475"/>
      <c r="L279" s="475"/>
      <c r="M279" s="21"/>
      <c r="N279" s="468"/>
    </row>
    <row r="280" spans="1:14">
      <c r="A280" s="465"/>
      <c r="B280" s="20" t="s">
        <v>2</v>
      </c>
      <c r="C280" s="480" t="s">
        <v>11</v>
      </c>
      <c r="D280" s="482" t="s">
        <v>390</v>
      </c>
      <c r="E280" s="481"/>
      <c r="F280" s="480" t="s">
        <v>389</v>
      </c>
      <c r="G280" s="480" t="s">
        <v>388</v>
      </c>
      <c r="H280" s="480" t="s">
        <v>387</v>
      </c>
      <c r="I280" s="480" t="s">
        <v>386</v>
      </c>
      <c r="J280" s="480" t="s">
        <v>385</v>
      </c>
      <c r="K280" s="475" t="s">
        <v>384</v>
      </c>
      <c r="L280" s="475" t="s">
        <v>383</v>
      </c>
      <c r="M280" s="21" t="s">
        <v>2</v>
      </c>
      <c r="N280" s="468"/>
    </row>
    <row r="281" spans="1:14">
      <c r="A281" s="465"/>
      <c r="B281" s="20" t="s">
        <v>3</v>
      </c>
      <c r="C281" s="480" t="s">
        <v>237</v>
      </c>
      <c r="D281" s="422"/>
      <c r="E281" s="422"/>
      <c r="F281" s="480" t="s">
        <v>382</v>
      </c>
      <c r="G281" s="480" t="s">
        <v>381</v>
      </c>
      <c r="H281" s="480" t="s">
        <v>380</v>
      </c>
      <c r="I281" s="480"/>
      <c r="J281" s="480" t="s">
        <v>379</v>
      </c>
      <c r="K281" s="475"/>
      <c r="L281" s="475"/>
      <c r="M281" s="21" t="s">
        <v>3</v>
      </c>
      <c r="N281" s="468"/>
    </row>
    <row r="282" spans="1:14" ht="12" thickBot="1">
      <c r="A282" s="465"/>
      <c r="B282" s="24"/>
      <c r="C282" s="479"/>
      <c r="D282" s="478" t="s">
        <v>4</v>
      </c>
      <c r="E282" s="477"/>
      <c r="F282" s="476" t="s">
        <v>5</v>
      </c>
      <c r="G282" s="476" t="s">
        <v>6</v>
      </c>
      <c r="H282" s="476" t="s">
        <v>7</v>
      </c>
      <c r="I282" s="476" t="s">
        <v>8</v>
      </c>
      <c r="J282" s="476" t="s">
        <v>9</v>
      </c>
      <c r="K282" s="475" t="s">
        <v>0</v>
      </c>
      <c r="L282" s="475" t="s">
        <v>1</v>
      </c>
      <c r="M282" s="24"/>
      <c r="N282" s="468"/>
    </row>
    <row r="283" spans="1:14">
      <c r="A283" s="465"/>
      <c r="B283" s="15"/>
      <c r="C283" s="453"/>
      <c r="D283" s="421" t="s">
        <v>378</v>
      </c>
      <c r="E283" s="418"/>
      <c r="F283" s="474"/>
      <c r="G283" s="473"/>
      <c r="H283" s="473"/>
      <c r="I283" s="473"/>
      <c r="J283" s="472"/>
      <c r="K283" s="471"/>
      <c r="L283" s="470"/>
      <c r="M283" s="21"/>
      <c r="N283" s="468"/>
    </row>
    <row r="284" spans="1:14" ht="11.25" customHeight="1">
      <c r="A284" s="465"/>
      <c r="B284" s="24">
        <v>518</v>
      </c>
      <c r="C284" s="433"/>
      <c r="D284" s="416"/>
      <c r="E284" s="416" t="s">
        <v>377</v>
      </c>
      <c r="F284" s="447">
        <v>0</v>
      </c>
      <c r="G284" s="446">
        <v>0</v>
      </c>
      <c r="H284" s="446">
        <v>0</v>
      </c>
      <c r="I284" s="446">
        <v>0</v>
      </c>
      <c r="J284" s="446">
        <f>F284+G284+H284+I284</f>
        <v>0</v>
      </c>
      <c r="K284" s="445" t="s">
        <v>349</v>
      </c>
      <c r="L284" s="444">
        <f>J284</f>
        <v>0</v>
      </c>
      <c r="M284" s="469" t="s">
        <v>376</v>
      </c>
      <c r="N284" s="468"/>
    </row>
    <row r="285" spans="1:14" ht="11.25" customHeight="1">
      <c r="A285" s="465"/>
      <c r="B285" s="24">
        <v>519</v>
      </c>
      <c r="C285" s="433"/>
      <c r="D285" s="416"/>
      <c r="E285" s="416" t="s">
        <v>375</v>
      </c>
      <c r="F285" s="464">
        <v>0</v>
      </c>
      <c r="G285" s="463">
        <v>0</v>
      </c>
      <c r="H285" s="463">
        <v>0</v>
      </c>
      <c r="I285" s="463">
        <v>0</v>
      </c>
      <c r="J285" s="435">
        <f>F285+G285+H285+I285</f>
        <v>0</v>
      </c>
      <c r="K285" s="430" t="s">
        <v>349</v>
      </c>
      <c r="L285" s="462">
        <f>J285</f>
        <v>0</v>
      </c>
      <c r="M285" s="26">
        <v>519</v>
      </c>
      <c r="N285" s="467"/>
    </row>
    <row r="286" spans="1:14">
      <c r="A286" s="465"/>
      <c r="B286" s="24">
        <v>520</v>
      </c>
      <c r="C286" s="433"/>
      <c r="D286" s="416"/>
      <c r="E286" s="416" t="s">
        <v>374</v>
      </c>
      <c r="F286" s="464">
        <v>0</v>
      </c>
      <c r="G286" s="463">
        <v>0</v>
      </c>
      <c r="H286" s="463">
        <v>0</v>
      </c>
      <c r="I286" s="463">
        <v>0</v>
      </c>
      <c r="J286" s="435">
        <f>F286+G286+H286+I286</f>
        <v>0</v>
      </c>
      <c r="K286" s="430" t="s">
        <v>349</v>
      </c>
      <c r="L286" s="462">
        <f>J286</f>
        <v>0</v>
      </c>
      <c r="M286" s="26">
        <v>520</v>
      </c>
      <c r="N286" s="466"/>
    </row>
    <row r="287" spans="1:14">
      <c r="A287" s="465"/>
      <c r="B287" s="24">
        <v>521</v>
      </c>
      <c r="C287" s="433"/>
      <c r="D287" s="416"/>
      <c r="E287" s="416" t="s">
        <v>373</v>
      </c>
      <c r="F287" s="464">
        <v>0</v>
      </c>
      <c r="G287" s="463">
        <v>0</v>
      </c>
      <c r="H287" s="463">
        <v>0</v>
      </c>
      <c r="I287" s="463">
        <v>0</v>
      </c>
      <c r="J287" s="435">
        <f>F287+G287+H287+I287</f>
        <v>0</v>
      </c>
      <c r="K287" s="430" t="s">
        <v>349</v>
      </c>
      <c r="L287" s="462">
        <f>J287</f>
        <v>0</v>
      </c>
      <c r="M287" s="26">
        <v>521</v>
      </c>
    </row>
    <row r="288" spans="1:14">
      <c r="A288" s="465"/>
      <c r="B288" s="24">
        <v>522</v>
      </c>
      <c r="C288" s="433"/>
      <c r="D288" s="416" t="s">
        <v>357</v>
      </c>
      <c r="E288" s="416" t="s">
        <v>359</v>
      </c>
      <c r="F288" s="439" t="s">
        <v>349</v>
      </c>
      <c r="G288" s="438" t="s">
        <v>349</v>
      </c>
      <c r="H288" s="438" t="s">
        <v>349</v>
      </c>
      <c r="I288" s="463">
        <v>0</v>
      </c>
      <c r="J288" s="435">
        <f>I288</f>
        <v>0</v>
      </c>
      <c r="K288" s="430" t="s">
        <v>349</v>
      </c>
      <c r="L288" s="462">
        <f>J288</f>
        <v>0</v>
      </c>
      <c r="M288" s="26">
        <v>522</v>
      </c>
    </row>
    <row r="289" spans="1:13">
      <c r="A289" s="465"/>
      <c r="B289" s="24">
        <v>523</v>
      </c>
      <c r="C289" s="433"/>
      <c r="D289" s="416"/>
      <c r="E289" s="416" t="s">
        <v>358</v>
      </c>
      <c r="F289" s="439" t="s">
        <v>349</v>
      </c>
      <c r="G289" s="438" t="s">
        <v>349</v>
      </c>
      <c r="H289" s="438" t="s">
        <v>349</v>
      </c>
      <c r="I289" s="463">
        <v>0</v>
      </c>
      <c r="J289" s="438">
        <f>I289</f>
        <v>0</v>
      </c>
      <c r="K289" s="430" t="s">
        <v>349</v>
      </c>
      <c r="L289" s="462">
        <f>J289</f>
        <v>0</v>
      </c>
      <c r="M289" s="26">
        <v>523</v>
      </c>
    </row>
    <row r="290" spans="1:13">
      <c r="B290" s="24">
        <v>524</v>
      </c>
      <c r="C290" s="433"/>
      <c r="D290" s="416" t="s">
        <v>357</v>
      </c>
      <c r="E290" s="416" t="s">
        <v>353</v>
      </c>
      <c r="F290" s="439" t="s">
        <v>349</v>
      </c>
      <c r="G290" s="438" t="s">
        <v>349</v>
      </c>
      <c r="H290" s="438">
        <v>0</v>
      </c>
      <c r="I290" s="438" t="s">
        <v>349</v>
      </c>
      <c r="J290" s="438">
        <f>H290</f>
        <v>0</v>
      </c>
      <c r="K290" s="430" t="s">
        <v>349</v>
      </c>
      <c r="L290" s="462">
        <f>J290</f>
        <v>0</v>
      </c>
      <c r="M290" s="26">
        <v>524</v>
      </c>
    </row>
    <row r="291" spans="1:13">
      <c r="B291" s="24">
        <v>525</v>
      </c>
      <c r="C291" s="433"/>
      <c r="D291" s="416"/>
      <c r="E291" s="416" t="s">
        <v>352</v>
      </c>
      <c r="F291" s="439" t="s">
        <v>349</v>
      </c>
      <c r="G291" s="438" t="s">
        <v>349</v>
      </c>
      <c r="H291" s="438">
        <v>0</v>
      </c>
      <c r="I291" s="438" t="s">
        <v>349</v>
      </c>
      <c r="J291" s="438">
        <f>H291</f>
        <v>0</v>
      </c>
      <c r="K291" s="430" t="s">
        <v>349</v>
      </c>
      <c r="L291" s="462">
        <f>J291</f>
        <v>0</v>
      </c>
      <c r="M291" s="26">
        <v>525</v>
      </c>
    </row>
    <row r="292" spans="1:13">
      <c r="B292" s="20">
        <v>526</v>
      </c>
      <c r="C292" s="433"/>
      <c r="D292" s="416"/>
      <c r="E292" s="416" t="s">
        <v>233</v>
      </c>
      <c r="F292" s="464">
        <v>0</v>
      </c>
      <c r="G292" s="463">
        <v>0</v>
      </c>
      <c r="H292" s="463">
        <v>0</v>
      </c>
      <c r="I292" s="463">
        <v>0</v>
      </c>
      <c r="J292" s="435">
        <f>F292+G292+H292+I292</f>
        <v>0</v>
      </c>
      <c r="K292" s="430" t="s">
        <v>349</v>
      </c>
      <c r="L292" s="462">
        <f>J292</f>
        <v>0</v>
      </c>
      <c r="M292" s="26">
        <v>526</v>
      </c>
    </row>
    <row r="293" spans="1:13">
      <c r="B293" s="28">
        <v>527</v>
      </c>
      <c r="C293" s="443"/>
      <c r="D293" s="461" t="s">
        <v>372</v>
      </c>
      <c r="E293" s="442"/>
      <c r="F293" s="460">
        <f>SUM(F283:F292)</f>
        <v>0</v>
      </c>
      <c r="G293" s="459">
        <f>SUM(G283:G292)</f>
        <v>0</v>
      </c>
      <c r="H293" s="459">
        <f>SUM(H283:H292)</f>
        <v>0</v>
      </c>
      <c r="I293" s="459">
        <f>SUM(I283:I292)</f>
        <v>0</v>
      </c>
      <c r="J293" s="459">
        <f>SUM(J283:J292)</f>
        <v>0</v>
      </c>
      <c r="K293" s="458" t="s">
        <v>349</v>
      </c>
      <c r="L293" s="457">
        <f>SUM(L283:L292)</f>
        <v>0</v>
      </c>
      <c r="M293" s="440">
        <v>527</v>
      </c>
    </row>
    <row r="294" spans="1:13">
      <c r="B294" s="20">
        <v>528</v>
      </c>
      <c r="C294" s="433"/>
      <c r="D294" s="416"/>
      <c r="E294" s="456" t="s">
        <v>371</v>
      </c>
      <c r="F294" s="432">
        <f>F224+F253+F260+F272+F293</f>
        <v>1</v>
      </c>
      <c r="G294" s="431">
        <f>G224+G253+G260+G272+G293</f>
        <v>0</v>
      </c>
      <c r="H294" s="431">
        <f>H224+H253+H260+H272+H293</f>
        <v>0</v>
      </c>
      <c r="I294" s="431">
        <f>I224+I253+I260+I272+I293</f>
        <v>0</v>
      </c>
      <c r="J294" s="431">
        <f>J224+J253+J260+J272+J293</f>
        <v>1</v>
      </c>
      <c r="K294" s="455" t="s">
        <v>349</v>
      </c>
      <c r="L294" s="454">
        <f>L224+L253+L260+L272+L293</f>
        <v>1</v>
      </c>
      <c r="M294" s="26">
        <v>528</v>
      </c>
    </row>
    <row r="295" spans="1:13">
      <c r="B295" s="15" t="s">
        <v>357</v>
      </c>
      <c r="C295" s="453"/>
      <c r="D295" s="421" t="s">
        <v>370</v>
      </c>
      <c r="E295" s="418"/>
      <c r="F295" s="452"/>
      <c r="G295" s="451"/>
      <c r="H295" s="451"/>
      <c r="I295" s="451"/>
      <c r="J295" s="450"/>
      <c r="K295" s="449"/>
      <c r="L295" s="448"/>
      <c r="M295" s="21"/>
    </row>
    <row r="296" spans="1:13">
      <c r="B296" s="24">
        <v>601</v>
      </c>
      <c r="C296" s="433"/>
      <c r="D296" s="418" t="s">
        <v>357</v>
      </c>
      <c r="E296" s="418" t="s">
        <v>369</v>
      </c>
      <c r="F296" s="447">
        <v>0</v>
      </c>
      <c r="G296" s="446">
        <v>0</v>
      </c>
      <c r="H296" s="446">
        <v>0</v>
      </c>
      <c r="I296" s="446">
        <v>0</v>
      </c>
      <c r="J296" s="446">
        <f>F296+G296+H296+I296</f>
        <v>0</v>
      </c>
      <c r="K296" s="445" t="s">
        <v>349</v>
      </c>
      <c r="L296" s="444">
        <f>J296</f>
        <v>0</v>
      </c>
      <c r="M296" s="21">
        <v>601</v>
      </c>
    </row>
    <row r="297" spans="1:13">
      <c r="B297" s="24">
        <v>602</v>
      </c>
      <c r="C297" s="443"/>
      <c r="D297" s="66" t="s">
        <v>357</v>
      </c>
      <c r="E297" s="442" t="s">
        <v>368</v>
      </c>
      <c r="F297" s="437">
        <v>0</v>
      </c>
      <c r="G297" s="436">
        <v>0</v>
      </c>
      <c r="H297" s="436">
        <v>0</v>
      </c>
      <c r="I297" s="436">
        <v>0</v>
      </c>
      <c r="J297" s="441">
        <f>F297+G297+H297+I297</f>
        <v>0</v>
      </c>
      <c r="K297" s="438" t="s">
        <v>349</v>
      </c>
      <c r="L297" s="434">
        <f>J297</f>
        <v>0</v>
      </c>
      <c r="M297" s="440">
        <v>602</v>
      </c>
    </row>
    <row r="298" spans="1:13">
      <c r="B298" s="24">
        <v>603</v>
      </c>
      <c r="C298" s="433"/>
      <c r="D298" s="416"/>
      <c r="E298" s="416" t="s">
        <v>367</v>
      </c>
      <c r="F298" s="437">
        <v>0</v>
      </c>
      <c r="G298" s="436">
        <v>0</v>
      </c>
      <c r="H298" s="436">
        <v>22592</v>
      </c>
      <c r="I298" s="436">
        <v>0</v>
      </c>
      <c r="J298" s="435">
        <f>F298+G298+H298+I298</f>
        <v>22592</v>
      </c>
      <c r="K298" s="438" t="s">
        <v>349</v>
      </c>
      <c r="L298" s="434">
        <f>J298</f>
        <v>22592</v>
      </c>
      <c r="M298" s="26">
        <v>603</v>
      </c>
    </row>
    <row r="299" spans="1:13">
      <c r="B299" s="24">
        <v>604</v>
      </c>
      <c r="C299" s="433"/>
      <c r="D299" s="416"/>
      <c r="E299" s="416" t="s">
        <v>366</v>
      </c>
      <c r="F299" s="437">
        <v>0</v>
      </c>
      <c r="G299" s="436">
        <v>0</v>
      </c>
      <c r="H299" s="436">
        <v>0</v>
      </c>
      <c r="I299" s="436">
        <v>0</v>
      </c>
      <c r="J299" s="435">
        <f>F299+G299+H299+I299</f>
        <v>0</v>
      </c>
      <c r="K299" s="438" t="s">
        <v>349</v>
      </c>
      <c r="L299" s="434">
        <f>J299</f>
        <v>0</v>
      </c>
      <c r="M299" s="26">
        <v>604</v>
      </c>
    </row>
    <row r="300" spans="1:13">
      <c r="B300" s="24">
        <v>605</v>
      </c>
      <c r="C300" s="433"/>
      <c r="D300" s="416"/>
      <c r="E300" s="416" t="s">
        <v>365</v>
      </c>
      <c r="F300" s="437">
        <v>0</v>
      </c>
      <c r="G300" s="436">
        <v>0</v>
      </c>
      <c r="H300" s="436">
        <v>0</v>
      </c>
      <c r="I300" s="436">
        <v>0</v>
      </c>
      <c r="J300" s="435">
        <f>F300+G300+H300+I300</f>
        <v>0</v>
      </c>
      <c r="K300" s="438" t="s">
        <v>349</v>
      </c>
      <c r="L300" s="434">
        <f>J300</f>
        <v>0</v>
      </c>
      <c r="M300" s="26">
        <v>605</v>
      </c>
    </row>
    <row r="301" spans="1:13">
      <c r="B301" s="24">
        <v>606</v>
      </c>
      <c r="C301" s="433"/>
      <c r="D301" s="416"/>
      <c r="E301" s="416" t="s">
        <v>364</v>
      </c>
      <c r="F301" s="437">
        <v>0</v>
      </c>
      <c r="G301" s="436">
        <v>0</v>
      </c>
      <c r="H301" s="436">
        <v>0</v>
      </c>
      <c r="I301" s="436">
        <v>0</v>
      </c>
      <c r="J301" s="435">
        <f>F301+G301+H301+I301</f>
        <v>0</v>
      </c>
      <c r="K301" s="430" t="s">
        <v>349</v>
      </c>
      <c r="L301" s="434">
        <f>J301</f>
        <v>0</v>
      </c>
      <c r="M301" s="26">
        <v>606</v>
      </c>
    </row>
    <row r="302" spans="1:13">
      <c r="B302" s="24">
        <v>607</v>
      </c>
      <c r="C302" s="433"/>
      <c r="D302" s="416"/>
      <c r="E302" s="416" t="s">
        <v>363</v>
      </c>
      <c r="F302" s="437">
        <v>0</v>
      </c>
      <c r="G302" s="436">
        <v>0</v>
      </c>
      <c r="H302" s="436">
        <v>0</v>
      </c>
      <c r="I302" s="436">
        <v>0</v>
      </c>
      <c r="J302" s="435">
        <f>F302+G302+H302+I302</f>
        <v>0</v>
      </c>
      <c r="K302" s="430" t="s">
        <v>349</v>
      </c>
      <c r="L302" s="434">
        <f>J302</f>
        <v>0</v>
      </c>
      <c r="M302" s="26">
        <v>607</v>
      </c>
    </row>
    <row r="303" spans="1:13">
      <c r="B303" s="24">
        <v>608</v>
      </c>
      <c r="C303" s="433"/>
      <c r="D303" s="416" t="s">
        <v>357</v>
      </c>
      <c r="E303" s="416" t="s">
        <v>362</v>
      </c>
      <c r="F303" s="437">
        <v>0</v>
      </c>
      <c r="G303" s="436">
        <v>0</v>
      </c>
      <c r="H303" s="436">
        <v>0</v>
      </c>
      <c r="I303" s="436">
        <v>0</v>
      </c>
      <c r="J303" s="435">
        <f>F303+G303+H303+I303</f>
        <v>0</v>
      </c>
      <c r="K303" s="430" t="s">
        <v>349</v>
      </c>
      <c r="L303" s="434">
        <f>J303</f>
        <v>0</v>
      </c>
      <c r="M303" s="26">
        <v>608</v>
      </c>
    </row>
    <row r="304" spans="1:13">
      <c r="B304" s="24">
        <v>609</v>
      </c>
      <c r="C304" s="433"/>
      <c r="D304" s="416" t="s">
        <v>357</v>
      </c>
      <c r="E304" s="416" t="s">
        <v>361</v>
      </c>
      <c r="F304" s="437">
        <v>0</v>
      </c>
      <c r="G304" s="436">
        <v>0</v>
      </c>
      <c r="H304" s="436">
        <v>0</v>
      </c>
      <c r="I304" s="436">
        <v>0</v>
      </c>
      <c r="J304" s="435">
        <f>F304+G304+H304+I304</f>
        <v>0</v>
      </c>
      <c r="K304" s="430" t="s">
        <v>349</v>
      </c>
      <c r="L304" s="434">
        <f>J304</f>
        <v>0</v>
      </c>
      <c r="M304" s="26">
        <v>609</v>
      </c>
    </row>
    <row r="305" spans="2:14">
      <c r="B305" s="24">
        <v>610</v>
      </c>
      <c r="C305" s="433"/>
      <c r="D305" s="416"/>
      <c r="E305" s="416" t="s">
        <v>360</v>
      </c>
      <c r="F305" s="437">
        <v>0</v>
      </c>
      <c r="G305" s="436">
        <v>0</v>
      </c>
      <c r="H305" s="436">
        <v>0</v>
      </c>
      <c r="I305" s="436">
        <v>0</v>
      </c>
      <c r="J305" s="435">
        <f>F305+G305+H305+I305</f>
        <v>0</v>
      </c>
      <c r="K305" s="430" t="s">
        <v>349</v>
      </c>
      <c r="L305" s="434">
        <f>J305</f>
        <v>0</v>
      </c>
      <c r="M305" s="26">
        <v>610</v>
      </c>
    </row>
    <row r="306" spans="2:14">
      <c r="B306" s="24">
        <v>611</v>
      </c>
      <c r="C306" s="433"/>
      <c r="D306" s="416"/>
      <c r="E306" s="416" t="s">
        <v>359</v>
      </c>
      <c r="F306" s="439" t="s">
        <v>349</v>
      </c>
      <c r="G306" s="438" t="s">
        <v>349</v>
      </c>
      <c r="H306" s="438" t="s">
        <v>349</v>
      </c>
      <c r="I306" s="436">
        <v>0</v>
      </c>
      <c r="J306" s="435">
        <f>I306</f>
        <v>0</v>
      </c>
      <c r="K306" s="430" t="s">
        <v>349</v>
      </c>
      <c r="L306" s="434">
        <f>J306</f>
        <v>0</v>
      </c>
      <c r="M306" s="26">
        <v>611</v>
      </c>
    </row>
    <row r="307" spans="2:14">
      <c r="B307" s="24">
        <v>612</v>
      </c>
      <c r="C307" s="433"/>
      <c r="D307" s="416"/>
      <c r="E307" s="416" t="s">
        <v>358</v>
      </c>
      <c r="F307" s="439" t="s">
        <v>349</v>
      </c>
      <c r="G307" s="438" t="s">
        <v>349</v>
      </c>
      <c r="H307" s="438" t="s">
        <v>349</v>
      </c>
      <c r="I307" s="436">
        <v>0</v>
      </c>
      <c r="J307" s="435">
        <f>I307</f>
        <v>0</v>
      </c>
      <c r="K307" s="430" t="s">
        <v>349</v>
      </c>
      <c r="L307" s="434">
        <f>J307</f>
        <v>0</v>
      </c>
      <c r="M307" s="26">
        <v>612</v>
      </c>
    </row>
    <row r="308" spans="2:14">
      <c r="B308" s="24">
        <v>613</v>
      </c>
      <c r="C308" s="433"/>
      <c r="D308" s="416" t="s">
        <v>357</v>
      </c>
      <c r="E308" s="416" t="s">
        <v>356</v>
      </c>
      <c r="F308" s="439" t="s">
        <v>349</v>
      </c>
      <c r="G308" s="438" t="s">
        <v>349</v>
      </c>
      <c r="H308" s="438" t="s">
        <v>349</v>
      </c>
      <c r="I308" s="436">
        <v>0</v>
      </c>
      <c r="J308" s="435">
        <f>I308</f>
        <v>0</v>
      </c>
      <c r="K308" s="430" t="s">
        <v>349</v>
      </c>
      <c r="L308" s="434">
        <f>J308</f>
        <v>0</v>
      </c>
      <c r="M308" s="26">
        <v>613</v>
      </c>
    </row>
    <row r="309" spans="2:14">
      <c r="B309" s="24">
        <v>614</v>
      </c>
      <c r="C309" s="433"/>
      <c r="D309" s="416"/>
      <c r="E309" s="416" t="s">
        <v>355</v>
      </c>
      <c r="F309" s="439" t="s">
        <v>349</v>
      </c>
      <c r="G309" s="438" t="s">
        <v>349</v>
      </c>
      <c r="H309" s="438" t="s">
        <v>349</v>
      </c>
      <c r="I309" s="436">
        <v>0</v>
      </c>
      <c r="J309" s="435">
        <f>I309</f>
        <v>0</v>
      </c>
      <c r="K309" s="430" t="s">
        <v>349</v>
      </c>
      <c r="L309" s="434">
        <f>J309</f>
        <v>0</v>
      </c>
      <c r="M309" s="26">
        <v>614</v>
      </c>
    </row>
    <row r="310" spans="2:14">
      <c r="B310" s="24">
        <v>615</v>
      </c>
      <c r="C310" s="433"/>
      <c r="D310" s="416"/>
      <c r="E310" s="416" t="s">
        <v>354</v>
      </c>
      <c r="F310" s="439" t="s">
        <v>349</v>
      </c>
      <c r="G310" s="438" t="s">
        <v>349</v>
      </c>
      <c r="H310" s="438" t="s">
        <v>349</v>
      </c>
      <c r="I310" s="436">
        <v>0</v>
      </c>
      <c r="J310" s="435">
        <f>I310</f>
        <v>0</v>
      </c>
      <c r="K310" s="430" t="s">
        <v>349</v>
      </c>
      <c r="L310" s="434">
        <f>J310</f>
        <v>0</v>
      </c>
      <c r="M310" s="26">
        <v>615</v>
      </c>
    </row>
    <row r="311" spans="2:14">
      <c r="B311" s="24">
        <v>616</v>
      </c>
      <c r="C311" s="433"/>
      <c r="D311" s="416"/>
      <c r="E311" s="416" t="s">
        <v>353</v>
      </c>
      <c r="F311" s="439" t="s">
        <v>349</v>
      </c>
      <c r="G311" s="438" t="s">
        <v>349</v>
      </c>
      <c r="H311" s="436">
        <v>0</v>
      </c>
      <c r="I311" s="438" t="s">
        <v>349</v>
      </c>
      <c r="J311" s="435">
        <f>H311</f>
        <v>0</v>
      </c>
      <c r="K311" s="430" t="s">
        <v>349</v>
      </c>
      <c r="L311" s="434">
        <f>J311</f>
        <v>0</v>
      </c>
      <c r="M311" s="26">
        <v>616</v>
      </c>
    </row>
    <row r="312" spans="2:14">
      <c r="B312" s="24">
        <v>617</v>
      </c>
      <c r="C312" s="433"/>
      <c r="D312" s="416"/>
      <c r="E312" s="416" t="s">
        <v>352</v>
      </c>
      <c r="F312" s="439" t="s">
        <v>349</v>
      </c>
      <c r="G312" s="438" t="s">
        <v>349</v>
      </c>
      <c r="H312" s="438">
        <v>0</v>
      </c>
      <c r="I312" s="438" t="s">
        <v>349</v>
      </c>
      <c r="J312" s="438">
        <f>H312</f>
        <v>0</v>
      </c>
      <c r="K312" s="430" t="s">
        <v>349</v>
      </c>
      <c r="L312" s="434">
        <f>J312</f>
        <v>0</v>
      </c>
      <c r="M312" s="26">
        <v>617</v>
      </c>
    </row>
    <row r="313" spans="2:14">
      <c r="B313" s="24">
        <v>618</v>
      </c>
      <c r="C313" s="433"/>
      <c r="D313" s="416"/>
      <c r="E313" s="416" t="s">
        <v>233</v>
      </c>
      <c r="F313" s="437">
        <v>0</v>
      </c>
      <c r="G313" s="436">
        <v>0</v>
      </c>
      <c r="H313" s="436">
        <v>0</v>
      </c>
      <c r="I313" s="436">
        <v>5249</v>
      </c>
      <c r="J313" s="435">
        <f>F313+G313+H313+I313</f>
        <v>5249</v>
      </c>
      <c r="K313" s="430" t="s">
        <v>349</v>
      </c>
      <c r="L313" s="434">
        <f>J313</f>
        <v>5249</v>
      </c>
      <c r="M313" s="26">
        <v>618</v>
      </c>
    </row>
    <row r="314" spans="2:14" ht="11.25" customHeight="1">
      <c r="B314" s="24">
        <v>619</v>
      </c>
      <c r="C314" s="433"/>
      <c r="D314" s="427" t="s">
        <v>351</v>
      </c>
      <c r="E314" s="416"/>
      <c r="F314" s="432">
        <f>SUM(F295:F313)</f>
        <v>0</v>
      </c>
      <c r="G314" s="431">
        <f>SUM(G295:G313)</f>
        <v>0</v>
      </c>
      <c r="H314" s="431">
        <f>SUM(H295:H313)</f>
        <v>22592</v>
      </c>
      <c r="I314" s="431">
        <f>SUM(I295:I313)</f>
        <v>5249</v>
      </c>
      <c r="J314" s="431">
        <f>SUM(J295:J313)</f>
        <v>27841</v>
      </c>
      <c r="K314" s="430" t="s">
        <v>349</v>
      </c>
      <c r="L314" s="429">
        <f>SUM(L295:L313)</f>
        <v>27841</v>
      </c>
      <c r="M314" s="26">
        <v>619</v>
      </c>
      <c r="N314" s="415">
        <v>114</v>
      </c>
    </row>
    <row r="315" spans="2:14" ht="11.25" customHeight="1" thickBot="1">
      <c r="B315" s="24">
        <v>620</v>
      </c>
      <c r="C315" s="428" t="s">
        <v>191</v>
      </c>
      <c r="D315" s="427" t="s">
        <v>350</v>
      </c>
      <c r="E315" s="416"/>
      <c r="F315" s="426">
        <f>F117+F203+F294+F314</f>
        <v>4921</v>
      </c>
      <c r="G315" s="425">
        <f>G117+G203+G294+G314</f>
        <v>7</v>
      </c>
      <c r="H315" s="425">
        <f>H117+H203+H294+H314</f>
        <v>22918</v>
      </c>
      <c r="I315" s="425">
        <f>I117+I203+I294+I314</f>
        <v>28223</v>
      </c>
      <c r="J315" s="425">
        <f>J117+J203+J294+J314</f>
        <v>56069</v>
      </c>
      <c r="K315" s="424" t="s">
        <v>349</v>
      </c>
      <c r="L315" s="423">
        <f>L117+L203+L294+L314</f>
        <v>56069</v>
      </c>
      <c r="M315" s="26">
        <v>620</v>
      </c>
      <c r="N315" s="415"/>
    </row>
    <row r="316" spans="2:14" ht="11.25" customHeight="1">
      <c r="B316" s="19"/>
      <c r="C316" s="422"/>
      <c r="D316" s="421"/>
      <c r="E316" s="418"/>
      <c r="F316" s="419"/>
      <c r="G316" s="419"/>
      <c r="H316" s="419"/>
      <c r="I316" s="419"/>
      <c r="J316" s="419"/>
      <c r="K316" s="420"/>
      <c r="L316" s="419"/>
      <c r="M316" s="21"/>
      <c r="N316" s="415"/>
    </row>
    <row r="317" spans="2:14">
      <c r="B317" s="19"/>
      <c r="C317" s="418"/>
      <c r="D317" s="417" t="s">
        <v>348</v>
      </c>
      <c r="E317" s="417"/>
      <c r="F317" s="417"/>
      <c r="G317" s="417"/>
      <c r="H317" s="417"/>
      <c r="I317" s="417"/>
      <c r="J317" s="417"/>
      <c r="K317" s="417"/>
      <c r="L317" s="417"/>
      <c r="M317" s="22"/>
      <c r="N317" s="415"/>
    </row>
    <row r="318" spans="2:14">
      <c r="B318" s="19"/>
      <c r="C318" s="418"/>
      <c r="D318" s="417"/>
      <c r="E318" s="417"/>
      <c r="F318" s="417"/>
      <c r="G318" s="417"/>
      <c r="H318" s="417"/>
      <c r="I318" s="417"/>
      <c r="J318" s="417"/>
      <c r="K318" s="417"/>
      <c r="L318" s="417"/>
      <c r="M318" s="22"/>
      <c r="N318" s="415"/>
    </row>
    <row r="319" spans="2:14">
      <c r="B319" s="25"/>
      <c r="C319" s="416"/>
      <c r="D319" s="416"/>
      <c r="E319" s="416"/>
      <c r="F319" s="416"/>
      <c r="G319" s="416"/>
      <c r="H319" s="416"/>
      <c r="I319" s="416"/>
      <c r="J319" s="416"/>
      <c r="K319" s="416"/>
      <c r="L319" s="416"/>
      <c r="M319" s="350"/>
      <c r="N319" s="415"/>
    </row>
    <row r="320" spans="2:14">
      <c r="J320" s="414"/>
    </row>
    <row r="321" spans="10:10" ht="12.75">
      <c r="J321" s="413"/>
    </row>
    <row r="322" spans="10:10" ht="12.75">
      <c r="J322" s="413"/>
    </row>
  </sheetData>
  <mergeCells count="50">
    <mergeCell ref="N274:N286"/>
    <mergeCell ref="B275:M275"/>
    <mergeCell ref="D280:E280"/>
    <mergeCell ref="D282:E282"/>
    <mergeCell ref="N260:N272"/>
    <mergeCell ref="D9:E9"/>
    <mergeCell ref="D11:E11"/>
    <mergeCell ref="A274:A289"/>
    <mergeCell ref="A256:A272"/>
    <mergeCell ref="D236:E236"/>
    <mergeCell ref="D238:E238"/>
    <mergeCell ref="B274:M274"/>
    <mergeCell ref="B229:M229"/>
    <mergeCell ref="B230:M230"/>
    <mergeCell ref="A1:A16"/>
    <mergeCell ref="N43:N44"/>
    <mergeCell ref="B46:M46"/>
    <mergeCell ref="B47:M47"/>
    <mergeCell ref="D53:E53"/>
    <mergeCell ref="B1:M1"/>
    <mergeCell ref="N1:N12"/>
    <mergeCell ref="B2:M2"/>
    <mergeCell ref="D317:L318"/>
    <mergeCell ref="N314:N319"/>
    <mergeCell ref="B92:M92"/>
    <mergeCell ref="D96:E96"/>
    <mergeCell ref="D98:E98"/>
    <mergeCell ref="N78:N89"/>
    <mergeCell ref="N134:N135"/>
    <mergeCell ref="B137:M137"/>
    <mergeCell ref="B138:M138"/>
    <mergeCell ref="D141:E141"/>
    <mergeCell ref="B184:M184"/>
    <mergeCell ref="D188:E188"/>
    <mergeCell ref="D190:E190"/>
    <mergeCell ref="N226:N227"/>
    <mergeCell ref="D55:E55"/>
    <mergeCell ref="D143:E143"/>
    <mergeCell ref="B91:M91"/>
    <mergeCell ref="N91:N102"/>
    <mergeCell ref="A73:A89"/>
    <mergeCell ref="N137:N138"/>
    <mergeCell ref="N229:N230"/>
    <mergeCell ref="A91:A106"/>
    <mergeCell ref="A183:A198"/>
    <mergeCell ref="A165:A181"/>
    <mergeCell ref="A123:A135"/>
    <mergeCell ref="N169:N181"/>
    <mergeCell ref="B183:M183"/>
    <mergeCell ref="N183:N194"/>
  </mergeCells>
  <pageMargins left="0.7" right="0.7" top="0.75" bottom="0.75" header="0.5" footer="0.5"/>
  <pageSetup scale="96" orientation="landscape" r:id="rId1"/>
  <headerFooter alignWithMargins="0"/>
  <rowBreaks count="6" manualBreakCount="6">
    <brk id="45" max="13" man="1"/>
    <brk id="90" max="13" man="1"/>
    <brk id="136" max="13" man="1"/>
    <brk id="182" max="13" man="1"/>
    <brk id="228" max="13" man="1"/>
    <brk id="27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Normal="100" zoomScaleSheetLayoutView="115" workbookViewId="0"/>
  </sheetViews>
  <sheetFormatPr defaultColWidth="10.6640625" defaultRowHeight="11.25"/>
  <cols>
    <col min="1" max="1" width="2.6640625" style="103" customWidth="1"/>
    <col min="2" max="2" width="3.6640625" style="103" customWidth="1"/>
    <col min="3" max="3" width="5.33203125" style="103" customWidth="1"/>
    <col min="4" max="4" width="27" style="103" customWidth="1"/>
    <col min="5" max="5" width="10.83203125" style="103" customWidth="1"/>
    <col min="6" max="6" width="8.6640625" style="103" customWidth="1"/>
    <col min="7" max="7" width="9.33203125" style="103" customWidth="1"/>
    <col min="8" max="8" width="11.33203125" style="103" customWidth="1"/>
    <col min="9" max="10" width="12.83203125" style="103" customWidth="1"/>
    <col min="11" max="11" width="6.33203125" style="103" customWidth="1"/>
    <col min="12" max="12" width="6.5" style="103" customWidth="1"/>
    <col min="13" max="13" width="13.33203125" style="103" customWidth="1"/>
    <col min="14" max="14" width="9.6640625" style="103" customWidth="1"/>
    <col min="15" max="15" width="6.33203125" style="103" customWidth="1"/>
    <col min="16" max="16" width="4.33203125" style="103" customWidth="1"/>
    <col min="17" max="17" width="2.6640625" style="103" customWidth="1"/>
    <col min="18" max="16384" width="10.6640625" style="111"/>
  </cols>
  <sheetData>
    <row r="1" spans="1:18" ht="12" customHeight="1">
      <c r="A1" s="608"/>
      <c r="B1" s="725" t="s">
        <v>641</v>
      </c>
      <c r="C1" s="717"/>
      <c r="D1" s="717"/>
      <c r="E1" s="717"/>
      <c r="F1" s="717"/>
      <c r="G1" s="717"/>
      <c r="H1" s="717"/>
      <c r="I1" s="717"/>
      <c r="J1" s="717"/>
      <c r="K1" s="717"/>
      <c r="L1" s="717"/>
      <c r="M1" s="717"/>
      <c r="N1" s="717"/>
      <c r="O1" s="717"/>
      <c r="P1" s="724"/>
      <c r="Q1" s="722">
        <v>117</v>
      </c>
    </row>
    <row r="2" spans="1:18" ht="9" customHeight="1">
      <c r="A2" s="608"/>
      <c r="B2" s="723" t="s">
        <v>640</v>
      </c>
      <c r="C2" s="403"/>
      <c r="D2" s="403"/>
      <c r="E2" s="403"/>
      <c r="F2" s="403"/>
      <c r="G2" s="403"/>
      <c r="H2" s="403"/>
      <c r="I2" s="403"/>
      <c r="J2" s="403"/>
      <c r="K2" s="403"/>
      <c r="L2" s="403"/>
      <c r="M2" s="403"/>
      <c r="N2" s="403"/>
      <c r="O2" s="403"/>
      <c r="P2" s="129"/>
      <c r="Q2" s="722"/>
    </row>
    <row r="3" spans="1:18">
      <c r="A3" s="608"/>
      <c r="B3" s="721"/>
      <c r="C3" s="720"/>
      <c r="D3" s="720"/>
      <c r="E3" s="671"/>
      <c r="F3" s="671"/>
      <c r="G3" s="671"/>
      <c r="H3" s="671"/>
      <c r="I3" s="671"/>
      <c r="J3" s="720"/>
      <c r="K3" s="671"/>
      <c r="L3" s="671"/>
      <c r="M3" s="671"/>
      <c r="N3" s="671"/>
      <c r="O3" s="671"/>
      <c r="P3" s="670"/>
      <c r="Q3" s="698"/>
    </row>
    <row r="4" spans="1:18">
      <c r="A4" s="715"/>
      <c r="B4" s="663"/>
      <c r="C4" s="662"/>
      <c r="D4" s="671"/>
      <c r="E4" s="706"/>
      <c r="F4" s="713" t="s">
        <v>639</v>
      </c>
      <c r="G4" s="712"/>
      <c r="H4" s="712"/>
      <c r="I4" s="711"/>
      <c r="J4" s="710"/>
      <c r="K4" s="719" t="s">
        <v>638</v>
      </c>
      <c r="L4" s="718"/>
      <c r="M4" s="717"/>
      <c r="N4" s="717"/>
      <c r="O4" s="717"/>
      <c r="P4" s="716"/>
      <c r="Q4" s="698"/>
    </row>
    <row r="5" spans="1:18">
      <c r="A5" s="715"/>
      <c r="B5" s="714"/>
      <c r="C5" s="662" t="s">
        <v>357</v>
      </c>
      <c r="D5" s="710"/>
      <c r="E5" s="651" t="s">
        <v>357</v>
      </c>
      <c r="F5" s="713" t="s">
        <v>637</v>
      </c>
      <c r="G5" s="712"/>
      <c r="H5" s="712"/>
      <c r="I5" s="711"/>
      <c r="J5" s="710" t="s">
        <v>357</v>
      </c>
      <c r="K5" s="705"/>
      <c r="L5" s="709"/>
      <c r="M5" s="705"/>
      <c r="N5" s="705"/>
      <c r="O5" s="705"/>
      <c r="P5" s="708"/>
      <c r="Q5" s="698"/>
    </row>
    <row r="6" spans="1:18">
      <c r="A6" s="608"/>
      <c r="B6" s="663"/>
      <c r="C6" s="662"/>
      <c r="D6" s="671"/>
      <c r="E6" s="707" t="s">
        <v>357</v>
      </c>
      <c r="F6" s="706" t="s">
        <v>357</v>
      </c>
      <c r="G6" s="705"/>
      <c r="H6" s="702"/>
      <c r="I6" s="704" t="s">
        <v>636</v>
      </c>
      <c r="J6" s="697" t="s">
        <v>635</v>
      </c>
      <c r="K6" s="701"/>
      <c r="L6" s="702"/>
      <c r="M6" s="651" t="s">
        <v>357</v>
      </c>
      <c r="N6" s="703" t="s">
        <v>357</v>
      </c>
      <c r="O6" s="651"/>
      <c r="P6" s="617"/>
      <c r="Q6" s="698"/>
    </row>
    <row r="7" spans="1:18">
      <c r="A7" s="608"/>
      <c r="B7" s="663"/>
      <c r="C7" s="662"/>
      <c r="D7" s="671"/>
      <c r="E7" s="695"/>
      <c r="F7" s="701" t="s">
        <v>357</v>
      </c>
      <c r="G7" s="651"/>
      <c r="H7" s="702"/>
      <c r="I7" s="697" t="s">
        <v>605</v>
      </c>
      <c r="J7" s="697" t="s">
        <v>634</v>
      </c>
      <c r="K7" s="701"/>
      <c r="L7" s="702"/>
      <c r="M7" s="651" t="s">
        <v>357</v>
      </c>
      <c r="N7" s="703" t="s">
        <v>357</v>
      </c>
      <c r="O7" s="701"/>
      <c r="P7" s="617"/>
      <c r="Q7" s="698"/>
    </row>
    <row r="8" spans="1:18">
      <c r="A8" s="608"/>
      <c r="B8" s="663"/>
      <c r="C8" s="662"/>
      <c r="D8" s="671"/>
      <c r="E8" s="695"/>
      <c r="F8" s="701"/>
      <c r="G8" s="651"/>
      <c r="H8" s="700" t="s">
        <v>633</v>
      </c>
      <c r="I8" s="697" t="s">
        <v>596</v>
      </c>
      <c r="J8" s="697" t="s">
        <v>632</v>
      </c>
      <c r="K8" s="701"/>
      <c r="L8" s="702"/>
      <c r="M8" s="651" t="s">
        <v>357</v>
      </c>
      <c r="N8" s="695" t="s">
        <v>631</v>
      </c>
      <c r="O8" s="701"/>
      <c r="P8" s="617"/>
      <c r="Q8" s="698"/>
    </row>
    <row r="9" spans="1:18">
      <c r="A9" s="608"/>
      <c r="B9" s="663"/>
      <c r="C9" s="662"/>
      <c r="D9" s="671"/>
      <c r="E9" s="695" t="s">
        <v>630</v>
      </c>
      <c r="F9" s="701"/>
      <c r="G9" s="651"/>
      <c r="H9" s="700" t="s">
        <v>629</v>
      </c>
      <c r="I9" s="697" t="s">
        <v>628</v>
      </c>
      <c r="J9" s="697" t="s">
        <v>627</v>
      </c>
      <c r="K9" s="701"/>
      <c r="L9" s="702"/>
      <c r="M9" s="651" t="s">
        <v>357</v>
      </c>
      <c r="N9" s="695" t="s">
        <v>626</v>
      </c>
      <c r="O9" s="701"/>
      <c r="P9" s="617"/>
      <c r="Q9" s="698"/>
    </row>
    <row r="10" spans="1:18">
      <c r="A10" s="608"/>
      <c r="B10" s="663"/>
      <c r="C10" s="662"/>
      <c r="D10" s="671"/>
      <c r="E10" s="695" t="s">
        <v>625</v>
      </c>
      <c r="F10" s="701"/>
      <c r="G10" s="695" t="s">
        <v>618</v>
      </c>
      <c r="H10" s="700" t="s">
        <v>624</v>
      </c>
      <c r="I10" s="697" t="s">
        <v>623</v>
      </c>
      <c r="J10" s="697" t="s">
        <v>622</v>
      </c>
      <c r="K10" s="701"/>
      <c r="L10" s="702"/>
      <c r="M10" s="695" t="s">
        <v>621</v>
      </c>
      <c r="N10" s="695" t="s">
        <v>620</v>
      </c>
      <c r="O10" s="701"/>
      <c r="P10" s="617"/>
      <c r="Q10" s="698"/>
    </row>
    <row r="11" spans="1:18">
      <c r="A11" s="608"/>
      <c r="B11" s="656"/>
      <c r="C11" s="662"/>
      <c r="D11" s="671"/>
      <c r="E11" s="695" t="s">
        <v>619</v>
      </c>
      <c r="F11" s="692" t="s">
        <v>618</v>
      </c>
      <c r="G11" s="692" t="s">
        <v>617</v>
      </c>
      <c r="H11" s="700" t="s">
        <v>616</v>
      </c>
      <c r="I11" s="697" t="s">
        <v>615</v>
      </c>
      <c r="J11" s="694" t="s">
        <v>614</v>
      </c>
      <c r="K11" s="692" t="s">
        <v>613</v>
      </c>
      <c r="L11" s="693" t="s">
        <v>610</v>
      </c>
      <c r="M11" s="692" t="s">
        <v>612</v>
      </c>
      <c r="N11" s="692" t="s">
        <v>611</v>
      </c>
      <c r="O11" s="651" t="s">
        <v>610</v>
      </c>
      <c r="P11" s="617"/>
      <c r="Q11" s="698"/>
    </row>
    <row r="12" spans="1:18">
      <c r="A12" s="608"/>
      <c r="B12" s="636" t="s">
        <v>2</v>
      </c>
      <c r="C12" s="635" t="s">
        <v>11</v>
      </c>
      <c r="D12" s="658"/>
      <c r="E12" s="695" t="s">
        <v>609</v>
      </c>
      <c r="F12" s="692" t="s">
        <v>608</v>
      </c>
      <c r="G12" s="692" t="s">
        <v>604</v>
      </c>
      <c r="H12" s="693" t="s">
        <v>607</v>
      </c>
      <c r="I12" s="694" t="s">
        <v>606</v>
      </c>
      <c r="J12" s="699" t="s">
        <v>605</v>
      </c>
      <c r="K12" s="646" t="s">
        <v>571</v>
      </c>
      <c r="L12" s="654" t="s">
        <v>604</v>
      </c>
      <c r="M12" s="646" t="s">
        <v>603</v>
      </c>
      <c r="N12" s="646" t="s">
        <v>602</v>
      </c>
      <c r="O12" s="646" t="s">
        <v>601</v>
      </c>
      <c r="P12" s="617"/>
      <c r="Q12" s="698"/>
    </row>
    <row r="13" spans="1:18">
      <c r="A13" s="608"/>
      <c r="B13" s="656" t="s">
        <v>3</v>
      </c>
      <c r="C13" s="635" t="s">
        <v>237</v>
      </c>
      <c r="D13" s="697" t="s">
        <v>570</v>
      </c>
      <c r="E13" s="695" t="s">
        <v>600</v>
      </c>
      <c r="F13" s="692" t="s">
        <v>599</v>
      </c>
      <c r="G13" s="692" t="s">
        <v>592</v>
      </c>
      <c r="H13" s="693" t="s">
        <v>598</v>
      </c>
      <c r="I13" s="694" t="s">
        <v>597</v>
      </c>
      <c r="J13" s="694" t="s">
        <v>596</v>
      </c>
      <c r="K13" s="692" t="s">
        <v>595</v>
      </c>
      <c r="L13" s="693" t="s">
        <v>592</v>
      </c>
      <c r="M13" s="692" t="s">
        <v>594</v>
      </c>
      <c r="N13" s="692" t="s">
        <v>593</v>
      </c>
      <c r="O13" s="692" t="s">
        <v>592</v>
      </c>
      <c r="P13" s="617" t="s">
        <v>2</v>
      </c>
      <c r="Q13" s="608"/>
    </row>
    <row r="14" spans="1:18" ht="12" thickBot="1">
      <c r="A14" s="608"/>
      <c r="B14" s="636"/>
      <c r="C14" s="655"/>
      <c r="D14" s="696" t="s">
        <v>4</v>
      </c>
      <c r="E14" s="695" t="s">
        <v>5</v>
      </c>
      <c r="F14" s="692" t="s">
        <v>6</v>
      </c>
      <c r="G14" s="692" t="s">
        <v>7</v>
      </c>
      <c r="H14" s="693" t="s">
        <v>8</v>
      </c>
      <c r="I14" s="694" t="s">
        <v>9</v>
      </c>
      <c r="J14" s="694" t="s">
        <v>0</v>
      </c>
      <c r="K14" s="692" t="s">
        <v>1</v>
      </c>
      <c r="L14" s="693" t="s">
        <v>564</v>
      </c>
      <c r="M14" s="692" t="s">
        <v>563</v>
      </c>
      <c r="N14" s="692" t="s">
        <v>562</v>
      </c>
      <c r="O14" s="692" t="s">
        <v>561</v>
      </c>
      <c r="P14" s="691" t="s">
        <v>3</v>
      </c>
      <c r="Q14" s="608"/>
    </row>
    <row r="15" spans="1:18">
      <c r="A15" s="608"/>
      <c r="B15" s="690"/>
      <c r="C15" s="689"/>
      <c r="D15" s="688" t="s">
        <v>591</v>
      </c>
      <c r="E15" s="687"/>
      <c r="F15" s="686"/>
      <c r="G15" s="686"/>
      <c r="H15" s="686"/>
      <c r="I15" s="686"/>
      <c r="J15" s="686"/>
      <c r="K15" s="686"/>
      <c r="L15" s="686"/>
      <c r="M15" s="686"/>
      <c r="N15" s="685" t="s">
        <v>590</v>
      </c>
      <c r="O15" s="684"/>
      <c r="P15" s="670"/>
      <c r="Q15" s="608"/>
    </row>
    <row r="16" spans="1:18">
      <c r="A16" s="608"/>
      <c r="B16" s="680" t="s">
        <v>165</v>
      </c>
      <c r="C16" s="683"/>
      <c r="D16" s="640" t="s">
        <v>589</v>
      </c>
      <c r="E16" s="639">
        <v>0</v>
      </c>
      <c r="F16" s="638">
        <v>0</v>
      </c>
      <c r="G16" s="638">
        <v>0</v>
      </c>
      <c r="H16" s="638">
        <v>0</v>
      </c>
      <c r="I16" s="638">
        <v>0</v>
      </c>
      <c r="J16" s="638">
        <v>0</v>
      </c>
      <c r="K16" s="682">
        <v>0</v>
      </c>
      <c r="L16" s="638">
        <v>0</v>
      </c>
      <c r="M16" s="638">
        <f>SUM(K16:L16)</f>
        <v>0</v>
      </c>
      <c r="N16" s="682">
        <v>0</v>
      </c>
      <c r="O16" s="637">
        <v>0</v>
      </c>
      <c r="P16" s="624" t="s">
        <v>165</v>
      </c>
      <c r="Q16" s="608"/>
      <c r="R16" s="534"/>
    </row>
    <row r="17" spans="1:18">
      <c r="A17" s="608"/>
      <c r="B17" s="680" t="s">
        <v>163</v>
      </c>
      <c r="C17" s="683"/>
      <c r="D17" s="640" t="s">
        <v>588</v>
      </c>
      <c r="E17" s="639">
        <v>0</v>
      </c>
      <c r="F17" s="638">
        <v>0</v>
      </c>
      <c r="G17" s="638">
        <v>0</v>
      </c>
      <c r="H17" s="638">
        <v>0</v>
      </c>
      <c r="I17" s="638">
        <v>0</v>
      </c>
      <c r="J17" s="638">
        <v>0</v>
      </c>
      <c r="K17" s="638">
        <v>0</v>
      </c>
      <c r="L17" s="638">
        <v>0</v>
      </c>
      <c r="M17" s="682">
        <f>SUM(K17:L17)</f>
        <v>0</v>
      </c>
      <c r="N17" s="638">
        <v>0</v>
      </c>
      <c r="O17" s="637">
        <v>0</v>
      </c>
      <c r="P17" s="624" t="s">
        <v>163</v>
      </c>
      <c r="Q17" s="608"/>
      <c r="R17" s="534"/>
    </row>
    <row r="18" spans="1:18">
      <c r="A18" s="608"/>
      <c r="B18" s="680" t="s">
        <v>161</v>
      </c>
      <c r="C18" s="683"/>
      <c r="D18" s="640" t="s">
        <v>587</v>
      </c>
      <c r="E18" s="639">
        <v>0</v>
      </c>
      <c r="F18" s="638">
        <v>0</v>
      </c>
      <c r="G18" s="638">
        <v>0</v>
      </c>
      <c r="H18" s="638">
        <v>0</v>
      </c>
      <c r="I18" s="638">
        <v>0</v>
      </c>
      <c r="J18" s="638">
        <v>0</v>
      </c>
      <c r="K18" s="638">
        <v>0</v>
      </c>
      <c r="L18" s="638">
        <v>0</v>
      </c>
      <c r="M18" s="638">
        <f>SUM(K18:L18)</f>
        <v>0</v>
      </c>
      <c r="N18" s="638">
        <v>0</v>
      </c>
      <c r="O18" s="637">
        <v>0</v>
      </c>
      <c r="P18" s="624" t="s">
        <v>161</v>
      </c>
      <c r="Q18" s="608"/>
      <c r="R18" s="534"/>
    </row>
    <row r="19" spans="1:18">
      <c r="A19" s="608"/>
      <c r="B19" s="680" t="s">
        <v>159</v>
      </c>
      <c r="C19" s="683"/>
      <c r="D19" s="640" t="s">
        <v>586</v>
      </c>
      <c r="E19" s="639">
        <v>0</v>
      </c>
      <c r="F19" s="638">
        <v>0</v>
      </c>
      <c r="G19" s="638">
        <v>0</v>
      </c>
      <c r="H19" s="638">
        <v>0</v>
      </c>
      <c r="I19" s="638">
        <v>0</v>
      </c>
      <c r="J19" s="638">
        <v>0</v>
      </c>
      <c r="K19" s="638">
        <v>0</v>
      </c>
      <c r="L19" s="638">
        <v>0</v>
      </c>
      <c r="M19" s="682">
        <f>SUM(K19:L19)</f>
        <v>0</v>
      </c>
      <c r="N19" s="682">
        <v>0</v>
      </c>
      <c r="O19" s="637">
        <v>0</v>
      </c>
      <c r="P19" s="624" t="s">
        <v>159</v>
      </c>
      <c r="Q19" s="608"/>
      <c r="R19" s="534"/>
    </row>
    <row r="20" spans="1:18">
      <c r="A20" s="608"/>
      <c r="B20" s="680" t="s">
        <v>157</v>
      </c>
      <c r="C20" s="629" t="s">
        <v>191</v>
      </c>
      <c r="D20" s="681" t="s">
        <v>585</v>
      </c>
      <c r="E20" s="639">
        <f>SUM(E16:E19)</f>
        <v>0</v>
      </c>
      <c r="F20" s="638">
        <f>SUM(F16:F19)</f>
        <v>0</v>
      </c>
      <c r="G20" s="638">
        <f>SUM(G16:G19)</f>
        <v>0</v>
      </c>
      <c r="H20" s="638">
        <f>SUM(H16:H19)</f>
        <v>0</v>
      </c>
      <c r="I20" s="638">
        <f>SUM(I16:I19)</f>
        <v>0</v>
      </c>
      <c r="J20" s="638">
        <f>SUM(J16:J19)</f>
        <v>0</v>
      </c>
      <c r="K20" s="638">
        <f>SUM(K16:K19)</f>
        <v>0</v>
      </c>
      <c r="L20" s="638">
        <f>SUM(L16:L19)</f>
        <v>0</v>
      </c>
      <c r="M20" s="638">
        <f>SUM(M16:M19)</f>
        <v>0</v>
      </c>
      <c r="N20" s="682">
        <f>SUM(N16:N19)</f>
        <v>0</v>
      </c>
      <c r="O20" s="637">
        <v>0</v>
      </c>
      <c r="P20" s="624" t="s">
        <v>157</v>
      </c>
      <c r="Q20" s="608"/>
      <c r="R20" s="534"/>
    </row>
    <row r="21" spans="1:18">
      <c r="A21" s="608"/>
      <c r="B21" s="680" t="s">
        <v>154</v>
      </c>
      <c r="C21" s="629" t="s">
        <v>191</v>
      </c>
      <c r="D21" s="640" t="s">
        <v>584</v>
      </c>
      <c r="E21" s="639">
        <v>0</v>
      </c>
      <c r="F21" s="638">
        <v>0</v>
      </c>
      <c r="G21" s="638">
        <v>0</v>
      </c>
      <c r="H21" s="638">
        <v>0</v>
      </c>
      <c r="I21" s="638">
        <v>0</v>
      </c>
      <c r="J21" s="638">
        <v>0</v>
      </c>
      <c r="K21" s="638">
        <v>0</v>
      </c>
      <c r="L21" s="638">
        <v>0</v>
      </c>
      <c r="M21" s="638">
        <f>SUM(K21:L21)</f>
        <v>0</v>
      </c>
      <c r="N21" s="638">
        <v>0</v>
      </c>
      <c r="O21" s="637">
        <v>0</v>
      </c>
      <c r="P21" s="624" t="s">
        <v>154</v>
      </c>
      <c r="Q21" s="608"/>
      <c r="R21" s="534"/>
    </row>
    <row r="22" spans="1:18">
      <c r="A22" s="608"/>
      <c r="B22" s="680" t="s">
        <v>152</v>
      </c>
      <c r="C22" s="629" t="s">
        <v>191</v>
      </c>
      <c r="D22" s="640" t="s">
        <v>583</v>
      </c>
      <c r="E22" s="639">
        <v>0</v>
      </c>
      <c r="F22" s="638">
        <v>0</v>
      </c>
      <c r="G22" s="638">
        <v>0</v>
      </c>
      <c r="H22" s="638">
        <v>0</v>
      </c>
      <c r="I22" s="638">
        <v>0</v>
      </c>
      <c r="J22" s="638">
        <v>0</v>
      </c>
      <c r="K22" s="638">
        <v>0</v>
      </c>
      <c r="L22" s="638">
        <v>0</v>
      </c>
      <c r="M22" s="638">
        <f>SUM(K22:L22)</f>
        <v>0</v>
      </c>
      <c r="N22" s="638">
        <v>0</v>
      </c>
      <c r="O22" s="637">
        <v>0</v>
      </c>
      <c r="P22" s="624" t="s">
        <v>152</v>
      </c>
      <c r="Q22" s="608"/>
      <c r="R22" s="534"/>
    </row>
    <row r="23" spans="1:18">
      <c r="A23" s="608"/>
      <c r="B23" s="680" t="s">
        <v>150</v>
      </c>
      <c r="C23" s="629" t="s">
        <v>191</v>
      </c>
      <c r="D23" s="681" t="s">
        <v>582</v>
      </c>
      <c r="E23" s="639">
        <f>SUM(E20:E22)</f>
        <v>0</v>
      </c>
      <c r="F23" s="638">
        <f>SUM(F20:F22)</f>
        <v>0</v>
      </c>
      <c r="G23" s="638">
        <f>SUM(G20:G22)</f>
        <v>0</v>
      </c>
      <c r="H23" s="638">
        <f>SUM(H20:H22)</f>
        <v>0</v>
      </c>
      <c r="I23" s="638">
        <f>SUM(I20:I22)</f>
        <v>0</v>
      </c>
      <c r="J23" s="638">
        <f>SUM(J20:J22)</f>
        <v>0</v>
      </c>
      <c r="K23" s="638">
        <f>SUM(K20:K22)</f>
        <v>0</v>
      </c>
      <c r="L23" s="638">
        <f>SUM(L20:L22)</f>
        <v>0</v>
      </c>
      <c r="M23" s="638">
        <f>SUM(M20:M22)</f>
        <v>0</v>
      </c>
      <c r="N23" s="638">
        <f>SUM(N20:N22)</f>
        <v>0</v>
      </c>
      <c r="O23" s="637">
        <v>0</v>
      </c>
      <c r="P23" s="624" t="s">
        <v>150</v>
      </c>
      <c r="Q23" s="608"/>
      <c r="R23" s="534"/>
    </row>
    <row r="24" spans="1:18">
      <c r="A24" s="608"/>
      <c r="B24" s="680" t="s">
        <v>148</v>
      </c>
      <c r="C24" s="629" t="s">
        <v>191</v>
      </c>
      <c r="D24" s="640" t="s">
        <v>581</v>
      </c>
      <c r="E24" s="639">
        <v>0</v>
      </c>
      <c r="F24" s="638">
        <v>0</v>
      </c>
      <c r="G24" s="638">
        <v>0</v>
      </c>
      <c r="H24" s="638">
        <v>0</v>
      </c>
      <c r="I24" s="638">
        <v>0</v>
      </c>
      <c r="J24" s="638">
        <v>0</v>
      </c>
      <c r="K24" s="638">
        <v>0</v>
      </c>
      <c r="L24" s="638">
        <v>0</v>
      </c>
      <c r="M24" s="638">
        <f>SUM(K24:L24)</f>
        <v>0</v>
      </c>
      <c r="N24" s="679" t="s">
        <v>349</v>
      </c>
      <c r="O24" s="637">
        <v>0</v>
      </c>
      <c r="P24" s="624" t="s">
        <v>148</v>
      </c>
      <c r="Q24" s="608"/>
      <c r="R24" s="534"/>
    </row>
    <row r="25" spans="1:18">
      <c r="A25" s="608"/>
      <c r="B25" s="656"/>
      <c r="C25" s="635" t="s">
        <v>191</v>
      </c>
      <c r="D25" s="634" t="s">
        <v>580</v>
      </c>
      <c r="E25" s="633"/>
      <c r="F25" s="632"/>
      <c r="G25" s="632"/>
      <c r="H25" s="632"/>
      <c r="I25" s="632"/>
      <c r="J25" s="632"/>
      <c r="K25" s="632"/>
      <c r="L25" s="632"/>
      <c r="M25" s="632"/>
      <c r="N25" s="632"/>
      <c r="O25" s="678"/>
      <c r="P25" s="617"/>
      <c r="Q25" s="608"/>
      <c r="R25" s="534"/>
    </row>
    <row r="26" spans="1:18" ht="12" thickBot="1">
      <c r="A26" s="608"/>
      <c r="B26" s="649">
        <v>10</v>
      </c>
      <c r="C26" s="677"/>
      <c r="D26" s="676" t="s">
        <v>579</v>
      </c>
      <c r="E26" s="627">
        <f>SUM(E23:E24)</f>
        <v>0</v>
      </c>
      <c r="F26" s="626">
        <f>SUM(F23:F24)</f>
        <v>0</v>
      </c>
      <c r="G26" s="626">
        <f>SUM(G23:G24)</f>
        <v>0</v>
      </c>
      <c r="H26" s="626">
        <f>SUM(H23:H24)</f>
        <v>0</v>
      </c>
      <c r="I26" s="626">
        <f>SUM(I23:I24)</f>
        <v>0</v>
      </c>
      <c r="J26" s="626">
        <f>SUM(J23:J24)</f>
        <v>0</v>
      </c>
      <c r="K26" s="626">
        <f>SUM(K23:K24)</f>
        <v>0</v>
      </c>
      <c r="L26" s="626">
        <f>SUM(L23:L24)</f>
        <v>0</v>
      </c>
      <c r="M26" s="626">
        <f>SUM(M23:M24)</f>
        <v>0</v>
      </c>
      <c r="N26" s="675" t="s">
        <v>349</v>
      </c>
      <c r="O26" s="674">
        <v>0</v>
      </c>
      <c r="P26" s="673" t="s">
        <v>146</v>
      </c>
      <c r="Q26" s="608"/>
      <c r="R26" s="534"/>
    </row>
    <row r="27" spans="1:18">
      <c r="A27" s="608"/>
      <c r="B27" s="620"/>
      <c r="C27" s="671"/>
      <c r="D27" s="622"/>
      <c r="E27" s="618"/>
      <c r="F27" s="618"/>
      <c r="G27" s="618"/>
      <c r="H27" s="618"/>
      <c r="I27" s="618"/>
      <c r="J27" s="618"/>
      <c r="K27" s="618"/>
      <c r="L27" s="618"/>
      <c r="M27" s="618"/>
      <c r="N27" s="672"/>
      <c r="O27" s="618"/>
      <c r="P27" s="617"/>
      <c r="Q27" s="608"/>
    </row>
    <row r="28" spans="1:18">
      <c r="A28" s="608"/>
      <c r="B28" s="620"/>
      <c r="C28" s="671"/>
      <c r="D28" s="634"/>
      <c r="E28" s="634"/>
      <c r="F28" s="634"/>
      <c r="G28" s="634"/>
      <c r="H28" s="634"/>
      <c r="I28" s="634"/>
      <c r="J28" s="634"/>
      <c r="K28" s="634"/>
      <c r="L28" s="634"/>
      <c r="M28" s="634"/>
      <c r="N28" s="634"/>
      <c r="O28" s="634"/>
      <c r="P28" s="670"/>
      <c r="Q28" s="608"/>
    </row>
    <row r="29" spans="1:18" ht="18" customHeight="1">
      <c r="A29" s="608"/>
      <c r="B29" s="669" t="s">
        <v>578</v>
      </c>
      <c r="C29" s="668"/>
      <c r="D29" s="667"/>
      <c r="E29" s="667"/>
      <c r="F29" s="667"/>
      <c r="G29" s="667"/>
      <c r="H29" s="667"/>
      <c r="I29" s="667"/>
      <c r="J29" s="667"/>
      <c r="K29" s="667"/>
      <c r="L29" s="667"/>
      <c r="M29" s="667"/>
      <c r="N29" s="667"/>
      <c r="O29" s="667"/>
      <c r="P29" s="666"/>
      <c r="Q29" s="111"/>
    </row>
    <row r="30" spans="1:18" ht="11.25" customHeight="1">
      <c r="A30" s="616" t="s">
        <v>73</v>
      </c>
      <c r="B30" s="663"/>
      <c r="C30" s="662"/>
      <c r="D30" s="634"/>
      <c r="E30" s="665"/>
      <c r="F30" s="661"/>
      <c r="G30" s="661"/>
      <c r="H30" s="661"/>
      <c r="I30" s="661"/>
      <c r="J30" s="664" t="s">
        <v>577</v>
      </c>
      <c r="K30" s="664"/>
      <c r="L30" s="664"/>
      <c r="M30" s="664"/>
      <c r="N30" s="664"/>
      <c r="O30" s="657"/>
      <c r="P30" s="659"/>
      <c r="Q30" s="111"/>
    </row>
    <row r="31" spans="1:18" ht="11.25" customHeight="1">
      <c r="A31" s="616"/>
      <c r="B31" s="663"/>
      <c r="C31" s="662"/>
      <c r="D31" s="634"/>
      <c r="E31" s="661"/>
      <c r="F31" s="645" t="s">
        <v>576</v>
      </c>
      <c r="G31" s="645" t="s">
        <v>576</v>
      </c>
      <c r="H31" s="646" t="s">
        <v>576</v>
      </c>
      <c r="I31" s="646" t="s">
        <v>576</v>
      </c>
      <c r="J31" s="657"/>
      <c r="K31" s="657"/>
      <c r="L31" s="657"/>
      <c r="M31" s="657"/>
      <c r="N31" s="657"/>
      <c r="O31" s="657"/>
      <c r="P31" s="659"/>
      <c r="Q31" s="111"/>
    </row>
    <row r="32" spans="1:18">
      <c r="A32" s="616"/>
      <c r="B32" s="663"/>
      <c r="C32" s="662"/>
      <c r="D32" s="634"/>
      <c r="E32" s="661"/>
      <c r="F32" s="645" t="s">
        <v>569</v>
      </c>
      <c r="G32" s="645" t="s">
        <v>575</v>
      </c>
      <c r="H32" s="660" t="s">
        <v>574</v>
      </c>
      <c r="I32" s="660" t="s">
        <v>573</v>
      </c>
      <c r="J32" s="657" t="s">
        <v>357</v>
      </c>
      <c r="K32" s="657" t="s">
        <v>357</v>
      </c>
      <c r="L32" s="657" t="s">
        <v>357</v>
      </c>
      <c r="M32" s="657" t="s">
        <v>357</v>
      </c>
      <c r="N32" s="657" t="s">
        <v>357</v>
      </c>
      <c r="O32" s="657" t="s">
        <v>357</v>
      </c>
      <c r="P32" s="659"/>
      <c r="Q32" s="111"/>
    </row>
    <row r="33" spans="1:17">
      <c r="A33" s="616"/>
      <c r="B33" s="656"/>
      <c r="C33" s="655"/>
      <c r="D33" s="658"/>
      <c r="E33" s="645" t="s">
        <v>572</v>
      </c>
      <c r="F33" s="645" t="s">
        <v>571</v>
      </c>
      <c r="G33" s="645" t="s">
        <v>571</v>
      </c>
      <c r="H33" s="646" t="s">
        <v>571</v>
      </c>
      <c r="I33" s="646" t="s">
        <v>571</v>
      </c>
      <c r="J33" s="657"/>
      <c r="K33" s="657"/>
      <c r="L33" s="657"/>
      <c r="M33" s="657"/>
      <c r="N33" s="657" t="s">
        <v>357</v>
      </c>
      <c r="O33" s="657"/>
      <c r="P33" s="650" t="s">
        <v>2</v>
      </c>
      <c r="Q33" s="111"/>
    </row>
    <row r="34" spans="1:17">
      <c r="A34" s="616"/>
      <c r="B34" s="656" t="s">
        <v>2</v>
      </c>
      <c r="C34" s="655" t="s">
        <v>11</v>
      </c>
      <c r="D34" s="654" t="s">
        <v>570</v>
      </c>
      <c r="E34" s="651" t="s">
        <v>569</v>
      </c>
      <c r="F34" s="653" t="s">
        <v>568</v>
      </c>
      <c r="G34" s="653" t="s">
        <v>567</v>
      </c>
      <c r="H34" s="653" t="s">
        <v>566</v>
      </c>
      <c r="I34" s="653" t="s">
        <v>565</v>
      </c>
      <c r="J34" s="652">
        <v>2010</v>
      </c>
      <c r="K34" s="652">
        <v>2011</v>
      </c>
      <c r="L34" s="652">
        <v>2012</v>
      </c>
      <c r="M34" s="652">
        <v>2013</v>
      </c>
      <c r="N34" s="652">
        <v>2014</v>
      </c>
      <c r="O34" s="651" t="s">
        <v>383</v>
      </c>
      <c r="P34" s="650" t="s">
        <v>3</v>
      </c>
      <c r="Q34" s="609" t="s">
        <v>29</v>
      </c>
    </row>
    <row r="35" spans="1:17" ht="12" thickBot="1">
      <c r="A35" s="616"/>
      <c r="B35" s="649" t="s">
        <v>3</v>
      </c>
      <c r="C35" s="648" t="s">
        <v>237</v>
      </c>
      <c r="D35" s="647"/>
      <c r="E35" s="645" t="s">
        <v>5</v>
      </c>
      <c r="F35" s="645" t="s">
        <v>6</v>
      </c>
      <c r="G35" s="645" t="s">
        <v>7</v>
      </c>
      <c r="H35" s="646" t="s">
        <v>8</v>
      </c>
      <c r="I35" s="645" t="s">
        <v>9</v>
      </c>
      <c r="J35" s="645" t="s">
        <v>0</v>
      </c>
      <c r="K35" s="645" t="s">
        <v>1</v>
      </c>
      <c r="L35" s="645" t="s">
        <v>564</v>
      </c>
      <c r="M35" s="645" t="s">
        <v>563</v>
      </c>
      <c r="N35" s="645" t="s">
        <v>562</v>
      </c>
      <c r="O35" s="645" t="s">
        <v>561</v>
      </c>
      <c r="P35" s="644"/>
      <c r="Q35" s="609"/>
    </row>
    <row r="36" spans="1:17" ht="12.75" customHeight="1">
      <c r="A36" s="616"/>
      <c r="B36" s="630" t="s">
        <v>144</v>
      </c>
      <c r="C36" s="629" t="s">
        <v>191</v>
      </c>
      <c r="D36" s="640" t="s">
        <v>560</v>
      </c>
      <c r="E36" s="643">
        <v>0</v>
      </c>
      <c r="F36" s="642">
        <v>0</v>
      </c>
      <c r="G36" s="642">
        <v>0</v>
      </c>
      <c r="H36" s="642">
        <v>0</v>
      </c>
      <c r="I36" s="642">
        <v>0</v>
      </c>
      <c r="J36" s="642">
        <v>0</v>
      </c>
      <c r="K36" s="642">
        <v>0</v>
      </c>
      <c r="L36" s="642">
        <v>0</v>
      </c>
      <c r="M36" s="642">
        <v>0</v>
      </c>
      <c r="N36" s="642">
        <v>0</v>
      </c>
      <c r="O36" s="641">
        <f>SUM(E36:N36)</f>
        <v>0</v>
      </c>
      <c r="P36" s="624" t="s">
        <v>144</v>
      </c>
      <c r="Q36" s="609"/>
    </row>
    <row r="37" spans="1:17" ht="12.75" customHeight="1">
      <c r="A37" s="616"/>
      <c r="B37" s="630" t="s">
        <v>142</v>
      </c>
      <c r="C37" s="629" t="s">
        <v>191</v>
      </c>
      <c r="D37" s="640" t="s">
        <v>559</v>
      </c>
      <c r="E37" s="639">
        <v>0</v>
      </c>
      <c r="F37" s="638">
        <v>0</v>
      </c>
      <c r="G37" s="638">
        <v>0</v>
      </c>
      <c r="H37" s="638">
        <v>0</v>
      </c>
      <c r="I37" s="638">
        <v>0</v>
      </c>
      <c r="J37" s="638">
        <v>0</v>
      </c>
      <c r="K37" s="638">
        <v>0</v>
      </c>
      <c r="L37" s="638">
        <v>0</v>
      </c>
      <c r="M37" s="638">
        <v>0</v>
      </c>
      <c r="N37" s="638">
        <v>0</v>
      </c>
      <c r="O37" s="637">
        <f>SUM(E37:N37)</f>
        <v>0</v>
      </c>
      <c r="P37" s="624" t="s">
        <v>142</v>
      </c>
      <c r="Q37" s="609"/>
    </row>
    <row r="38" spans="1:17" ht="11.25" customHeight="1">
      <c r="A38" s="616"/>
      <c r="B38" s="630" t="s">
        <v>140</v>
      </c>
      <c r="C38" s="629" t="s">
        <v>191</v>
      </c>
      <c r="D38" s="640" t="s">
        <v>558</v>
      </c>
      <c r="E38" s="639">
        <v>0</v>
      </c>
      <c r="F38" s="638">
        <v>0</v>
      </c>
      <c r="G38" s="638">
        <v>0</v>
      </c>
      <c r="H38" s="638">
        <v>0</v>
      </c>
      <c r="I38" s="638">
        <v>0</v>
      </c>
      <c r="J38" s="638">
        <v>0</v>
      </c>
      <c r="K38" s="638">
        <v>0</v>
      </c>
      <c r="L38" s="638">
        <v>0</v>
      </c>
      <c r="M38" s="638">
        <v>0</v>
      </c>
      <c r="N38" s="638">
        <v>0</v>
      </c>
      <c r="O38" s="637">
        <f>SUM(E38:N38)</f>
        <v>0</v>
      </c>
      <c r="P38" s="624" t="s">
        <v>140</v>
      </c>
      <c r="Q38" s="609"/>
    </row>
    <row r="39" spans="1:17" ht="11.25" customHeight="1">
      <c r="A39" s="616"/>
      <c r="B39" s="630" t="s">
        <v>138</v>
      </c>
      <c r="C39" s="629" t="s">
        <v>191</v>
      </c>
      <c r="D39" s="628" t="s">
        <v>557</v>
      </c>
      <c r="E39" s="639">
        <f>SUM(E36:E38)</f>
        <v>0</v>
      </c>
      <c r="F39" s="638">
        <f>SUM(F36:F38)</f>
        <v>0</v>
      </c>
      <c r="G39" s="638">
        <f>SUM(G36:G38)</f>
        <v>0</v>
      </c>
      <c r="H39" s="638">
        <f>SUM(H36:H38)</f>
        <v>0</v>
      </c>
      <c r="I39" s="638">
        <f>SUM(I36:I38)</f>
        <v>0</v>
      </c>
      <c r="J39" s="638">
        <f>SUM(J36:J38)</f>
        <v>0</v>
      </c>
      <c r="K39" s="638">
        <f>SUM(K36:K38)</f>
        <v>0</v>
      </c>
      <c r="L39" s="638">
        <f>SUM(L36:L38)</f>
        <v>0</v>
      </c>
      <c r="M39" s="638">
        <f>SUM(M36:M38)</f>
        <v>0</v>
      </c>
      <c r="N39" s="638">
        <f>SUM(N36:N38)</f>
        <v>0</v>
      </c>
      <c r="O39" s="637">
        <f>SUM(E39:N39)</f>
        <v>0</v>
      </c>
      <c r="P39" s="624" t="s">
        <v>138</v>
      </c>
      <c r="Q39" s="609"/>
    </row>
    <row r="40" spans="1:17">
      <c r="A40" s="616"/>
      <c r="B40" s="630" t="s">
        <v>136</v>
      </c>
      <c r="C40" s="629" t="s">
        <v>191</v>
      </c>
      <c r="D40" s="640" t="s">
        <v>556</v>
      </c>
      <c r="E40" s="639"/>
      <c r="F40" s="638">
        <v>0</v>
      </c>
      <c r="G40" s="638">
        <v>0</v>
      </c>
      <c r="H40" s="638">
        <v>0</v>
      </c>
      <c r="I40" s="638"/>
      <c r="J40" s="638">
        <v>0</v>
      </c>
      <c r="K40" s="638">
        <v>0</v>
      </c>
      <c r="L40" s="638">
        <v>0</v>
      </c>
      <c r="M40" s="638">
        <v>0</v>
      </c>
      <c r="N40" s="638">
        <v>0</v>
      </c>
      <c r="O40" s="637">
        <f>SUM(E40:N40)</f>
        <v>0</v>
      </c>
      <c r="P40" s="624" t="s">
        <v>136</v>
      </c>
      <c r="Q40" s="609"/>
    </row>
    <row r="41" spans="1:17">
      <c r="A41" s="616"/>
      <c r="B41" s="636"/>
      <c r="C41" s="635" t="s">
        <v>191</v>
      </c>
      <c r="D41" s="634" t="s">
        <v>555</v>
      </c>
      <c r="E41" s="633"/>
      <c r="F41" s="632"/>
      <c r="G41" s="632"/>
      <c r="H41" s="632"/>
      <c r="I41" s="632"/>
      <c r="J41" s="632"/>
      <c r="K41" s="632"/>
      <c r="L41" s="632"/>
      <c r="M41" s="632"/>
      <c r="N41" s="632"/>
      <c r="O41" s="631"/>
      <c r="P41" s="617"/>
      <c r="Q41" s="609"/>
    </row>
    <row r="42" spans="1:17" ht="12" thickBot="1">
      <c r="A42" s="616"/>
      <c r="B42" s="630">
        <v>16</v>
      </c>
      <c r="C42" s="629" t="s">
        <v>191</v>
      </c>
      <c r="D42" s="628" t="s">
        <v>554</v>
      </c>
      <c r="E42" s="627">
        <f>SUM(E39:E40)</f>
        <v>0</v>
      </c>
      <c r="F42" s="626">
        <f>SUM(F39:F40)</f>
        <v>0</v>
      </c>
      <c r="G42" s="626">
        <f>SUM(G39:G40)</f>
        <v>0</v>
      </c>
      <c r="H42" s="626">
        <f>SUM(H39:H40)</f>
        <v>0</v>
      </c>
      <c r="I42" s="626">
        <f>SUM(I39:I40)</f>
        <v>0</v>
      </c>
      <c r="J42" s="626">
        <f>SUM(J39:J40)</f>
        <v>0</v>
      </c>
      <c r="K42" s="626">
        <f>SUM(K39:K40)</f>
        <v>0</v>
      </c>
      <c r="L42" s="626">
        <f>SUM(L39:L40)</f>
        <v>0</v>
      </c>
      <c r="M42" s="626">
        <f>SUM(M39:M40)</f>
        <v>0</v>
      </c>
      <c r="N42" s="626">
        <f>SUM(N39:N40)</f>
        <v>0</v>
      </c>
      <c r="O42" s="625">
        <f>SUM(E42:N42)</f>
        <v>0</v>
      </c>
      <c r="P42" s="624" t="s">
        <v>134</v>
      </c>
      <c r="Q42" s="609"/>
    </row>
    <row r="43" spans="1:17">
      <c r="A43" s="616"/>
      <c r="B43" s="620"/>
      <c r="C43" s="623"/>
      <c r="D43" s="622"/>
      <c r="E43" s="618"/>
      <c r="F43" s="618"/>
      <c r="G43" s="618"/>
      <c r="H43" s="618"/>
      <c r="I43" s="618"/>
      <c r="J43" s="618"/>
      <c r="K43" s="618"/>
      <c r="L43" s="618"/>
      <c r="M43" s="618"/>
      <c r="N43" s="618"/>
      <c r="O43" s="618"/>
      <c r="P43" s="617"/>
      <c r="Q43" s="609"/>
    </row>
    <row r="44" spans="1:17">
      <c r="A44" s="616"/>
      <c r="B44" s="620"/>
      <c r="C44" s="349"/>
      <c r="D44" s="621" t="s">
        <v>553</v>
      </c>
      <c r="E44" s="618"/>
      <c r="F44" s="618"/>
      <c r="G44" s="618"/>
      <c r="H44" s="618"/>
      <c r="I44" s="618"/>
      <c r="J44" s="618"/>
      <c r="K44" s="618"/>
      <c r="L44" s="618"/>
      <c r="M44" s="618"/>
      <c r="N44" s="618"/>
      <c r="O44" s="618"/>
      <c r="P44" s="617"/>
      <c r="Q44" s="609"/>
    </row>
    <row r="45" spans="1:17">
      <c r="A45" s="616"/>
      <c r="B45" s="620"/>
      <c r="C45" s="349"/>
      <c r="D45" s="621"/>
      <c r="E45" s="618"/>
      <c r="F45" s="618"/>
      <c r="G45" s="618"/>
      <c r="H45" s="618"/>
      <c r="I45" s="618"/>
      <c r="J45" s="618"/>
      <c r="K45" s="618"/>
      <c r="L45" s="618"/>
      <c r="M45" s="618"/>
      <c r="N45" s="618"/>
      <c r="O45" s="618"/>
      <c r="P45" s="617"/>
      <c r="Q45" s="609"/>
    </row>
    <row r="46" spans="1:17">
      <c r="A46" s="616"/>
      <c r="B46" s="620"/>
      <c r="C46" s="349"/>
      <c r="D46" s="619" t="s">
        <v>552</v>
      </c>
      <c r="E46" s="618"/>
      <c r="F46" s="618"/>
      <c r="G46" s="618"/>
      <c r="H46" s="618"/>
      <c r="I46" s="618"/>
      <c r="J46" s="618"/>
      <c r="K46" s="618"/>
      <c r="L46" s="618"/>
      <c r="M46" s="618"/>
      <c r="N46" s="618"/>
      <c r="O46" s="618"/>
      <c r="P46" s="617"/>
      <c r="Q46" s="609"/>
    </row>
    <row r="47" spans="1:17">
      <c r="A47" s="616"/>
      <c r="B47" s="620"/>
      <c r="C47" s="349"/>
      <c r="D47" s="619"/>
      <c r="E47" s="618"/>
      <c r="F47" s="618"/>
      <c r="G47" s="618"/>
      <c r="H47" s="618"/>
      <c r="I47" s="618"/>
      <c r="J47" s="618"/>
      <c r="K47" s="618"/>
      <c r="L47" s="618"/>
      <c r="M47" s="618"/>
      <c r="N47" s="618"/>
      <c r="O47" s="618"/>
      <c r="P47" s="617"/>
      <c r="Q47" s="609"/>
    </row>
    <row r="48" spans="1:17" ht="11.25" customHeight="1">
      <c r="A48" s="616"/>
      <c r="B48" s="615"/>
      <c r="C48" s="614"/>
      <c r="D48" s="613"/>
      <c r="E48" s="612"/>
      <c r="F48" s="612"/>
      <c r="G48" s="611"/>
      <c r="H48" s="611"/>
      <c r="I48" s="611"/>
      <c r="J48" s="611"/>
      <c r="K48" s="611"/>
      <c r="L48" s="611"/>
      <c r="M48" s="611"/>
      <c r="N48" s="611"/>
      <c r="O48" s="611"/>
      <c r="P48" s="610"/>
      <c r="Q48" s="609"/>
    </row>
    <row r="49" spans="1:17">
      <c r="A49" s="608"/>
      <c r="B49" s="606"/>
      <c r="C49" s="606"/>
      <c r="D49" s="606"/>
      <c r="E49" s="607"/>
      <c r="F49" s="607"/>
      <c r="G49" s="607"/>
      <c r="H49" s="607"/>
      <c r="I49" s="607"/>
      <c r="J49" s="607"/>
      <c r="K49" s="607"/>
      <c r="L49" s="607"/>
      <c r="M49" s="607"/>
      <c r="N49" s="607"/>
      <c r="O49" s="607"/>
      <c r="P49" s="606"/>
      <c r="Q49" s="605"/>
    </row>
    <row r="50" spans="1:17">
      <c r="A50" s="608"/>
      <c r="B50" s="606"/>
      <c r="C50" s="606"/>
      <c r="D50" s="606"/>
      <c r="E50" s="607"/>
      <c r="F50" s="607"/>
      <c r="G50" s="607"/>
      <c r="H50" s="607"/>
      <c r="I50" s="607"/>
      <c r="J50" s="607"/>
      <c r="K50" s="607"/>
      <c r="L50" s="607"/>
      <c r="M50" s="607"/>
      <c r="N50" s="607"/>
      <c r="O50" s="607"/>
      <c r="P50" s="606"/>
      <c r="Q50" s="605"/>
    </row>
    <row r="51" spans="1:17">
      <c r="A51" s="608"/>
      <c r="B51" s="606"/>
      <c r="C51" s="606"/>
      <c r="D51" s="606"/>
      <c r="E51" s="607"/>
      <c r="F51" s="607"/>
      <c r="G51" s="607"/>
      <c r="H51" s="607"/>
      <c r="I51" s="607"/>
      <c r="J51" s="607"/>
      <c r="K51" s="607"/>
      <c r="L51" s="607"/>
      <c r="M51" s="607"/>
      <c r="N51" s="607"/>
      <c r="O51" s="607"/>
      <c r="P51" s="606"/>
      <c r="Q51" s="605"/>
    </row>
    <row r="52" spans="1:17">
      <c r="A52" s="608"/>
      <c r="B52" s="606"/>
      <c r="C52" s="606"/>
      <c r="D52" s="606"/>
      <c r="E52" s="607"/>
      <c r="F52" s="607"/>
      <c r="G52" s="607"/>
      <c r="H52" s="607"/>
      <c r="I52" s="607"/>
      <c r="J52" s="607"/>
      <c r="K52" s="607"/>
      <c r="L52" s="607"/>
      <c r="M52" s="607"/>
      <c r="N52" s="607"/>
      <c r="O52" s="607"/>
      <c r="P52" s="606"/>
      <c r="Q52" s="605"/>
    </row>
    <row r="53" spans="1:17">
      <c r="E53" s="607"/>
      <c r="F53" s="607"/>
      <c r="G53" s="607"/>
      <c r="H53" s="607"/>
      <c r="I53" s="607"/>
      <c r="J53" s="607"/>
      <c r="K53" s="607"/>
      <c r="L53" s="607"/>
      <c r="M53" s="607"/>
      <c r="N53" s="607"/>
      <c r="O53" s="607"/>
      <c r="Q53" s="605"/>
    </row>
    <row r="54" spans="1:17">
      <c r="E54" s="607"/>
      <c r="F54" s="607"/>
      <c r="G54" s="607"/>
      <c r="H54" s="607"/>
      <c r="I54" s="607"/>
      <c r="J54" s="607"/>
      <c r="K54" s="607"/>
      <c r="L54" s="607"/>
      <c r="M54" s="607"/>
      <c r="N54" s="607"/>
      <c r="O54" s="607"/>
      <c r="Q54" s="605"/>
    </row>
    <row r="55" spans="1:17">
      <c r="E55" s="607"/>
      <c r="F55" s="607"/>
      <c r="G55" s="607"/>
      <c r="H55" s="607"/>
      <c r="I55" s="607"/>
      <c r="J55" s="607"/>
      <c r="K55" s="607"/>
      <c r="L55" s="607"/>
      <c r="M55" s="607"/>
      <c r="N55" s="607"/>
      <c r="O55" s="607"/>
      <c r="Q55" s="605"/>
    </row>
    <row r="56" spans="1:17">
      <c r="E56" s="607"/>
      <c r="F56" s="607"/>
      <c r="G56" s="607"/>
      <c r="H56" s="607"/>
      <c r="I56" s="607"/>
      <c r="J56" s="607"/>
      <c r="K56" s="607"/>
      <c r="L56" s="607"/>
      <c r="M56" s="607"/>
      <c r="N56" s="607"/>
      <c r="O56" s="607"/>
      <c r="Q56" s="605"/>
    </row>
    <row r="57" spans="1:17">
      <c r="E57" s="607"/>
      <c r="F57" s="607"/>
      <c r="G57" s="607"/>
      <c r="H57" s="607"/>
      <c r="I57" s="607"/>
      <c r="J57" s="607"/>
      <c r="K57" s="607"/>
      <c r="L57" s="607"/>
      <c r="M57" s="607"/>
      <c r="N57" s="607"/>
      <c r="O57" s="607"/>
      <c r="Q57" s="605"/>
    </row>
    <row r="58" spans="1:17">
      <c r="E58" s="606"/>
      <c r="F58" s="606"/>
      <c r="G58" s="606"/>
      <c r="H58" s="606"/>
      <c r="I58" s="606"/>
      <c r="J58" s="606"/>
      <c r="K58" s="606"/>
      <c r="L58" s="606"/>
      <c r="M58" s="606"/>
      <c r="N58" s="606"/>
      <c r="O58" s="606"/>
      <c r="Q58" s="605"/>
    </row>
    <row r="59" spans="1:17">
      <c r="E59" s="606"/>
      <c r="F59" s="606"/>
      <c r="G59" s="606"/>
      <c r="H59" s="606"/>
      <c r="I59" s="606"/>
      <c r="J59" s="606"/>
      <c r="K59" s="606"/>
      <c r="L59" s="606"/>
      <c r="M59" s="606"/>
      <c r="N59" s="606"/>
      <c r="O59" s="606"/>
      <c r="Q59" s="605"/>
    </row>
    <row r="60" spans="1:17">
      <c r="E60" s="606"/>
      <c r="F60" s="606"/>
      <c r="G60" s="606"/>
      <c r="H60" s="606"/>
      <c r="I60" s="606"/>
      <c r="J60" s="606"/>
      <c r="K60" s="606"/>
      <c r="L60" s="606"/>
      <c r="M60" s="606"/>
      <c r="N60" s="606"/>
      <c r="O60" s="606"/>
      <c r="Q60" s="605"/>
    </row>
    <row r="61" spans="1:17">
      <c r="E61" s="606"/>
      <c r="F61" s="606"/>
      <c r="G61" s="606"/>
      <c r="H61" s="606"/>
      <c r="I61" s="606"/>
      <c r="J61" s="606"/>
      <c r="K61" s="606"/>
      <c r="L61" s="606"/>
      <c r="M61" s="606"/>
      <c r="N61" s="606"/>
      <c r="O61" s="606"/>
      <c r="Q61" s="605"/>
    </row>
    <row r="62" spans="1:17">
      <c r="Q62" s="605"/>
    </row>
    <row r="63" spans="1:17">
      <c r="Q63" s="605"/>
    </row>
    <row r="64" spans="1:17">
      <c r="Q64" s="605"/>
    </row>
    <row r="65" spans="17:17">
      <c r="Q65" s="605"/>
    </row>
    <row r="66" spans="17:17">
      <c r="Q66" s="605"/>
    </row>
    <row r="67" spans="17:17">
      <c r="Q67" s="604"/>
    </row>
    <row r="68" spans="17:17">
      <c r="Q68" s="604"/>
    </row>
    <row r="69" spans="17:17">
      <c r="Q69" s="604"/>
    </row>
    <row r="70" spans="17:17">
      <c r="Q70" s="604"/>
    </row>
    <row r="71" spans="17:17">
      <c r="Q71" s="604"/>
    </row>
    <row r="72" spans="17:17">
      <c r="Q72" s="604"/>
    </row>
    <row r="73" spans="17:17">
      <c r="Q73" s="604"/>
    </row>
    <row r="74" spans="17:17">
      <c r="Q74" s="604"/>
    </row>
    <row r="75" spans="17:17">
      <c r="Q75" s="604"/>
    </row>
  </sheetData>
  <mergeCells count="8">
    <mergeCell ref="A30:A48"/>
    <mergeCell ref="Q34:Q48"/>
    <mergeCell ref="B1:P1"/>
    <mergeCell ref="Q1:Q12"/>
    <mergeCell ref="B2:P2"/>
    <mergeCell ref="F4:I4"/>
    <mergeCell ref="K4:P4"/>
    <mergeCell ref="F5:I5"/>
  </mergeCells>
  <printOptions horizontalCentered="1" verticalCentered="1"/>
  <pageMargins left="0.75" right="0.75" top="0.75" bottom="0.75"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zoomScaleNormal="100" zoomScaleSheetLayoutView="115" workbookViewId="0">
      <selection sqref="A1:A13"/>
    </sheetView>
  </sheetViews>
  <sheetFormatPr defaultColWidth="10.6640625" defaultRowHeight="11.25"/>
  <cols>
    <col min="1" max="1" width="2.6640625" style="103" customWidth="1"/>
    <col min="2" max="2" width="4.33203125" style="412" customWidth="1"/>
    <col min="3" max="3" width="5.5" style="103" customWidth="1"/>
    <col min="4" max="4" width="26.5" style="103" customWidth="1"/>
    <col min="5" max="5" width="10.33203125" style="103" customWidth="1"/>
    <col min="6" max="6" width="9.1640625" style="103" customWidth="1"/>
    <col min="7" max="7" width="9.33203125" style="103" customWidth="1"/>
    <col min="8" max="8" width="11" style="103" customWidth="1"/>
    <col min="9" max="9" width="12" style="103" customWidth="1"/>
    <col min="10" max="10" width="12.33203125" style="103" customWidth="1"/>
    <col min="11" max="11" width="6.33203125" style="103" customWidth="1"/>
    <col min="12" max="12" width="6.5" style="103" customWidth="1"/>
    <col min="13" max="13" width="12.5" style="103" customWidth="1"/>
    <col min="14" max="14" width="10.83203125" style="103" customWidth="1"/>
    <col min="15" max="15" width="6.1640625" style="103" customWidth="1"/>
    <col min="16" max="16" width="4.33203125" style="412" customWidth="1"/>
    <col min="17" max="17" width="3.5" style="103" customWidth="1"/>
    <col min="18" max="16384" width="10.6640625" style="111"/>
  </cols>
  <sheetData>
    <row r="1" spans="1:17" ht="12" customHeight="1">
      <c r="A1" s="788" t="s">
        <v>73</v>
      </c>
      <c r="B1" s="407" t="s">
        <v>676</v>
      </c>
      <c r="C1" s="717"/>
      <c r="D1" s="717"/>
      <c r="E1" s="717"/>
      <c r="F1" s="717"/>
      <c r="G1" s="717"/>
      <c r="H1" s="717"/>
      <c r="I1" s="717"/>
      <c r="J1" s="717"/>
      <c r="K1" s="717"/>
      <c r="L1" s="717"/>
      <c r="M1" s="717"/>
      <c r="N1" s="717"/>
      <c r="O1" s="717"/>
      <c r="P1" s="724"/>
      <c r="Q1" s="782" t="s">
        <v>29</v>
      </c>
    </row>
    <row r="2" spans="1:17">
      <c r="A2" s="788"/>
      <c r="B2" s="804" t="s">
        <v>640</v>
      </c>
      <c r="C2" s="803"/>
      <c r="D2" s="803"/>
      <c r="E2" s="803"/>
      <c r="F2" s="803"/>
      <c r="G2" s="803"/>
      <c r="H2" s="803"/>
      <c r="I2" s="803"/>
      <c r="J2" s="803"/>
      <c r="K2" s="803"/>
      <c r="L2" s="803"/>
      <c r="M2" s="803"/>
      <c r="N2" s="803"/>
      <c r="O2" s="803"/>
      <c r="P2" s="802"/>
      <c r="Q2" s="782"/>
    </row>
    <row r="3" spans="1:17">
      <c r="A3" s="788"/>
      <c r="B3" s="25"/>
      <c r="C3" s="110"/>
      <c r="D3" s="110"/>
      <c r="E3" s="110"/>
      <c r="F3" s="110"/>
      <c r="G3" s="110"/>
      <c r="H3" s="110"/>
      <c r="I3" s="110"/>
      <c r="J3" s="110"/>
      <c r="K3" s="110"/>
      <c r="L3" s="110"/>
      <c r="M3" s="110"/>
      <c r="N3" s="110"/>
      <c r="O3" s="110"/>
      <c r="P3" s="26"/>
      <c r="Q3" s="782"/>
    </row>
    <row r="4" spans="1:17" ht="11.1" customHeight="1">
      <c r="A4" s="788"/>
      <c r="B4" s="393"/>
      <c r="C4" s="392"/>
      <c r="D4" s="96"/>
      <c r="E4" s="18"/>
      <c r="F4" s="800" t="s">
        <v>675</v>
      </c>
      <c r="G4" s="800"/>
      <c r="H4" s="800"/>
      <c r="I4" s="801"/>
      <c r="J4" s="799"/>
      <c r="K4" s="800" t="s">
        <v>674</v>
      </c>
      <c r="L4" s="800"/>
      <c r="M4" s="800"/>
      <c r="N4" s="800"/>
      <c r="O4" s="800"/>
      <c r="P4" s="21"/>
      <c r="Q4" s="782"/>
    </row>
    <row r="5" spans="1:17" ht="11.1" customHeight="1">
      <c r="A5" s="788"/>
      <c r="B5" s="393" t="s">
        <v>357</v>
      </c>
      <c r="C5" s="392" t="s">
        <v>357</v>
      </c>
      <c r="D5" s="800"/>
      <c r="E5" s="799" t="s">
        <v>357</v>
      </c>
      <c r="F5" s="798" t="s">
        <v>673</v>
      </c>
      <c r="G5" s="797"/>
      <c r="H5" s="797"/>
      <c r="I5" s="796"/>
      <c r="J5" s="388" t="s">
        <v>357</v>
      </c>
      <c r="K5" s="795"/>
      <c r="L5" s="794"/>
      <c r="M5" s="794"/>
      <c r="N5" s="794"/>
      <c r="O5" s="793"/>
      <c r="P5" s="792"/>
      <c r="Q5" s="782"/>
    </row>
    <row r="6" spans="1:17" ht="11.1" customHeight="1">
      <c r="A6" s="788"/>
      <c r="B6" s="393"/>
      <c r="C6" s="392"/>
      <c r="D6" s="96"/>
      <c r="E6" s="20" t="s">
        <v>357</v>
      </c>
      <c r="F6" s="20" t="s">
        <v>357</v>
      </c>
      <c r="G6" s="20"/>
      <c r="H6" s="20"/>
      <c r="I6" s="20" t="s">
        <v>636</v>
      </c>
      <c r="J6" s="20" t="s">
        <v>635</v>
      </c>
      <c r="K6" s="20"/>
      <c r="L6" s="20"/>
      <c r="M6" s="20" t="s">
        <v>357</v>
      </c>
      <c r="N6" s="20" t="s">
        <v>357</v>
      </c>
      <c r="O6" s="783"/>
      <c r="P6" s="21"/>
      <c r="Q6" s="782"/>
    </row>
    <row r="7" spans="1:17" ht="11.1" customHeight="1">
      <c r="A7" s="788"/>
      <c r="B7" s="393"/>
      <c r="C7" s="392"/>
      <c r="D7" s="96"/>
      <c r="E7" s="20"/>
      <c r="F7" s="20" t="s">
        <v>357</v>
      </c>
      <c r="G7" s="20"/>
      <c r="H7" s="20"/>
      <c r="I7" s="20" t="s">
        <v>605</v>
      </c>
      <c r="J7" s="20" t="s">
        <v>634</v>
      </c>
      <c r="K7" s="20"/>
      <c r="L7" s="20"/>
      <c r="M7" s="20" t="s">
        <v>357</v>
      </c>
      <c r="N7" s="20" t="s">
        <v>357</v>
      </c>
      <c r="O7" s="783"/>
      <c r="P7" s="21"/>
      <c r="Q7" s="782"/>
    </row>
    <row r="8" spans="1:17" ht="11.1" customHeight="1">
      <c r="A8" s="788"/>
      <c r="B8" s="393"/>
      <c r="C8" s="392"/>
      <c r="D8" s="96"/>
      <c r="E8" s="20"/>
      <c r="F8" s="20"/>
      <c r="G8" s="20"/>
      <c r="H8" s="20" t="s">
        <v>633</v>
      </c>
      <c r="I8" s="20" t="s">
        <v>596</v>
      </c>
      <c r="J8" s="20" t="s">
        <v>632</v>
      </c>
      <c r="K8" s="20"/>
      <c r="L8" s="20"/>
      <c r="M8" s="20" t="s">
        <v>357</v>
      </c>
      <c r="N8" s="20" t="s">
        <v>631</v>
      </c>
      <c r="O8" s="783"/>
      <c r="P8" s="21"/>
      <c r="Q8" s="782"/>
    </row>
    <row r="9" spans="1:17" ht="11.1" customHeight="1">
      <c r="A9" s="788"/>
      <c r="B9" s="393"/>
      <c r="C9" s="392"/>
      <c r="D9" s="96"/>
      <c r="E9" s="20" t="s">
        <v>630</v>
      </c>
      <c r="F9" s="20"/>
      <c r="G9" s="20"/>
      <c r="H9" s="20" t="s">
        <v>629</v>
      </c>
      <c r="I9" s="20" t="s">
        <v>628</v>
      </c>
      <c r="J9" s="20" t="s">
        <v>627</v>
      </c>
      <c r="K9" s="20"/>
      <c r="L9" s="20"/>
      <c r="M9" s="20" t="s">
        <v>357</v>
      </c>
      <c r="N9" s="20" t="s">
        <v>626</v>
      </c>
      <c r="O9" s="783"/>
      <c r="P9" s="21"/>
      <c r="Q9" s="782"/>
    </row>
    <row r="10" spans="1:17" ht="11.1" customHeight="1">
      <c r="A10" s="788"/>
      <c r="B10" s="393"/>
      <c r="C10" s="392"/>
      <c r="D10" s="96"/>
      <c r="E10" s="20" t="s">
        <v>625</v>
      </c>
      <c r="F10" s="20"/>
      <c r="G10" s="20" t="s">
        <v>618</v>
      </c>
      <c r="H10" s="20" t="s">
        <v>624</v>
      </c>
      <c r="I10" s="20" t="s">
        <v>623</v>
      </c>
      <c r="J10" s="20" t="s">
        <v>622</v>
      </c>
      <c r="K10" s="20"/>
      <c r="L10" s="20"/>
      <c r="M10" s="20" t="s">
        <v>621</v>
      </c>
      <c r="N10" s="20" t="s">
        <v>620</v>
      </c>
      <c r="O10" s="783"/>
      <c r="P10" s="21"/>
      <c r="Q10" s="782"/>
    </row>
    <row r="11" spans="1:17" ht="11.1" customHeight="1">
      <c r="A11" s="788"/>
      <c r="B11" s="393"/>
      <c r="C11" s="392"/>
      <c r="D11" s="791"/>
      <c r="E11" s="20" t="s">
        <v>619</v>
      </c>
      <c r="F11" s="784" t="s">
        <v>618</v>
      </c>
      <c r="G11" s="784" t="s">
        <v>617</v>
      </c>
      <c r="H11" s="784" t="s">
        <v>616</v>
      </c>
      <c r="I11" s="784" t="s">
        <v>615</v>
      </c>
      <c r="J11" s="784" t="s">
        <v>614</v>
      </c>
      <c r="K11" s="784" t="s">
        <v>613</v>
      </c>
      <c r="L11" s="784" t="s">
        <v>610</v>
      </c>
      <c r="M11" s="20" t="s">
        <v>612</v>
      </c>
      <c r="N11" s="20" t="s">
        <v>611</v>
      </c>
      <c r="O11" s="783" t="s">
        <v>610</v>
      </c>
      <c r="P11" s="21"/>
      <c r="Q11" s="782"/>
    </row>
    <row r="12" spans="1:17" ht="11.1" customHeight="1">
      <c r="A12" s="788"/>
      <c r="B12" s="393" t="s">
        <v>2</v>
      </c>
      <c r="C12" s="790" t="s">
        <v>11</v>
      </c>
      <c r="D12" s="789"/>
      <c r="E12" s="20" t="s">
        <v>609</v>
      </c>
      <c r="F12" s="784" t="s">
        <v>608</v>
      </c>
      <c r="G12" s="784" t="s">
        <v>604</v>
      </c>
      <c r="H12" s="784" t="s">
        <v>607</v>
      </c>
      <c r="I12" s="784" t="s">
        <v>606</v>
      </c>
      <c r="J12" s="784" t="s">
        <v>605</v>
      </c>
      <c r="K12" s="784" t="s">
        <v>571</v>
      </c>
      <c r="L12" s="784" t="s">
        <v>604</v>
      </c>
      <c r="M12" s="20" t="s">
        <v>603</v>
      </c>
      <c r="N12" s="20" t="s">
        <v>602</v>
      </c>
      <c r="O12" s="783" t="s">
        <v>601</v>
      </c>
      <c r="P12" s="393" t="s">
        <v>2</v>
      </c>
      <c r="Q12" s="782"/>
    </row>
    <row r="13" spans="1:17" ht="11.1" customHeight="1">
      <c r="A13" s="788"/>
      <c r="B13" s="393" t="s">
        <v>3</v>
      </c>
      <c r="C13" s="783" t="s">
        <v>237</v>
      </c>
      <c r="D13" s="787" t="s">
        <v>570</v>
      </c>
      <c r="E13" s="20" t="s">
        <v>600</v>
      </c>
      <c r="F13" s="784" t="s">
        <v>599</v>
      </c>
      <c r="G13" s="784" t="s">
        <v>592</v>
      </c>
      <c r="H13" s="784" t="s">
        <v>598</v>
      </c>
      <c r="I13" s="784" t="s">
        <v>597</v>
      </c>
      <c r="J13" s="784" t="s">
        <v>596</v>
      </c>
      <c r="K13" s="784" t="s">
        <v>595</v>
      </c>
      <c r="L13" s="784" t="s">
        <v>592</v>
      </c>
      <c r="M13" s="20" t="s">
        <v>594</v>
      </c>
      <c r="N13" s="20" t="s">
        <v>593</v>
      </c>
      <c r="O13" s="783" t="s">
        <v>592</v>
      </c>
      <c r="P13" s="393" t="s">
        <v>3</v>
      </c>
      <c r="Q13" s="782"/>
    </row>
    <row r="14" spans="1:17" ht="11.1" customHeight="1" thickBot="1">
      <c r="B14" s="393"/>
      <c r="C14" s="783"/>
      <c r="D14" s="786" t="s">
        <v>4</v>
      </c>
      <c r="E14" s="785" t="s">
        <v>5</v>
      </c>
      <c r="F14" s="784" t="s">
        <v>6</v>
      </c>
      <c r="G14" s="784" t="s">
        <v>7</v>
      </c>
      <c r="H14" s="784" t="s">
        <v>8</v>
      </c>
      <c r="I14" s="784" t="s">
        <v>9</v>
      </c>
      <c r="J14" s="784" t="s">
        <v>0</v>
      </c>
      <c r="K14" s="784" t="s">
        <v>1</v>
      </c>
      <c r="L14" s="784" t="s">
        <v>564</v>
      </c>
      <c r="M14" s="20" t="s">
        <v>563</v>
      </c>
      <c r="N14" s="20" t="s">
        <v>562</v>
      </c>
      <c r="O14" s="783" t="s">
        <v>561</v>
      </c>
      <c r="P14" s="393"/>
      <c r="Q14" s="782"/>
    </row>
    <row r="15" spans="1:17" s="354" customFormat="1" ht="10.7" customHeight="1">
      <c r="A15" s="356"/>
      <c r="B15" s="781"/>
      <c r="C15" s="780"/>
      <c r="D15" s="779" t="s">
        <v>672</v>
      </c>
      <c r="E15" s="778"/>
      <c r="F15" s="777"/>
      <c r="G15" s="777"/>
      <c r="H15" s="777"/>
      <c r="I15" s="777"/>
      <c r="J15" s="777"/>
      <c r="K15" s="777"/>
      <c r="L15" s="777"/>
      <c r="M15" s="777"/>
      <c r="N15" s="777"/>
      <c r="O15" s="776"/>
      <c r="P15" s="775"/>
      <c r="Q15" s="746"/>
    </row>
    <row r="16" spans="1:17" s="354" customFormat="1" ht="10.7" customHeight="1">
      <c r="A16" s="356"/>
      <c r="B16" s="756"/>
      <c r="C16" s="755"/>
      <c r="D16" s="761" t="s">
        <v>671</v>
      </c>
      <c r="E16" s="774"/>
      <c r="F16" s="773"/>
      <c r="G16" s="773"/>
      <c r="H16" s="773"/>
      <c r="I16" s="773"/>
      <c r="J16" s="773"/>
      <c r="K16" s="773"/>
      <c r="L16" s="773"/>
      <c r="M16" s="773"/>
      <c r="N16" s="773"/>
      <c r="O16" s="772"/>
      <c r="P16" s="747"/>
      <c r="Q16" s="746"/>
    </row>
    <row r="17" spans="1:17" s="354" customFormat="1" ht="10.7" customHeight="1">
      <c r="A17" s="356"/>
      <c r="B17" s="369" t="s">
        <v>132</v>
      </c>
      <c r="C17" s="368"/>
      <c r="D17" s="763" t="s">
        <v>670</v>
      </c>
      <c r="E17" s="767">
        <v>0</v>
      </c>
      <c r="F17" s="744">
        <v>0</v>
      </c>
      <c r="G17" s="744">
        <v>0</v>
      </c>
      <c r="H17" s="744">
        <v>0</v>
      </c>
      <c r="I17" s="744">
        <v>0</v>
      </c>
      <c r="J17" s="744">
        <v>0</v>
      </c>
      <c r="K17" s="744">
        <v>0</v>
      </c>
      <c r="L17" s="744">
        <v>0</v>
      </c>
      <c r="M17" s="744">
        <f>K17+L17</f>
        <v>0</v>
      </c>
      <c r="N17" s="744">
        <v>0</v>
      </c>
      <c r="O17" s="739">
        <v>0</v>
      </c>
      <c r="P17" s="361" t="s">
        <v>132</v>
      </c>
      <c r="Q17" s="746"/>
    </row>
    <row r="18" spans="1:17" s="354" customFormat="1" ht="10.7" customHeight="1">
      <c r="A18" s="356"/>
      <c r="B18" s="756"/>
      <c r="C18" s="755"/>
      <c r="D18" s="754" t="s">
        <v>669</v>
      </c>
      <c r="E18" s="769"/>
      <c r="F18" s="752"/>
      <c r="G18" s="752"/>
      <c r="H18" s="752"/>
      <c r="I18" s="752"/>
      <c r="J18" s="752"/>
      <c r="K18" s="752"/>
      <c r="L18" s="752"/>
      <c r="M18" s="752"/>
      <c r="N18" s="752"/>
      <c r="O18" s="748"/>
      <c r="P18" s="747"/>
      <c r="Q18" s="746"/>
    </row>
    <row r="19" spans="1:17" s="354" customFormat="1" ht="10.7" customHeight="1">
      <c r="A19" s="356"/>
      <c r="B19" s="369">
        <v>18</v>
      </c>
      <c r="C19" s="368"/>
      <c r="D19" s="738" t="s">
        <v>668</v>
      </c>
      <c r="E19" s="767">
        <v>0</v>
      </c>
      <c r="F19" s="744">
        <v>0</v>
      </c>
      <c r="G19" s="744">
        <v>0</v>
      </c>
      <c r="H19" s="744">
        <v>0</v>
      </c>
      <c r="I19" s="744">
        <v>0</v>
      </c>
      <c r="J19" s="744">
        <v>0</v>
      </c>
      <c r="K19" s="744">
        <v>0</v>
      </c>
      <c r="L19" s="744">
        <v>0</v>
      </c>
      <c r="M19" s="744">
        <f>K19+L19</f>
        <v>0</v>
      </c>
      <c r="N19" s="744">
        <v>0</v>
      </c>
      <c r="O19" s="739">
        <v>0</v>
      </c>
      <c r="P19" s="361">
        <v>18</v>
      </c>
      <c r="Q19" s="746"/>
    </row>
    <row r="20" spans="1:17" s="354" customFormat="1" ht="10.7" customHeight="1">
      <c r="A20" s="356"/>
      <c r="B20" s="369" t="s">
        <v>128</v>
      </c>
      <c r="C20" s="368"/>
      <c r="D20" s="763" t="s">
        <v>667</v>
      </c>
      <c r="E20" s="767">
        <v>0</v>
      </c>
      <c r="F20" s="744">
        <v>0</v>
      </c>
      <c r="G20" s="744">
        <v>0</v>
      </c>
      <c r="H20" s="744">
        <v>0</v>
      </c>
      <c r="I20" s="744">
        <v>0</v>
      </c>
      <c r="J20" s="744">
        <v>0</v>
      </c>
      <c r="K20" s="744">
        <v>0</v>
      </c>
      <c r="L20" s="744">
        <v>0</v>
      </c>
      <c r="M20" s="744">
        <f>K20+L20</f>
        <v>0</v>
      </c>
      <c r="N20" s="744">
        <v>0</v>
      </c>
      <c r="O20" s="739">
        <v>0</v>
      </c>
      <c r="P20" s="361" t="s">
        <v>128</v>
      </c>
      <c r="Q20" s="746"/>
    </row>
    <row r="21" spans="1:17" s="354" customFormat="1" ht="10.7" customHeight="1">
      <c r="A21" s="356"/>
      <c r="B21" s="369" t="s">
        <v>126</v>
      </c>
      <c r="C21" s="368"/>
      <c r="D21" s="367" t="s">
        <v>666</v>
      </c>
      <c r="E21" s="767">
        <v>0</v>
      </c>
      <c r="F21" s="744">
        <v>0</v>
      </c>
      <c r="G21" s="744">
        <v>0</v>
      </c>
      <c r="H21" s="744">
        <v>0</v>
      </c>
      <c r="I21" s="744">
        <v>0</v>
      </c>
      <c r="J21" s="744">
        <v>0</v>
      </c>
      <c r="K21" s="744">
        <v>0</v>
      </c>
      <c r="L21" s="744">
        <v>0</v>
      </c>
      <c r="M21" s="744">
        <f>K21+L21</f>
        <v>0</v>
      </c>
      <c r="N21" s="744">
        <v>0</v>
      </c>
      <c r="O21" s="771">
        <v>0</v>
      </c>
      <c r="P21" s="361" t="s">
        <v>126</v>
      </c>
      <c r="Q21" s="746"/>
    </row>
    <row r="22" spans="1:17" s="354" customFormat="1" ht="10.7" customHeight="1">
      <c r="A22" s="356"/>
      <c r="B22" s="756"/>
      <c r="C22" s="755"/>
      <c r="D22" s="754" t="s">
        <v>665</v>
      </c>
      <c r="E22" s="769"/>
      <c r="F22" s="752"/>
      <c r="G22" s="752"/>
      <c r="H22" s="752"/>
      <c r="I22" s="752"/>
      <c r="J22" s="752"/>
      <c r="K22" s="752"/>
      <c r="L22" s="752"/>
      <c r="M22" s="752"/>
      <c r="N22" s="752"/>
      <c r="O22" s="768"/>
      <c r="P22" s="747"/>
      <c r="Q22" s="746"/>
    </row>
    <row r="23" spans="1:17" s="354" customFormat="1" ht="10.7" customHeight="1">
      <c r="A23" s="356"/>
      <c r="B23" s="369">
        <v>21</v>
      </c>
      <c r="C23" s="368"/>
      <c r="D23" s="738" t="s">
        <v>664</v>
      </c>
      <c r="E23" s="767">
        <v>0</v>
      </c>
      <c r="F23" s="744">
        <v>0</v>
      </c>
      <c r="G23" s="744">
        <v>0</v>
      </c>
      <c r="H23" s="744">
        <v>0</v>
      </c>
      <c r="I23" s="744">
        <v>0</v>
      </c>
      <c r="J23" s="744">
        <v>0</v>
      </c>
      <c r="K23" s="744">
        <v>0</v>
      </c>
      <c r="L23" s="744">
        <v>0</v>
      </c>
      <c r="M23" s="744">
        <f>K23+L23</f>
        <v>0</v>
      </c>
      <c r="N23" s="766">
        <v>0</v>
      </c>
      <c r="O23" s="739">
        <v>0</v>
      </c>
      <c r="P23" s="361">
        <v>21</v>
      </c>
      <c r="Q23" s="746"/>
    </row>
    <row r="24" spans="1:17" s="354" customFormat="1" ht="10.7" customHeight="1">
      <c r="A24" s="356"/>
      <c r="B24" s="756"/>
      <c r="C24" s="755"/>
      <c r="D24" s="770" t="s">
        <v>663</v>
      </c>
      <c r="E24" s="769"/>
      <c r="F24" s="752"/>
      <c r="G24" s="752"/>
      <c r="H24" s="752"/>
      <c r="I24" s="752"/>
      <c r="J24" s="752"/>
      <c r="K24" s="752"/>
      <c r="L24" s="752"/>
      <c r="M24" s="752"/>
      <c r="N24" s="752"/>
      <c r="O24" s="768"/>
      <c r="P24" s="747"/>
      <c r="Q24" s="746"/>
    </row>
    <row r="25" spans="1:17" s="354" customFormat="1" ht="10.7" customHeight="1">
      <c r="A25" s="356"/>
      <c r="B25" s="369">
        <v>22</v>
      </c>
      <c r="C25" s="368"/>
      <c r="D25" s="738" t="s">
        <v>662</v>
      </c>
      <c r="E25" s="767">
        <v>0</v>
      </c>
      <c r="F25" s="752">
        <v>0</v>
      </c>
      <c r="G25" s="744">
        <v>0</v>
      </c>
      <c r="H25" s="744">
        <v>0</v>
      </c>
      <c r="I25" s="744">
        <v>0</v>
      </c>
      <c r="J25" s="744">
        <v>0</v>
      </c>
      <c r="K25" s="744">
        <v>0</v>
      </c>
      <c r="L25" s="744">
        <v>0</v>
      </c>
      <c r="M25" s="744">
        <f>K25+L25</f>
        <v>0</v>
      </c>
      <c r="N25" s="766">
        <v>0</v>
      </c>
      <c r="O25" s="739">
        <v>0</v>
      </c>
      <c r="P25" s="361">
        <v>22</v>
      </c>
      <c r="Q25" s="746"/>
    </row>
    <row r="26" spans="1:17" s="354" customFormat="1" ht="10.7" customHeight="1">
      <c r="A26" s="356"/>
      <c r="B26" s="369" t="s">
        <v>120</v>
      </c>
      <c r="C26" s="368"/>
      <c r="D26" s="738" t="s">
        <v>661</v>
      </c>
      <c r="E26" s="765">
        <f>SUM(E17:E25)</f>
        <v>0</v>
      </c>
      <c r="F26" s="764">
        <f>SUM(F17:F25)</f>
        <v>0</v>
      </c>
      <c r="G26" s="764">
        <f>SUM(G17:G25)</f>
        <v>0</v>
      </c>
      <c r="H26" s="764">
        <f>SUM(H17:H25)</f>
        <v>0</v>
      </c>
      <c r="I26" s="764">
        <f>SUM(I17:I25)</f>
        <v>0</v>
      </c>
      <c r="J26" s="764">
        <f>SUM(J17:J25)</f>
        <v>0</v>
      </c>
      <c r="K26" s="764">
        <f>SUM(K17:K25)</f>
        <v>0</v>
      </c>
      <c r="L26" s="764">
        <f>SUM(L17:L25)</f>
        <v>0</v>
      </c>
      <c r="M26" s="764">
        <f>SUM(M17:M25)</f>
        <v>0</v>
      </c>
      <c r="N26" s="764">
        <f>SUM(N17:N25)</f>
        <v>0</v>
      </c>
      <c r="O26" s="739">
        <f>SUM(O17:O25)</f>
        <v>0</v>
      </c>
      <c r="P26" s="361" t="s">
        <v>120</v>
      </c>
      <c r="Q26" s="746"/>
    </row>
    <row r="27" spans="1:17" s="354" customFormat="1" ht="10.7" customHeight="1">
      <c r="A27" s="356"/>
      <c r="B27" s="756"/>
      <c r="C27" s="755"/>
      <c r="D27" s="761" t="s">
        <v>660</v>
      </c>
      <c r="E27" s="753"/>
      <c r="F27" s="757"/>
      <c r="G27" s="757"/>
      <c r="H27" s="757"/>
      <c r="I27" s="757"/>
      <c r="J27" s="757"/>
      <c r="K27" s="757"/>
      <c r="L27" s="757"/>
      <c r="M27" s="757"/>
      <c r="N27" s="752"/>
      <c r="O27" s="748"/>
      <c r="P27" s="747"/>
      <c r="Q27" s="746"/>
    </row>
    <row r="28" spans="1:17" s="354" customFormat="1" ht="10.7" customHeight="1">
      <c r="A28" s="356"/>
      <c r="B28" s="369">
        <v>24</v>
      </c>
      <c r="C28" s="368"/>
      <c r="D28" s="763" t="s">
        <v>659</v>
      </c>
      <c r="E28" s="745">
        <v>0</v>
      </c>
      <c r="F28" s="744">
        <v>0</v>
      </c>
      <c r="G28" s="744">
        <v>0</v>
      </c>
      <c r="H28" s="744">
        <v>0</v>
      </c>
      <c r="I28" s="744">
        <v>0</v>
      </c>
      <c r="J28" s="744">
        <v>0</v>
      </c>
      <c r="K28" s="744">
        <v>0</v>
      </c>
      <c r="L28" s="744">
        <v>0</v>
      </c>
      <c r="M28" s="762">
        <f>K28+L28</f>
        <v>0</v>
      </c>
      <c r="N28" s="744">
        <v>0</v>
      </c>
      <c r="O28" s="739">
        <v>0</v>
      </c>
      <c r="P28" s="361">
        <v>24</v>
      </c>
      <c r="Q28" s="746"/>
    </row>
    <row r="29" spans="1:17" s="354" customFormat="1" ht="10.7" customHeight="1">
      <c r="A29" s="356"/>
      <c r="B29" s="369" t="s">
        <v>116</v>
      </c>
      <c r="C29" s="368"/>
      <c r="D29" s="763" t="s">
        <v>658</v>
      </c>
      <c r="E29" s="745">
        <v>0</v>
      </c>
      <c r="F29" s="744">
        <v>0</v>
      </c>
      <c r="G29" s="744">
        <v>0</v>
      </c>
      <c r="H29" s="744">
        <v>0</v>
      </c>
      <c r="I29" s="744">
        <v>0</v>
      </c>
      <c r="J29" s="744">
        <v>0</v>
      </c>
      <c r="K29" s="744">
        <v>0</v>
      </c>
      <c r="L29" s="744">
        <v>0</v>
      </c>
      <c r="M29" s="762">
        <f>K29+L29</f>
        <v>0</v>
      </c>
      <c r="N29" s="744">
        <v>0</v>
      </c>
      <c r="O29" s="739">
        <v>0</v>
      </c>
      <c r="P29" s="361" t="s">
        <v>116</v>
      </c>
      <c r="Q29" s="746"/>
    </row>
    <row r="30" spans="1:17" s="354" customFormat="1" ht="10.7" customHeight="1">
      <c r="A30" s="356"/>
      <c r="B30" s="756"/>
      <c r="C30" s="755"/>
      <c r="D30" s="754" t="s">
        <v>657</v>
      </c>
      <c r="E30" s="753"/>
      <c r="F30" s="752"/>
      <c r="G30" s="752"/>
      <c r="H30" s="752"/>
      <c r="I30" s="752"/>
      <c r="J30" s="752"/>
      <c r="K30" s="752"/>
      <c r="L30" s="752"/>
      <c r="M30" s="757"/>
      <c r="N30" s="752"/>
      <c r="O30" s="748"/>
      <c r="P30" s="747"/>
      <c r="Q30" s="746"/>
    </row>
    <row r="31" spans="1:17" s="354" customFormat="1" ht="10.7" customHeight="1">
      <c r="A31" s="356"/>
      <c r="B31" s="369">
        <v>26</v>
      </c>
      <c r="C31" s="368"/>
      <c r="D31" s="738" t="s">
        <v>656</v>
      </c>
      <c r="E31" s="745">
        <v>0</v>
      </c>
      <c r="F31" s="744">
        <v>0</v>
      </c>
      <c r="G31" s="744">
        <v>0</v>
      </c>
      <c r="H31" s="744">
        <v>0</v>
      </c>
      <c r="I31" s="744">
        <v>0</v>
      </c>
      <c r="J31" s="744">
        <v>0</v>
      </c>
      <c r="K31" s="744">
        <v>0</v>
      </c>
      <c r="L31" s="744">
        <v>0</v>
      </c>
      <c r="M31" s="762">
        <f>K31+L31</f>
        <v>0</v>
      </c>
      <c r="N31" s="744">
        <v>0</v>
      </c>
      <c r="O31" s="739">
        <v>0</v>
      </c>
      <c r="P31" s="361">
        <v>26</v>
      </c>
      <c r="Q31" s="746"/>
    </row>
    <row r="32" spans="1:17" s="354" customFormat="1" ht="10.7" customHeight="1">
      <c r="A32" s="356"/>
      <c r="B32" s="756"/>
      <c r="C32" s="755"/>
      <c r="D32" s="754" t="s">
        <v>655</v>
      </c>
      <c r="E32" s="753"/>
      <c r="F32" s="752"/>
      <c r="G32" s="752"/>
      <c r="H32" s="752"/>
      <c r="I32" s="752"/>
      <c r="J32" s="752"/>
      <c r="K32" s="752"/>
      <c r="L32" s="752"/>
      <c r="M32" s="757"/>
      <c r="N32" s="752"/>
      <c r="O32" s="748"/>
      <c r="P32" s="747"/>
      <c r="Q32" s="746"/>
    </row>
    <row r="33" spans="1:18" s="354" customFormat="1" ht="10.7" customHeight="1">
      <c r="A33" s="356"/>
      <c r="B33" s="369">
        <v>27</v>
      </c>
      <c r="C33" s="368"/>
      <c r="D33" s="738" t="s">
        <v>654</v>
      </c>
      <c r="E33" s="745">
        <v>0</v>
      </c>
      <c r="F33" s="744">
        <v>0</v>
      </c>
      <c r="G33" s="744">
        <v>0</v>
      </c>
      <c r="H33" s="744">
        <v>0</v>
      </c>
      <c r="I33" s="744">
        <v>0</v>
      </c>
      <c r="J33" s="744">
        <v>0</v>
      </c>
      <c r="K33" s="744">
        <v>0</v>
      </c>
      <c r="L33" s="744">
        <v>0</v>
      </c>
      <c r="M33" s="762">
        <f>K33+L33</f>
        <v>0</v>
      </c>
      <c r="N33" s="744">
        <v>0</v>
      </c>
      <c r="O33" s="739">
        <v>0</v>
      </c>
      <c r="P33" s="361">
        <v>27</v>
      </c>
      <c r="Q33" s="746"/>
    </row>
    <row r="34" spans="1:18" s="354" customFormat="1" ht="10.7" customHeight="1">
      <c r="A34" s="356"/>
      <c r="B34" s="369" t="s">
        <v>110</v>
      </c>
      <c r="C34" s="368"/>
      <c r="D34" s="738" t="s">
        <v>653</v>
      </c>
      <c r="E34" s="745">
        <f>SUM(E28:E33)</f>
        <v>0</v>
      </c>
      <c r="F34" s="762">
        <f>SUM(F28:F33)</f>
        <v>0</v>
      </c>
      <c r="G34" s="762">
        <f>SUM(G28:G33)</f>
        <v>0</v>
      </c>
      <c r="H34" s="762">
        <f>SUM(H28:H33)</f>
        <v>0</v>
      </c>
      <c r="I34" s="762">
        <f>SUM(I28:I33)</f>
        <v>0</v>
      </c>
      <c r="J34" s="762">
        <f>SUM(J28:J33)</f>
        <v>0</v>
      </c>
      <c r="K34" s="743">
        <f>SUM(K28:K33)</f>
        <v>0</v>
      </c>
      <c r="L34" s="762">
        <f>SUM(L28:L33)</f>
        <v>0</v>
      </c>
      <c r="M34" s="762">
        <f>SUM(M28:M33)</f>
        <v>0</v>
      </c>
      <c r="N34" s="744">
        <f>SUM(N28:N33)</f>
        <v>0</v>
      </c>
      <c r="O34" s="739">
        <f>SUM(O28:O33)</f>
        <v>0</v>
      </c>
      <c r="P34" s="361" t="s">
        <v>110</v>
      </c>
      <c r="Q34" s="746"/>
    </row>
    <row r="35" spans="1:18" s="354" customFormat="1" ht="10.7" customHeight="1">
      <c r="A35" s="356"/>
      <c r="B35" s="369" t="s">
        <v>108</v>
      </c>
      <c r="C35" s="368"/>
      <c r="D35" s="738" t="s">
        <v>652</v>
      </c>
      <c r="E35" s="745">
        <f>E26+E34</f>
        <v>0</v>
      </c>
      <c r="F35" s="762">
        <f>F26+F34</f>
        <v>0</v>
      </c>
      <c r="G35" s="762">
        <f>G26+G34</f>
        <v>0</v>
      </c>
      <c r="H35" s="762">
        <f>H26+H34</f>
        <v>0</v>
      </c>
      <c r="I35" s="762">
        <f>I26+I34</f>
        <v>0</v>
      </c>
      <c r="J35" s="762">
        <f>J26+J34</f>
        <v>0</v>
      </c>
      <c r="K35" s="743">
        <f>K26+K34</f>
        <v>0</v>
      </c>
      <c r="L35" s="762">
        <f>L26+L34</f>
        <v>0</v>
      </c>
      <c r="M35" s="757">
        <f>M26+M34</f>
        <v>0</v>
      </c>
      <c r="N35" s="744">
        <f>N26+N34</f>
        <v>0</v>
      </c>
      <c r="O35" s="739">
        <f>O26+O34</f>
        <v>0</v>
      </c>
      <c r="P35" s="361" t="s">
        <v>108</v>
      </c>
      <c r="Q35" s="746"/>
    </row>
    <row r="36" spans="1:18" s="354" customFormat="1" ht="10.7" customHeight="1">
      <c r="A36" s="356"/>
      <c r="B36" s="756"/>
      <c r="C36" s="755"/>
      <c r="D36" s="761" t="s">
        <v>651</v>
      </c>
      <c r="E36" s="753"/>
      <c r="F36" s="757"/>
      <c r="G36" s="757"/>
      <c r="H36" s="757"/>
      <c r="I36" s="757"/>
      <c r="J36" s="757"/>
      <c r="K36" s="757"/>
      <c r="L36" s="760"/>
      <c r="M36" s="750"/>
      <c r="N36" s="749"/>
      <c r="O36" s="748"/>
      <c r="P36" s="747"/>
      <c r="Q36" s="746"/>
    </row>
    <row r="37" spans="1:18" s="354" customFormat="1" ht="10.7" customHeight="1">
      <c r="A37" s="356"/>
      <c r="B37" s="369" t="s">
        <v>106</v>
      </c>
      <c r="C37" s="368"/>
      <c r="D37" s="738" t="s">
        <v>650</v>
      </c>
      <c r="E37" s="745">
        <v>0</v>
      </c>
      <c r="F37" s="744">
        <v>0</v>
      </c>
      <c r="G37" s="744">
        <v>0</v>
      </c>
      <c r="H37" s="744">
        <v>0</v>
      </c>
      <c r="I37" s="744">
        <v>0</v>
      </c>
      <c r="J37" s="744">
        <v>0</v>
      </c>
      <c r="K37" s="743">
        <v>0</v>
      </c>
      <c r="L37" s="742">
        <v>0</v>
      </c>
      <c r="M37" s="757">
        <f>SUM(K37,L37)</f>
        <v>0</v>
      </c>
      <c r="N37" s="740" t="s">
        <v>349</v>
      </c>
      <c r="O37" s="739">
        <v>0</v>
      </c>
      <c r="P37" s="361" t="s">
        <v>106</v>
      </c>
      <c r="Q37" s="746"/>
      <c r="R37" s="731"/>
    </row>
    <row r="38" spans="1:18" s="354" customFormat="1" ht="10.7" customHeight="1">
      <c r="A38" s="356"/>
      <c r="B38" s="369" t="s">
        <v>103</v>
      </c>
      <c r="C38" s="368"/>
      <c r="D38" s="738" t="s">
        <v>649</v>
      </c>
      <c r="E38" s="745">
        <v>0</v>
      </c>
      <c r="F38" s="744">
        <v>0</v>
      </c>
      <c r="G38" s="744">
        <v>0</v>
      </c>
      <c r="H38" s="744">
        <v>0</v>
      </c>
      <c r="I38" s="744">
        <v>0</v>
      </c>
      <c r="J38" s="744">
        <v>0</v>
      </c>
      <c r="K38" s="743">
        <v>0</v>
      </c>
      <c r="L38" s="742">
        <v>0</v>
      </c>
      <c r="M38" s="759">
        <f>SUM(K38:L38)</f>
        <v>0</v>
      </c>
      <c r="N38" s="740" t="s">
        <v>349</v>
      </c>
      <c r="O38" s="739">
        <v>0</v>
      </c>
      <c r="P38" s="361" t="s">
        <v>103</v>
      </c>
      <c r="Q38" s="746"/>
      <c r="R38" s="731"/>
    </row>
    <row r="39" spans="1:18" s="354" customFormat="1" ht="10.7" customHeight="1">
      <c r="A39" s="356"/>
      <c r="B39" s="756"/>
      <c r="C39" s="755"/>
      <c r="D39" s="754" t="s">
        <v>648</v>
      </c>
      <c r="E39" s="753"/>
      <c r="F39" s="752"/>
      <c r="G39" s="752"/>
      <c r="H39" s="752"/>
      <c r="I39" s="752"/>
      <c r="J39" s="752"/>
      <c r="K39" s="752"/>
      <c r="L39" s="751"/>
      <c r="M39" s="750"/>
      <c r="N39" s="749"/>
      <c r="O39" s="758"/>
      <c r="P39" s="747"/>
      <c r="Q39" s="746"/>
      <c r="R39" s="731"/>
    </row>
    <row r="40" spans="1:18" s="354" customFormat="1" ht="10.7" customHeight="1">
      <c r="A40" s="356"/>
      <c r="B40" s="369">
        <v>32</v>
      </c>
      <c r="C40" s="368"/>
      <c r="D40" s="738" t="s">
        <v>647</v>
      </c>
      <c r="E40" s="745">
        <v>0</v>
      </c>
      <c r="F40" s="744">
        <v>0</v>
      </c>
      <c r="G40" s="744">
        <v>0</v>
      </c>
      <c r="H40" s="744">
        <v>0</v>
      </c>
      <c r="I40" s="744">
        <v>0</v>
      </c>
      <c r="J40" s="744">
        <v>0</v>
      </c>
      <c r="K40" s="743">
        <v>0</v>
      </c>
      <c r="L40" s="742">
        <v>0</v>
      </c>
      <c r="M40" s="757">
        <f>SUM(K40:L40)</f>
        <v>0</v>
      </c>
      <c r="N40" s="740" t="s">
        <v>349</v>
      </c>
      <c r="O40" s="739">
        <v>0</v>
      </c>
      <c r="P40" s="361">
        <v>32</v>
      </c>
      <c r="Q40" s="746"/>
      <c r="R40" s="731"/>
    </row>
    <row r="41" spans="1:18" s="354" customFormat="1" ht="10.7" customHeight="1">
      <c r="A41" s="356"/>
      <c r="B41" s="756"/>
      <c r="C41" s="755"/>
      <c r="D41" s="754" t="s">
        <v>646</v>
      </c>
      <c r="E41" s="753"/>
      <c r="F41" s="752"/>
      <c r="G41" s="752"/>
      <c r="H41" s="752"/>
      <c r="I41" s="752"/>
      <c r="J41" s="752"/>
      <c r="K41" s="752"/>
      <c r="L41" s="751">
        <v>0</v>
      </c>
      <c r="M41" s="750"/>
      <c r="N41" s="749"/>
      <c r="O41" s="748"/>
      <c r="P41" s="747"/>
      <c r="Q41" s="746"/>
      <c r="R41" s="731"/>
    </row>
    <row r="42" spans="1:18" s="354" customFormat="1" ht="10.7" customHeight="1">
      <c r="A42" s="356"/>
      <c r="B42" s="369">
        <v>33</v>
      </c>
      <c r="C42" s="368"/>
      <c r="D42" s="738" t="s">
        <v>645</v>
      </c>
      <c r="E42" s="745">
        <v>0</v>
      </c>
      <c r="F42" s="744">
        <v>0</v>
      </c>
      <c r="G42" s="744">
        <v>0</v>
      </c>
      <c r="H42" s="744">
        <v>0</v>
      </c>
      <c r="I42" s="744">
        <v>0</v>
      </c>
      <c r="J42" s="744">
        <v>0</v>
      </c>
      <c r="K42" s="743">
        <v>0</v>
      </c>
      <c r="L42" s="742">
        <v>0</v>
      </c>
      <c r="M42" s="741">
        <f>SUM(K42:L42)</f>
        <v>0</v>
      </c>
      <c r="N42" s="740" t="s">
        <v>349</v>
      </c>
      <c r="O42" s="739">
        <v>0</v>
      </c>
      <c r="P42" s="361">
        <v>33</v>
      </c>
      <c r="Q42" s="746"/>
      <c r="R42" s="731"/>
    </row>
    <row r="43" spans="1:18" s="354" customFormat="1" ht="10.7" customHeight="1">
      <c r="A43" s="356"/>
      <c r="B43" s="756"/>
      <c r="C43" s="755"/>
      <c r="D43" s="754" t="s">
        <v>644</v>
      </c>
      <c r="E43" s="753"/>
      <c r="F43" s="752"/>
      <c r="G43" s="752"/>
      <c r="H43" s="752"/>
      <c r="I43" s="752"/>
      <c r="J43" s="752"/>
      <c r="K43" s="752"/>
      <c r="L43" s="751"/>
      <c r="M43" s="750"/>
      <c r="N43" s="749"/>
      <c r="O43" s="748"/>
      <c r="P43" s="747"/>
      <c r="Q43" s="746"/>
      <c r="R43" s="731"/>
    </row>
    <row r="44" spans="1:18" s="354" customFormat="1" ht="10.7" customHeight="1">
      <c r="A44" s="356"/>
      <c r="B44" s="369">
        <v>34</v>
      </c>
      <c r="C44" s="368"/>
      <c r="D44" s="738" t="s">
        <v>643</v>
      </c>
      <c r="E44" s="745">
        <v>0</v>
      </c>
      <c r="F44" s="744">
        <v>0</v>
      </c>
      <c r="G44" s="744">
        <v>0</v>
      </c>
      <c r="H44" s="744">
        <v>0</v>
      </c>
      <c r="I44" s="744">
        <v>0</v>
      </c>
      <c r="J44" s="744">
        <v>0</v>
      </c>
      <c r="K44" s="743">
        <v>0</v>
      </c>
      <c r="L44" s="742">
        <v>0</v>
      </c>
      <c r="M44" s="741">
        <f>SUM(K44:L44)</f>
        <v>0</v>
      </c>
      <c r="N44" s="740" t="s">
        <v>349</v>
      </c>
      <c r="O44" s="739">
        <v>0</v>
      </c>
      <c r="P44" s="361">
        <v>34</v>
      </c>
      <c r="R44" s="731"/>
    </row>
    <row r="45" spans="1:18" s="354" customFormat="1" ht="10.7" customHeight="1" thickBot="1">
      <c r="A45" s="356"/>
      <c r="B45" s="369" t="s">
        <v>95</v>
      </c>
      <c r="C45" s="368"/>
      <c r="D45" s="738" t="s">
        <v>642</v>
      </c>
      <c r="E45" s="737">
        <f>SUM(E37:E44)</f>
        <v>0</v>
      </c>
      <c r="F45" s="736">
        <f>SUM(F37:F44)</f>
        <v>0</v>
      </c>
      <c r="G45" s="736">
        <f>SUM(G37:G44)</f>
        <v>0</v>
      </c>
      <c r="H45" s="736">
        <f>SUM(H37:H44)</f>
        <v>0</v>
      </c>
      <c r="I45" s="736">
        <f>SUM(I37:I44)</f>
        <v>0</v>
      </c>
      <c r="J45" s="736">
        <f>SUM(J37:J44)</f>
        <v>0</v>
      </c>
      <c r="K45" s="736">
        <f>SUM(K37:K44)</f>
        <v>0</v>
      </c>
      <c r="L45" s="735">
        <f>SUM(L37:L44)</f>
        <v>0</v>
      </c>
      <c r="M45" s="734">
        <f>SUM(K45:L45)</f>
        <v>0</v>
      </c>
      <c r="N45" s="733">
        <f>SUM(N37:N44)</f>
        <v>0</v>
      </c>
      <c r="O45" s="732">
        <f>SUM(O37:O44)</f>
        <v>0</v>
      </c>
      <c r="P45" s="361" t="s">
        <v>95</v>
      </c>
      <c r="R45" s="731"/>
    </row>
    <row r="46" spans="1:18">
      <c r="B46" s="19"/>
      <c r="C46" s="96"/>
      <c r="D46" s="730"/>
      <c r="E46" s="728"/>
      <c r="F46" s="728"/>
      <c r="G46" s="728"/>
      <c r="H46" s="728"/>
      <c r="I46" s="728"/>
      <c r="J46" s="728"/>
      <c r="K46" s="728"/>
      <c r="L46" s="728"/>
      <c r="M46" s="728"/>
      <c r="N46" s="729"/>
      <c r="O46" s="728"/>
      <c r="P46" s="21"/>
      <c r="Q46" s="111"/>
      <c r="R46" s="727"/>
    </row>
    <row r="47" spans="1:18">
      <c r="B47" s="19"/>
      <c r="C47" s="96"/>
      <c r="D47" s="730"/>
      <c r="E47" s="728"/>
      <c r="F47" s="728"/>
      <c r="G47" s="728"/>
      <c r="H47" s="728"/>
      <c r="I47" s="728"/>
      <c r="J47" s="728"/>
      <c r="K47" s="728"/>
      <c r="L47" s="728"/>
      <c r="M47" s="728"/>
      <c r="N47" s="729"/>
      <c r="O47" s="728"/>
      <c r="P47" s="21"/>
      <c r="Q47" s="111"/>
      <c r="R47" s="727"/>
    </row>
    <row r="48" spans="1:18">
      <c r="B48" s="19"/>
      <c r="C48" s="96"/>
      <c r="D48" s="730"/>
      <c r="E48" s="728"/>
      <c r="F48" s="728"/>
      <c r="G48" s="728"/>
      <c r="H48" s="728"/>
      <c r="I48" s="728"/>
      <c r="J48" s="728"/>
      <c r="K48" s="728"/>
      <c r="L48" s="728"/>
      <c r="M48" s="728"/>
      <c r="N48" s="729"/>
      <c r="O48" s="728"/>
      <c r="P48" s="21"/>
      <c r="Q48" s="111"/>
      <c r="R48" s="727"/>
    </row>
    <row r="49" spans="2:18">
      <c r="B49" s="19"/>
      <c r="C49" s="96"/>
      <c r="D49" s="730"/>
      <c r="E49" s="728"/>
      <c r="F49" s="728"/>
      <c r="G49" s="728"/>
      <c r="H49" s="728"/>
      <c r="I49" s="728"/>
      <c r="J49" s="728"/>
      <c r="K49" s="728"/>
      <c r="L49" s="728"/>
      <c r="M49" s="728"/>
      <c r="N49" s="729"/>
      <c r="O49" s="728"/>
      <c r="P49" s="21"/>
      <c r="Q49" s="111"/>
      <c r="R49" s="727"/>
    </row>
    <row r="50" spans="2:18">
      <c r="B50" s="19"/>
      <c r="C50" s="96"/>
      <c r="D50" s="96"/>
      <c r="E50" s="96"/>
      <c r="F50" s="96"/>
      <c r="G50" s="96"/>
      <c r="H50" s="96"/>
      <c r="I50" s="96"/>
      <c r="J50" s="96"/>
      <c r="K50" s="96"/>
      <c r="L50" s="96"/>
      <c r="M50" s="96"/>
      <c r="N50" s="96"/>
      <c r="O50" s="96"/>
      <c r="P50" s="21"/>
      <c r="Q50" s="726">
        <v>118</v>
      </c>
    </row>
    <row r="51" spans="2:18">
      <c r="B51" s="25"/>
      <c r="C51" s="110"/>
      <c r="D51" s="110"/>
      <c r="E51" s="110"/>
      <c r="F51" s="110"/>
      <c r="G51" s="110"/>
      <c r="H51" s="110"/>
      <c r="I51" s="110"/>
      <c r="J51" s="110"/>
      <c r="K51" s="110"/>
      <c r="L51" s="110"/>
      <c r="M51" s="110"/>
      <c r="N51" s="110"/>
      <c r="O51" s="110"/>
      <c r="P51" s="26"/>
      <c r="Q51" s="726"/>
    </row>
    <row r="52" spans="2:18" ht="9" customHeight="1"/>
  </sheetData>
  <mergeCells count="5">
    <mergeCell ref="A1:A13"/>
    <mergeCell ref="B1:P1"/>
    <mergeCell ref="Q1:Q14"/>
    <mergeCell ref="B2:P2"/>
    <mergeCell ref="Q50:Q51"/>
  </mergeCells>
  <pageMargins left="0.75" right="0.75" top="0.75" bottom="0.7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zoomScaleNormal="100" zoomScaleSheetLayoutView="115" workbookViewId="0"/>
  </sheetViews>
  <sheetFormatPr defaultColWidth="10.6640625" defaultRowHeight="9"/>
  <cols>
    <col min="1" max="1" width="5.6640625" style="806" customWidth="1"/>
    <col min="2" max="2" width="6" style="806" bestFit="1" customWidth="1"/>
    <col min="3" max="3" width="31.5" style="807" bestFit="1" customWidth="1"/>
    <col min="4" max="4" width="9.5" style="807" customWidth="1"/>
    <col min="5" max="5" width="7" style="807" customWidth="1"/>
    <col min="6" max="6" width="9.5" style="807" customWidth="1"/>
    <col min="7" max="7" width="10.83203125" style="807" customWidth="1"/>
    <col min="8" max="8" width="12.5" style="807" customWidth="1"/>
    <col min="9" max="9" width="14.5" style="807" customWidth="1"/>
    <col min="10" max="10" width="6.1640625" style="806" customWidth="1"/>
    <col min="11" max="16384" width="10.6640625" style="805"/>
  </cols>
  <sheetData>
    <row r="1" spans="1:10" ht="11.25">
      <c r="A1" s="931">
        <v>119</v>
      </c>
      <c r="B1" s="930"/>
      <c r="C1" s="110"/>
      <c r="D1" s="110"/>
      <c r="E1" s="110"/>
      <c r="F1" s="110"/>
      <c r="G1" s="110"/>
      <c r="H1" s="110"/>
      <c r="I1" s="110"/>
      <c r="J1" s="929" t="s">
        <v>29</v>
      </c>
    </row>
    <row r="2" spans="1:10" ht="17.25" customHeight="1">
      <c r="A2" s="928" t="s">
        <v>748</v>
      </c>
      <c r="B2" s="927"/>
      <c r="C2" s="927"/>
      <c r="D2" s="927"/>
      <c r="E2" s="927"/>
      <c r="F2" s="927"/>
      <c r="G2" s="927"/>
      <c r="H2" s="927"/>
      <c r="I2" s="927"/>
      <c r="J2" s="926"/>
    </row>
    <row r="3" spans="1:10" ht="11.25" customHeight="1">
      <c r="A3" s="925" t="s">
        <v>747</v>
      </c>
      <c r="B3" s="924"/>
      <c r="C3" s="924"/>
      <c r="D3" s="924"/>
      <c r="E3" s="924"/>
      <c r="F3" s="924"/>
      <c r="G3" s="924"/>
      <c r="H3" s="924"/>
      <c r="I3" s="924"/>
      <c r="J3" s="923"/>
    </row>
    <row r="4" spans="1:10" ht="12.75" customHeight="1">
      <c r="A4" s="922" t="s">
        <v>746</v>
      </c>
      <c r="B4" s="921"/>
      <c r="C4" s="921"/>
      <c r="D4" s="921"/>
      <c r="E4" s="921"/>
      <c r="F4" s="921"/>
      <c r="G4" s="921"/>
      <c r="H4" s="921"/>
      <c r="I4" s="921"/>
      <c r="J4" s="920"/>
    </row>
    <row r="5" spans="1:10" ht="25.5" customHeight="1">
      <c r="A5" s="919" t="s">
        <v>745</v>
      </c>
      <c r="B5" s="918"/>
      <c r="C5" s="918"/>
      <c r="D5" s="918"/>
      <c r="E5" s="918"/>
      <c r="F5" s="918"/>
      <c r="G5" s="918"/>
      <c r="H5" s="918"/>
      <c r="I5" s="918"/>
      <c r="J5" s="917"/>
    </row>
    <row r="6" spans="1:10" ht="35.25" customHeight="1">
      <c r="A6" s="916" t="s">
        <v>744</v>
      </c>
      <c r="B6" s="915"/>
      <c r="C6" s="915"/>
      <c r="D6" s="915"/>
      <c r="E6" s="915"/>
      <c r="F6" s="915"/>
      <c r="G6" s="915"/>
      <c r="H6" s="915"/>
      <c r="I6" s="915"/>
      <c r="J6" s="914"/>
    </row>
    <row r="7" spans="1:10" ht="10.5" customHeight="1">
      <c r="A7" s="913" t="s">
        <v>640</v>
      </c>
      <c r="B7" s="912"/>
      <c r="C7" s="912"/>
      <c r="D7" s="912"/>
      <c r="E7" s="912"/>
      <c r="F7" s="912"/>
      <c r="G7" s="912"/>
      <c r="H7" s="912"/>
      <c r="I7" s="912"/>
      <c r="J7" s="911"/>
    </row>
    <row r="8" spans="1:10" ht="10.5" customHeight="1">
      <c r="A8" s="393"/>
      <c r="B8" s="783"/>
      <c r="C8" s="910"/>
      <c r="D8" s="909" t="s">
        <v>743</v>
      </c>
      <c r="E8" s="908"/>
      <c r="F8" s="907" t="s">
        <v>742</v>
      </c>
      <c r="G8" s="128"/>
      <c r="H8" s="128"/>
      <c r="I8" s="129"/>
      <c r="J8" s="21"/>
    </row>
    <row r="9" spans="1:10" ht="10.5" customHeight="1">
      <c r="A9" s="393"/>
      <c r="B9" s="783"/>
      <c r="C9" s="900"/>
      <c r="D9" s="906"/>
      <c r="E9" s="905"/>
      <c r="F9" s="904" t="s">
        <v>741</v>
      </c>
      <c r="G9" s="903"/>
      <c r="H9" s="903"/>
      <c r="I9" s="902"/>
      <c r="J9" s="21"/>
    </row>
    <row r="10" spans="1:10" ht="10.5" customHeight="1">
      <c r="A10" s="393" t="s">
        <v>357</v>
      </c>
      <c r="B10" s="783" t="s">
        <v>357</v>
      </c>
      <c r="C10" s="900"/>
      <c r="D10" s="899" t="s">
        <v>357</v>
      </c>
      <c r="E10" s="899"/>
      <c r="F10" s="901"/>
      <c r="G10" s="894"/>
      <c r="H10" s="894" t="s">
        <v>633</v>
      </c>
      <c r="I10" s="894" t="s">
        <v>740</v>
      </c>
      <c r="J10" s="21"/>
    </row>
    <row r="11" spans="1:10" ht="10.5" customHeight="1">
      <c r="A11" s="393" t="s">
        <v>357</v>
      </c>
      <c r="B11" s="783" t="s">
        <v>357</v>
      </c>
      <c r="C11" s="900"/>
      <c r="D11" s="899"/>
      <c r="E11" s="899"/>
      <c r="F11" s="901" t="s">
        <v>357</v>
      </c>
      <c r="G11" s="897"/>
      <c r="H11" s="894" t="s">
        <v>629</v>
      </c>
      <c r="I11" s="897" t="s">
        <v>605</v>
      </c>
      <c r="J11" s="21"/>
    </row>
    <row r="12" spans="1:10" ht="10.5" customHeight="1">
      <c r="A12" s="393"/>
      <c r="B12" s="783"/>
      <c r="C12" s="900"/>
      <c r="D12" s="899"/>
      <c r="E12" s="899"/>
      <c r="F12" s="786" t="s">
        <v>739</v>
      </c>
      <c r="G12" s="895" t="s">
        <v>738</v>
      </c>
      <c r="H12" s="894" t="s">
        <v>624</v>
      </c>
      <c r="I12" s="897" t="s">
        <v>596</v>
      </c>
      <c r="J12" s="21"/>
    </row>
    <row r="13" spans="1:10" ht="10.5" customHeight="1">
      <c r="A13" s="393"/>
      <c r="B13" s="783"/>
      <c r="C13" s="898" t="s">
        <v>737</v>
      </c>
      <c r="D13" s="894" t="s">
        <v>736</v>
      </c>
      <c r="E13" s="899"/>
      <c r="F13" s="786" t="s">
        <v>615</v>
      </c>
      <c r="G13" s="895" t="s">
        <v>624</v>
      </c>
      <c r="H13" s="894" t="s">
        <v>616</v>
      </c>
      <c r="I13" s="894" t="s">
        <v>735</v>
      </c>
      <c r="J13" s="21"/>
    </row>
    <row r="14" spans="1:10" ht="10.5" customHeight="1">
      <c r="A14" s="393" t="s">
        <v>2</v>
      </c>
      <c r="B14" s="783" t="s">
        <v>11</v>
      </c>
      <c r="C14" s="898" t="s">
        <v>734</v>
      </c>
      <c r="D14" s="894" t="s">
        <v>733</v>
      </c>
      <c r="E14" s="897" t="s">
        <v>732</v>
      </c>
      <c r="F14" s="786" t="s">
        <v>731</v>
      </c>
      <c r="G14" s="895" t="s">
        <v>730</v>
      </c>
      <c r="H14" s="894" t="s">
        <v>729</v>
      </c>
      <c r="I14" s="894" t="s">
        <v>728</v>
      </c>
      <c r="J14" s="21" t="s">
        <v>2</v>
      </c>
    </row>
    <row r="15" spans="1:10" ht="10.5" customHeight="1">
      <c r="A15" s="393" t="s">
        <v>3</v>
      </c>
      <c r="B15" s="783" t="s">
        <v>237</v>
      </c>
      <c r="C15" s="898" t="s">
        <v>727</v>
      </c>
      <c r="D15" s="894" t="s">
        <v>726</v>
      </c>
      <c r="E15" s="894" t="s">
        <v>597</v>
      </c>
      <c r="F15" s="786" t="s">
        <v>725</v>
      </c>
      <c r="G15" s="895" t="s">
        <v>722</v>
      </c>
      <c r="H15" s="894" t="s">
        <v>724</v>
      </c>
      <c r="I15" s="894" t="s">
        <v>723</v>
      </c>
      <c r="J15" s="21" t="s">
        <v>3</v>
      </c>
    </row>
    <row r="16" spans="1:10" ht="10.5" customHeight="1">
      <c r="A16" s="393"/>
      <c r="B16" s="783"/>
      <c r="C16" s="898"/>
      <c r="D16" s="894"/>
      <c r="E16" s="894"/>
      <c r="F16" s="786"/>
      <c r="G16" s="895"/>
      <c r="H16" s="897" t="s">
        <v>598</v>
      </c>
      <c r="I16" s="894" t="s">
        <v>722</v>
      </c>
      <c r="J16" s="21"/>
    </row>
    <row r="17" spans="1:13" ht="10.5" customHeight="1" thickBot="1">
      <c r="A17" s="393"/>
      <c r="B17" s="783"/>
      <c r="C17" s="896" t="s">
        <v>4</v>
      </c>
      <c r="D17" s="894" t="s">
        <v>5</v>
      </c>
      <c r="E17" s="894" t="s">
        <v>6</v>
      </c>
      <c r="F17" s="786" t="s">
        <v>7</v>
      </c>
      <c r="G17" s="895" t="s">
        <v>8</v>
      </c>
      <c r="H17" s="894" t="s">
        <v>9</v>
      </c>
      <c r="I17" s="894" t="s">
        <v>0</v>
      </c>
      <c r="J17" s="893"/>
    </row>
    <row r="18" spans="1:13" s="808" customFormat="1" ht="10.5" customHeight="1">
      <c r="A18" s="886"/>
      <c r="B18" s="886"/>
      <c r="C18" s="892" t="s">
        <v>721</v>
      </c>
      <c r="D18" s="778"/>
      <c r="E18" s="889"/>
      <c r="F18" s="891"/>
      <c r="G18" s="890"/>
      <c r="H18" s="889"/>
      <c r="I18" s="776"/>
      <c r="J18" s="886"/>
    </row>
    <row r="19" spans="1:13" s="808" customFormat="1" ht="10.5" customHeight="1">
      <c r="A19" s="847"/>
      <c r="B19" s="847"/>
      <c r="C19" s="855" t="s">
        <v>720</v>
      </c>
      <c r="D19" s="769"/>
      <c r="E19" s="749"/>
      <c r="F19" s="888"/>
      <c r="G19" s="850"/>
      <c r="H19" s="749"/>
      <c r="I19" s="887"/>
      <c r="J19" s="847"/>
      <c r="K19" s="812"/>
      <c r="M19" s="812"/>
    </row>
    <row r="20" spans="1:13" s="808" customFormat="1" ht="10.5" customHeight="1">
      <c r="A20" s="874">
        <v>36</v>
      </c>
      <c r="B20" s="874"/>
      <c r="C20" s="873" t="s">
        <v>719</v>
      </c>
      <c r="D20" s="864">
        <v>0</v>
      </c>
      <c r="E20" s="858">
        <v>0</v>
      </c>
      <c r="F20" s="858">
        <v>0</v>
      </c>
      <c r="G20" s="849">
        <v>0</v>
      </c>
      <c r="H20" s="849">
        <v>0</v>
      </c>
      <c r="I20" s="848">
        <v>0</v>
      </c>
      <c r="J20" s="874">
        <v>36</v>
      </c>
      <c r="K20" s="812"/>
      <c r="M20" s="812"/>
    </row>
    <row r="21" spans="1:13" s="808" customFormat="1" ht="10.5" customHeight="1">
      <c r="A21" s="871"/>
      <c r="B21" s="886"/>
      <c r="C21" s="885" t="s">
        <v>718</v>
      </c>
      <c r="D21" s="869"/>
      <c r="E21" s="868"/>
      <c r="F21" s="884"/>
      <c r="G21" s="868"/>
      <c r="H21" s="868"/>
      <c r="I21" s="883"/>
      <c r="J21" s="880"/>
      <c r="K21" s="812"/>
      <c r="M21" s="812"/>
    </row>
    <row r="22" spans="1:13" s="808" customFormat="1" ht="10.5" customHeight="1">
      <c r="A22" s="123"/>
      <c r="B22" s="847"/>
      <c r="C22" s="873" t="s">
        <v>717</v>
      </c>
      <c r="D22" s="864"/>
      <c r="E22" s="863"/>
      <c r="F22" s="851"/>
      <c r="G22" s="863"/>
      <c r="H22" s="863"/>
      <c r="I22" s="848"/>
      <c r="J22" s="861"/>
      <c r="K22" s="812"/>
      <c r="M22" s="812"/>
    </row>
    <row r="23" spans="1:13" s="808" customFormat="1" ht="10.5" customHeight="1">
      <c r="A23" s="818">
        <v>37</v>
      </c>
      <c r="B23" s="874"/>
      <c r="C23" s="877" t="s">
        <v>716</v>
      </c>
      <c r="D23" s="859">
        <v>0</v>
      </c>
      <c r="E23" s="858">
        <v>0</v>
      </c>
      <c r="F23" s="882">
        <v>0</v>
      </c>
      <c r="G23" s="858">
        <v>0</v>
      </c>
      <c r="H23" s="858">
        <v>0</v>
      </c>
      <c r="I23" s="881">
        <v>0</v>
      </c>
      <c r="J23" s="856">
        <v>37</v>
      </c>
      <c r="K23" s="812"/>
      <c r="M23" s="812"/>
    </row>
    <row r="24" spans="1:13" s="808" customFormat="1" ht="10.5" customHeight="1">
      <c r="A24" s="756"/>
      <c r="B24" s="853"/>
      <c r="C24" s="855" t="s">
        <v>715</v>
      </c>
      <c r="D24" s="852"/>
      <c r="E24" s="849"/>
      <c r="F24" s="851"/>
      <c r="G24" s="850"/>
      <c r="H24" s="849"/>
      <c r="I24" s="848"/>
      <c r="J24" s="861"/>
      <c r="K24" s="812"/>
      <c r="M24" s="812"/>
    </row>
    <row r="25" spans="1:13" s="808" customFormat="1" ht="10.5" customHeight="1">
      <c r="A25" s="756">
        <v>38</v>
      </c>
      <c r="B25" s="853"/>
      <c r="C25" s="873" t="s">
        <v>714</v>
      </c>
      <c r="D25" s="852">
        <v>0</v>
      </c>
      <c r="E25" s="849">
        <v>0</v>
      </c>
      <c r="F25" s="846">
        <v>0</v>
      </c>
      <c r="G25" s="845">
        <v>0</v>
      </c>
      <c r="H25" s="844">
        <v>0</v>
      </c>
      <c r="I25" s="843">
        <v>0</v>
      </c>
      <c r="J25" s="861">
        <v>38</v>
      </c>
      <c r="K25" s="812"/>
      <c r="M25" s="812"/>
    </row>
    <row r="26" spans="1:13" s="808" customFormat="1" ht="10.5" customHeight="1">
      <c r="A26" s="871"/>
      <c r="B26" s="871"/>
      <c r="C26" s="870" t="s">
        <v>713</v>
      </c>
      <c r="D26" s="869"/>
      <c r="E26" s="868"/>
      <c r="F26" s="868"/>
      <c r="G26" s="868"/>
      <c r="H26" s="868"/>
      <c r="I26" s="867"/>
      <c r="J26" s="880"/>
      <c r="K26" s="812"/>
      <c r="M26" s="812"/>
    </row>
    <row r="27" spans="1:13" s="808" customFormat="1" ht="10.5" customHeight="1">
      <c r="A27" s="123"/>
      <c r="B27" s="123"/>
      <c r="C27" s="865" t="s">
        <v>712</v>
      </c>
      <c r="D27" s="864"/>
      <c r="E27" s="863"/>
      <c r="F27" s="863"/>
      <c r="G27" s="863"/>
      <c r="H27" s="863"/>
      <c r="I27" s="862"/>
      <c r="J27" s="861"/>
      <c r="K27" s="812"/>
      <c r="M27" s="812"/>
    </row>
    <row r="28" spans="1:13" s="808" customFormat="1" ht="10.5" customHeight="1">
      <c r="A28" s="818">
        <v>39</v>
      </c>
      <c r="B28" s="818"/>
      <c r="C28" s="860" t="s">
        <v>711</v>
      </c>
      <c r="D28" s="767">
        <v>0</v>
      </c>
      <c r="E28" s="858">
        <v>0</v>
      </c>
      <c r="F28" s="875">
        <v>0</v>
      </c>
      <c r="G28" s="858">
        <v>0</v>
      </c>
      <c r="H28" s="858">
        <v>0</v>
      </c>
      <c r="I28" s="857">
        <v>0</v>
      </c>
      <c r="J28" s="856">
        <v>39</v>
      </c>
      <c r="K28" s="812"/>
      <c r="M28" s="812"/>
    </row>
    <row r="29" spans="1:13" s="808" customFormat="1" ht="10.5" customHeight="1">
      <c r="A29" s="756"/>
      <c r="B29" s="853"/>
      <c r="C29" s="855" t="s">
        <v>710</v>
      </c>
      <c r="D29" s="852"/>
      <c r="E29" s="849"/>
      <c r="F29" s="851"/>
      <c r="G29" s="850"/>
      <c r="H29" s="849"/>
      <c r="I29" s="848"/>
      <c r="J29" s="847"/>
      <c r="K29" s="812"/>
      <c r="M29" s="812"/>
    </row>
    <row r="30" spans="1:13" s="808" customFormat="1" ht="10.5" customHeight="1">
      <c r="A30" s="879">
        <v>40</v>
      </c>
      <c r="B30" s="878"/>
      <c r="C30" s="877" t="s">
        <v>709</v>
      </c>
      <c r="D30" s="767">
        <v>0</v>
      </c>
      <c r="E30" s="876">
        <v>0</v>
      </c>
      <c r="F30" s="875">
        <v>0</v>
      </c>
      <c r="G30" s="845">
        <v>0</v>
      </c>
      <c r="H30" s="844">
        <v>0</v>
      </c>
      <c r="I30" s="843">
        <v>0</v>
      </c>
      <c r="J30" s="874">
        <v>40</v>
      </c>
      <c r="K30" s="812"/>
      <c r="M30" s="812"/>
    </row>
    <row r="31" spans="1:13" s="808" customFormat="1" ht="10.5" customHeight="1">
      <c r="A31" s="756"/>
      <c r="B31" s="853"/>
      <c r="C31" s="855" t="s">
        <v>708</v>
      </c>
      <c r="D31" s="852"/>
      <c r="E31" s="849"/>
      <c r="F31" s="851"/>
      <c r="G31" s="850"/>
      <c r="H31" s="849"/>
      <c r="I31" s="848"/>
      <c r="J31" s="847"/>
      <c r="K31" s="812"/>
      <c r="M31" s="812"/>
    </row>
    <row r="32" spans="1:13" s="808" customFormat="1" ht="10.5" customHeight="1">
      <c r="A32" s="369">
        <v>41</v>
      </c>
      <c r="B32" s="842"/>
      <c r="C32" s="872" t="s">
        <v>707</v>
      </c>
      <c r="D32" s="767">
        <v>0</v>
      </c>
      <c r="E32" s="844">
        <v>0</v>
      </c>
      <c r="F32" s="875">
        <v>0</v>
      </c>
      <c r="G32" s="845">
        <v>0</v>
      </c>
      <c r="H32" s="844">
        <v>0</v>
      </c>
      <c r="I32" s="843">
        <v>0</v>
      </c>
      <c r="J32" s="838">
        <v>41</v>
      </c>
      <c r="K32" s="812"/>
      <c r="M32" s="812"/>
    </row>
    <row r="33" spans="1:13" s="808" customFormat="1" ht="10.5" customHeight="1">
      <c r="A33" s="756"/>
      <c r="B33" s="853"/>
      <c r="C33" s="855" t="s">
        <v>706</v>
      </c>
      <c r="D33" s="852"/>
      <c r="E33" s="849"/>
      <c r="F33" s="851"/>
      <c r="G33" s="850"/>
      <c r="H33" s="849"/>
      <c r="I33" s="848"/>
      <c r="J33" s="847"/>
      <c r="K33" s="812"/>
      <c r="M33" s="812"/>
    </row>
    <row r="34" spans="1:13" s="808" customFormat="1" ht="10.5" customHeight="1">
      <c r="A34" s="369">
        <v>42</v>
      </c>
      <c r="B34" s="842"/>
      <c r="C34" s="872" t="s">
        <v>705</v>
      </c>
      <c r="D34" s="767">
        <v>0</v>
      </c>
      <c r="E34" s="844">
        <v>0</v>
      </c>
      <c r="F34" s="846">
        <v>0</v>
      </c>
      <c r="G34" s="845">
        <v>0</v>
      </c>
      <c r="H34" s="844">
        <v>0</v>
      </c>
      <c r="I34" s="843">
        <v>0</v>
      </c>
      <c r="J34" s="838">
        <v>42</v>
      </c>
      <c r="K34" s="812"/>
      <c r="M34" s="812"/>
    </row>
    <row r="35" spans="1:13" s="808" customFormat="1" ht="10.5" customHeight="1">
      <c r="A35" s="756"/>
      <c r="B35" s="853"/>
      <c r="C35" s="855" t="s">
        <v>704</v>
      </c>
      <c r="D35" s="852"/>
      <c r="E35" s="849"/>
      <c r="F35" s="851"/>
      <c r="G35" s="850"/>
      <c r="H35" s="849"/>
      <c r="I35" s="848"/>
      <c r="J35" s="847"/>
      <c r="K35" s="812"/>
      <c r="M35" s="812"/>
    </row>
    <row r="36" spans="1:13" s="808" customFormat="1" ht="10.5" customHeight="1">
      <c r="A36" s="369">
        <v>43</v>
      </c>
      <c r="B36" s="842"/>
      <c r="C36" s="872" t="s">
        <v>703</v>
      </c>
      <c r="D36" s="767">
        <v>0</v>
      </c>
      <c r="E36" s="844">
        <v>0</v>
      </c>
      <c r="F36" s="846">
        <v>0</v>
      </c>
      <c r="G36" s="845">
        <v>0</v>
      </c>
      <c r="H36" s="844">
        <v>0</v>
      </c>
      <c r="I36" s="843">
        <v>0</v>
      </c>
      <c r="J36" s="838">
        <v>43</v>
      </c>
      <c r="K36" s="812"/>
      <c r="M36" s="812"/>
    </row>
    <row r="37" spans="1:13" s="808" customFormat="1" ht="10.5" customHeight="1">
      <c r="A37" s="756"/>
      <c r="B37" s="853"/>
      <c r="C37" s="855" t="s">
        <v>702</v>
      </c>
      <c r="D37" s="852"/>
      <c r="E37" s="849"/>
      <c r="F37" s="851"/>
      <c r="G37" s="850"/>
      <c r="H37" s="849"/>
      <c r="I37" s="848"/>
      <c r="J37" s="847"/>
      <c r="K37" s="812"/>
      <c r="M37" s="812"/>
    </row>
    <row r="38" spans="1:13" s="808" customFormat="1" ht="10.5" customHeight="1">
      <c r="A38" s="369">
        <v>44</v>
      </c>
      <c r="B38" s="842"/>
      <c r="C38" s="872" t="s">
        <v>701</v>
      </c>
      <c r="D38" s="767">
        <v>0</v>
      </c>
      <c r="E38" s="844">
        <v>0</v>
      </c>
      <c r="F38" s="846">
        <v>0</v>
      </c>
      <c r="G38" s="845">
        <v>0</v>
      </c>
      <c r="H38" s="844">
        <v>0</v>
      </c>
      <c r="I38" s="843">
        <v>0</v>
      </c>
      <c r="J38" s="838">
        <v>44</v>
      </c>
      <c r="K38" s="812"/>
      <c r="M38" s="812"/>
    </row>
    <row r="39" spans="1:13" s="808" customFormat="1" ht="10.5" customHeight="1">
      <c r="A39" s="756"/>
      <c r="B39" s="853"/>
      <c r="C39" s="855" t="s">
        <v>700</v>
      </c>
      <c r="D39" s="852"/>
      <c r="E39" s="849"/>
      <c r="F39" s="851"/>
      <c r="G39" s="850"/>
      <c r="H39" s="849"/>
      <c r="I39" s="848"/>
      <c r="J39" s="847"/>
      <c r="K39" s="812"/>
      <c r="M39" s="812"/>
    </row>
    <row r="40" spans="1:13" s="808" customFormat="1" ht="10.5" customHeight="1">
      <c r="A40" s="369">
        <v>45</v>
      </c>
      <c r="B40" s="842"/>
      <c r="C40" s="872" t="s">
        <v>699</v>
      </c>
      <c r="D40" s="767">
        <v>0</v>
      </c>
      <c r="E40" s="844">
        <v>0</v>
      </c>
      <c r="F40" s="846">
        <v>0</v>
      </c>
      <c r="G40" s="845">
        <v>0</v>
      </c>
      <c r="H40" s="844">
        <v>0</v>
      </c>
      <c r="I40" s="843">
        <v>0</v>
      </c>
      <c r="J40" s="838">
        <v>45</v>
      </c>
      <c r="K40" s="812"/>
      <c r="M40" s="812"/>
    </row>
    <row r="41" spans="1:13" s="808" customFormat="1" ht="10.5" customHeight="1">
      <c r="A41" s="756"/>
      <c r="B41" s="853"/>
      <c r="C41" s="855" t="s">
        <v>698</v>
      </c>
      <c r="D41" s="852"/>
      <c r="E41" s="849"/>
      <c r="F41" s="851"/>
      <c r="G41" s="850"/>
      <c r="H41" s="849"/>
      <c r="I41" s="848"/>
      <c r="J41" s="847"/>
      <c r="K41" s="812"/>
      <c r="M41" s="812"/>
    </row>
    <row r="42" spans="1:13" s="808" customFormat="1" ht="10.5" customHeight="1">
      <c r="A42" s="369">
        <v>46</v>
      </c>
      <c r="B42" s="842"/>
      <c r="C42" s="872" t="s">
        <v>697</v>
      </c>
      <c r="D42" s="767">
        <v>0</v>
      </c>
      <c r="E42" s="844">
        <v>0</v>
      </c>
      <c r="F42" s="846">
        <v>0</v>
      </c>
      <c r="G42" s="845">
        <v>0</v>
      </c>
      <c r="H42" s="844">
        <v>0</v>
      </c>
      <c r="I42" s="843">
        <v>0</v>
      </c>
      <c r="J42" s="838">
        <v>46</v>
      </c>
      <c r="K42" s="812"/>
      <c r="M42" s="812"/>
    </row>
    <row r="43" spans="1:13" s="808" customFormat="1" ht="10.5" customHeight="1">
      <c r="A43" s="756"/>
      <c r="B43" s="853"/>
      <c r="C43" s="855" t="s">
        <v>696</v>
      </c>
      <c r="D43" s="852"/>
      <c r="E43" s="849"/>
      <c r="F43" s="851"/>
      <c r="G43" s="850"/>
      <c r="H43" s="849"/>
      <c r="I43" s="848"/>
      <c r="J43" s="847"/>
      <c r="K43" s="812"/>
      <c r="M43" s="812"/>
    </row>
    <row r="44" spans="1:13" s="808" customFormat="1" ht="10.5" customHeight="1">
      <c r="A44" s="879">
        <v>47</v>
      </c>
      <c r="B44" s="878"/>
      <c r="C44" s="877" t="s">
        <v>695</v>
      </c>
      <c r="D44" s="767">
        <v>0</v>
      </c>
      <c r="E44" s="876">
        <v>0</v>
      </c>
      <c r="F44" s="875">
        <v>0</v>
      </c>
      <c r="G44" s="845">
        <v>0</v>
      </c>
      <c r="H44" s="844">
        <v>0</v>
      </c>
      <c r="I44" s="843">
        <v>0</v>
      </c>
      <c r="J44" s="874">
        <v>47</v>
      </c>
      <c r="K44" s="812"/>
      <c r="M44" s="812"/>
    </row>
    <row r="45" spans="1:13" s="808" customFormat="1" ht="10.5" customHeight="1">
      <c r="A45" s="756"/>
      <c r="B45" s="853"/>
      <c r="C45" s="855" t="s">
        <v>694</v>
      </c>
      <c r="D45" s="852"/>
      <c r="E45" s="849"/>
      <c r="F45" s="851"/>
      <c r="G45" s="850"/>
      <c r="H45" s="849"/>
      <c r="I45" s="848"/>
      <c r="J45" s="847"/>
      <c r="K45" s="812"/>
      <c r="M45" s="812"/>
    </row>
    <row r="46" spans="1:13" s="808" customFormat="1" ht="10.5" customHeight="1">
      <c r="A46" s="369">
        <v>48</v>
      </c>
      <c r="B46" s="842"/>
      <c r="C46" s="872" t="s">
        <v>693</v>
      </c>
      <c r="D46" s="767">
        <v>0</v>
      </c>
      <c r="E46" s="844">
        <v>0</v>
      </c>
      <c r="F46" s="846">
        <v>0</v>
      </c>
      <c r="G46" s="845">
        <v>0</v>
      </c>
      <c r="H46" s="844">
        <v>0</v>
      </c>
      <c r="I46" s="843">
        <v>0</v>
      </c>
      <c r="J46" s="838">
        <v>48</v>
      </c>
      <c r="K46" s="812"/>
      <c r="M46" s="812"/>
    </row>
    <row r="47" spans="1:13" s="808" customFormat="1" ht="10.5" customHeight="1">
      <c r="A47" s="756"/>
      <c r="B47" s="853"/>
      <c r="C47" s="855" t="s">
        <v>692</v>
      </c>
      <c r="D47" s="852"/>
      <c r="E47" s="849"/>
      <c r="F47" s="851"/>
      <c r="G47" s="850"/>
      <c r="H47" s="849"/>
      <c r="I47" s="848"/>
      <c r="J47" s="847"/>
      <c r="K47" s="812"/>
      <c r="M47" s="812"/>
    </row>
    <row r="48" spans="1:13" s="808" customFormat="1" ht="10.5" customHeight="1">
      <c r="A48" s="756"/>
      <c r="B48" s="853"/>
      <c r="C48" s="873" t="s">
        <v>691</v>
      </c>
      <c r="D48" s="852"/>
      <c r="E48" s="849"/>
      <c r="F48" s="851"/>
      <c r="G48" s="850"/>
      <c r="H48" s="849"/>
      <c r="I48" s="848"/>
      <c r="J48" s="847"/>
      <c r="K48" s="812"/>
      <c r="M48" s="812"/>
    </row>
    <row r="49" spans="1:13" s="808" customFormat="1" ht="10.5" customHeight="1">
      <c r="A49" s="369">
        <v>49</v>
      </c>
      <c r="B49" s="842"/>
      <c r="C49" s="872" t="s">
        <v>690</v>
      </c>
      <c r="D49" s="767">
        <v>0</v>
      </c>
      <c r="E49" s="844">
        <v>0</v>
      </c>
      <c r="F49" s="846">
        <v>0</v>
      </c>
      <c r="G49" s="845">
        <v>0</v>
      </c>
      <c r="H49" s="844">
        <v>0</v>
      </c>
      <c r="I49" s="843">
        <v>0</v>
      </c>
      <c r="J49" s="838">
        <v>49</v>
      </c>
      <c r="K49" s="812"/>
      <c r="M49" s="812"/>
    </row>
    <row r="50" spans="1:13" s="808" customFormat="1" ht="10.5" customHeight="1">
      <c r="A50" s="871"/>
      <c r="B50" s="871"/>
      <c r="C50" s="870" t="s">
        <v>689</v>
      </c>
      <c r="D50" s="869"/>
      <c r="E50" s="868"/>
      <c r="F50" s="868"/>
      <c r="G50" s="868"/>
      <c r="H50" s="868"/>
      <c r="I50" s="867"/>
      <c r="J50" s="866"/>
      <c r="K50" s="812"/>
      <c r="M50" s="812"/>
    </row>
    <row r="51" spans="1:13" s="808" customFormat="1" ht="10.5" customHeight="1">
      <c r="A51" s="123"/>
      <c r="B51" s="123"/>
      <c r="C51" s="865" t="s">
        <v>688</v>
      </c>
      <c r="D51" s="864"/>
      <c r="E51" s="863"/>
      <c r="F51" s="863"/>
      <c r="G51" s="863"/>
      <c r="H51" s="863"/>
      <c r="I51" s="862"/>
      <c r="J51" s="861"/>
      <c r="K51" s="812"/>
      <c r="M51" s="812"/>
    </row>
    <row r="52" spans="1:13" s="808" customFormat="1" ht="10.5" customHeight="1">
      <c r="A52" s="818">
        <v>50</v>
      </c>
      <c r="B52" s="818"/>
      <c r="C52" s="860" t="s">
        <v>687</v>
      </c>
      <c r="D52" s="859">
        <v>0</v>
      </c>
      <c r="E52" s="858">
        <v>0</v>
      </c>
      <c r="F52" s="858">
        <v>0</v>
      </c>
      <c r="G52" s="858">
        <v>0</v>
      </c>
      <c r="H52" s="858">
        <v>0</v>
      </c>
      <c r="I52" s="857">
        <v>0</v>
      </c>
      <c r="J52" s="856">
        <v>50</v>
      </c>
      <c r="K52" s="812"/>
      <c r="M52" s="812"/>
    </row>
    <row r="53" spans="1:13" s="808" customFormat="1" ht="10.5" customHeight="1">
      <c r="A53" s="756"/>
      <c r="B53" s="853"/>
      <c r="C53" s="855" t="s">
        <v>686</v>
      </c>
      <c r="D53" s="852"/>
      <c r="E53" s="849"/>
      <c r="F53" s="851"/>
      <c r="G53" s="850"/>
      <c r="H53" s="849"/>
      <c r="I53" s="848"/>
      <c r="J53" s="847"/>
      <c r="K53" s="812"/>
      <c r="M53" s="812"/>
    </row>
    <row r="54" spans="1:13" s="808" customFormat="1" ht="10.5" customHeight="1">
      <c r="A54" s="369">
        <v>51</v>
      </c>
      <c r="B54" s="842"/>
      <c r="C54" s="366" t="s">
        <v>685</v>
      </c>
      <c r="D54" s="854">
        <v>0</v>
      </c>
      <c r="E54" s="844">
        <v>0</v>
      </c>
      <c r="F54" s="846">
        <v>0</v>
      </c>
      <c r="G54" s="845">
        <v>0</v>
      </c>
      <c r="H54" s="844">
        <v>0</v>
      </c>
      <c r="I54" s="843">
        <v>0</v>
      </c>
      <c r="J54" s="838">
        <v>51</v>
      </c>
      <c r="K54" s="812"/>
      <c r="M54" s="812"/>
    </row>
    <row r="55" spans="1:13" s="808" customFormat="1" ht="10.5" customHeight="1">
      <c r="A55" s="756"/>
      <c r="B55" s="853"/>
      <c r="C55" s="770" t="s">
        <v>684</v>
      </c>
      <c r="D55" s="852"/>
      <c r="E55" s="849"/>
      <c r="F55" s="851"/>
      <c r="G55" s="850"/>
      <c r="H55" s="849"/>
      <c r="I55" s="848"/>
      <c r="J55" s="847"/>
      <c r="K55" s="812"/>
      <c r="M55" s="812"/>
    </row>
    <row r="56" spans="1:13" s="808" customFormat="1" ht="10.5" customHeight="1">
      <c r="A56" s="369">
        <v>52</v>
      </c>
      <c r="B56" s="842"/>
      <c r="C56" s="366" t="s">
        <v>683</v>
      </c>
      <c r="D56" s="767">
        <v>0</v>
      </c>
      <c r="E56" s="844">
        <v>0</v>
      </c>
      <c r="F56" s="846">
        <v>0</v>
      </c>
      <c r="G56" s="845">
        <v>0</v>
      </c>
      <c r="H56" s="844">
        <v>0</v>
      </c>
      <c r="I56" s="843">
        <v>0</v>
      </c>
      <c r="J56" s="838">
        <v>52</v>
      </c>
      <c r="K56" s="812"/>
      <c r="M56" s="812"/>
    </row>
    <row r="57" spans="1:13" s="808" customFormat="1" ht="10.5" customHeight="1">
      <c r="A57" s="369" t="s">
        <v>681</v>
      </c>
      <c r="B57" s="842"/>
      <c r="C57" s="366" t="s">
        <v>682</v>
      </c>
      <c r="D57" s="745">
        <f>SUM(D19:D56)</f>
        <v>0</v>
      </c>
      <c r="E57" s="840">
        <f>SUM(E19:E56)</f>
        <v>0</v>
      </c>
      <c r="F57" s="821">
        <f>SUM(F19:F56)</f>
        <v>0</v>
      </c>
      <c r="G57" s="841">
        <f>SUM(G19:G56)</f>
        <v>0</v>
      </c>
      <c r="H57" s="840">
        <f>SUM(H19:H56)</f>
        <v>0</v>
      </c>
      <c r="I57" s="839">
        <f>SUM(I19:I56)</f>
        <v>0</v>
      </c>
      <c r="J57" s="838" t="s">
        <v>681</v>
      </c>
      <c r="K57" s="812"/>
      <c r="M57" s="812"/>
    </row>
    <row r="58" spans="1:13" s="808" customFormat="1" ht="10.5" customHeight="1">
      <c r="A58" s="837" t="s">
        <v>679</v>
      </c>
      <c r="B58" s="836"/>
      <c r="C58" s="835" t="s">
        <v>680</v>
      </c>
      <c r="D58" s="834">
        <v>0</v>
      </c>
      <c r="E58" s="833">
        <v>0</v>
      </c>
      <c r="F58" s="832">
        <v>0</v>
      </c>
      <c r="G58" s="831">
        <v>0</v>
      </c>
      <c r="H58" s="831">
        <v>0</v>
      </c>
      <c r="I58" s="830">
        <v>0</v>
      </c>
      <c r="J58" s="829" t="s">
        <v>679</v>
      </c>
      <c r="K58" s="812"/>
      <c r="M58" s="812"/>
    </row>
    <row r="59" spans="1:13" s="808" customFormat="1" ht="10.5" customHeight="1" thickBot="1">
      <c r="A59" s="823" t="s">
        <v>677</v>
      </c>
      <c r="B59" s="823"/>
      <c r="C59" s="828" t="s">
        <v>678</v>
      </c>
      <c r="D59" s="827">
        <f>SUM(D57,D58)</f>
        <v>0</v>
      </c>
      <c r="E59" s="825">
        <f>E57+E58</f>
        <v>0</v>
      </c>
      <c r="F59" s="826">
        <f>F57+F58</f>
        <v>0</v>
      </c>
      <c r="G59" s="826">
        <f>G57+G58</f>
        <v>0</v>
      </c>
      <c r="H59" s="825">
        <f>H57+H58</f>
        <v>0</v>
      </c>
      <c r="I59" s="824">
        <f>I57+I58</f>
        <v>0</v>
      </c>
      <c r="J59" s="823" t="s">
        <v>677</v>
      </c>
      <c r="K59" s="812"/>
      <c r="M59" s="812"/>
    </row>
    <row r="60" spans="1:13" s="808" customFormat="1" ht="10.5" customHeight="1">
      <c r="A60" s="123"/>
      <c r="B60" s="822"/>
      <c r="C60" s="358"/>
      <c r="D60" s="820"/>
      <c r="E60" s="820"/>
      <c r="F60" s="821"/>
      <c r="G60" s="821"/>
      <c r="H60" s="820"/>
      <c r="I60" s="819"/>
      <c r="J60" s="747"/>
      <c r="K60" s="812"/>
      <c r="M60" s="812"/>
    </row>
    <row r="61" spans="1:13" s="808" customFormat="1" ht="10.5" customHeight="1">
      <c r="A61" s="123"/>
      <c r="B61" s="822"/>
      <c r="C61" s="358"/>
      <c r="D61" s="820"/>
      <c r="E61" s="820"/>
      <c r="F61" s="821"/>
      <c r="G61" s="821"/>
      <c r="H61" s="820"/>
      <c r="I61" s="819"/>
      <c r="J61" s="747"/>
      <c r="K61" s="812"/>
      <c r="M61" s="812"/>
    </row>
    <row r="62" spans="1:13" s="808" customFormat="1" ht="10.5" customHeight="1">
      <c r="A62" s="123"/>
      <c r="B62" s="822"/>
      <c r="C62" s="358"/>
      <c r="D62" s="820"/>
      <c r="E62" s="820"/>
      <c r="F62" s="821"/>
      <c r="G62" s="821"/>
      <c r="H62" s="820"/>
      <c r="I62" s="819"/>
      <c r="J62" s="747"/>
      <c r="K62" s="812"/>
      <c r="M62" s="812"/>
    </row>
    <row r="63" spans="1:13" s="808" customFormat="1" ht="10.5" customHeight="1">
      <c r="A63" s="123"/>
      <c r="B63" s="822"/>
      <c r="C63" s="358"/>
      <c r="D63" s="820"/>
      <c r="E63" s="820"/>
      <c r="F63" s="821"/>
      <c r="G63" s="821"/>
      <c r="H63" s="820"/>
      <c r="I63" s="819"/>
      <c r="J63" s="747"/>
      <c r="K63" s="812"/>
      <c r="M63" s="812"/>
    </row>
    <row r="64" spans="1:13" s="808" customFormat="1" ht="10.5" customHeight="1">
      <c r="A64" s="123"/>
      <c r="B64" s="822"/>
      <c r="C64" s="358"/>
      <c r="D64" s="820"/>
      <c r="E64" s="820"/>
      <c r="F64" s="821"/>
      <c r="G64" s="821"/>
      <c r="H64" s="820"/>
      <c r="I64" s="819"/>
      <c r="J64" s="747"/>
      <c r="K64" s="812"/>
      <c r="M64" s="812"/>
    </row>
    <row r="65" spans="1:13" s="808" customFormat="1" ht="10.5" customHeight="1">
      <c r="A65" s="123"/>
      <c r="B65" s="822"/>
      <c r="C65" s="358"/>
      <c r="D65" s="820"/>
      <c r="E65" s="820"/>
      <c r="F65" s="821"/>
      <c r="G65" s="821"/>
      <c r="H65" s="820"/>
      <c r="I65" s="819"/>
      <c r="J65" s="747"/>
      <c r="K65" s="812"/>
      <c r="M65" s="812"/>
    </row>
    <row r="66" spans="1:13" s="808" customFormat="1" ht="10.5" customHeight="1">
      <c r="A66" s="818"/>
      <c r="B66" s="817"/>
      <c r="C66" s="352"/>
      <c r="D66" s="815"/>
      <c r="E66" s="815"/>
      <c r="F66" s="816"/>
      <c r="G66" s="816"/>
      <c r="H66" s="815"/>
      <c r="I66" s="814"/>
      <c r="J66" s="813"/>
      <c r="K66" s="812"/>
      <c r="M66" s="812"/>
    </row>
    <row r="67" spans="1:13" s="808" customFormat="1" ht="10.5" customHeight="1">
      <c r="A67" s="811"/>
      <c r="B67" s="811"/>
      <c r="C67" s="810"/>
      <c r="D67" s="810"/>
      <c r="E67" s="810"/>
      <c r="F67" s="810"/>
      <c r="G67" s="810"/>
      <c r="H67" s="810"/>
      <c r="I67" s="810"/>
      <c r="J67" s="809" t="s">
        <v>73</v>
      </c>
    </row>
  </sheetData>
  <mergeCells count="8">
    <mergeCell ref="D8:E9"/>
    <mergeCell ref="F8:I8"/>
    <mergeCell ref="F9:I9"/>
    <mergeCell ref="A2:J2"/>
    <mergeCell ref="A4:J4"/>
    <mergeCell ref="A5:J5"/>
    <mergeCell ref="A6:J6"/>
    <mergeCell ref="A7:J7"/>
  </mergeCells>
  <pageMargins left="0.75" right="0.75" top="0.75" bottom="0.7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showGridLines="0" zoomScaleNormal="100" zoomScaleSheetLayoutView="115" workbookViewId="0"/>
  </sheetViews>
  <sheetFormatPr defaultColWidth="10.6640625" defaultRowHeight="11.25"/>
  <cols>
    <col min="1" max="1" width="4.5" style="103" customWidth="1"/>
    <col min="2" max="2" width="5.5" style="103" customWidth="1"/>
    <col min="3" max="3" width="16.5" style="103" customWidth="1"/>
    <col min="4" max="5" width="14.33203125" style="103" customWidth="1"/>
    <col min="6" max="7" width="13.5" style="103" customWidth="1"/>
    <col min="8" max="9" width="12.83203125" style="103" customWidth="1"/>
    <col min="10" max="10" width="5" style="103" customWidth="1"/>
    <col min="11" max="16384" width="10.6640625" style="111"/>
  </cols>
  <sheetData>
    <row r="1" spans="1:10">
      <c r="A1" s="991" t="s">
        <v>29</v>
      </c>
      <c r="J1" s="8">
        <v>120</v>
      </c>
    </row>
    <row r="2" spans="1:10" ht="24.95" customHeight="1">
      <c r="A2" s="990" t="s">
        <v>748</v>
      </c>
      <c r="B2" s="989"/>
      <c r="C2" s="989"/>
      <c r="D2" s="989"/>
      <c r="E2" s="989"/>
      <c r="F2" s="989"/>
      <c r="G2" s="989"/>
      <c r="H2" s="989"/>
      <c r="I2" s="989"/>
      <c r="J2" s="908"/>
    </row>
    <row r="3" spans="1:10" ht="35.25" customHeight="1">
      <c r="A3" s="987"/>
      <c r="B3" s="988" t="s">
        <v>771</v>
      </c>
      <c r="C3" s="988"/>
      <c r="D3" s="988"/>
      <c r="E3" s="988"/>
      <c r="F3" s="988"/>
      <c r="G3" s="988"/>
      <c r="H3" s="988"/>
      <c r="I3" s="988"/>
      <c r="J3" s="22"/>
    </row>
    <row r="4" spans="1:10" ht="20.25" customHeight="1">
      <c r="A4" s="987"/>
      <c r="B4" s="988" t="s">
        <v>770</v>
      </c>
      <c r="C4" s="988"/>
      <c r="D4" s="988"/>
      <c r="E4" s="988"/>
      <c r="F4" s="988"/>
      <c r="G4" s="988"/>
      <c r="H4" s="988"/>
      <c r="I4" s="988"/>
      <c r="J4" s="22"/>
    </row>
    <row r="5" spans="1:10">
      <c r="A5" s="987"/>
      <c r="B5" s="986"/>
      <c r="C5" s="986"/>
      <c r="D5" s="986"/>
      <c r="E5" s="986"/>
      <c r="F5" s="986"/>
      <c r="G5" s="986"/>
      <c r="H5" s="986"/>
      <c r="I5" s="986"/>
      <c r="J5" s="22"/>
    </row>
    <row r="6" spans="1:10">
      <c r="A6" s="987"/>
      <c r="B6" s="986"/>
      <c r="C6" s="986"/>
      <c r="D6" s="986"/>
      <c r="E6" s="986"/>
      <c r="F6" s="986"/>
      <c r="G6" s="986"/>
      <c r="H6" s="986"/>
      <c r="I6" s="986"/>
      <c r="J6" s="22"/>
    </row>
    <row r="7" spans="1:10" ht="10.5" customHeight="1">
      <c r="A7" s="913" t="s">
        <v>640</v>
      </c>
      <c r="B7" s="903"/>
      <c r="C7" s="903"/>
      <c r="D7" s="903"/>
      <c r="E7" s="903"/>
      <c r="F7" s="903"/>
      <c r="G7" s="903"/>
      <c r="H7" s="903"/>
      <c r="I7" s="903"/>
      <c r="J7" s="902"/>
    </row>
    <row r="8" spans="1:10" ht="10.5" customHeight="1">
      <c r="A8" s="973"/>
      <c r="B8" s="96"/>
      <c r="C8" s="985" t="s">
        <v>769</v>
      </c>
      <c r="D8" s="984" t="s">
        <v>768</v>
      </c>
      <c r="E8" s="983"/>
      <c r="F8" s="983"/>
      <c r="G8" s="983"/>
      <c r="H8" s="983"/>
      <c r="I8" s="983"/>
      <c r="J8" s="982"/>
    </row>
    <row r="9" spans="1:10" ht="10.5" customHeight="1">
      <c r="A9" s="973"/>
      <c r="B9" s="96"/>
      <c r="C9" s="981" t="s">
        <v>767</v>
      </c>
      <c r="D9" s="980"/>
      <c r="E9" s="979"/>
      <c r="F9" s="978" t="s">
        <v>766</v>
      </c>
      <c r="G9" s="977"/>
      <c r="H9" s="976"/>
      <c r="I9" s="899"/>
      <c r="J9" s="972"/>
    </row>
    <row r="10" spans="1:10" ht="10.5" customHeight="1">
      <c r="A10" s="969"/>
      <c r="B10" s="790"/>
      <c r="C10" s="970" t="s">
        <v>635</v>
      </c>
      <c r="D10" s="895"/>
      <c r="E10" s="787"/>
      <c r="F10" s="127" t="s">
        <v>603</v>
      </c>
      <c r="G10" s="394"/>
      <c r="H10" s="901" t="s">
        <v>631</v>
      </c>
      <c r="I10" s="22"/>
      <c r="J10" s="801"/>
    </row>
    <row r="11" spans="1:10" ht="10.5" customHeight="1">
      <c r="A11" s="969"/>
      <c r="B11" s="790"/>
      <c r="C11" s="970" t="s">
        <v>634</v>
      </c>
      <c r="D11" s="895"/>
      <c r="E11" s="787"/>
      <c r="F11" s="390" t="s">
        <v>765</v>
      </c>
      <c r="G11" s="975"/>
      <c r="H11" s="901" t="s">
        <v>764</v>
      </c>
      <c r="I11" s="22"/>
      <c r="J11" s="801"/>
    </row>
    <row r="12" spans="1:10" ht="10.5" customHeight="1">
      <c r="A12" s="973"/>
      <c r="B12" s="392"/>
      <c r="C12" s="970" t="s">
        <v>632</v>
      </c>
      <c r="D12" s="974"/>
      <c r="E12" s="789"/>
      <c r="F12" s="974"/>
      <c r="G12" s="899"/>
      <c r="H12" s="894" t="s">
        <v>763</v>
      </c>
      <c r="I12" s="899"/>
      <c r="J12" s="972"/>
    </row>
    <row r="13" spans="1:10" ht="10.5" customHeight="1">
      <c r="A13" s="973"/>
      <c r="B13" s="392"/>
      <c r="C13" s="970" t="s">
        <v>762</v>
      </c>
      <c r="D13" s="895" t="s">
        <v>613</v>
      </c>
      <c r="E13" s="784" t="s">
        <v>610</v>
      </c>
      <c r="F13" s="895" t="s">
        <v>736</v>
      </c>
      <c r="G13" s="899"/>
      <c r="H13" s="894" t="s">
        <v>761</v>
      </c>
      <c r="I13" s="894" t="s">
        <v>610</v>
      </c>
      <c r="J13" s="972"/>
    </row>
    <row r="14" spans="1:10" ht="10.5" customHeight="1">
      <c r="A14" s="393" t="s">
        <v>2</v>
      </c>
      <c r="B14" s="783" t="s">
        <v>11</v>
      </c>
      <c r="C14" s="967" t="s">
        <v>723</v>
      </c>
      <c r="D14" s="971" t="s">
        <v>571</v>
      </c>
      <c r="E14" s="787" t="s">
        <v>604</v>
      </c>
      <c r="F14" s="971" t="s">
        <v>733</v>
      </c>
      <c r="G14" s="897" t="s">
        <v>760</v>
      </c>
      <c r="H14" s="894" t="s">
        <v>759</v>
      </c>
      <c r="I14" s="897" t="s">
        <v>601</v>
      </c>
      <c r="J14" s="393" t="s">
        <v>2</v>
      </c>
    </row>
    <row r="15" spans="1:10" ht="10.5" customHeight="1">
      <c r="A15" s="393" t="s">
        <v>3</v>
      </c>
      <c r="B15" s="783" t="s">
        <v>237</v>
      </c>
      <c r="C15" s="967" t="s">
        <v>605</v>
      </c>
      <c r="D15" s="895" t="s">
        <v>595</v>
      </c>
      <c r="E15" s="787" t="s">
        <v>592</v>
      </c>
      <c r="F15" s="895" t="s">
        <v>726</v>
      </c>
      <c r="G15" s="894" t="s">
        <v>757</v>
      </c>
      <c r="H15" s="894" t="s">
        <v>758</v>
      </c>
      <c r="I15" s="894" t="s">
        <v>757</v>
      </c>
      <c r="J15" s="393" t="s">
        <v>3</v>
      </c>
    </row>
    <row r="16" spans="1:10" ht="10.5" customHeight="1">
      <c r="A16" s="969"/>
      <c r="B16" s="790"/>
      <c r="C16" s="970" t="s">
        <v>596</v>
      </c>
      <c r="D16" s="895"/>
      <c r="E16" s="787"/>
      <c r="F16" s="895"/>
      <c r="G16" s="894"/>
      <c r="H16" s="894"/>
      <c r="I16" s="894"/>
      <c r="J16" s="969"/>
    </row>
    <row r="17" spans="1:12" ht="10.5" customHeight="1" thickBot="1">
      <c r="A17" s="965"/>
      <c r="B17" s="968"/>
      <c r="C17" s="967" t="s">
        <v>1</v>
      </c>
      <c r="D17" s="895" t="s">
        <v>564</v>
      </c>
      <c r="E17" s="786" t="s">
        <v>563</v>
      </c>
      <c r="F17" s="895" t="s">
        <v>562</v>
      </c>
      <c r="G17" s="894" t="s">
        <v>561</v>
      </c>
      <c r="H17" s="894" t="s">
        <v>756</v>
      </c>
      <c r="I17" s="966" t="s">
        <v>755</v>
      </c>
      <c r="J17" s="965"/>
    </row>
    <row r="18" spans="1:12" ht="10.5" customHeight="1">
      <c r="A18" s="952"/>
      <c r="B18" s="770"/>
      <c r="C18" s="964"/>
      <c r="D18" s="890"/>
      <c r="E18" s="891"/>
      <c r="F18" s="890"/>
      <c r="G18" s="889"/>
      <c r="H18" s="889"/>
      <c r="I18" s="776"/>
      <c r="J18" s="963"/>
    </row>
    <row r="19" spans="1:12" ht="10.5" customHeight="1">
      <c r="A19" s="756"/>
      <c r="B19" s="770"/>
      <c r="C19" s="962"/>
      <c r="D19" s="961"/>
      <c r="E19" s="754"/>
      <c r="F19" s="961"/>
      <c r="G19" s="960"/>
      <c r="H19" s="960"/>
      <c r="I19" s="772"/>
      <c r="J19" s="861"/>
    </row>
    <row r="20" spans="1:12" ht="10.5" customHeight="1">
      <c r="A20" s="369">
        <v>36</v>
      </c>
      <c r="B20" s="367"/>
      <c r="C20" s="953">
        <v>0</v>
      </c>
      <c r="D20" s="845">
        <v>0</v>
      </c>
      <c r="E20" s="846">
        <v>0</v>
      </c>
      <c r="F20" s="841">
        <v>0</v>
      </c>
      <c r="G20" s="844">
        <v>0</v>
      </c>
      <c r="H20" s="844">
        <v>0</v>
      </c>
      <c r="I20" s="843">
        <v>0</v>
      </c>
      <c r="J20" s="942">
        <v>36</v>
      </c>
      <c r="L20" s="934"/>
    </row>
    <row r="21" spans="1:12" ht="10.5" customHeight="1">
      <c r="A21" s="952"/>
      <c r="B21" s="770"/>
      <c r="C21" s="864"/>
      <c r="D21" s="850"/>
      <c r="E21" s="851"/>
      <c r="F21" s="951"/>
      <c r="G21" s="849"/>
      <c r="H21" s="849"/>
      <c r="I21" s="848"/>
      <c r="J21" s="950"/>
      <c r="L21" s="934"/>
    </row>
    <row r="22" spans="1:12" ht="10.5" customHeight="1">
      <c r="A22" s="756"/>
      <c r="B22" s="770"/>
      <c r="C22" s="864"/>
      <c r="D22" s="850"/>
      <c r="E22" s="851"/>
      <c r="F22" s="951"/>
      <c r="G22" s="849"/>
      <c r="H22" s="849"/>
      <c r="I22" s="848"/>
      <c r="J22" s="861"/>
      <c r="L22" s="934"/>
    </row>
    <row r="23" spans="1:12" ht="10.5" customHeight="1">
      <c r="A23" s="369">
        <v>37</v>
      </c>
      <c r="B23" s="367"/>
      <c r="C23" s="953">
        <v>0</v>
      </c>
      <c r="D23" s="841">
        <v>0</v>
      </c>
      <c r="E23" s="841">
        <v>0</v>
      </c>
      <c r="F23" s="841">
        <v>0</v>
      </c>
      <c r="G23" s="844">
        <v>0</v>
      </c>
      <c r="H23" s="944">
        <v>0</v>
      </c>
      <c r="I23" s="843">
        <v>0</v>
      </c>
      <c r="J23" s="942">
        <v>37</v>
      </c>
      <c r="K23" s="934"/>
      <c r="L23" s="934"/>
    </row>
    <row r="24" spans="1:12" ht="10.5" customHeight="1">
      <c r="A24" s="952"/>
      <c r="B24" s="770"/>
      <c r="C24" s="864"/>
      <c r="D24" s="850"/>
      <c r="E24" s="851"/>
      <c r="F24" s="951"/>
      <c r="G24" s="849"/>
      <c r="H24" s="849"/>
      <c r="I24" s="848"/>
      <c r="J24" s="950"/>
      <c r="K24" s="934"/>
      <c r="L24" s="934"/>
    </row>
    <row r="25" spans="1:12" ht="10.5" customHeight="1">
      <c r="A25" s="369" t="s">
        <v>263</v>
      </c>
      <c r="B25" s="367"/>
      <c r="C25" s="946">
        <v>0</v>
      </c>
      <c r="D25" s="944">
        <v>0</v>
      </c>
      <c r="E25" s="944">
        <v>0</v>
      </c>
      <c r="F25" s="841">
        <v>0</v>
      </c>
      <c r="G25" s="844">
        <v>0</v>
      </c>
      <c r="H25" s="944">
        <v>0</v>
      </c>
      <c r="I25" s="843">
        <v>0</v>
      </c>
      <c r="J25" s="942" t="s">
        <v>263</v>
      </c>
      <c r="K25" s="934"/>
      <c r="L25" s="934"/>
    </row>
    <row r="26" spans="1:12" ht="10.5" customHeight="1">
      <c r="A26" s="952"/>
      <c r="B26" s="770"/>
      <c r="C26" s="864"/>
      <c r="D26" s="850"/>
      <c r="E26" s="851"/>
      <c r="F26" s="951"/>
      <c r="G26" s="849"/>
      <c r="H26" s="849"/>
      <c r="I26" s="848"/>
      <c r="J26" s="950"/>
      <c r="K26" s="934"/>
      <c r="L26" s="934"/>
    </row>
    <row r="27" spans="1:12" ht="10.5" customHeight="1">
      <c r="A27" s="756"/>
      <c r="B27" s="770"/>
      <c r="C27" s="864"/>
      <c r="D27" s="850"/>
      <c r="E27" s="851"/>
      <c r="F27" s="951"/>
      <c r="G27" s="849"/>
      <c r="H27" s="849"/>
      <c r="I27" s="848"/>
      <c r="J27" s="861"/>
      <c r="K27" s="934"/>
      <c r="L27" s="934"/>
    </row>
    <row r="28" spans="1:12" ht="10.5" customHeight="1">
      <c r="A28" s="756">
        <v>39</v>
      </c>
      <c r="B28" s="770"/>
      <c r="C28" s="864">
        <v>0</v>
      </c>
      <c r="D28" s="850">
        <v>0</v>
      </c>
      <c r="E28" s="944">
        <v>0</v>
      </c>
      <c r="F28" s="841">
        <v>0</v>
      </c>
      <c r="G28" s="849">
        <v>0</v>
      </c>
      <c r="H28" s="944">
        <v>0</v>
      </c>
      <c r="I28" s="848">
        <v>0</v>
      </c>
      <c r="J28" s="861">
        <v>39</v>
      </c>
      <c r="K28" s="934"/>
      <c r="L28" s="934"/>
    </row>
    <row r="29" spans="1:12" ht="10.5" customHeight="1">
      <c r="A29" s="871"/>
      <c r="B29" s="958"/>
      <c r="C29" s="869"/>
      <c r="D29" s="868"/>
      <c r="E29" s="868"/>
      <c r="F29" s="959"/>
      <c r="G29" s="868"/>
      <c r="H29" s="868"/>
      <c r="I29" s="883"/>
      <c r="J29" s="880"/>
      <c r="K29" s="934"/>
      <c r="L29" s="934"/>
    </row>
    <row r="30" spans="1:12" ht="10.5" customHeight="1">
      <c r="A30" s="818" t="s">
        <v>85</v>
      </c>
      <c r="B30" s="956"/>
      <c r="C30" s="859">
        <v>0</v>
      </c>
      <c r="D30" s="858">
        <v>0</v>
      </c>
      <c r="E30" s="944">
        <v>0</v>
      </c>
      <c r="F30" s="841">
        <v>0</v>
      </c>
      <c r="G30" s="858">
        <v>0</v>
      </c>
      <c r="H30" s="944">
        <v>0</v>
      </c>
      <c r="I30" s="881">
        <v>0</v>
      </c>
      <c r="J30" s="856" t="s">
        <v>85</v>
      </c>
      <c r="K30" s="934"/>
      <c r="L30" s="934"/>
    </row>
    <row r="31" spans="1:12" ht="10.5" customHeight="1">
      <c r="A31" s="952"/>
      <c r="B31" s="770"/>
      <c r="C31" s="864"/>
      <c r="D31" s="850"/>
      <c r="E31" s="851"/>
      <c r="F31" s="951"/>
      <c r="G31" s="849"/>
      <c r="H31" s="849"/>
      <c r="I31" s="848"/>
      <c r="J31" s="950"/>
      <c r="K31" s="934"/>
      <c r="L31" s="934"/>
    </row>
    <row r="32" spans="1:12" ht="10.5" customHeight="1">
      <c r="A32" s="369" t="s">
        <v>258</v>
      </c>
      <c r="B32" s="367"/>
      <c r="C32" s="953">
        <v>0</v>
      </c>
      <c r="D32" s="845">
        <v>0</v>
      </c>
      <c r="E32" s="944">
        <v>0</v>
      </c>
      <c r="F32" s="841">
        <v>0</v>
      </c>
      <c r="G32" s="844">
        <v>0</v>
      </c>
      <c r="H32" s="944">
        <v>0</v>
      </c>
      <c r="I32" s="843">
        <v>0</v>
      </c>
      <c r="J32" s="942" t="s">
        <v>258</v>
      </c>
      <c r="K32" s="934"/>
      <c r="L32" s="934"/>
    </row>
    <row r="33" spans="1:12" ht="10.5" customHeight="1">
      <c r="A33" s="952"/>
      <c r="B33" s="770"/>
      <c r="C33" s="864"/>
      <c r="D33" s="850"/>
      <c r="E33" s="851"/>
      <c r="F33" s="951"/>
      <c r="G33" s="849"/>
      <c r="H33" s="849"/>
      <c r="I33" s="848"/>
      <c r="J33" s="950"/>
      <c r="K33" s="934"/>
      <c r="L33" s="934"/>
    </row>
    <row r="34" spans="1:12" ht="10.5" customHeight="1">
      <c r="A34" s="369" t="s">
        <v>255</v>
      </c>
      <c r="B34" s="367"/>
      <c r="C34" s="953">
        <v>0</v>
      </c>
      <c r="D34" s="845">
        <v>0</v>
      </c>
      <c r="E34" s="944">
        <v>0</v>
      </c>
      <c r="F34" s="841">
        <v>0</v>
      </c>
      <c r="G34" s="844">
        <v>0</v>
      </c>
      <c r="H34" s="944">
        <v>0</v>
      </c>
      <c r="I34" s="843">
        <v>0</v>
      </c>
      <c r="J34" s="942" t="s">
        <v>255</v>
      </c>
      <c r="K34" s="934"/>
      <c r="L34" s="934"/>
    </row>
    <row r="35" spans="1:12" ht="10.5" customHeight="1">
      <c r="A35" s="952"/>
      <c r="B35" s="770"/>
      <c r="C35" s="864"/>
      <c r="D35" s="850"/>
      <c r="E35" s="851"/>
      <c r="F35" s="951"/>
      <c r="G35" s="849"/>
      <c r="H35" s="849"/>
      <c r="I35" s="848"/>
      <c r="J35" s="950"/>
      <c r="K35" s="934"/>
      <c r="L35" s="934"/>
    </row>
    <row r="36" spans="1:12" ht="10.5" customHeight="1">
      <c r="A36" s="369" t="s">
        <v>252</v>
      </c>
      <c r="B36" s="367"/>
      <c r="C36" s="953">
        <v>0</v>
      </c>
      <c r="D36" s="845">
        <v>0</v>
      </c>
      <c r="E36" s="944">
        <v>0</v>
      </c>
      <c r="F36" s="841">
        <v>0</v>
      </c>
      <c r="G36" s="844">
        <v>0</v>
      </c>
      <c r="H36" s="944">
        <v>0</v>
      </c>
      <c r="I36" s="843">
        <v>0</v>
      </c>
      <c r="J36" s="942" t="s">
        <v>252</v>
      </c>
      <c r="K36" s="934"/>
      <c r="L36" s="934"/>
    </row>
    <row r="37" spans="1:12" ht="10.5" customHeight="1">
      <c r="A37" s="952"/>
      <c r="B37" s="770"/>
      <c r="C37" s="864"/>
      <c r="D37" s="850"/>
      <c r="E37" s="851"/>
      <c r="F37" s="951"/>
      <c r="G37" s="849"/>
      <c r="H37" s="849"/>
      <c r="I37" s="848"/>
      <c r="J37" s="950"/>
      <c r="K37" s="934"/>
      <c r="L37" s="934"/>
    </row>
    <row r="38" spans="1:12" ht="10.5" customHeight="1">
      <c r="A38" s="369" t="s">
        <v>251</v>
      </c>
      <c r="B38" s="367"/>
      <c r="C38" s="953">
        <v>0</v>
      </c>
      <c r="D38" s="845">
        <v>0</v>
      </c>
      <c r="E38" s="944">
        <v>0</v>
      </c>
      <c r="F38" s="841">
        <v>0</v>
      </c>
      <c r="G38" s="844">
        <v>0</v>
      </c>
      <c r="H38" s="944">
        <v>0</v>
      </c>
      <c r="I38" s="843">
        <v>0</v>
      </c>
      <c r="J38" s="942" t="s">
        <v>251</v>
      </c>
      <c r="K38" s="934"/>
      <c r="L38" s="934"/>
    </row>
    <row r="39" spans="1:12" ht="10.5" customHeight="1">
      <c r="A39" s="952"/>
      <c r="B39" s="770"/>
      <c r="C39" s="864"/>
      <c r="D39" s="850"/>
      <c r="E39" s="851"/>
      <c r="F39" s="951"/>
      <c r="G39" s="849"/>
      <c r="H39" s="849"/>
      <c r="I39" s="848"/>
      <c r="J39" s="950"/>
      <c r="K39" s="934"/>
      <c r="L39" s="934"/>
    </row>
    <row r="40" spans="1:12" ht="10.5" customHeight="1">
      <c r="A40" s="369" t="s">
        <v>754</v>
      </c>
      <c r="B40" s="367"/>
      <c r="C40" s="953">
        <v>0</v>
      </c>
      <c r="D40" s="845">
        <v>0</v>
      </c>
      <c r="E40" s="944">
        <v>0</v>
      </c>
      <c r="F40" s="841">
        <v>0</v>
      </c>
      <c r="G40" s="844">
        <v>0</v>
      </c>
      <c r="H40" s="944">
        <v>0</v>
      </c>
      <c r="I40" s="843">
        <v>0</v>
      </c>
      <c r="J40" s="942" t="s">
        <v>754</v>
      </c>
      <c r="K40" s="934"/>
      <c r="L40" s="934"/>
    </row>
    <row r="41" spans="1:12" ht="10.5" customHeight="1">
      <c r="A41" s="952"/>
      <c r="B41" s="770"/>
      <c r="C41" s="864"/>
      <c r="D41" s="850"/>
      <c r="E41" s="851"/>
      <c r="F41" s="951"/>
      <c r="G41" s="849"/>
      <c r="H41" s="849"/>
      <c r="I41" s="848"/>
      <c r="J41" s="950"/>
      <c r="K41" s="934"/>
      <c r="L41" s="934"/>
    </row>
    <row r="42" spans="1:12" ht="10.5" customHeight="1">
      <c r="A42" s="756" t="s">
        <v>753</v>
      </c>
      <c r="B42" s="770"/>
      <c r="C42" s="765">
        <v>0</v>
      </c>
      <c r="D42" s="955">
        <v>0</v>
      </c>
      <c r="E42" s="944">
        <v>0</v>
      </c>
      <c r="F42" s="954">
        <v>0</v>
      </c>
      <c r="G42" s="948">
        <v>0</v>
      </c>
      <c r="H42" s="944">
        <v>0</v>
      </c>
      <c r="I42" s="848">
        <v>0</v>
      </c>
      <c r="J42" s="861" t="s">
        <v>753</v>
      </c>
      <c r="K42" s="934"/>
      <c r="L42" s="934"/>
    </row>
    <row r="43" spans="1:12" ht="10.5" customHeight="1">
      <c r="A43" s="871"/>
      <c r="B43" s="958"/>
      <c r="C43" s="869"/>
      <c r="D43" s="868"/>
      <c r="E43" s="884"/>
      <c r="F43" s="957"/>
      <c r="G43" s="884"/>
      <c r="H43" s="868"/>
      <c r="I43" s="883"/>
      <c r="J43" s="880"/>
      <c r="K43" s="934"/>
      <c r="L43" s="934"/>
    </row>
    <row r="44" spans="1:12" ht="10.5" customHeight="1">
      <c r="A44" s="818" t="s">
        <v>752</v>
      </c>
      <c r="B44" s="956"/>
      <c r="C44" s="765">
        <v>0</v>
      </c>
      <c r="D44" s="955">
        <v>0</v>
      </c>
      <c r="E44" s="944">
        <v>0</v>
      </c>
      <c r="F44" s="944">
        <v>0</v>
      </c>
      <c r="G44" s="948">
        <v>0</v>
      </c>
      <c r="H44" s="944">
        <v>0</v>
      </c>
      <c r="I44" s="881">
        <v>0</v>
      </c>
      <c r="J44" s="856" t="s">
        <v>752</v>
      </c>
      <c r="K44" s="934"/>
      <c r="L44" s="934"/>
    </row>
    <row r="45" spans="1:12" ht="10.5" customHeight="1">
      <c r="A45" s="952"/>
      <c r="B45" s="770"/>
      <c r="C45" s="864"/>
      <c r="D45" s="850"/>
      <c r="E45" s="851"/>
      <c r="F45" s="951"/>
      <c r="G45" s="849"/>
      <c r="H45" s="849"/>
      <c r="I45" s="848"/>
      <c r="J45" s="950"/>
      <c r="K45" s="934"/>
      <c r="L45" s="934"/>
    </row>
    <row r="46" spans="1:12" ht="10.5" customHeight="1">
      <c r="A46" s="369" t="s">
        <v>751</v>
      </c>
      <c r="B46" s="367"/>
      <c r="C46" s="765">
        <v>0</v>
      </c>
      <c r="D46" s="955">
        <v>0</v>
      </c>
      <c r="E46" s="875">
        <v>0</v>
      </c>
      <c r="F46" s="954">
        <v>0</v>
      </c>
      <c r="G46" s="948">
        <v>0</v>
      </c>
      <c r="H46" s="944">
        <v>0</v>
      </c>
      <c r="I46" s="843">
        <v>0</v>
      </c>
      <c r="J46" s="942" t="s">
        <v>751</v>
      </c>
      <c r="K46" s="934"/>
      <c r="L46" s="934"/>
    </row>
    <row r="47" spans="1:12" ht="10.5" customHeight="1">
      <c r="A47" s="952"/>
      <c r="B47" s="770"/>
      <c r="C47" s="864"/>
      <c r="D47" s="850"/>
      <c r="E47" s="851"/>
      <c r="F47" s="951"/>
      <c r="G47" s="849"/>
      <c r="H47" s="849"/>
      <c r="I47" s="848"/>
      <c r="J47" s="950"/>
      <c r="K47" s="934"/>
      <c r="L47" s="934"/>
    </row>
    <row r="48" spans="1:12" ht="10.5" customHeight="1">
      <c r="A48" s="756"/>
      <c r="B48" s="770"/>
      <c r="C48" s="864"/>
      <c r="D48" s="850"/>
      <c r="E48" s="851"/>
      <c r="F48" s="951"/>
      <c r="G48" s="849"/>
      <c r="H48" s="849"/>
      <c r="I48" s="848"/>
      <c r="J48" s="861"/>
      <c r="K48" s="934"/>
      <c r="L48" s="934"/>
    </row>
    <row r="49" spans="1:12" ht="10.5" customHeight="1">
      <c r="A49" s="369">
        <v>49</v>
      </c>
      <c r="B49" s="367"/>
      <c r="C49" s="765">
        <v>0</v>
      </c>
      <c r="D49" s="955">
        <v>0</v>
      </c>
      <c r="E49" s="875">
        <v>0</v>
      </c>
      <c r="F49" s="954">
        <v>0</v>
      </c>
      <c r="G49" s="948">
        <v>0</v>
      </c>
      <c r="H49" s="944">
        <v>0</v>
      </c>
      <c r="I49" s="843">
        <v>0</v>
      </c>
      <c r="J49" s="942">
        <v>49</v>
      </c>
      <c r="K49" s="934"/>
      <c r="L49" s="934"/>
    </row>
    <row r="50" spans="1:12" ht="10.5" customHeight="1">
      <c r="A50" s="952"/>
      <c r="B50" s="770"/>
      <c r="C50" s="864"/>
      <c r="D50" s="850"/>
      <c r="E50" s="851"/>
      <c r="F50" s="951"/>
      <c r="G50" s="849"/>
      <c r="H50" s="849"/>
      <c r="I50" s="848"/>
      <c r="J50" s="950"/>
      <c r="K50" s="934"/>
      <c r="L50" s="934"/>
    </row>
    <row r="51" spans="1:12" ht="10.5" customHeight="1">
      <c r="A51" s="756"/>
      <c r="B51" s="770"/>
      <c r="C51" s="864"/>
      <c r="D51" s="850"/>
      <c r="E51" s="851"/>
      <c r="F51" s="951"/>
      <c r="G51" s="849"/>
      <c r="H51" s="849"/>
      <c r="I51" s="848"/>
      <c r="J51" s="861"/>
      <c r="K51" s="934"/>
      <c r="L51" s="934"/>
    </row>
    <row r="52" spans="1:12" ht="10.5" customHeight="1">
      <c r="A52" s="369">
        <v>50</v>
      </c>
      <c r="B52" s="367"/>
      <c r="C52" s="953">
        <v>0</v>
      </c>
      <c r="D52" s="845">
        <v>0</v>
      </c>
      <c r="E52" s="846">
        <v>0</v>
      </c>
      <c r="F52" s="841">
        <f>SUM(D52:E52)</f>
        <v>0</v>
      </c>
      <c r="G52" s="844">
        <v>0</v>
      </c>
      <c r="H52" s="844">
        <v>0</v>
      </c>
      <c r="I52" s="843">
        <v>0</v>
      </c>
      <c r="J52" s="942">
        <v>50</v>
      </c>
      <c r="K52" s="934"/>
      <c r="L52" s="934"/>
    </row>
    <row r="53" spans="1:12" ht="10.5" customHeight="1">
      <c r="A53" s="952"/>
      <c r="B53" s="770"/>
      <c r="C53" s="864"/>
      <c r="D53" s="850"/>
      <c r="E53" s="851"/>
      <c r="F53" s="951"/>
      <c r="G53" s="849"/>
      <c r="H53" s="849"/>
      <c r="I53" s="848"/>
      <c r="J53" s="950"/>
      <c r="K53" s="934"/>
      <c r="L53" s="934"/>
    </row>
    <row r="54" spans="1:12" ht="10.5" customHeight="1">
      <c r="A54" s="369" t="s">
        <v>750</v>
      </c>
      <c r="B54" s="367"/>
      <c r="C54" s="953">
        <v>0</v>
      </c>
      <c r="D54" s="845">
        <v>0</v>
      </c>
      <c r="E54" s="846">
        <v>0</v>
      </c>
      <c r="F54" s="841">
        <f>SUM(D54:E54)</f>
        <v>0</v>
      </c>
      <c r="G54" s="844">
        <v>0</v>
      </c>
      <c r="H54" s="844">
        <v>0</v>
      </c>
      <c r="I54" s="843">
        <v>0</v>
      </c>
      <c r="J54" s="942" t="s">
        <v>750</v>
      </c>
      <c r="K54" s="934"/>
      <c r="L54" s="934"/>
    </row>
    <row r="55" spans="1:12" ht="10.5" customHeight="1">
      <c r="A55" s="952"/>
      <c r="B55" s="770"/>
      <c r="C55" s="864"/>
      <c r="D55" s="850"/>
      <c r="E55" s="851"/>
      <c r="F55" s="951"/>
      <c r="G55" s="849"/>
      <c r="H55" s="849"/>
      <c r="I55" s="848"/>
      <c r="J55" s="950"/>
      <c r="K55" s="934"/>
      <c r="L55" s="934"/>
    </row>
    <row r="56" spans="1:12" ht="10.5" customHeight="1">
      <c r="A56" s="369" t="s">
        <v>749</v>
      </c>
      <c r="B56" s="367"/>
      <c r="C56" s="946">
        <v>0</v>
      </c>
      <c r="D56" s="944">
        <v>0</v>
      </c>
      <c r="E56" s="875">
        <v>0</v>
      </c>
      <c r="F56" s="949">
        <v>0</v>
      </c>
      <c r="G56" s="948">
        <v>0</v>
      </c>
      <c r="H56" s="944">
        <v>0</v>
      </c>
      <c r="I56" s="843">
        <v>0</v>
      </c>
      <c r="J56" s="942" t="s">
        <v>749</v>
      </c>
      <c r="K56" s="934"/>
      <c r="L56" s="934"/>
    </row>
    <row r="57" spans="1:12" ht="10.5" customHeight="1">
      <c r="A57" s="369" t="s">
        <v>681</v>
      </c>
      <c r="B57" s="367"/>
      <c r="C57" s="745">
        <f>SUM(C20:C56)</f>
        <v>0</v>
      </c>
      <c r="D57" s="759">
        <f>SUM(D20:D56)</f>
        <v>0</v>
      </c>
      <c r="E57" s="947">
        <f>SUM(E20:E56)</f>
        <v>0</v>
      </c>
      <c r="F57" s="947">
        <f>SUM(F20:F56)</f>
        <v>0</v>
      </c>
      <c r="G57" s="947">
        <f>SUM(G20:G56)</f>
        <v>0</v>
      </c>
      <c r="H57" s="947">
        <f>SUM(H20:H56)</f>
        <v>0</v>
      </c>
      <c r="I57" s="839">
        <f>SUM(I20:I56)</f>
        <v>0</v>
      </c>
      <c r="J57" s="942" t="s">
        <v>681</v>
      </c>
      <c r="K57" s="934"/>
      <c r="L57" s="934"/>
    </row>
    <row r="58" spans="1:12" ht="10.5" customHeight="1">
      <c r="A58" s="369" t="s">
        <v>679</v>
      </c>
      <c r="B58" s="367"/>
      <c r="C58" s="946">
        <v>0</v>
      </c>
      <c r="D58" s="944">
        <v>0</v>
      </c>
      <c r="E58" s="875">
        <v>0</v>
      </c>
      <c r="F58" s="945">
        <v>0</v>
      </c>
      <c r="G58" s="944">
        <v>0</v>
      </c>
      <c r="H58" s="943">
        <v>0</v>
      </c>
      <c r="I58" s="843">
        <v>0</v>
      </c>
      <c r="J58" s="942" t="s">
        <v>679</v>
      </c>
      <c r="K58" s="934"/>
      <c r="L58" s="934"/>
    </row>
    <row r="59" spans="1:12" ht="10.5" customHeight="1" thickBot="1">
      <c r="A59" s="879" t="s">
        <v>677</v>
      </c>
      <c r="B59" s="941"/>
      <c r="C59" s="940">
        <f>SUM(C57,C58)</f>
        <v>0</v>
      </c>
      <c r="D59" s="938">
        <f>SUM(D57,D58)</f>
        <v>0</v>
      </c>
      <c r="E59" s="939">
        <f>SUM(E57,E58)</f>
        <v>0</v>
      </c>
      <c r="F59" s="938">
        <f>SUM(F57,F58)</f>
        <v>0</v>
      </c>
      <c r="G59" s="937">
        <f>SUM(G57,G58)</f>
        <v>0</v>
      </c>
      <c r="H59" s="936">
        <f>SUM(H57,H58)</f>
        <v>0</v>
      </c>
      <c r="I59" s="935">
        <f>I57+I58</f>
        <v>0</v>
      </c>
      <c r="J59" s="856" t="s">
        <v>677</v>
      </c>
      <c r="K59" s="934"/>
      <c r="L59" s="934"/>
    </row>
    <row r="60" spans="1:12" ht="10.5" customHeight="1">
      <c r="A60" s="123"/>
      <c r="B60" s="770"/>
      <c r="C60" s="820"/>
      <c r="D60" s="820"/>
      <c r="E60" s="820"/>
      <c r="F60" s="820"/>
      <c r="G60" s="819"/>
      <c r="H60" s="820"/>
      <c r="I60" s="821"/>
      <c r="J60" s="747"/>
      <c r="K60" s="934"/>
      <c r="L60" s="934"/>
    </row>
    <row r="61" spans="1:12" ht="10.5" customHeight="1">
      <c r="A61" s="123"/>
      <c r="B61" s="770"/>
      <c r="C61" s="820"/>
      <c r="D61" s="820"/>
      <c r="E61" s="820"/>
      <c r="F61" s="820"/>
      <c r="G61" s="819"/>
      <c r="H61" s="820"/>
      <c r="I61" s="821"/>
      <c r="J61" s="747"/>
      <c r="K61" s="934"/>
      <c r="L61" s="934"/>
    </row>
    <row r="62" spans="1:12" ht="10.5" customHeight="1">
      <c r="A62" s="123"/>
      <c r="B62" s="770"/>
      <c r="C62" s="820"/>
      <c r="D62" s="820"/>
      <c r="E62" s="820"/>
      <c r="F62" s="820"/>
      <c r="G62" s="819"/>
      <c r="H62" s="820"/>
      <c r="I62" s="821"/>
      <c r="J62" s="747"/>
      <c r="K62" s="934"/>
      <c r="L62" s="934"/>
    </row>
    <row r="63" spans="1:12" ht="10.5" customHeight="1">
      <c r="A63" s="123"/>
      <c r="B63" s="770"/>
      <c r="C63" s="820"/>
      <c r="D63" s="820"/>
      <c r="E63" s="820"/>
      <c r="F63" s="820"/>
      <c r="G63" s="819"/>
      <c r="H63" s="820"/>
      <c r="I63" s="821"/>
      <c r="J63" s="747"/>
      <c r="K63" s="934"/>
      <c r="L63" s="934"/>
    </row>
    <row r="64" spans="1:12">
      <c r="A64" s="933"/>
      <c r="B64" s="96"/>
      <c r="C64" s="96"/>
      <c r="D64" s="96"/>
      <c r="E64" s="96"/>
      <c r="F64" s="96"/>
      <c r="G64" s="96"/>
      <c r="H64" s="96"/>
      <c r="I64" s="96"/>
      <c r="J64" s="22"/>
    </row>
    <row r="65" spans="1:10">
      <c r="A65" s="932"/>
      <c r="B65" s="110"/>
      <c r="C65" s="110"/>
      <c r="D65" s="110"/>
      <c r="E65" s="110"/>
      <c r="F65" s="110"/>
      <c r="G65" s="110"/>
      <c r="H65" s="110"/>
      <c r="I65" s="110"/>
      <c r="J65" s="350"/>
    </row>
    <row r="66" spans="1:10">
      <c r="A66" s="8" t="s">
        <v>73</v>
      </c>
      <c r="C66" s="607"/>
      <c r="D66" s="607"/>
      <c r="E66" s="607"/>
      <c r="F66" s="607"/>
      <c r="G66" s="607"/>
      <c r="H66" s="607"/>
      <c r="I66" s="607"/>
      <c r="J66" s="105"/>
    </row>
    <row r="67" spans="1:10">
      <c r="C67" s="607"/>
      <c r="D67" s="607"/>
      <c r="E67" s="607"/>
      <c r="F67" s="607"/>
      <c r="G67" s="607"/>
      <c r="H67" s="607"/>
      <c r="I67" s="607"/>
      <c r="J67" s="105"/>
    </row>
    <row r="68" spans="1:10">
      <c r="C68" s="607"/>
      <c r="D68" s="607"/>
      <c r="E68" s="607"/>
      <c r="F68" s="607"/>
      <c r="G68" s="607"/>
      <c r="H68" s="607"/>
      <c r="I68" s="607"/>
      <c r="J68" s="105"/>
    </row>
    <row r="69" spans="1:10">
      <c r="C69" s="607"/>
      <c r="D69" s="607"/>
      <c r="E69" s="607"/>
      <c r="F69" s="607"/>
      <c r="G69" s="607"/>
      <c r="H69" s="607"/>
      <c r="I69" s="607"/>
      <c r="J69" s="105"/>
    </row>
    <row r="70" spans="1:10">
      <c r="C70" s="607"/>
      <c r="D70" s="607"/>
      <c r="E70" s="607"/>
      <c r="F70" s="607"/>
      <c r="G70" s="607"/>
      <c r="H70" s="607"/>
      <c r="I70" s="607"/>
      <c r="J70" s="105"/>
    </row>
    <row r="71" spans="1:10">
      <c r="C71" s="607"/>
      <c r="D71" s="607"/>
      <c r="E71" s="607"/>
      <c r="F71" s="607"/>
      <c r="G71" s="607"/>
      <c r="H71" s="607"/>
      <c r="I71" s="607"/>
      <c r="J71" s="105"/>
    </row>
    <row r="72" spans="1:10">
      <c r="C72" s="607"/>
      <c r="D72" s="607"/>
      <c r="E72" s="607"/>
      <c r="F72" s="607"/>
      <c r="G72" s="607"/>
      <c r="H72" s="607"/>
      <c r="I72" s="607"/>
      <c r="J72" s="105"/>
    </row>
    <row r="73" spans="1:10">
      <c r="C73" s="607"/>
      <c r="D73" s="607"/>
      <c r="E73" s="607"/>
      <c r="F73" s="607"/>
      <c r="G73" s="607"/>
      <c r="H73" s="607"/>
      <c r="I73" s="607"/>
      <c r="J73" s="105"/>
    </row>
    <row r="74" spans="1:10">
      <c r="C74" s="607"/>
      <c r="D74" s="607"/>
      <c r="E74" s="607"/>
      <c r="F74" s="607"/>
      <c r="G74" s="607"/>
      <c r="H74" s="607"/>
      <c r="I74" s="607"/>
      <c r="J74" s="105"/>
    </row>
    <row r="75" spans="1:10">
      <c r="C75" s="606"/>
      <c r="D75" s="606"/>
      <c r="E75" s="606"/>
      <c r="F75" s="606"/>
      <c r="G75" s="606"/>
      <c r="H75" s="606"/>
      <c r="I75" s="606"/>
      <c r="J75" s="608"/>
    </row>
  </sheetData>
  <mergeCells count="8">
    <mergeCell ref="F10:G10"/>
    <mergeCell ref="F11:G11"/>
    <mergeCell ref="A2:J2"/>
    <mergeCell ref="B3:I3"/>
    <mergeCell ref="B4:I4"/>
    <mergeCell ref="A7:J7"/>
    <mergeCell ref="D8:J8"/>
    <mergeCell ref="F9:G9"/>
  </mergeCells>
  <pageMargins left="0.75" right="0.75" top="0.75" bottom="0.7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103-104</vt:lpstr>
      <vt:lpstr>105</vt:lpstr>
      <vt:lpstr>106</vt:lpstr>
      <vt:lpstr>107</vt:lpstr>
      <vt:lpstr>108-114</vt:lpstr>
      <vt:lpstr>117</vt:lpstr>
      <vt:lpstr>118</vt:lpstr>
      <vt:lpstr>119</vt:lpstr>
      <vt:lpstr>120</vt:lpstr>
      <vt:lpstr>121</vt:lpstr>
      <vt:lpstr>122</vt:lpstr>
      <vt:lpstr>123</vt:lpstr>
      <vt:lpstr>'103-104'!Print_Area</vt:lpstr>
      <vt:lpstr>'108-114'!Print_Area</vt:lpstr>
    </vt:vector>
  </TitlesOfParts>
  <Company>Micron Electronics,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Government of the United States</cp:lastModifiedBy>
  <cp:lastPrinted>2014-03-26T21:04:55Z</cp:lastPrinted>
  <dcterms:created xsi:type="dcterms:W3CDTF">1998-03-13T18:09:39Z</dcterms:created>
  <dcterms:modified xsi:type="dcterms:W3CDTF">2014-08-01T17:44:49Z</dcterms:modified>
</cp:coreProperties>
</file>