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80" yWindow="450" windowWidth="20325" windowHeight="11100"/>
  </bookViews>
  <sheets>
    <sheet name="58" sheetId="1" r:id="rId1"/>
    <sheet name="59" sheetId="2" r:id="rId2"/>
    <sheet name="60" sheetId="3" r:id="rId3"/>
  </sheets>
  <definedNames>
    <definedName name="_xlnm.Print_Area" localSheetId="0">'58'!$A$1:$D$30</definedName>
    <definedName name="_xlnm.Print_Area" localSheetId="1">'59'!$A$1:$H$62</definedName>
    <definedName name="_xlnm.Print_Area" localSheetId="2">'60'!$A$1:$H$62</definedName>
  </definedNames>
  <calcPr calcId="145621"/>
</workbook>
</file>

<file path=xl/calcChain.xml><?xml version="1.0" encoding="utf-8"?>
<calcChain xmlns="http://schemas.openxmlformats.org/spreadsheetml/2006/main">
  <c r="H1" i="2" l="1"/>
  <c r="G43" i="2" l="1"/>
  <c r="F43" i="2"/>
  <c r="E43" i="2"/>
  <c r="D43" i="2"/>
  <c r="G43" i="3"/>
  <c r="F43" i="3"/>
  <c r="E43" i="3"/>
  <c r="D43" i="3"/>
  <c r="C43" i="3"/>
  <c r="A1" i="3" l="1"/>
  <c r="E56" i="3" l="1"/>
  <c r="D47" i="3"/>
  <c r="E47" i="3"/>
  <c r="F47" i="3"/>
  <c r="G47" i="3"/>
  <c r="C47" i="3"/>
  <c r="F56" i="2" l="1"/>
  <c r="G56" i="2"/>
  <c r="D56" i="2"/>
  <c r="E56" i="2" l="1"/>
  <c r="C56" i="3" l="1"/>
  <c r="D56" i="3"/>
  <c r="F56" i="3"/>
  <c r="G56" i="3"/>
  <c r="C13" i="3" l="1"/>
  <c r="D13" i="3"/>
  <c r="E13" i="3"/>
  <c r="F13" i="3"/>
  <c r="G13" i="3"/>
  <c r="C33" i="3"/>
  <c r="D33" i="3"/>
  <c r="E33" i="3"/>
  <c r="F33" i="3"/>
  <c r="G33" i="3"/>
  <c r="E57" i="3" l="1"/>
  <c r="D57" i="3"/>
  <c r="G57" i="3"/>
  <c r="C57" i="3"/>
  <c r="F57" i="3"/>
  <c r="D13" i="2"/>
  <c r="E13" i="2"/>
  <c r="F13" i="2"/>
  <c r="G13" i="2"/>
  <c r="D33" i="2"/>
  <c r="E33" i="2"/>
  <c r="F33" i="2"/>
  <c r="G33" i="2"/>
  <c r="D47" i="2"/>
  <c r="E47" i="2"/>
  <c r="F47" i="2"/>
  <c r="G47" i="2"/>
  <c r="F57" i="2" l="1"/>
  <c r="E57" i="2"/>
  <c r="D57" i="2"/>
  <c r="G57" i="2"/>
</calcChain>
</file>

<file path=xl/sharedStrings.xml><?xml version="1.0" encoding="utf-8"?>
<sst xmlns="http://schemas.openxmlformats.org/spreadsheetml/2006/main" count="332" uniqueCount="159">
  <si>
    <t>Railroad Annual Report R-1</t>
  </si>
  <si>
    <t>2.</t>
  </si>
  <si>
    <t>1.</t>
  </si>
  <si>
    <t>3.</t>
  </si>
  <si>
    <t>4.</t>
  </si>
  <si>
    <t>5.</t>
  </si>
  <si>
    <t>6.</t>
  </si>
  <si>
    <t>7.</t>
  </si>
  <si>
    <t>8.</t>
  </si>
  <si>
    <t>Report freight expenses only.</t>
  </si>
  <si>
    <t>Report in column (b) net repair expense, excluding the cost to repair damaged equipment.</t>
  </si>
  <si>
    <t>(a)</t>
  </si>
  <si>
    <t>(b)</t>
  </si>
  <si>
    <t>(c)</t>
  </si>
  <si>
    <t>Schedule 415, column (b) will balance to Schedule 410, column (f) as follows:</t>
  </si>
  <si>
    <t>Locomotives, line 5 plus line 38, compared to the sum of Schedule 410, lines 202, 203, and 216 (excluding wreck repairs).  Do not report in Schedule 415, Equipment Damaged from Schedule 410, line 204.</t>
  </si>
  <si>
    <t>Freight cars, line 24 plus line 39, compared to the sum of Schedule 410, lines 221, 222, and 235 (excluding wreck repairs).  Do not report in Schedule 415, Equipment Damaged from Schedule 410, line 223.</t>
  </si>
  <si>
    <t>Sum of highway equipment (line 32), floating equipment (line 35), passenger and other revenue equipment (line 36), computer and data processing equipment (line 37), machinery-other equipment (line 40), and work and other non-revenue equipment (line 41), compared to Schedule 410, the sum of lines 302 through 307, plus line 320 (excluding wreck repairs).  Do not report in Schedule 415, equipment damaged from Schedule 410, line 308.</t>
  </si>
  <si>
    <t>Note: Lines 216, 235, and 320 of Schedule 410 are credit amounts.</t>
  </si>
  <si>
    <t>The allocation of freight car repair expenses reportable on Schedule 415 by car types shall be in accordance with Instruction 2-21, Freight train repair costing, 49 CFR 1201.</t>
  </si>
  <si>
    <t>Depreciation expense for each class of equipment by car type shall be reported in columns (c) and (d).  For improvements on leased property, Accounts 732 and 733, use a supplementary Schedule 415, which will relate to Schedules 340 and 342.</t>
  </si>
  <si>
    <t>Sum of highway equipment (line 32), floating equipment (line 35), passenger and other revenue equipment (line 36), computer and data processing equipment (line 37), machinery-other equipment (line 40), and work and other non-revenue equipment (line 41), compared to Schedule 410, line 317.</t>
  </si>
  <si>
    <t>Locomotives, lines 5 and 38, compared to Schedule 410, line 213.</t>
  </si>
  <si>
    <t>Lease/rentals reported in column (f) should balance to column (f) of Schedule 410 as follows:</t>
  </si>
  <si>
    <t>Locomotives, lines 5 and 38, compared to Schedule 410, lines 207, 208, 211, and 212.</t>
  </si>
  <si>
    <t>Freight cars, lines 24 and 39, compared to Schedule 410, lines 226 and 227 (note that Schedule 410, lines 230 and 231, are reported in Schedule 414 and are not to be included in Schedule 415).</t>
  </si>
  <si>
    <t>Sum of lease/rentals for all other equipment, lines 32, 35, 36, 37, 40, and 41, will balance to Schedule 410, lines 311, 312, 315, and 316, except for the interchange rental on trailers and containers which is reported in Schedule 414.  Therefore, both Schedules 414 and 415 should be used when balancing lease/rentals other equipment to Schedule 410.  Do not report in Schedule 415 the trailer and container rentals reported in Schedule 414.</t>
  </si>
  <si>
    <t>Property used but not owned should also be included when the rent is included in Account Nos. 31-12-00, 31-13-00, 31-21-00, 31-22-00, and 31-23-00, inclusive.</t>
  </si>
  <si>
    <t>The grand total of each equipment account in column (h) of Schedule 330 should equal the totals of line items constituting the equipment account totals of columns (g) and (h) of Schedule 415.</t>
  </si>
  <si>
    <t>Accumulated depreciation for each class of equipment shall be reported in columns (i) and (j).  The grand total of each equipment reserve account in column (g), Schedule 335, shall equal the combined aggregate total accumulated depreciation for line items constituting the corresponding equipment accounts reported in columns (i) and (j), on Schedule 415.</t>
  </si>
  <si>
    <t>GENERAL INSTRUCTIONS CONCERNING RETURNS TO BE MADE TO SCHEDULE 415</t>
  </si>
  <si>
    <t>Depreciation charges reported on columns (c) and (d) will balance to Schedule 410, column (f) as follows:</t>
  </si>
  <si>
    <t>Freight cars, lines 24 and 39, compared to Schedule 410, line 232.</t>
  </si>
  <si>
    <t>Investment base by types of equipment shall be reported in columns (g) and (h) and should not include the cost of equipment used but not owned when rents therefore are included in the rent for equipment and Account Nos. 31-21-00, 31-22-00, 31-23-00, 35-21-00, 35-22-00, and 35-23-00.  It should include the cost of equipment owned and leased to others when the rents are included in the rent for Equipment Account Nos. 32-21-00, 32-22-00, 32-23-00, 36-21-00, 36-22-00, and 36-23-00.</t>
  </si>
  <si>
    <t>43</t>
  </si>
  <si>
    <t xml:space="preserve">TOTAL ALL EQUIPMENT (FREIGHT PORTION) </t>
  </si>
  <si>
    <t>42</t>
  </si>
  <si>
    <t xml:space="preserve">TOTAL OTHER EQUIPMENT </t>
  </si>
  <si>
    <t>41</t>
  </si>
  <si>
    <t xml:space="preserve">Work and Other Nonrevenue Equipment </t>
  </si>
  <si>
    <t>*</t>
  </si>
  <si>
    <t>40</t>
  </si>
  <si>
    <t xml:space="preserve">Machinery - Other Equipment  (3) </t>
  </si>
  <si>
    <t>39</t>
  </si>
  <si>
    <t xml:space="preserve">Machinery - Freight Cars  (2) </t>
  </si>
  <si>
    <t>38</t>
  </si>
  <si>
    <t xml:space="preserve">Machinery - Locomotives  (1) </t>
  </si>
  <si>
    <t>37</t>
  </si>
  <si>
    <t xml:space="preserve">Computer Systems &amp; Word Processing Equip. </t>
  </si>
  <si>
    <t>36</t>
  </si>
  <si>
    <t xml:space="preserve">(Freight Portion) </t>
  </si>
  <si>
    <t xml:space="preserve">Passenger &amp; Other Revenue Equipment </t>
  </si>
  <si>
    <t xml:space="preserve">OTHER EQUIPMENT </t>
  </si>
  <si>
    <t>35</t>
  </si>
  <si>
    <t xml:space="preserve">TOTAL FLOATING EQUIPMENT </t>
  </si>
  <si>
    <t>34</t>
  </si>
  <si>
    <t xml:space="preserve">Local Marine </t>
  </si>
  <si>
    <t>33</t>
  </si>
  <si>
    <t xml:space="preserve">Marine Line-Haul </t>
  </si>
  <si>
    <t xml:space="preserve">FLOATING EQUIPMENT - REVENUE SERVICE </t>
  </si>
  <si>
    <t>32</t>
  </si>
  <si>
    <t xml:space="preserve">TOTAL HIGHWAY EQUIPMENT </t>
  </si>
  <si>
    <t>31</t>
  </si>
  <si>
    <t xml:space="preserve">Other Highway Equipment (Freight) </t>
  </si>
  <si>
    <t>30</t>
  </si>
  <si>
    <t xml:space="preserve">Chassis </t>
  </si>
  <si>
    <t>29</t>
  </si>
  <si>
    <t xml:space="preserve">Bogies </t>
  </si>
  <si>
    <t>28</t>
  </si>
  <si>
    <t xml:space="preserve">Other Containers </t>
  </si>
  <si>
    <t>27</t>
  </si>
  <si>
    <t xml:space="preserve">Refrigerated Containers </t>
  </si>
  <si>
    <t>26</t>
  </si>
  <si>
    <t xml:space="preserve">Other Trailers </t>
  </si>
  <si>
    <t>25</t>
  </si>
  <si>
    <t xml:space="preserve">Refrigerated Trailers </t>
  </si>
  <si>
    <t xml:space="preserve">  HIGHWAY EQUIPMENT </t>
  </si>
  <si>
    <t xml:space="preserve">OTHER EQUIPMENT - REVENUE FREIGHT </t>
  </si>
  <si>
    <t>24</t>
  </si>
  <si>
    <t xml:space="preserve">TOTAL FREIGHT TRAIN CARS </t>
  </si>
  <si>
    <t>23</t>
  </si>
  <si>
    <t xml:space="preserve">Miscellaneous Accessories </t>
  </si>
  <si>
    <t>22</t>
  </si>
  <si>
    <t xml:space="preserve">Auto Racks </t>
  </si>
  <si>
    <t>21</t>
  </si>
  <si>
    <t xml:space="preserve">Cabooses </t>
  </si>
  <si>
    <t>20</t>
  </si>
  <si>
    <t xml:space="preserve">All Other Freight Cars </t>
  </si>
  <si>
    <t>19</t>
  </si>
  <si>
    <t xml:space="preserve">Flat - Other </t>
  </si>
  <si>
    <t>18</t>
  </si>
  <si>
    <t xml:space="preserve">Flat - General Service </t>
  </si>
  <si>
    <t>17</t>
  </si>
  <si>
    <t xml:space="preserve">Flat - Multi-level </t>
  </si>
  <si>
    <t>16</t>
  </si>
  <si>
    <t xml:space="preserve">Flat - TOFC/COFC </t>
  </si>
  <si>
    <t>15</t>
  </si>
  <si>
    <t xml:space="preserve">Refrigerator - Nonmechanical </t>
  </si>
  <si>
    <t>14</t>
  </si>
  <si>
    <t xml:space="preserve">Refrigerator - Mechanical </t>
  </si>
  <si>
    <t>13</t>
  </si>
  <si>
    <t xml:space="preserve">Hopper - Open Top - Special Service </t>
  </si>
  <si>
    <t>12</t>
  </si>
  <si>
    <t xml:space="preserve">Hopper - Open Top - General Service </t>
  </si>
  <si>
    <t>11</t>
  </si>
  <si>
    <t xml:space="preserve">Hopper - Covered </t>
  </si>
  <si>
    <t>10</t>
  </si>
  <si>
    <t xml:space="preserve">Gondola - Equipped </t>
  </si>
  <si>
    <t>9</t>
  </si>
  <si>
    <t xml:space="preserve">Gondola - Plain </t>
  </si>
  <si>
    <t>8</t>
  </si>
  <si>
    <t xml:space="preserve">Box - Equipped </t>
  </si>
  <si>
    <t>7</t>
  </si>
  <si>
    <t xml:space="preserve">Box - Plain 50 foot and Longer </t>
  </si>
  <si>
    <t>6</t>
  </si>
  <si>
    <t xml:space="preserve">Box - Plain 40 foot </t>
  </si>
  <si>
    <t xml:space="preserve">FREIGHT TRAIN CARS </t>
  </si>
  <si>
    <t>5</t>
  </si>
  <si>
    <t xml:space="preserve">TOTAL LOCOMOTIVES </t>
  </si>
  <si>
    <t>4</t>
  </si>
  <si>
    <t xml:space="preserve">Other Locomotive - Road </t>
  </si>
  <si>
    <t>3</t>
  </si>
  <si>
    <t xml:space="preserve">Other Locomotive - Yard </t>
  </si>
  <si>
    <t>2</t>
  </si>
  <si>
    <t xml:space="preserve">Diesel Locomotive - Road </t>
  </si>
  <si>
    <t>1</t>
  </si>
  <si>
    <t xml:space="preserve">Diesel Locomotive - Yard </t>
  </si>
  <si>
    <t xml:space="preserve">      LOCOMOTIVES</t>
  </si>
  <si>
    <t>(e)</t>
  </si>
  <si>
    <t>(d)</t>
  </si>
  <si>
    <t>No.</t>
  </si>
  <si>
    <t>during year</t>
  </si>
  <si>
    <t>lease</t>
  </si>
  <si>
    <t>(net expense)</t>
  </si>
  <si>
    <t>Check</t>
  </si>
  <si>
    <t>Line</t>
  </si>
  <si>
    <t>Adjustment net</t>
  </si>
  <si>
    <t>Capitalized</t>
  </si>
  <si>
    <t>Owned</t>
  </si>
  <si>
    <t>Repairs</t>
  </si>
  <si>
    <t>Types of equipment</t>
  </si>
  <si>
    <t>Cross</t>
  </si>
  <si>
    <t>Amortization</t>
  </si>
  <si>
    <t>Depreciation</t>
  </si>
  <si>
    <t>(Dollars in Thousands)</t>
  </si>
  <si>
    <t>415.  SUPPORTING SCHEDULE - EQUIPMENT</t>
  </si>
  <si>
    <t>(j)</t>
  </si>
  <si>
    <t>(i)</t>
  </si>
  <si>
    <t>(h)</t>
  </si>
  <si>
    <t>(g)</t>
  </si>
  <si>
    <t>(f)</t>
  </si>
  <si>
    <t>(net)</t>
  </si>
  <si>
    <t>Lease &amp; rentals</t>
  </si>
  <si>
    <t>Accumulated depreciation as of 12/31</t>
  </si>
  <si>
    <t>Investment base as of 12/31</t>
  </si>
  <si>
    <t>415.  SUPPORTING SCHEDULE - EQUIPMENT - (Continued)</t>
  </si>
  <si>
    <t>Report by type of equipment all natural expenses relating to equipment functions (salaries and wages, materials, tools, supplies, fuels and lubricants, purchased services, and general).</t>
  </si>
  <si>
    <t xml:space="preserve">Amortization adjustment of each equipment type which is included in column (c) shall be reported in column (e) as a debit or credit to the appropriate line item. </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</si>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</sst>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10"/>
      <name val="Arial"/>
    </font>
    <font>
      <b/>
      <sz val="8"/>
      <name val="Times New Roman"/>
      <family val="1"/>
    </font>
    <font>
      <sz val="8"/>
      <name val="Arial"/>
      <family val="2"/>
    </font>
    <font>
      <sz val="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right style="thin">
        <color indexed="64"/>
      </right>
      <top/>
      <bottom style="thin">
        <color indexed="8"/>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8"/>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8"/>
      </top>
      <bottom/>
      <diagonal/>
    </border>
    <border>
      <left style="thin">
        <color indexed="64"/>
      </left>
      <right/>
      <top/>
      <bottom style="thin">
        <color indexed="8"/>
      </bottom>
      <diagonal/>
    </border>
    <border>
      <left style="medium">
        <color indexed="64"/>
      </left>
      <right/>
      <top style="thin">
        <color indexed="64"/>
      </top>
      <bottom style="thin">
        <color indexed="64"/>
      </bottom>
      <diagonal/>
    </border>
  </borders>
  <cellStyleXfs count="4">
    <xf numFmtId="0" fontId="0" fillId="0" borderId="0"/>
    <xf numFmtId="43" fontId="4" fillId="0" borderId="0" applyFont="0" applyFill="0" applyBorder="0" applyAlignment="0" applyProtection="0"/>
    <xf numFmtId="44" fontId="4" fillId="0" borderId="0" applyFont="0" applyFill="0" applyBorder="0" applyAlignment="0" applyProtection="0"/>
    <xf numFmtId="0" fontId="4" fillId="0" borderId="0"/>
  </cellStyleXfs>
  <cellXfs count="162">
    <xf numFmtId="0" fontId="0" fillId="0" borderId="0" xfId="0"/>
    <xf numFmtId="0" fontId="1" fillId="0" borderId="0" xfId="0" applyFont="1"/>
    <xf numFmtId="0" fontId="2" fillId="0" borderId="0" xfId="0" applyFont="1"/>
    <xf numFmtId="0" fontId="1" fillId="0" borderId="1" xfId="0" applyFont="1" applyBorder="1" applyAlignment="1">
      <alignment horizontal="centerContinuous"/>
    </xf>
    <xf numFmtId="0" fontId="1" fillId="0" borderId="2" xfId="0" applyFont="1" applyBorder="1" applyAlignment="1">
      <alignment horizontal="centerContinuous"/>
    </xf>
    <xf numFmtId="0" fontId="1" fillId="0" borderId="3" xfId="0" applyFont="1" applyBorder="1" applyAlignment="1">
      <alignment horizontal="centerContinuous"/>
    </xf>
    <xf numFmtId="0" fontId="1" fillId="0" borderId="4" xfId="0" applyFont="1" applyBorder="1"/>
    <xf numFmtId="0" fontId="1" fillId="0" borderId="0" xfId="0" applyFont="1" applyBorder="1"/>
    <xf numFmtId="0" fontId="1" fillId="0" borderId="5" xfId="0" applyFont="1" applyBorder="1"/>
    <xf numFmtId="0" fontId="3" fillId="0" borderId="4" xfId="0" quotePrefix="1" applyFont="1" applyBorder="1" applyAlignment="1">
      <alignment horizontal="center" vertical="top"/>
    </xf>
    <xf numFmtId="0" fontId="3" fillId="0" borderId="0" xfId="0" applyFont="1" applyBorder="1" applyAlignment="1">
      <alignment vertical="top" wrapText="1"/>
    </xf>
    <xf numFmtId="0" fontId="3" fillId="0" borderId="4" xfId="0" applyFont="1" applyBorder="1" applyAlignment="1">
      <alignment horizontal="center" vertical="top"/>
    </xf>
    <xf numFmtId="0" fontId="3" fillId="0" borderId="0" xfId="0" applyFont="1" applyBorder="1" applyAlignment="1">
      <alignment horizontal="center" vertical="top"/>
    </xf>
    <xf numFmtId="0" fontId="3" fillId="0" borderId="0" xfId="0" quotePrefix="1" applyFont="1" applyBorder="1" applyAlignment="1">
      <alignment horizontal="center" vertical="top"/>
    </xf>
    <xf numFmtId="0" fontId="3" fillId="0" borderId="4" xfId="0" applyFont="1" applyBorder="1"/>
    <xf numFmtId="0" fontId="3" fillId="0" borderId="0" xfId="0" applyFont="1" applyBorder="1"/>
    <xf numFmtId="0" fontId="3" fillId="0" borderId="6" xfId="0" applyFont="1" applyBorder="1"/>
    <xf numFmtId="0" fontId="3" fillId="0" borderId="7" xfId="0" applyFont="1" applyBorder="1"/>
    <xf numFmtId="0" fontId="1" fillId="0" borderId="8" xfId="0" applyFont="1" applyBorder="1"/>
    <xf numFmtId="0" fontId="3" fillId="0" borderId="0" xfId="0" applyFont="1"/>
    <xf numFmtId="0" fontId="1" fillId="0" borderId="0" xfId="3" applyFont="1" applyAlignment="1" applyProtection="1">
      <alignment horizontal="left"/>
      <protection locked="0"/>
    </xf>
    <xf numFmtId="0" fontId="1" fillId="0" borderId="0" xfId="3" applyFont="1" applyProtection="1">
      <protection locked="0"/>
    </xf>
    <xf numFmtId="0" fontId="1" fillId="0" borderId="0" xfId="3" applyFont="1" applyFill="1" applyProtection="1">
      <protection locked="0"/>
    </xf>
    <xf numFmtId="0" fontId="1" fillId="0" borderId="0" xfId="3" applyFont="1" applyAlignment="1" applyProtection="1">
      <alignment horizontal="right"/>
      <protection locked="0"/>
    </xf>
    <xf numFmtId="0" fontId="2" fillId="0" borderId="0" xfId="3" applyFont="1"/>
    <xf numFmtId="0" fontId="3" fillId="0" borderId="31" xfId="3" applyFont="1" applyBorder="1" applyProtection="1">
      <protection locked="0"/>
    </xf>
    <xf numFmtId="0" fontId="3" fillId="0" borderId="30" xfId="3" applyFont="1" applyBorder="1" applyProtection="1">
      <protection locked="0"/>
    </xf>
    <xf numFmtId="0" fontId="3" fillId="0" borderId="5" xfId="3" applyFont="1" applyBorder="1" applyProtection="1">
      <protection locked="0"/>
    </xf>
    <xf numFmtId="0" fontId="3" fillId="0" borderId="0" xfId="3" applyFont="1" applyBorder="1" applyAlignment="1" applyProtection="1">
      <alignment horizontal="centerContinuous"/>
      <protection locked="0"/>
    </xf>
    <xf numFmtId="0" fontId="3" fillId="0" borderId="19" xfId="3" applyFont="1" applyBorder="1" applyAlignment="1" applyProtection="1">
      <alignment horizontal="centerContinuous"/>
      <protection locked="0"/>
    </xf>
    <xf numFmtId="0" fontId="3" fillId="0" borderId="23" xfId="3" applyFont="1" applyBorder="1" applyAlignment="1" applyProtection="1">
      <alignment horizontal="center"/>
      <protection locked="0"/>
    </xf>
    <xf numFmtId="0" fontId="3" fillId="0" borderId="5" xfId="3" applyFont="1" applyBorder="1" applyAlignment="1" applyProtection="1">
      <alignment horizontal="centerContinuous"/>
      <protection locked="0"/>
    </xf>
    <xf numFmtId="0" fontId="3" fillId="0" borderId="31" xfId="3" applyFont="1" applyBorder="1" applyAlignment="1" applyProtection="1">
      <alignment horizontal="centerContinuous"/>
      <protection locked="0"/>
    </xf>
    <xf numFmtId="0" fontId="3" fillId="0" borderId="30" xfId="3" applyFont="1" applyBorder="1" applyAlignment="1" applyProtection="1">
      <alignment horizontal="centerContinuous"/>
      <protection locked="0"/>
    </xf>
    <xf numFmtId="0" fontId="3" fillId="0" borderId="5" xfId="3" applyFont="1" applyBorder="1" applyAlignment="1" applyProtection="1">
      <alignment horizontal="center"/>
      <protection locked="0"/>
    </xf>
    <xf numFmtId="0" fontId="3" fillId="0" borderId="39" xfId="3" applyFont="1" applyBorder="1" applyAlignment="1" applyProtection="1">
      <alignment horizontal="centerContinuous"/>
      <protection locked="0"/>
    </xf>
    <xf numFmtId="0" fontId="3" fillId="0" borderId="28" xfId="3" applyFont="1" applyBorder="1" applyAlignment="1" applyProtection="1">
      <alignment horizontal="center"/>
      <protection locked="0"/>
    </xf>
    <xf numFmtId="0" fontId="3" fillId="0" borderId="30" xfId="3" applyFont="1" applyBorder="1" applyAlignment="1" applyProtection="1">
      <alignment horizontal="center"/>
      <protection locked="0"/>
    </xf>
    <xf numFmtId="0" fontId="3" fillId="0" borderId="28" xfId="3" applyFont="1" applyBorder="1" applyAlignment="1" applyProtection="1">
      <alignment horizontal="centerContinuous"/>
      <protection locked="0"/>
    </xf>
    <xf numFmtId="0" fontId="3" fillId="0" borderId="14" xfId="3" applyFont="1" applyBorder="1" applyProtection="1">
      <protection locked="0"/>
    </xf>
    <xf numFmtId="0" fontId="3" fillId="0" borderId="13" xfId="3" applyFont="1" applyBorder="1" applyProtection="1">
      <protection locked="0"/>
    </xf>
    <xf numFmtId="0" fontId="3" fillId="0" borderId="13" xfId="3" applyFont="1" applyBorder="1" applyAlignment="1" applyProtection="1">
      <alignment horizontal="center"/>
      <protection locked="0"/>
    </xf>
    <xf numFmtId="0" fontId="3" fillId="0" borderId="25" xfId="3" applyFont="1" applyBorder="1" applyAlignment="1" applyProtection="1">
      <alignment horizontal="centerContinuous"/>
      <protection locked="0"/>
    </xf>
    <xf numFmtId="0" fontId="3" fillId="0" borderId="0" xfId="3" applyFont="1" applyBorder="1" applyProtection="1">
      <protection locked="0"/>
    </xf>
    <xf numFmtId="0" fontId="3" fillId="0" borderId="38" xfId="3" applyFont="1" applyBorder="1" applyProtection="1">
      <protection locked="0"/>
    </xf>
    <xf numFmtId="0" fontId="3" fillId="0" borderId="37" xfId="3" applyFont="1" applyBorder="1" applyProtection="1">
      <protection locked="0"/>
    </xf>
    <xf numFmtId="0" fontId="3" fillId="0" borderId="36" xfId="3" applyFont="1" applyBorder="1" applyProtection="1">
      <protection locked="0"/>
    </xf>
    <xf numFmtId="0" fontId="3" fillId="0" borderId="21" xfId="3" applyFont="1" applyBorder="1" applyAlignment="1" applyProtection="1">
      <alignment horizontal="center"/>
      <protection locked="0"/>
    </xf>
    <xf numFmtId="0" fontId="3" fillId="0" borderId="20" xfId="3" applyFont="1" applyBorder="1" applyAlignment="1" applyProtection="1">
      <alignment horizontal="centerContinuous"/>
      <protection locked="0"/>
    </xf>
    <xf numFmtId="0" fontId="3" fillId="0" borderId="19" xfId="3" applyFont="1" applyBorder="1" applyAlignment="1" applyProtection="1">
      <protection locked="0"/>
    </xf>
    <xf numFmtId="164" fontId="3" fillId="2" borderId="26" xfId="2" applyNumberFormat="1" applyFont="1" applyFill="1" applyBorder="1" applyAlignment="1" applyProtection="1">
      <alignment horizontal="right"/>
      <protection locked="0"/>
    </xf>
    <xf numFmtId="164" fontId="3" fillId="2" borderId="25" xfId="2" applyNumberFormat="1" applyFont="1" applyFill="1" applyBorder="1" applyAlignment="1" applyProtection="1">
      <protection locked="0"/>
    </xf>
    <xf numFmtId="164" fontId="3" fillId="2" borderId="25" xfId="2" applyNumberFormat="1" applyFont="1" applyFill="1" applyBorder="1" applyAlignment="1" applyProtection="1">
      <alignment horizontal="centerContinuous"/>
      <protection locked="0"/>
    </xf>
    <xf numFmtId="164" fontId="3" fillId="2" borderId="34" xfId="2" applyNumberFormat="1" applyFont="1" applyFill="1" applyBorder="1" applyAlignment="1" applyProtection="1">
      <alignment horizontal="right"/>
      <protection locked="0"/>
    </xf>
    <xf numFmtId="0" fontId="3" fillId="0" borderId="15" xfId="3" applyFont="1" applyBorder="1" applyAlignment="1" applyProtection="1">
      <alignment horizontal="center"/>
      <protection locked="0"/>
    </xf>
    <xf numFmtId="165" fontId="3" fillId="2" borderId="18" xfId="1" applyNumberFormat="1" applyFont="1" applyFill="1" applyBorder="1" applyAlignment="1" applyProtection="1">
      <alignment horizontal="right"/>
      <protection locked="0"/>
    </xf>
    <xf numFmtId="165" fontId="3" fillId="2" borderId="17" xfId="1" applyNumberFormat="1" applyFont="1" applyFill="1" applyBorder="1" applyAlignment="1" applyProtection="1">
      <protection locked="0"/>
    </xf>
    <xf numFmtId="165" fontId="3" fillId="2" borderId="17" xfId="1" applyNumberFormat="1" applyFont="1" applyFill="1" applyBorder="1" applyAlignment="1" applyProtection="1">
      <alignment horizontal="right"/>
      <protection locked="0"/>
    </xf>
    <xf numFmtId="165" fontId="3" fillId="2" borderId="16" xfId="1" applyNumberFormat="1" applyFont="1" applyFill="1" applyBorder="1" applyAlignment="1" applyProtection="1">
      <alignment horizontal="right"/>
      <protection locked="0"/>
    </xf>
    <xf numFmtId="165" fontId="3" fillId="2" borderId="18" xfId="1" applyNumberFormat="1" applyFont="1" applyFill="1" applyBorder="1" applyAlignment="1" applyProtection="1">
      <alignment horizontal="centerContinuous"/>
      <protection locked="0"/>
    </xf>
    <xf numFmtId="165" fontId="3" fillId="2" borderId="17" xfId="1" applyNumberFormat="1" applyFont="1" applyFill="1" applyBorder="1" applyAlignment="1" applyProtection="1">
      <alignment horizontal="centerContinuous"/>
      <protection locked="0"/>
    </xf>
    <xf numFmtId="0" fontId="3" fillId="0" borderId="21" xfId="3" applyFont="1" applyBorder="1" applyAlignment="1" applyProtection="1">
      <alignment horizontal="centerContinuous"/>
      <protection locked="0"/>
    </xf>
    <xf numFmtId="0" fontId="3" fillId="0" borderId="19" xfId="3" applyFont="1" applyBorder="1" applyAlignment="1" applyProtection="1">
      <alignment horizontal="left" indent="1"/>
      <protection locked="0"/>
    </xf>
    <xf numFmtId="164" fontId="3" fillId="2" borderId="18" xfId="2" applyNumberFormat="1" applyFont="1" applyFill="1" applyBorder="1" applyAlignment="1" applyProtection="1">
      <alignment horizontal="right"/>
      <protection locked="0"/>
    </xf>
    <xf numFmtId="164" fontId="3" fillId="2" borderId="17" xfId="2" applyNumberFormat="1" applyFont="1" applyFill="1" applyBorder="1" applyAlignment="1" applyProtection="1">
      <protection locked="0"/>
    </xf>
    <xf numFmtId="164" fontId="3" fillId="2" borderId="17" xfId="2" applyNumberFormat="1" applyFont="1" applyFill="1" applyBorder="1" applyAlignment="1" applyProtection="1">
      <alignment horizontal="right"/>
      <protection locked="0"/>
    </xf>
    <xf numFmtId="164" fontId="3" fillId="2" borderId="16" xfId="2" applyNumberFormat="1" applyFont="1" applyFill="1" applyBorder="1" applyAlignment="1" applyProtection="1">
      <alignment horizontal="right"/>
      <protection locked="0"/>
    </xf>
    <xf numFmtId="165" fontId="3" fillId="2" borderId="29" xfId="1" applyNumberFormat="1" applyFont="1" applyFill="1" applyBorder="1" applyProtection="1">
      <protection locked="0"/>
    </xf>
    <xf numFmtId="165" fontId="3" fillId="2" borderId="28" xfId="1" applyNumberFormat="1" applyFont="1" applyFill="1" applyBorder="1" applyProtection="1">
      <protection locked="0"/>
    </xf>
    <xf numFmtId="165" fontId="3" fillId="2" borderId="35" xfId="1" applyNumberFormat="1" applyFont="1" applyFill="1" applyBorder="1" applyProtection="1">
      <protection locked="0"/>
    </xf>
    <xf numFmtId="164" fontId="3" fillId="2" borderId="25" xfId="2" applyNumberFormat="1" applyFont="1" applyFill="1" applyBorder="1" applyAlignment="1" applyProtection="1">
      <alignment horizontal="right"/>
      <protection locked="0"/>
    </xf>
    <xf numFmtId="165" fontId="3" fillId="2" borderId="25" xfId="1" applyNumberFormat="1" applyFont="1" applyFill="1" applyBorder="1" applyAlignment="1" applyProtection="1">
      <protection locked="0"/>
    </xf>
    <xf numFmtId="0" fontId="3" fillId="0" borderId="8" xfId="3" applyFont="1" applyBorder="1" applyAlignment="1" applyProtection="1">
      <alignment horizontal="center"/>
      <protection locked="0"/>
    </xf>
    <xf numFmtId="164" fontId="3" fillId="2" borderId="33" xfId="2" applyNumberFormat="1" applyFont="1" applyFill="1" applyBorder="1" applyAlignment="1" applyProtection="1">
      <alignment horizontal="right"/>
      <protection locked="0"/>
    </xf>
    <xf numFmtId="164" fontId="3" fillId="2" borderId="23" xfId="2" applyNumberFormat="1" applyFont="1" applyFill="1" applyBorder="1" applyAlignment="1" applyProtection="1">
      <alignment horizontal="centerContinuous"/>
      <protection locked="0"/>
    </xf>
    <xf numFmtId="164" fontId="3" fillId="2" borderId="23" xfId="2" applyNumberFormat="1" applyFont="1" applyFill="1" applyBorder="1" applyAlignment="1" applyProtection="1">
      <alignment horizontal="right"/>
      <protection locked="0"/>
    </xf>
    <xf numFmtId="164" fontId="3" fillId="2" borderId="22" xfId="2" applyNumberFormat="1" applyFont="1" applyFill="1" applyBorder="1" applyAlignment="1" applyProtection="1">
      <alignment horizontal="right"/>
      <protection locked="0"/>
    </xf>
    <xf numFmtId="165" fontId="3" fillId="2" borderId="33" xfId="1" applyNumberFormat="1" applyFont="1" applyFill="1" applyBorder="1" applyProtection="1">
      <protection locked="0"/>
    </xf>
    <xf numFmtId="165" fontId="3" fillId="2" borderId="23" xfId="1" applyNumberFormat="1" applyFont="1" applyFill="1" applyBorder="1" applyProtection="1">
      <protection locked="0"/>
    </xf>
    <xf numFmtId="165" fontId="3" fillId="2" borderId="32" xfId="1" applyNumberFormat="1" applyFont="1" applyFill="1" applyBorder="1" applyProtection="1">
      <protection locked="0"/>
    </xf>
    <xf numFmtId="165" fontId="3" fillId="2" borderId="27" xfId="1" applyNumberFormat="1" applyFont="1" applyFill="1" applyBorder="1" applyProtection="1">
      <protection locked="0"/>
    </xf>
    <xf numFmtId="164" fontId="3" fillId="2" borderId="26" xfId="2" applyNumberFormat="1" applyFont="1" applyFill="1" applyBorder="1" applyAlignment="1" applyProtection="1">
      <alignment horizontal="centerContinuous"/>
      <protection locked="0"/>
    </xf>
    <xf numFmtId="164" fontId="3" fillId="2" borderId="24" xfId="2" applyNumberFormat="1" applyFont="1" applyFill="1" applyBorder="1" applyAlignment="1" applyProtection="1">
      <protection locked="0"/>
    </xf>
    <xf numFmtId="165" fontId="3" fillId="2" borderId="26" xfId="1" applyNumberFormat="1" applyFont="1" applyFill="1" applyBorder="1" applyAlignment="1" applyProtection="1">
      <alignment horizontal="centerContinuous"/>
      <protection locked="0"/>
    </xf>
    <xf numFmtId="165" fontId="3" fillId="2" borderId="23" xfId="1" applyNumberFormat="1" applyFont="1" applyFill="1" applyBorder="1" applyAlignment="1" applyProtection="1">
      <alignment horizontal="right"/>
      <protection locked="0"/>
    </xf>
    <xf numFmtId="165" fontId="3" fillId="2" borderId="22" xfId="1" applyNumberFormat="1" applyFont="1" applyFill="1" applyBorder="1" applyAlignment="1" applyProtection="1">
      <alignment horizontal="right"/>
      <protection locked="0"/>
    </xf>
    <xf numFmtId="0" fontId="3" fillId="0" borderId="0" xfId="3" applyFont="1" applyBorder="1" applyAlignment="1" applyProtection="1">
      <alignment horizontal="left"/>
      <protection locked="0"/>
    </xf>
    <xf numFmtId="164" fontId="3" fillId="0" borderId="17" xfId="2" applyNumberFormat="1" applyFont="1" applyBorder="1" applyAlignment="1" applyProtection="1">
      <alignment horizontal="right"/>
      <protection locked="0"/>
    </xf>
    <xf numFmtId="0" fontId="3" fillId="0" borderId="14" xfId="3" applyFont="1" applyBorder="1" applyAlignment="1" applyProtection="1">
      <alignment horizontal="center"/>
      <protection locked="0"/>
    </xf>
    <xf numFmtId="0" fontId="3" fillId="0" borderId="13" xfId="3" applyFont="1" applyBorder="1" applyAlignment="1" applyProtection="1">
      <alignment horizontal="centerContinuous"/>
      <protection locked="0"/>
    </xf>
    <xf numFmtId="0" fontId="3" fillId="0" borderId="12" xfId="3" applyFont="1" applyBorder="1" applyAlignment="1" applyProtection="1">
      <protection locked="0"/>
    </xf>
    <xf numFmtId="164" fontId="3" fillId="0" borderId="11" xfId="2" applyNumberFormat="1" applyFont="1" applyBorder="1" applyAlignment="1" applyProtection="1">
      <alignment horizontal="right"/>
      <protection locked="0"/>
    </xf>
    <xf numFmtId="164" fontId="3" fillId="0" borderId="10" xfId="2" applyNumberFormat="1" applyFont="1" applyBorder="1" applyAlignment="1" applyProtection="1">
      <alignment horizontal="right"/>
      <protection locked="0"/>
    </xf>
    <xf numFmtId="164" fontId="3" fillId="0" borderId="10" xfId="2" applyNumberFormat="1" applyFont="1" applyBorder="1" applyAlignment="1" applyProtection="1">
      <alignment horizontal="centerContinuous"/>
      <protection locked="0"/>
    </xf>
    <xf numFmtId="164" fontId="3" fillId="0" borderId="9" xfId="2" applyNumberFormat="1" applyFont="1" applyFill="1" applyBorder="1" applyAlignment="1" applyProtection="1">
      <alignment horizontal="centerContinuous"/>
      <protection locked="0"/>
    </xf>
    <xf numFmtId="0" fontId="3" fillId="0" borderId="4" xfId="3" quotePrefix="1" applyFont="1" applyBorder="1" applyAlignment="1" applyProtection="1">
      <alignment horizontal="right" vertical="top"/>
      <protection locked="0"/>
    </xf>
    <xf numFmtId="0" fontId="3" fillId="0" borderId="0" xfId="3" applyFont="1" applyBorder="1" applyAlignment="1" applyProtection="1">
      <alignment vertical="top" wrapText="1"/>
      <protection locked="0"/>
    </xf>
    <xf numFmtId="0" fontId="2" fillId="0" borderId="0" xfId="3" applyFont="1" applyAlignment="1">
      <alignment vertical="top" wrapText="1"/>
    </xf>
    <xf numFmtId="0" fontId="3" fillId="0" borderId="6" xfId="3" quotePrefix="1" applyFont="1" applyBorder="1" applyAlignment="1" applyProtection="1">
      <alignment horizontal="right" vertical="top"/>
      <protection locked="0"/>
    </xf>
    <xf numFmtId="0" fontId="3" fillId="0" borderId="8" xfId="3" applyFont="1" applyBorder="1" applyProtection="1">
      <protection locked="0"/>
    </xf>
    <xf numFmtId="0" fontId="3" fillId="0" borderId="0" xfId="3" applyFont="1"/>
    <xf numFmtId="0" fontId="1" fillId="0" borderId="1" xfId="3" applyFont="1" applyBorder="1" applyAlignment="1" applyProtection="1">
      <alignment horizontal="centerContinuous"/>
      <protection locked="0"/>
    </xf>
    <xf numFmtId="0" fontId="1" fillId="0" borderId="2" xfId="3" applyFont="1" applyBorder="1" applyAlignment="1" applyProtection="1">
      <alignment horizontal="centerContinuous"/>
      <protection locked="0"/>
    </xf>
    <xf numFmtId="0" fontId="1" fillId="0" borderId="3" xfId="3" applyFont="1" applyBorder="1" applyAlignment="1" applyProtection="1">
      <alignment horizontal="centerContinuous"/>
      <protection locked="0"/>
    </xf>
    <xf numFmtId="0" fontId="3" fillId="0" borderId="50" xfId="3" applyFont="1" applyBorder="1" applyProtection="1">
      <protection locked="0"/>
    </xf>
    <xf numFmtId="0" fontId="3" fillId="0" borderId="19" xfId="3" applyFont="1" applyBorder="1" applyProtection="1">
      <protection locked="0"/>
    </xf>
    <xf numFmtId="0" fontId="3" fillId="0" borderId="49" xfId="3" applyFont="1" applyBorder="1" applyProtection="1">
      <protection locked="0"/>
    </xf>
    <xf numFmtId="0" fontId="3" fillId="0" borderId="48" xfId="3" applyFont="1" applyBorder="1" applyAlignment="1" applyProtection="1">
      <alignment horizontal="centerContinuous"/>
      <protection locked="0"/>
    </xf>
    <xf numFmtId="0" fontId="3" fillId="0" borderId="40" xfId="3" applyFont="1" applyBorder="1" applyAlignment="1" applyProtection="1">
      <alignment horizontal="centerContinuous"/>
      <protection locked="0"/>
    </xf>
    <xf numFmtId="0" fontId="3" fillId="0" borderId="23" xfId="3" applyFont="1" applyBorder="1" applyAlignment="1" applyProtection="1">
      <alignment horizontal="centerContinuous"/>
      <protection locked="0"/>
    </xf>
    <xf numFmtId="0" fontId="3" fillId="0" borderId="1" xfId="3" applyFont="1" applyBorder="1" applyAlignment="1" applyProtection="1">
      <alignment horizontal="center"/>
      <protection locked="0"/>
    </xf>
    <xf numFmtId="0" fontId="3" fillId="0" borderId="4" xfId="3" applyFont="1" applyBorder="1" applyAlignment="1" applyProtection="1">
      <alignment horizontal="center"/>
      <protection locked="0"/>
    </xf>
    <xf numFmtId="165" fontId="3" fillId="0" borderId="38" xfId="1" applyNumberFormat="1" applyFont="1" applyBorder="1" applyProtection="1">
      <protection locked="0"/>
    </xf>
    <xf numFmtId="165" fontId="3" fillId="0" borderId="37" xfId="1" applyNumberFormat="1" applyFont="1" applyBorder="1" applyProtection="1">
      <protection locked="0"/>
    </xf>
    <xf numFmtId="165" fontId="3" fillId="0" borderId="47" xfId="1" applyNumberFormat="1" applyFont="1" applyBorder="1" applyProtection="1">
      <protection locked="0"/>
    </xf>
    <xf numFmtId="164" fontId="3" fillId="2" borderId="26" xfId="2" applyNumberFormat="1" applyFont="1" applyFill="1" applyBorder="1" applyProtection="1">
      <protection locked="0"/>
    </xf>
    <xf numFmtId="164" fontId="3" fillId="2" borderId="25" xfId="2" applyNumberFormat="1" applyFont="1" applyFill="1" applyBorder="1" applyProtection="1">
      <protection locked="0"/>
    </xf>
    <xf numFmtId="164" fontId="3" fillId="2" borderId="24" xfId="2" applyNumberFormat="1" applyFont="1" applyFill="1" applyBorder="1" applyProtection="1">
      <protection locked="0"/>
    </xf>
    <xf numFmtId="165" fontId="3" fillId="2" borderId="18" xfId="1" applyNumberFormat="1" applyFont="1" applyFill="1" applyBorder="1" applyProtection="1">
      <protection locked="0"/>
    </xf>
    <xf numFmtId="165" fontId="3" fillId="2" borderId="17" xfId="1" applyNumberFormat="1" applyFont="1" applyFill="1" applyBorder="1" applyProtection="1">
      <protection locked="0"/>
    </xf>
    <xf numFmtId="165" fontId="3" fillId="2" borderId="46" xfId="1" applyNumberFormat="1" applyFont="1" applyFill="1" applyBorder="1" applyProtection="1">
      <protection locked="0"/>
    </xf>
    <xf numFmtId="164" fontId="3" fillId="2" borderId="18" xfId="2" applyNumberFormat="1" applyFont="1" applyFill="1" applyBorder="1" applyProtection="1">
      <protection locked="0"/>
    </xf>
    <xf numFmtId="164" fontId="3" fillId="2" borderId="17" xfId="2" applyNumberFormat="1" applyFont="1" applyFill="1" applyBorder="1" applyProtection="1">
      <protection locked="0"/>
    </xf>
    <xf numFmtId="164" fontId="3" fillId="2" borderId="46" xfId="2" applyNumberFormat="1" applyFont="1" applyFill="1" applyBorder="1" applyProtection="1">
      <protection locked="0"/>
    </xf>
    <xf numFmtId="0" fontId="3" fillId="0" borderId="31" xfId="3" applyFont="1" applyBorder="1" applyAlignment="1" applyProtection="1">
      <alignment horizontal="center"/>
      <protection locked="0"/>
    </xf>
    <xf numFmtId="165" fontId="3" fillId="2" borderId="24" xfId="1" applyNumberFormat="1" applyFont="1" applyFill="1" applyBorder="1" applyProtection="1">
      <protection locked="0"/>
    </xf>
    <xf numFmtId="164" fontId="3" fillId="0" borderId="33" xfId="2" applyNumberFormat="1" applyFont="1" applyBorder="1" applyProtection="1">
      <protection locked="0"/>
    </xf>
    <xf numFmtId="164" fontId="3" fillId="0" borderId="23" xfId="2" applyNumberFormat="1" applyFont="1" applyFill="1" applyBorder="1" applyProtection="1">
      <protection locked="0"/>
    </xf>
    <xf numFmtId="164" fontId="3" fillId="0" borderId="23" xfId="2" applyNumberFormat="1" applyFont="1" applyBorder="1" applyProtection="1">
      <protection locked="0"/>
    </xf>
    <xf numFmtId="164" fontId="3" fillId="0" borderId="32" xfId="2" applyNumberFormat="1" applyFont="1" applyBorder="1" applyProtection="1">
      <protection locked="0"/>
    </xf>
    <xf numFmtId="0" fontId="3" fillId="0" borderId="45" xfId="3" applyFont="1" applyBorder="1" applyAlignment="1" applyProtection="1">
      <alignment horizontal="center"/>
      <protection locked="0"/>
    </xf>
    <xf numFmtId="0" fontId="3" fillId="0" borderId="44" xfId="3" applyFont="1" applyBorder="1" applyAlignment="1" applyProtection="1">
      <alignment horizontal="centerContinuous"/>
      <protection locked="0"/>
    </xf>
    <xf numFmtId="164" fontId="3" fillId="0" borderId="43" xfId="2" applyNumberFormat="1" applyFont="1" applyBorder="1" applyProtection="1">
      <protection locked="0"/>
    </xf>
    <xf numFmtId="164" fontId="3" fillId="0" borderId="42" xfId="2" applyNumberFormat="1" applyFont="1" applyFill="1" applyBorder="1" applyProtection="1">
      <protection locked="0"/>
    </xf>
    <xf numFmtId="164" fontId="3" fillId="0" borderId="42" xfId="2" applyNumberFormat="1" applyFont="1" applyBorder="1" applyProtection="1">
      <protection locked="0"/>
    </xf>
    <xf numFmtId="164" fontId="3" fillId="0" borderId="41" xfId="2" applyNumberFormat="1" applyFont="1" applyBorder="1" applyProtection="1">
      <protection locked="0"/>
    </xf>
    <xf numFmtId="0" fontId="3" fillId="0" borderId="40" xfId="3" applyFont="1" applyBorder="1" applyAlignment="1" applyProtection="1">
      <alignment horizontal="center"/>
      <protection locked="0"/>
    </xf>
    <xf numFmtId="0" fontId="3" fillId="0" borderId="4" xfId="3" quotePrefix="1" applyFont="1" applyBorder="1" applyAlignment="1" applyProtection="1">
      <alignment horizontal="center" vertical="top"/>
      <protection locked="0"/>
    </xf>
    <xf numFmtId="0" fontId="3" fillId="0" borderId="6" xfId="3" quotePrefix="1" applyFont="1" applyBorder="1" applyAlignment="1" applyProtection="1">
      <alignment horizontal="center" vertical="top"/>
      <protection locked="0"/>
    </xf>
    <xf numFmtId="37" fontId="3" fillId="0" borderId="0" xfId="3" applyNumberFormat="1" applyFont="1" applyProtection="1">
      <protection locked="0"/>
    </xf>
    <xf numFmtId="164" fontId="3" fillId="0" borderId="0" xfId="2" applyNumberFormat="1" applyFont="1" applyBorder="1" applyProtection="1">
      <protection locked="0"/>
    </xf>
    <xf numFmtId="164" fontId="3" fillId="0" borderId="0" xfId="2" applyNumberFormat="1" applyFont="1" applyFill="1" applyBorder="1" applyProtection="1">
      <protection locked="0"/>
    </xf>
    <xf numFmtId="165" fontId="3" fillId="2" borderId="51" xfId="1" applyNumberFormat="1" applyFont="1" applyFill="1" applyBorder="1" applyAlignment="1" applyProtection="1">
      <alignment horizontal="centerContinuous"/>
      <protection locked="0"/>
    </xf>
    <xf numFmtId="164" fontId="3" fillId="2" borderId="51" xfId="2" applyNumberFormat="1" applyFont="1" applyFill="1" applyBorder="1" applyAlignment="1" applyProtection="1">
      <alignment horizontal="right"/>
      <protection locked="0"/>
    </xf>
    <xf numFmtId="164" fontId="3" fillId="0" borderId="25" xfId="2" applyNumberFormat="1" applyFont="1" applyFill="1" applyBorder="1"/>
    <xf numFmtId="165" fontId="3" fillId="2" borderId="16" xfId="1" applyNumberFormat="1" applyFont="1" applyFill="1" applyBorder="1" applyAlignment="1" applyProtection="1">
      <alignment horizontal="centerContinuous"/>
      <protection locked="0"/>
    </xf>
    <xf numFmtId="165" fontId="3" fillId="0" borderId="17" xfId="1" applyNumberFormat="1" applyFont="1" applyFill="1" applyBorder="1" applyAlignment="1" applyProtection="1">
      <protection locked="0"/>
    </xf>
    <xf numFmtId="0" fontId="3" fillId="0" borderId="0" xfId="0" applyFont="1" applyBorder="1" applyAlignment="1">
      <alignment vertical="top" wrapText="1"/>
    </xf>
    <xf numFmtId="0" fontId="2" fillId="0" borderId="0" xfId="0" applyFont="1" applyBorder="1" applyAlignment="1"/>
    <xf numFmtId="0" fontId="2" fillId="0" borderId="0" xfId="0" applyFont="1" applyBorder="1" applyAlignment="1">
      <alignment vertical="top" wrapText="1"/>
    </xf>
    <xf numFmtId="0" fontId="3" fillId="0" borderId="0" xfId="0" applyFont="1" applyFill="1" applyBorder="1" applyAlignment="1">
      <alignment vertical="top" wrapText="1"/>
    </xf>
    <xf numFmtId="0" fontId="2" fillId="0" borderId="0" xfId="0" applyFont="1" applyFill="1" applyBorder="1" applyAlignment="1">
      <alignment vertical="top" wrapText="1"/>
    </xf>
    <xf numFmtId="0" fontId="3" fillId="0" borderId="7" xfId="3" applyFont="1" applyBorder="1" applyAlignment="1" applyProtection="1">
      <alignment vertical="top" wrapText="1"/>
      <protection locked="0"/>
    </xf>
    <xf numFmtId="0" fontId="2" fillId="0" borderId="7" xfId="3" applyFont="1" applyBorder="1" applyAlignment="1">
      <alignment vertical="top" wrapText="1"/>
    </xf>
    <xf numFmtId="0" fontId="1" fillId="0" borderId="1" xfId="3" applyFont="1" applyBorder="1" applyAlignment="1" applyProtection="1">
      <alignment horizontal="center"/>
      <protection locked="0"/>
    </xf>
    <xf numFmtId="0" fontId="1" fillId="0" borderId="2" xfId="3" applyFont="1" applyBorder="1" applyAlignment="1" applyProtection="1">
      <alignment horizontal="center"/>
      <protection locked="0"/>
    </xf>
    <xf numFmtId="0" fontId="1" fillId="0" borderId="3" xfId="3" applyFont="1" applyBorder="1" applyAlignment="1" applyProtection="1">
      <alignment horizontal="center"/>
      <protection locked="0"/>
    </xf>
    <xf numFmtId="0" fontId="3" fillId="0" borderId="6" xfId="3" applyFont="1" applyBorder="1" applyAlignment="1" applyProtection="1">
      <alignment horizontal="center" vertical="center"/>
      <protection locked="0"/>
    </xf>
    <xf numFmtId="0" fontId="2" fillId="0" borderId="7" xfId="3" applyFont="1" applyBorder="1" applyAlignment="1">
      <alignment horizontal="center" vertical="center"/>
    </xf>
    <xf numFmtId="0" fontId="2" fillId="0" borderId="8" xfId="3" applyFont="1" applyBorder="1" applyAlignment="1">
      <alignment horizontal="center" vertical="center"/>
    </xf>
    <xf numFmtId="0" fontId="3" fillId="0" borderId="48" xfId="3" applyFont="1" applyBorder="1" applyAlignment="1" applyProtection="1">
      <alignment horizontal="center"/>
      <protection locked="0"/>
    </xf>
    <xf numFmtId="0" fontId="2" fillId="0" borderId="44" xfId="3" applyFont="1" applyBorder="1" applyAlignment="1">
      <alignment horizont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tabSelected="1" zoomScaleNormal="100" zoomScaleSheetLayoutView="100" workbookViewId="0">
      <selection activeCell="A2" sqref="A2"/>
    </sheetView>
  </sheetViews>
  <sheetFormatPr defaultRowHeight="11.25" x14ac:dyDescent="0.2"/>
  <cols>
    <col min="1" max="2" width="4.7109375" style="19" customWidth="1"/>
    <col min="3" max="3" width="76.7109375" style="19" customWidth="1"/>
    <col min="4" max="4" width="4.7109375" style="19" customWidth="1"/>
    <col min="5" max="16384" width="9.140625" style="2"/>
  </cols>
  <sheetData>
    <row r="1" spans="1:4" x14ac:dyDescent="0.2">
      <c r="A1" s="1" t="s">
        <v>158</v>
      </c>
      <c r="B1" s="1"/>
      <c r="C1" s="1"/>
      <c r="D1" s="1">
        <v>58</v>
      </c>
    </row>
    <row r="2" spans="1:4" ht="12.75" customHeight="1" x14ac:dyDescent="0.2">
      <c r="A2" s="3" t="s">
        <v>30</v>
      </c>
      <c r="B2" s="4"/>
      <c r="C2" s="4"/>
      <c r="D2" s="5"/>
    </row>
    <row r="3" spans="1:4" x14ac:dyDescent="0.2">
      <c r="A3" s="6"/>
      <c r="B3" s="7"/>
      <c r="C3" s="7"/>
      <c r="D3" s="8"/>
    </row>
    <row r="4" spans="1:4" ht="15.75" customHeight="1" x14ac:dyDescent="0.2">
      <c r="A4" s="9" t="s">
        <v>2</v>
      </c>
      <c r="B4" s="147" t="s">
        <v>9</v>
      </c>
      <c r="C4" s="149"/>
      <c r="D4" s="8"/>
    </row>
    <row r="5" spans="1:4" ht="27" customHeight="1" x14ac:dyDescent="0.2">
      <c r="A5" s="9" t="s">
        <v>1</v>
      </c>
      <c r="B5" s="147" t="s">
        <v>156</v>
      </c>
      <c r="C5" s="149"/>
      <c r="D5" s="8"/>
    </row>
    <row r="6" spans="1:4" ht="13.5" customHeight="1" x14ac:dyDescent="0.2">
      <c r="A6" s="9" t="s">
        <v>3</v>
      </c>
      <c r="B6" s="147" t="s">
        <v>10</v>
      </c>
      <c r="C6" s="149"/>
      <c r="D6" s="8"/>
    </row>
    <row r="7" spans="1:4" ht="15" customHeight="1" x14ac:dyDescent="0.2">
      <c r="A7" s="11"/>
      <c r="B7" s="147" t="s">
        <v>14</v>
      </c>
      <c r="C7" s="149"/>
      <c r="D7" s="8"/>
    </row>
    <row r="8" spans="1:4" ht="24.75" customHeight="1" x14ac:dyDescent="0.2">
      <c r="A8" s="11"/>
      <c r="B8" s="12" t="s">
        <v>11</v>
      </c>
      <c r="C8" s="10" t="s">
        <v>15</v>
      </c>
      <c r="D8" s="8"/>
    </row>
    <row r="9" spans="1:4" ht="24" customHeight="1" x14ac:dyDescent="0.2">
      <c r="A9" s="11"/>
      <c r="B9" s="12" t="s">
        <v>12</v>
      </c>
      <c r="C9" s="10" t="s">
        <v>16</v>
      </c>
      <c r="D9" s="8"/>
    </row>
    <row r="10" spans="1:4" ht="48.75" customHeight="1" x14ac:dyDescent="0.2">
      <c r="A10" s="11"/>
      <c r="B10" s="12" t="s">
        <v>13</v>
      </c>
      <c r="C10" s="10" t="s">
        <v>17</v>
      </c>
      <c r="D10" s="8"/>
    </row>
    <row r="11" spans="1:4" ht="17.25" customHeight="1" x14ac:dyDescent="0.2">
      <c r="A11" s="11"/>
      <c r="B11" s="147" t="s">
        <v>18</v>
      </c>
      <c r="C11" s="148"/>
      <c r="D11" s="8"/>
    </row>
    <row r="12" spans="1:4" ht="24" customHeight="1" x14ac:dyDescent="0.2">
      <c r="A12" s="11"/>
      <c r="B12" s="147" t="s">
        <v>19</v>
      </c>
      <c r="C12" s="148"/>
      <c r="D12" s="8"/>
    </row>
    <row r="13" spans="1:4" ht="28.5" customHeight="1" x14ac:dyDescent="0.2">
      <c r="A13" s="9" t="s">
        <v>4</v>
      </c>
      <c r="B13" s="147" t="s">
        <v>20</v>
      </c>
      <c r="C13" s="149"/>
      <c r="D13" s="8"/>
    </row>
    <row r="14" spans="1:4" ht="15" customHeight="1" x14ac:dyDescent="0.2">
      <c r="A14" s="11"/>
      <c r="B14" s="147" t="s">
        <v>31</v>
      </c>
      <c r="C14" s="149"/>
      <c r="D14" s="8"/>
    </row>
    <row r="15" spans="1:4" ht="13.5" customHeight="1" x14ac:dyDescent="0.2">
      <c r="A15" s="11"/>
      <c r="B15" s="12" t="s">
        <v>11</v>
      </c>
      <c r="C15" s="10" t="s">
        <v>22</v>
      </c>
      <c r="D15" s="8"/>
    </row>
    <row r="16" spans="1:4" ht="13.5" customHeight="1" x14ac:dyDescent="0.2">
      <c r="A16" s="11"/>
      <c r="B16" s="12" t="s">
        <v>12</v>
      </c>
      <c r="C16" s="10" t="s">
        <v>32</v>
      </c>
      <c r="D16" s="8"/>
    </row>
    <row r="17" spans="1:4" ht="39" customHeight="1" x14ac:dyDescent="0.2">
      <c r="A17" s="11"/>
      <c r="B17" s="13" t="s">
        <v>13</v>
      </c>
      <c r="C17" s="10" t="s">
        <v>21</v>
      </c>
      <c r="D17" s="8"/>
    </row>
    <row r="18" spans="1:4" ht="39.75" customHeight="1" x14ac:dyDescent="0.2">
      <c r="A18" s="9" t="s">
        <v>5</v>
      </c>
      <c r="B18" s="150" t="s">
        <v>157</v>
      </c>
      <c r="C18" s="151"/>
      <c r="D18" s="8"/>
    </row>
    <row r="19" spans="1:4" ht="15" customHeight="1" x14ac:dyDescent="0.2">
      <c r="A19" s="9" t="s">
        <v>6</v>
      </c>
      <c r="B19" s="147" t="s">
        <v>23</v>
      </c>
      <c r="C19" s="149"/>
      <c r="D19" s="8"/>
    </row>
    <row r="20" spans="1:4" ht="16.5" customHeight="1" x14ac:dyDescent="0.2">
      <c r="A20" s="11"/>
      <c r="B20" s="12" t="s">
        <v>11</v>
      </c>
      <c r="C20" s="10" t="s">
        <v>24</v>
      </c>
      <c r="D20" s="8"/>
    </row>
    <row r="21" spans="1:4" ht="28.5" customHeight="1" x14ac:dyDescent="0.2">
      <c r="A21" s="11"/>
      <c r="B21" s="12" t="s">
        <v>12</v>
      </c>
      <c r="C21" s="10" t="s">
        <v>25</v>
      </c>
      <c r="D21" s="8"/>
    </row>
    <row r="22" spans="1:4" ht="48.75" customHeight="1" x14ac:dyDescent="0.2">
      <c r="A22" s="11"/>
      <c r="B22" s="13" t="s">
        <v>13</v>
      </c>
      <c r="C22" s="10" t="s">
        <v>26</v>
      </c>
      <c r="D22" s="8"/>
    </row>
    <row r="23" spans="1:4" ht="56.25" customHeight="1" x14ac:dyDescent="0.2">
      <c r="A23" s="9" t="s">
        <v>7</v>
      </c>
      <c r="B23" s="147" t="s">
        <v>33</v>
      </c>
      <c r="C23" s="149"/>
      <c r="D23" s="8"/>
    </row>
    <row r="24" spans="1:4" ht="30.75" customHeight="1" x14ac:dyDescent="0.2">
      <c r="A24" s="11"/>
      <c r="B24" s="147" t="s">
        <v>27</v>
      </c>
      <c r="C24" s="149"/>
      <c r="D24" s="8"/>
    </row>
    <row r="25" spans="1:4" ht="29.25" customHeight="1" x14ac:dyDescent="0.2">
      <c r="A25" s="11"/>
      <c r="B25" s="147" t="s">
        <v>28</v>
      </c>
      <c r="C25" s="149"/>
      <c r="D25" s="8"/>
    </row>
    <row r="26" spans="1:4" ht="39" customHeight="1" x14ac:dyDescent="0.2">
      <c r="A26" s="9" t="s">
        <v>8</v>
      </c>
      <c r="B26" s="147" t="s">
        <v>29</v>
      </c>
      <c r="C26" s="149"/>
      <c r="D26" s="8"/>
    </row>
    <row r="27" spans="1:4" x14ac:dyDescent="0.2">
      <c r="A27" s="14"/>
      <c r="B27" s="15"/>
      <c r="C27" s="15"/>
      <c r="D27" s="8"/>
    </row>
    <row r="28" spans="1:4" x14ac:dyDescent="0.2">
      <c r="A28" s="14"/>
      <c r="B28" s="15"/>
      <c r="C28" s="15"/>
      <c r="D28" s="8"/>
    </row>
    <row r="29" spans="1:4" x14ac:dyDescent="0.2">
      <c r="A29" s="16"/>
      <c r="B29" s="17"/>
      <c r="C29" s="17"/>
      <c r="D29" s="18"/>
    </row>
    <row r="30" spans="1:4" x14ac:dyDescent="0.2">
      <c r="A30" s="1" t="s">
        <v>0</v>
      </c>
      <c r="B30" s="1"/>
      <c r="C30" s="1"/>
      <c r="D30" s="1"/>
    </row>
    <row r="31" spans="1:4" x14ac:dyDescent="0.2">
      <c r="A31" s="1"/>
      <c r="B31" s="1"/>
      <c r="C31" s="1"/>
      <c r="D31" s="1"/>
    </row>
    <row r="32" spans="1:4" x14ac:dyDescent="0.2">
      <c r="A32" s="1"/>
      <c r="B32" s="1"/>
      <c r="C32" s="1"/>
      <c r="D32" s="1"/>
    </row>
    <row r="33" spans="1:4" x14ac:dyDescent="0.2">
      <c r="A33" s="1"/>
      <c r="B33" s="1"/>
      <c r="C33" s="1"/>
      <c r="D33" s="1"/>
    </row>
    <row r="34" spans="1:4" x14ac:dyDescent="0.2">
      <c r="A34" s="1"/>
      <c r="B34" s="1"/>
      <c r="C34" s="1"/>
      <c r="D34" s="1"/>
    </row>
    <row r="35" spans="1:4" x14ac:dyDescent="0.2">
      <c r="A35" s="1"/>
      <c r="B35" s="1"/>
      <c r="C35" s="1"/>
      <c r="D35" s="1"/>
    </row>
    <row r="36" spans="1:4" x14ac:dyDescent="0.2">
      <c r="A36" s="1"/>
      <c r="B36" s="1"/>
      <c r="C36" s="1"/>
      <c r="D36" s="1"/>
    </row>
    <row r="37" spans="1:4" x14ac:dyDescent="0.2">
      <c r="A37" s="1"/>
      <c r="B37" s="1"/>
      <c r="C37" s="1"/>
      <c r="D37" s="1"/>
    </row>
    <row r="38" spans="1:4" x14ac:dyDescent="0.2">
      <c r="A38" s="1"/>
      <c r="B38" s="1"/>
      <c r="C38" s="1"/>
      <c r="D38" s="1"/>
    </row>
  </sheetData>
  <mergeCells count="14">
    <mergeCell ref="B4:C4"/>
    <mergeCell ref="B5:C5"/>
    <mergeCell ref="B6:C6"/>
    <mergeCell ref="B7:C7"/>
    <mergeCell ref="B11:C11"/>
    <mergeCell ref="B12:C12"/>
    <mergeCell ref="B23:C23"/>
    <mergeCell ref="B24:C24"/>
    <mergeCell ref="B25:C25"/>
    <mergeCell ref="B26:C26"/>
    <mergeCell ref="B13:C13"/>
    <mergeCell ref="B14:C14"/>
    <mergeCell ref="B18:C18"/>
    <mergeCell ref="B19:C19"/>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zoomScaleNormal="100" zoomScaleSheetLayoutView="100" workbookViewId="0"/>
  </sheetViews>
  <sheetFormatPr defaultRowHeight="11.25" x14ac:dyDescent="0.2"/>
  <cols>
    <col min="1" max="1" width="4" style="100" bestFit="1" customWidth="1"/>
    <col min="2" max="2" width="5.140625" style="100" bestFit="1" customWidth="1"/>
    <col min="3" max="3" width="36.140625" style="100" customWidth="1"/>
    <col min="4" max="7" width="10" style="100" customWidth="1"/>
    <col min="8" max="8" width="4.7109375" style="100" customWidth="1"/>
    <col min="9" max="16384" width="9.140625" style="24"/>
  </cols>
  <sheetData>
    <row r="1" spans="1:8" x14ac:dyDescent="0.2">
      <c r="A1" s="20">
        <v>59</v>
      </c>
      <c r="B1" s="21"/>
      <c r="C1" s="22"/>
      <c r="D1" s="21"/>
      <c r="E1" s="21"/>
      <c r="F1" s="21"/>
      <c r="G1" s="21"/>
      <c r="H1" s="23" t="str">
        <f>'58'!A1</f>
        <v>Road Initials: CSXT  Year: 2015</v>
      </c>
    </row>
    <row r="2" spans="1:8" ht="12.75" customHeight="1" x14ac:dyDescent="0.2">
      <c r="A2" s="154" t="s">
        <v>145</v>
      </c>
      <c r="B2" s="155"/>
      <c r="C2" s="155"/>
      <c r="D2" s="155"/>
      <c r="E2" s="155"/>
      <c r="F2" s="155"/>
      <c r="G2" s="155"/>
      <c r="H2" s="156"/>
    </row>
    <row r="3" spans="1:8" x14ac:dyDescent="0.2">
      <c r="A3" s="157" t="s">
        <v>144</v>
      </c>
      <c r="B3" s="158"/>
      <c r="C3" s="158"/>
      <c r="D3" s="158"/>
      <c r="E3" s="158"/>
      <c r="F3" s="158"/>
      <c r="G3" s="158"/>
      <c r="H3" s="159"/>
    </row>
    <row r="4" spans="1:8" x14ac:dyDescent="0.2">
      <c r="A4" s="25"/>
      <c r="B4" s="26"/>
      <c r="C4" s="26"/>
      <c r="D4" s="27"/>
      <c r="E4" s="28" t="s">
        <v>143</v>
      </c>
      <c r="F4" s="29"/>
      <c r="G4" s="30" t="s">
        <v>142</v>
      </c>
      <c r="H4" s="31"/>
    </row>
    <row r="5" spans="1:8" x14ac:dyDescent="0.2">
      <c r="A5" s="32" t="s">
        <v>135</v>
      </c>
      <c r="B5" s="33" t="s">
        <v>141</v>
      </c>
      <c r="C5" s="33" t="s">
        <v>140</v>
      </c>
      <c r="D5" s="34" t="s">
        <v>139</v>
      </c>
      <c r="E5" s="35" t="s">
        <v>138</v>
      </c>
      <c r="F5" s="35" t="s">
        <v>137</v>
      </c>
      <c r="G5" s="36" t="s">
        <v>136</v>
      </c>
      <c r="H5" s="34" t="s">
        <v>135</v>
      </c>
    </row>
    <row r="6" spans="1:8" x14ac:dyDescent="0.2">
      <c r="A6" s="32" t="s">
        <v>130</v>
      </c>
      <c r="B6" s="37" t="s">
        <v>134</v>
      </c>
      <c r="C6" s="33"/>
      <c r="D6" s="34" t="s">
        <v>133</v>
      </c>
      <c r="E6" s="38"/>
      <c r="F6" s="38" t="s">
        <v>132</v>
      </c>
      <c r="G6" s="36" t="s">
        <v>131</v>
      </c>
      <c r="H6" s="34" t="s">
        <v>130</v>
      </c>
    </row>
    <row r="7" spans="1:8" ht="12" thickBot="1" x14ac:dyDescent="0.25">
      <c r="A7" s="39"/>
      <c r="B7" s="40"/>
      <c r="C7" s="41" t="s">
        <v>11</v>
      </c>
      <c r="D7" s="34" t="s">
        <v>12</v>
      </c>
      <c r="E7" s="38" t="s">
        <v>13</v>
      </c>
      <c r="F7" s="38" t="s">
        <v>129</v>
      </c>
      <c r="G7" s="36" t="s">
        <v>128</v>
      </c>
      <c r="H7" s="42"/>
    </row>
    <row r="8" spans="1:8" x14ac:dyDescent="0.2">
      <c r="A8" s="25"/>
      <c r="B8" s="26"/>
      <c r="C8" s="43" t="s">
        <v>127</v>
      </c>
      <c r="D8" s="44"/>
      <c r="E8" s="45"/>
      <c r="F8" s="45"/>
      <c r="G8" s="46"/>
      <c r="H8" s="34"/>
    </row>
    <row r="9" spans="1:8" x14ac:dyDescent="0.2">
      <c r="A9" s="47" t="s">
        <v>125</v>
      </c>
      <c r="B9" s="48"/>
      <c r="C9" s="49" t="s">
        <v>126</v>
      </c>
      <c r="D9" s="50">
        <v>12094.102485857138</v>
      </c>
      <c r="E9" s="51">
        <v>4583</v>
      </c>
      <c r="F9" s="52">
        <v>0</v>
      </c>
      <c r="G9" s="53">
        <v>-1283</v>
      </c>
      <c r="H9" s="54" t="s">
        <v>125</v>
      </c>
    </row>
    <row r="10" spans="1:8" x14ac:dyDescent="0.2">
      <c r="A10" s="47" t="s">
        <v>123</v>
      </c>
      <c r="B10" s="48"/>
      <c r="C10" s="49" t="s">
        <v>124</v>
      </c>
      <c r="D10" s="55">
        <v>400324.55623107438</v>
      </c>
      <c r="E10" s="56">
        <v>151701</v>
      </c>
      <c r="F10" s="57">
        <v>0</v>
      </c>
      <c r="G10" s="58">
        <v>-16769</v>
      </c>
      <c r="H10" s="54" t="s">
        <v>123</v>
      </c>
    </row>
    <row r="11" spans="1:8" x14ac:dyDescent="0.2">
      <c r="A11" s="47" t="s">
        <v>121</v>
      </c>
      <c r="B11" s="48"/>
      <c r="C11" s="49" t="s">
        <v>122</v>
      </c>
      <c r="D11" s="55">
        <v>0</v>
      </c>
      <c r="E11" s="56">
        <v>0</v>
      </c>
      <c r="F11" s="57">
        <v>0</v>
      </c>
      <c r="G11" s="58">
        <v>0</v>
      </c>
      <c r="H11" s="54" t="s">
        <v>121</v>
      </c>
    </row>
    <row r="12" spans="1:8" x14ac:dyDescent="0.2">
      <c r="A12" s="47" t="s">
        <v>119</v>
      </c>
      <c r="B12" s="48"/>
      <c r="C12" s="49" t="s">
        <v>120</v>
      </c>
      <c r="D12" s="59">
        <v>37261.341283068468</v>
      </c>
      <c r="E12" s="56">
        <v>14120</v>
      </c>
      <c r="F12" s="60">
        <v>0</v>
      </c>
      <c r="G12" s="58">
        <v>-4404</v>
      </c>
      <c r="H12" s="54" t="s">
        <v>119</v>
      </c>
    </row>
    <row r="13" spans="1:8" x14ac:dyDescent="0.2">
      <c r="A13" s="61" t="s">
        <v>117</v>
      </c>
      <c r="B13" s="48" t="s">
        <v>40</v>
      </c>
      <c r="C13" s="62" t="s">
        <v>118</v>
      </c>
      <c r="D13" s="63">
        <f>SUM(D9:D12)</f>
        <v>449680</v>
      </c>
      <c r="E13" s="64">
        <f>SUM(E9:E12)</f>
        <v>170404</v>
      </c>
      <c r="F13" s="65">
        <f>SUM(F9:F12)</f>
        <v>0</v>
      </c>
      <c r="G13" s="66">
        <f>SUM(G9:G12)</f>
        <v>-22456</v>
      </c>
      <c r="H13" s="54" t="s">
        <v>117</v>
      </c>
    </row>
    <row r="14" spans="1:8" x14ac:dyDescent="0.2">
      <c r="A14" s="25"/>
      <c r="B14" s="26"/>
      <c r="C14" s="43" t="s">
        <v>116</v>
      </c>
      <c r="D14" s="67"/>
      <c r="E14" s="68"/>
      <c r="F14" s="68"/>
      <c r="G14" s="69"/>
      <c r="H14" s="34"/>
    </row>
    <row r="15" spans="1:8" x14ac:dyDescent="0.2">
      <c r="A15" s="47" t="s">
        <v>114</v>
      </c>
      <c r="B15" s="48"/>
      <c r="C15" s="49" t="s">
        <v>115</v>
      </c>
      <c r="D15" s="50">
        <v>0</v>
      </c>
      <c r="E15" s="51">
        <v>0</v>
      </c>
      <c r="F15" s="70">
        <v>0</v>
      </c>
      <c r="G15" s="53">
        <v>0</v>
      </c>
      <c r="H15" s="54" t="s">
        <v>114</v>
      </c>
    </row>
    <row r="16" spans="1:8" x14ac:dyDescent="0.2">
      <c r="A16" s="47" t="s">
        <v>112</v>
      </c>
      <c r="B16" s="48"/>
      <c r="C16" s="49" t="s">
        <v>113</v>
      </c>
      <c r="D16" s="55">
        <v>95</v>
      </c>
      <c r="E16" s="56">
        <v>-3</v>
      </c>
      <c r="F16" s="57">
        <v>0</v>
      </c>
      <c r="G16" s="58">
        <v>-19</v>
      </c>
      <c r="H16" s="54" t="s">
        <v>112</v>
      </c>
    </row>
    <row r="17" spans="1:8" x14ac:dyDescent="0.2">
      <c r="A17" s="47" t="s">
        <v>110</v>
      </c>
      <c r="B17" s="48"/>
      <c r="C17" s="49" t="s">
        <v>111</v>
      </c>
      <c r="D17" s="55">
        <v>15103</v>
      </c>
      <c r="E17" s="56">
        <v>3268</v>
      </c>
      <c r="F17" s="57">
        <v>0</v>
      </c>
      <c r="G17" s="58">
        <v>-3810</v>
      </c>
      <c r="H17" s="54" t="s">
        <v>110</v>
      </c>
    </row>
    <row r="18" spans="1:8" x14ac:dyDescent="0.2">
      <c r="A18" s="47" t="s">
        <v>108</v>
      </c>
      <c r="B18" s="48"/>
      <c r="C18" s="49" t="s">
        <v>109</v>
      </c>
      <c r="D18" s="55">
        <v>23163</v>
      </c>
      <c r="E18" s="56">
        <v>26019</v>
      </c>
      <c r="F18" s="57">
        <v>0</v>
      </c>
      <c r="G18" s="58">
        <v>-1246</v>
      </c>
      <c r="H18" s="54" t="s">
        <v>108</v>
      </c>
    </row>
    <row r="19" spans="1:8" x14ac:dyDescent="0.2">
      <c r="A19" s="47" t="s">
        <v>106</v>
      </c>
      <c r="B19" s="48"/>
      <c r="C19" s="49" t="s">
        <v>107</v>
      </c>
      <c r="D19" s="55">
        <v>16617</v>
      </c>
      <c r="E19" s="56">
        <v>10580</v>
      </c>
      <c r="F19" s="57">
        <v>0</v>
      </c>
      <c r="G19" s="58">
        <v>-1299</v>
      </c>
      <c r="H19" s="54" t="s">
        <v>106</v>
      </c>
    </row>
    <row r="20" spans="1:8" x14ac:dyDescent="0.2">
      <c r="A20" s="47" t="s">
        <v>104</v>
      </c>
      <c r="B20" s="48"/>
      <c r="C20" s="49" t="s">
        <v>105</v>
      </c>
      <c r="D20" s="55">
        <v>20387</v>
      </c>
      <c r="E20" s="56">
        <v>13917</v>
      </c>
      <c r="F20" s="57">
        <v>0</v>
      </c>
      <c r="G20" s="58">
        <v>-3059</v>
      </c>
      <c r="H20" s="54" t="s">
        <v>104</v>
      </c>
    </row>
    <row r="21" spans="1:8" x14ac:dyDescent="0.2">
      <c r="A21" s="47" t="s">
        <v>102</v>
      </c>
      <c r="B21" s="48"/>
      <c r="C21" s="49" t="s">
        <v>103</v>
      </c>
      <c r="D21" s="55">
        <v>2944</v>
      </c>
      <c r="E21" s="56">
        <v>6003</v>
      </c>
      <c r="F21" s="57">
        <v>0</v>
      </c>
      <c r="G21" s="58">
        <v>-4054</v>
      </c>
      <c r="H21" s="54" t="s">
        <v>102</v>
      </c>
    </row>
    <row r="22" spans="1:8" x14ac:dyDescent="0.2">
      <c r="A22" s="47" t="s">
        <v>100</v>
      </c>
      <c r="B22" s="48"/>
      <c r="C22" s="49" t="s">
        <v>101</v>
      </c>
      <c r="D22" s="55">
        <v>19089</v>
      </c>
      <c r="E22" s="56">
        <v>7262</v>
      </c>
      <c r="F22" s="57">
        <v>0</v>
      </c>
      <c r="G22" s="58">
        <v>-2031</v>
      </c>
      <c r="H22" s="54" t="s">
        <v>100</v>
      </c>
    </row>
    <row r="23" spans="1:8" x14ac:dyDescent="0.2">
      <c r="A23" s="47" t="s">
        <v>98</v>
      </c>
      <c r="B23" s="48"/>
      <c r="C23" s="49" t="s">
        <v>99</v>
      </c>
      <c r="D23" s="55">
        <v>95</v>
      </c>
      <c r="E23" s="56">
        <v>36</v>
      </c>
      <c r="F23" s="57">
        <v>0</v>
      </c>
      <c r="G23" s="58">
        <v>-35</v>
      </c>
      <c r="H23" s="54" t="s">
        <v>98</v>
      </c>
    </row>
    <row r="24" spans="1:8" x14ac:dyDescent="0.2">
      <c r="A24" s="47" t="s">
        <v>96</v>
      </c>
      <c r="B24" s="48"/>
      <c r="C24" s="49" t="s">
        <v>97</v>
      </c>
      <c r="D24" s="55">
        <v>155</v>
      </c>
      <c r="E24" s="56">
        <v>-209</v>
      </c>
      <c r="F24" s="57">
        <v>0</v>
      </c>
      <c r="G24" s="58">
        <v>-361</v>
      </c>
      <c r="H24" s="54" t="s">
        <v>96</v>
      </c>
    </row>
    <row r="25" spans="1:8" x14ac:dyDescent="0.2">
      <c r="A25" s="47" t="s">
        <v>94</v>
      </c>
      <c r="B25" s="48"/>
      <c r="C25" s="49" t="s">
        <v>95</v>
      </c>
      <c r="D25" s="55">
        <v>112</v>
      </c>
      <c r="E25" s="56">
        <v>314</v>
      </c>
      <c r="F25" s="57">
        <v>0</v>
      </c>
      <c r="G25" s="58">
        <v>-29</v>
      </c>
      <c r="H25" s="54" t="s">
        <v>94</v>
      </c>
    </row>
    <row r="26" spans="1:8" x14ac:dyDescent="0.2">
      <c r="A26" s="47" t="s">
        <v>92</v>
      </c>
      <c r="B26" s="48"/>
      <c r="C26" s="49" t="s">
        <v>93</v>
      </c>
      <c r="D26" s="55">
        <v>5066</v>
      </c>
      <c r="E26" s="56">
        <v>1978</v>
      </c>
      <c r="F26" s="57">
        <v>0</v>
      </c>
      <c r="G26" s="58">
        <v>0</v>
      </c>
      <c r="H26" s="54" t="s">
        <v>92</v>
      </c>
    </row>
    <row r="27" spans="1:8" x14ac:dyDescent="0.2">
      <c r="A27" s="47" t="s">
        <v>90</v>
      </c>
      <c r="B27" s="48"/>
      <c r="C27" s="49" t="s">
        <v>91</v>
      </c>
      <c r="D27" s="55">
        <v>0</v>
      </c>
      <c r="E27" s="56">
        <v>2</v>
      </c>
      <c r="F27" s="57">
        <v>0</v>
      </c>
      <c r="G27" s="58">
        <v>0</v>
      </c>
      <c r="H27" s="54" t="s">
        <v>90</v>
      </c>
    </row>
    <row r="28" spans="1:8" x14ac:dyDescent="0.2">
      <c r="A28" s="47" t="s">
        <v>88</v>
      </c>
      <c r="B28" s="48"/>
      <c r="C28" s="49" t="s">
        <v>89</v>
      </c>
      <c r="D28" s="55">
        <v>5851</v>
      </c>
      <c r="E28" s="56">
        <v>1798</v>
      </c>
      <c r="F28" s="57">
        <v>0</v>
      </c>
      <c r="G28" s="58">
        <v>-484</v>
      </c>
      <c r="H28" s="54" t="s">
        <v>88</v>
      </c>
    </row>
    <row r="29" spans="1:8" x14ac:dyDescent="0.2">
      <c r="A29" s="47" t="s">
        <v>86</v>
      </c>
      <c r="B29" s="48"/>
      <c r="C29" s="49" t="s">
        <v>87</v>
      </c>
      <c r="D29" s="55">
        <v>23</v>
      </c>
      <c r="E29" s="56">
        <v>52</v>
      </c>
      <c r="F29" s="57">
        <v>0</v>
      </c>
      <c r="G29" s="58">
        <v>-10</v>
      </c>
      <c r="H29" s="54" t="s">
        <v>86</v>
      </c>
    </row>
    <row r="30" spans="1:8" x14ac:dyDescent="0.2">
      <c r="A30" s="47" t="s">
        <v>84</v>
      </c>
      <c r="B30" s="48"/>
      <c r="C30" s="49" t="s">
        <v>85</v>
      </c>
      <c r="D30" s="55">
        <v>0</v>
      </c>
      <c r="E30" s="56">
        <v>-62</v>
      </c>
      <c r="F30" s="57"/>
      <c r="G30" s="58">
        <v>-244</v>
      </c>
      <c r="H30" s="54" t="s">
        <v>84</v>
      </c>
    </row>
    <row r="31" spans="1:8" x14ac:dyDescent="0.2">
      <c r="A31" s="47" t="s">
        <v>82</v>
      </c>
      <c r="B31" s="48"/>
      <c r="C31" s="49" t="s">
        <v>83</v>
      </c>
      <c r="D31" s="55">
        <v>17050</v>
      </c>
      <c r="E31" s="56">
        <v>12055</v>
      </c>
      <c r="F31" s="57">
        <v>0</v>
      </c>
      <c r="G31" s="58">
        <v>-4906</v>
      </c>
      <c r="H31" s="54" t="s">
        <v>82</v>
      </c>
    </row>
    <row r="32" spans="1:8" x14ac:dyDescent="0.2">
      <c r="A32" s="47" t="s">
        <v>80</v>
      </c>
      <c r="B32" s="48"/>
      <c r="C32" s="49" t="s">
        <v>81</v>
      </c>
      <c r="D32" s="55">
        <v>0</v>
      </c>
      <c r="E32" s="56">
        <v>0</v>
      </c>
      <c r="F32" s="57">
        <v>0</v>
      </c>
      <c r="G32" s="58">
        <v>0</v>
      </c>
      <c r="H32" s="54" t="s">
        <v>80</v>
      </c>
    </row>
    <row r="33" spans="1:8" x14ac:dyDescent="0.2">
      <c r="A33" s="61" t="s">
        <v>78</v>
      </c>
      <c r="B33" s="48" t="s">
        <v>40</v>
      </c>
      <c r="C33" s="62" t="s">
        <v>79</v>
      </c>
      <c r="D33" s="73">
        <f>SUM(D15:D32)</f>
        <v>125750</v>
      </c>
      <c r="E33" s="74">
        <f>SUM(E15:E32)</f>
        <v>83010</v>
      </c>
      <c r="F33" s="75">
        <f>SUM(F15:F32)</f>
        <v>0</v>
      </c>
      <c r="G33" s="76">
        <f>SUM(G15:G32)</f>
        <v>-21587</v>
      </c>
      <c r="H33" s="54" t="s">
        <v>78</v>
      </c>
    </row>
    <row r="34" spans="1:8" x14ac:dyDescent="0.2">
      <c r="A34" s="25"/>
      <c r="B34" s="26"/>
      <c r="C34" s="43" t="s">
        <v>77</v>
      </c>
      <c r="D34" s="77"/>
      <c r="E34" s="78"/>
      <c r="F34" s="78"/>
      <c r="G34" s="79"/>
      <c r="H34" s="34"/>
    </row>
    <row r="35" spans="1:8" x14ac:dyDescent="0.2">
      <c r="A35" s="25"/>
      <c r="B35" s="26"/>
      <c r="C35" s="43" t="s">
        <v>76</v>
      </c>
      <c r="D35" s="67"/>
      <c r="E35" s="68"/>
      <c r="F35" s="68"/>
      <c r="G35" s="80"/>
      <c r="H35" s="34"/>
    </row>
    <row r="36" spans="1:8" x14ac:dyDescent="0.2">
      <c r="A36" s="47" t="s">
        <v>74</v>
      </c>
      <c r="B36" s="48"/>
      <c r="C36" s="49" t="s">
        <v>75</v>
      </c>
      <c r="D36" s="81">
        <v>0</v>
      </c>
      <c r="E36" s="51">
        <v>0</v>
      </c>
      <c r="F36" s="51">
        <v>0</v>
      </c>
      <c r="G36" s="82">
        <v>0</v>
      </c>
      <c r="H36" s="54" t="s">
        <v>74</v>
      </c>
    </row>
    <row r="37" spans="1:8" x14ac:dyDescent="0.2">
      <c r="A37" s="47" t="s">
        <v>72</v>
      </c>
      <c r="B37" s="48"/>
      <c r="C37" s="49" t="s">
        <v>73</v>
      </c>
      <c r="D37" s="83">
        <v>0</v>
      </c>
      <c r="E37" s="71">
        <v>0</v>
      </c>
      <c r="F37" s="84">
        <v>0</v>
      </c>
      <c r="G37" s="85">
        <v>0</v>
      </c>
      <c r="H37" s="54" t="s">
        <v>72</v>
      </c>
    </row>
    <row r="38" spans="1:8" x14ac:dyDescent="0.2">
      <c r="A38" s="47" t="s">
        <v>70</v>
      </c>
      <c r="B38" s="48"/>
      <c r="C38" s="49" t="s">
        <v>71</v>
      </c>
      <c r="D38" s="59">
        <v>0</v>
      </c>
      <c r="E38" s="56">
        <v>0</v>
      </c>
      <c r="F38" s="84">
        <v>0</v>
      </c>
      <c r="G38" s="85">
        <v>0</v>
      </c>
      <c r="H38" s="54" t="s">
        <v>70</v>
      </c>
    </row>
    <row r="39" spans="1:8" x14ac:dyDescent="0.2">
      <c r="A39" s="47" t="s">
        <v>68</v>
      </c>
      <c r="B39" s="48"/>
      <c r="C39" s="49" t="s">
        <v>69</v>
      </c>
      <c r="D39" s="59">
        <v>0</v>
      </c>
      <c r="E39" s="56">
        <v>0</v>
      </c>
      <c r="F39" s="84">
        <v>0</v>
      </c>
      <c r="G39" s="85">
        <v>0</v>
      </c>
      <c r="H39" s="54" t="s">
        <v>68</v>
      </c>
    </row>
    <row r="40" spans="1:8" x14ac:dyDescent="0.2">
      <c r="A40" s="47" t="s">
        <v>66</v>
      </c>
      <c r="B40" s="48"/>
      <c r="C40" s="49" t="s">
        <v>67</v>
      </c>
      <c r="D40" s="59">
        <v>0</v>
      </c>
      <c r="E40" s="56">
        <v>0</v>
      </c>
      <c r="F40" s="84">
        <v>0</v>
      </c>
      <c r="G40" s="85">
        <v>0</v>
      </c>
      <c r="H40" s="54" t="s">
        <v>66</v>
      </c>
    </row>
    <row r="41" spans="1:8" x14ac:dyDescent="0.2">
      <c r="A41" s="47" t="s">
        <v>64</v>
      </c>
      <c r="B41" s="48"/>
      <c r="C41" s="49" t="s">
        <v>65</v>
      </c>
      <c r="D41" s="59">
        <v>0</v>
      </c>
      <c r="E41" s="56">
        <v>0</v>
      </c>
      <c r="F41" s="84">
        <v>0</v>
      </c>
      <c r="G41" s="85">
        <v>0</v>
      </c>
      <c r="H41" s="54" t="s">
        <v>64</v>
      </c>
    </row>
    <row r="42" spans="1:8" x14ac:dyDescent="0.2">
      <c r="A42" s="47" t="s">
        <v>62</v>
      </c>
      <c r="B42" s="48"/>
      <c r="C42" s="49" t="s">
        <v>63</v>
      </c>
      <c r="D42" s="142">
        <v>0</v>
      </c>
      <c r="E42" s="60">
        <v>0</v>
      </c>
      <c r="F42" s="60">
        <v>0</v>
      </c>
      <c r="G42" s="145">
        <v>0</v>
      </c>
      <c r="H42" s="54" t="s">
        <v>62</v>
      </c>
    </row>
    <row r="43" spans="1:8" x14ac:dyDescent="0.2">
      <c r="A43" s="61" t="s">
        <v>60</v>
      </c>
      <c r="B43" s="48" t="s">
        <v>40</v>
      </c>
      <c r="C43" s="62" t="s">
        <v>61</v>
      </c>
      <c r="D43" s="63">
        <f>SUM(D36:D42)</f>
        <v>0</v>
      </c>
      <c r="E43" s="65">
        <f>SUM(E36:E42)</f>
        <v>0</v>
      </c>
      <c r="F43" s="65">
        <f>SUM(F36:F42)</f>
        <v>0</v>
      </c>
      <c r="G43" s="66">
        <f>SUM(G36:G42)</f>
        <v>0</v>
      </c>
      <c r="H43" s="54" t="s">
        <v>60</v>
      </c>
    </row>
    <row r="44" spans="1:8" x14ac:dyDescent="0.2">
      <c r="A44" s="25"/>
      <c r="B44" s="26"/>
      <c r="C44" s="86" t="s">
        <v>59</v>
      </c>
      <c r="D44" s="67"/>
      <c r="E44" s="68"/>
      <c r="F44" s="68"/>
      <c r="G44" s="69"/>
      <c r="H44" s="34"/>
    </row>
    <row r="45" spans="1:8" x14ac:dyDescent="0.2">
      <c r="A45" s="47" t="s">
        <v>57</v>
      </c>
      <c r="B45" s="48"/>
      <c r="C45" s="49" t="s">
        <v>58</v>
      </c>
      <c r="D45" s="50">
        <v>0</v>
      </c>
      <c r="E45" s="51">
        <v>23</v>
      </c>
      <c r="F45" s="70">
        <v>0</v>
      </c>
      <c r="G45" s="53">
        <v>0</v>
      </c>
      <c r="H45" s="54" t="s">
        <v>57</v>
      </c>
    </row>
    <row r="46" spans="1:8" x14ac:dyDescent="0.2">
      <c r="A46" s="47" t="s">
        <v>55</v>
      </c>
      <c r="B46" s="48"/>
      <c r="C46" s="49" t="s">
        <v>56</v>
      </c>
      <c r="D46" s="59">
        <v>0</v>
      </c>
      <c r="E46" s="56">
        <v>0</v>
      </c>
      <c r="F46" s="84">
        <v>0</v>
      </c>
      <c r="G46" s="85">
        <v>0</v>
      </c>
      <c r="H46" s="54" t="s">
        <v>55</v>
      </c>
    </row>
    <row r="47" spans="1:8" x14ac:dyDescent="0.2">
      <c r="A47" s="61" t="s">
        <v>53</v>
      </c>
      <c r="B47" s="48" t="s">
        <v>40</v>
      </c>
      <c r="C47" s="62" t="s">
        <v>54</v>
      </c>
      <c r="D47" s="63">
        <f>SUM(D45:D46)</f>
        <v>0</v>
      </c>
      <c r="E47" s="64">
        <f>SUM(E45:E46)</f>
        <v>23</v>
      </c>
      <c r="F47" s="65">
        <f>SUM(F45:F46)</f>
        <v>0</v>
      </c>
      <c r="G47" s="66">
        <f>SUM(G45:G46)</f>
        <v>0</v>
      </c>
      <c r="H47" s="54" t="s">
        <v>53</v>
      </c>
    </row>
    <row r="48" spans="1:8" x14ac:dyDescent="0.2">
      <c r="A48" s="25"/>
      <c r="B48" s="26"/>
      <c r="C48" s="43" t="s">
        <v>52</v>
      </c>
      <c r="D48" s="77"/>
      <c r="E48" s="78"/>
      <c r="F48" s="78"/>
      <c r="G48" s="79"/>
      <c r="H48" s="34"/>
    </row>
    <row r="49" spans="1:8" x14ac:dyDescent="0.2">
      <c r="A49" s="25"/>
      <c r="B49" s="26"/>
      <c r="C49" s="43" t="s">
        <v>51</v>
      </c>
      <c r="D49" s="67"/>
      <c r="E49" s="68"/>
      <c r="F49" s="68"/>
      <c r="G49" s="80"/>
      <c r="H49" s="34"/>
    </row>
    <row r="50" spans="1:8" x14ac:dyDescent="0.2">
      <c r="A50" s="61" t="s">
        <v>49</v>
      </c>
      <c r="B50" s="48" t="s">
        <v>40</v>
      </c>
      <c r="C50" s="62" t="s">
        <v>50</v>
      </c>
      <c r="D50" s="81">
        <v>0</v>
      </c>
      <c r="E50" s="51">
        <v>41</v>
      </c>
      <c r="F50" s="51">
        <v>0</v>
      </c>
      <c r="G50" s="82">
        <v>0</v>
      </c>
      <c r="H50" s="54" t="s">
        <v>49</v>
      </c>
    </row>
    <row r="51" spans="1:8" x14ac:dyDescent="0.2">
      <c r="A51" s="61" t="s">
        <v>47</v>
      </c>
      <c r="B51" s="48" t="s">
        <v>40</v>
      </c>
      <c r="C51" s="49" t="s">
        <v>48</v>
      </c>
      <c r="D51" s="59">
        <v>0</v>
      </c>
      <c r="E51" s="146">
        <v>18162</v>
      </c>
      <c r="F51" s="84">
        <v>0</v>
      </c>
      <c r="G51" s="85">
        <v>-1649</v>
      </c>
      <c r="H51" s="54" t="s">
        <v>47</v>
      </c>
    </row>
    <row r="52" spans="1:8" x14ac:dyDescent="0.2">
      <c r="A52" s="61" t="s">
        <v>45</v>
      </c>
      <c r="B52" s="48" t="s">
        <v>40</v>
      </c>
      <c r="C52" s="49" t="s">
        <v>46</v>
      </c>
      <c r="D52" s="59">
        <v>2404</v>
      </c>
      <c r="E52" s="146">
        <v>4220</v>
      </c>
      <c r="F52" s="84">
        <v>87.558503881439663</v>
      </c>
      <c r="G52" s="85">
        <v>0</v>
      </c>
      <c r="H52" s="54" t="s">
        <v>45</v>
      </c>
    </row>
    <row r="53" spans="1:8" x14ac:dyDescent="0.2">
      <c r="A53" s="61" t="s">
        <v>43</v>
      </c>
      <c r="B53" s="48" t="s">
        <v>40</v>
      </c>
      <c r="C53" s="49" t="s">
        <v>44</v>
      </c>
      <c r="D53" s="59">
        <v>5020</v>
      </c>
      <c r="E53" s="146">
        <v>2055</v>
      </c>
      <c r="F53" s="84">
        <v>42.641072688779111</v>
      </c>
      <c r="G53" s="85">
        <v>0</v>
      </c>
      <c r="H53" s="54" t="s">
        <v>43</v>
      </c>
    </row>
    <row r="54" spans="1:8" x14ac:dyDescent="0.2">
      <c r="A54" s="61" t="s">
        <v>41</v>
      </c>
      <c r="B54" s="48" t="s">
        <v>40</v>
      </c>
      <c r="C54" s="49" t="s">
        <v>42</v>
      </c>
      <c r="D54" s="59">
        <v>1433</v>
      </c>
      <c r="E54" s="146">
        <v>666</v>
      </c>
      <c r="F54" s="84">
        <v>13.80042342978123</v>
      </c>
      <c r="G54" s="85">
        <v>0</v>
      </c>
      <c r="H54" s="54" t="s">
        <v>41</v>
      </c>
    </row>
    <row r="55" spans="1:8" x14ac:dyDescent="0.2">
      <c r="A55" s="61" t="s">
        <v>38</v>
      </c>
      <c r="B55" s="48" t="s">
        <v>40</v>
      </c>
      <c r="C55" s="49" t="s">
        <v>39</v>
      </c>
      <c r="D55" s="59">
        <v>51609</v>
      </c>
      <c r="E55" s="146">
        <v>26856</v>
      </c>
      <c r="F55" s="84">
        <v>0</v>
      </c>
      <c r="G55" s="85">
        <v>-5349</v>
      </c>
      <c r="H55" s="54" t="s">
        <v>38</v>
      </c>
    </row>
    <row r="56" spans="1:8" x14ac:dyDescent="0.2">
      <c r="A56" s="47" t="s">
        <v>36</v>
      </c>
      <c r="B56" s="48"/>
      <c r="C56" s="62" t="s">
        <v>37</v>
      </c>
      <c r="D56" s="63">
        <f>SUM(D50:D55)</f>
        <v>60466</v>
      </c>
      <c r="E56" s="87">
        <f>SUM(E50:E55)</f>
        <v>52000</v>
      </c>
      <c r="F56" s="87">
        <f t="shared" ref="F56:G56" si="0">SUM(F50:F55)</f>
        <v>144</v>
      </c>
      <c r="G56" s="66">
        <f t="shared" si="0"/>
        <v>-6998</v>
      </c>
      <c r="H56" s="54" t="s">
        <v>36</v>
      </c>
    </row>
    <row r="57" spans="1:8" ht="12" thickBot="1" x14ac:dyDescent="0.25">
      <c r="A57" s="88" t="s">
        <v>34</v>
      </c>
      <c r="B57" s="89"/>
      <c r="C57" s="90" t="s">
        <v>35</v>
      </c>
      <c r="D57" s="91">
        <f>(D13+D33+D43+D47+D56)</f>
        <v>635896</v>
      </c>
      <c r="E57" s="92">
        <f>(E13+E33+E43+E47+E56)</f>
        <v>305437</v>
      </c>
      <c r="F57" s="93">
        <f>(F13+F33+F43+F47+F56)</f>
        <v>144</v>
      </c>
      <c r="G57" s="94">
        <f>(G13+G33+G43+G47+G56)</f>
        <v>-51041</v>
      </c>
      <c r="H57" s="72" t="s">
        <v>34</v>
      </c>
    </row>
    <row r="58" spans="1:8" x14ac:dyDescent="0.2">
      <c r="A58" s="95"/>
      <c r="B58" s="96"/>
      <c r="C58" s="97"/>
      <c r="D58" s="97"/>
      <c r="E58" s="97"/>
      <c r="F58" s="97"/>
      <c r="G58" s="97"/>
      <c r="H58" s="27"/>
    </row>
    <row r="59" spans="1:8" x14ac:dyDescent="0.2">
      <c r="A59" s="95"/>
      <c r="B59" s="96"/>
      <c r="C59" s="97"/>
      <c r="D59" s="97"/>
      <c r="E59" s="97"/>
      <c r="F59" s="97"/>
      <c r="G59" s="97"/>
      <c r="H59" s="27"/>
    </row>
    <row r="60" spans="1:8" x14ac:dyDescent="0.2">
      <c r="A60" s="95"/>
      <c r="B60" s="96"/>
      <c r="C60" s="97"/>
      <c r="D60" s="97"/>
      <c r="E60" s="97"/>
      <c r="F60" s="97"/>
      <c r="G60" s="97"/>
      <c r="H60" s="27"/>
    </row>
    <row r="61" spans="1:8" x14ac:dyDescent="0.2">
      <c r="A61" s="98"/>
      <c r="B61" s="152"/>
      <c r="C61" s="153"/>
      <c r="D61" s="153"/>
      <c r="E61" s="153"/>
      <c r="F61" s="153"/>
      <c r="G61" s="153"/>
      <c r="H61" s="99"/>
    </row>
    <row r="62" spans="1:8" x14ac:dyDescent="0.2">
      <c r="A62" s="21"/>
      <c r="B62" s="21"/>
      <c r="C62" s="21"/>
      <c r="D62" s="21"/>
      <c r="E62" s="21"/>
      <c r="F62" s="21"/>
      <c r="G62" s="21"/>
      <c r="H62" s="23" t="s">
        <v>0</v>
      </c>
    </row>
  </sheetData>
  <mergeCells count="3">
    <mergeCell ref="B61:G61"/>
    <mergeCell ref="A2:H2"/>
    <mergeCell ref="A3:H3"/>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zoomScaleNormal="100" zoomScaleSheetLayoutView="100" workbookViewId="0"/>
  </sheetViews>
  <sheetFormatPr defaultRowHeight="11.25" x14ac:dyDescent="0.2"/>
  <cols>
    <col min="1" max="1" width="6.42578125" style="100" customWidth="1"/>
    <col min="2" max="2" width="5.7109375" style="100" customWidth="1"/>
    <col min="3" max="7" width="14.42578125" style="100" customWidth="1"/>
    <col min="8" max="8" width="6.42578125" style="100" customWidth="1"/>
    <col min="9" max="16384" width="9.140625" style="100"/>
  </cols>
  <sheetData>
    <row r="1" spans="1:8" x14ac:dyDescent="0.2">
      <c r="A1" s="21" t="str">
        <f>'59'!H1</f>
        <v>Road Initials: CSXT  Year: 2015</v>
      </c>
      <c r="B1" s="21"/>
      <c r="C1" s="21"/>
      <c r="D1" s="21"/>
      <c r="E1" s="21"/>
      <c r="F1" s="21"/>
      <c r="G1" s="21"/>
      <c r="H1" s="23">
        <v>60</v>
      </c>
    </row>
    <row r="2" spans="1:8" ht="12.75" customHeight="1" x14ac:dyDescent="0.2">
      <c r="A2" s="101" t="s">
        <v>155</v>
      </c>
      <c r="B2" s="102"/>
      <c r="C2" s="102"/>
      <c r="D2" s="102"/>
      <c r="E2" s="102"/>
      <c r="F2" s="102"/>
      <c r="G2" s="102"/>
      <c r="H2" s="103"/>
    </row>
    <row r="3" spans="1:8" x14ac:dyDescent="0.2">
      <c r="A3" s="104"/>
      <c r="B3" s="105"/>
      <c r="C3" s="105"/>
      <c r="D3" s="43"/>
      <c r="E3" s="43"/>
      <c r="F3" s="43"/>
      <c r="G3" s="43"/>
      <c r="H3" s="27"/>
    </row>
    <row r="4" spans="1:8" x14ac:dyDescent="0.2">
      <c r="A4" s="25"/>
      <c r="B4" s="26"/>
      <c r="C4" s="106"/>
      <c r="D4" s="107" t="s">
        <v>154</v>
      </c>
      <c r="E4" s="108"/>
      <c r="F4" s="160" t="s">
        <v>153</v>
      </c>
      <c r="G4" s="161"/>
      <c r="H4" s="109"/>
    </row>
    <row r="5" spans="1:8" x14ac:dyDescent="0.2">
      <c r="A5" s="32" t="s">
        <v>135</v>
      </c>
      <c r="B5" s="33" t="s">
        <v>141</v>
      </c>
      <c r="C5" s="34" t="s">
        <v>152</v>
      </c>
      <c r="D5" s="30" t="s">
        <v>138</v>
      </c>
      <c r="E5" s="30" t="s">
        <v>137</v>
      </c>
      <c r="F5" s="109" t="s">
        <v>138</v>
      </c>
      <c r="G5" s="110" t="s">
        <v>137</v>
      </c>
      <c r="H5" s="38" t="s">
        <v>135</v>
      </c>
    </row>
    <row r="6" spans="1:8" x14ac:dyDescent="0.2">
      <c r="A6" s="32" t="s">
        <v>130</v>
      </c>
      <c r="B6" s="33" t="s">
        <v>134</v>
      </c>
      <c r="C6" s="34" t="s">
        <v>151</v>
      </c>
      <c r="D6" s="36"/>
      <c r="E6" s="36" t="s">
        <v>132</v>
      </c>
      <c r="F6" s="38"/>
      <c r="G6" s="111" t="s">
        <v>132</v>
      </c>
      <c r="H6" s="38" t="s">
        <v>130</v>
      </c>
    </row>
    <row r="7" spans="1:8" ht="12" thickBot="1" x14ac:dyDescent="0.25">
      <c r="A7" s="39"/>
      <c r="B7" s="40"/>
      <c r="C7" s="34" t="s">
        <v>150</v>
      </c>
      <c r="D7" s="36" t="s">
        <v>149</v>
      </c>
      <c r="E7" s="36" t="s">
        <v>148</v>
      </c>
      <c r="F7" s="38" t="s">
        <v>147</v>
      </c>
      <c r="G7" s="111" t="s">
        <v>146</v>
      </c>
      <c r="H7" s="42"/>
    </row>
    <row r="8" spans="1:8" x14ac:dyDescent="0.2">
      <c r="A8" s="25"/>
      <c r="B8" s="43"/>
      <c r="C8" s="112"/>
      <c r="D8" s="113"/>
      <c r="E8" s="113"/>
      <c r="F8" s="113"/>
      <c r="G8" s="114"/>
      <c r="H8" s="27"/>
    </row>
    <row r="9" spans="1:8" x14ac:dyDescent="0.2">
      <c r="A9" s="47" t="s">
        <v>125</v>
      </c>
      <c r="B9" s="29"/>
      <c r="C9" s="115">
        <v>275.18296361928253</v>
      </c>
      <c r="D9" s="116">
        <v>204979</v>
      </c>
      <c r="E9" s="116">
        <v>0</v>
      </c>
      <c r="F9" s="116">
        <v>75776</v>
      </c>
      <c r="G9" s="117">
        <v>0</v>
      </c>
      <c r="H9" s="54" t="s">
        <v>125</v>
      </c>
    </row>
    <row r="10" spans="1:8" x14ac:dyDescent="0.2">
      <c r="A10" s="47" t="s">
        <v>123</v>
      </c>
      <c r="B10" s="29"/>
      <c r="C10" s="118">
        <v>6598.5539653690839</v>
      </c>
      <c r="D10" s="119">
        <v>4915148</v>
      </c>
      <c r="E10" s="119">
        <v>0</v>
      </c>
      <c r="F10" s="119">
        <v>2149786</v>
      </c>
      <c r="G10" s="120">
        <v>0</v>
      </c>
      <c r="H10" s="54" t="s">
        <v>123</v>
      </c>
    </row>
    <row r="11" spans="1:8" x14ac:dyDescent="0.2">
      <c r="A11" s="47" t="s">
        <v>121</v>
      </c>
      <c r="B11" s="29"/>
      <c r="C11" s="118">
        <v>0</v>
      </c>
      <c r="D11" s="119">
        <v>0</v>
      </c>
      <c r="E11" s="119">
        <v>0</v>
      </c>
      <c r="F11" s="119">
        <v>0</v>
      </c>
      <c r="G11" s="120">
        <v>0</v>
      </c>
      <c r="H11" s="54" t="s">
        <v>121</v>
      </c>
    </row>
    <row r="12" spans="1:8" x14ac:dyDescent="0.2">
      <c r="A12" s="47" t="s">
        <v>119</v>
      </c>
      <c r="B12" s="29"/>
      <c r="C12" s="118">
        <v>664.26307101163422</v>
      </c>
      <c r="D12" s="119">
        <v>494798</v>
      </c>
      <c r="E12" s="119">
        <v>0</v>
      </c>
      <c r="F12" s="119">
        <v>218828</v>
      </c>
      <c r="G12" s="120">
        <v>0</v>
      </c>
      <c r="H12" s="54" t="s">
        <v>119</v>
      </c>
    </row>
    <row r="13" spans="1:8" x14ac:dyDescent="0.2">
      <c r="A13" s="47" t="s">
        <v>117</v>
      </c>
      <c r="B13" s="29" t="s">
        <v>40</v>
      </c>
      <c r="C13" s="121">
        <f>SUM(C9:C12)</f>
        <v>7538.0000000000009</v>
      </c>
      <c r="D13" s="122">
        <f>SUM(D9:D12)</f>
        <v>5614925</v>
      </c>
      <c r="E13" s="122">
        <f>SUM(E9:E12)</f>
        <v>0</v>
      </c>
      <c r="F13" s="122">
        <f>SUM(F9:F12)</f>
        <v>2444390</v>
      </c>
      <c r="G13" s="123">
        <f>SUM(G9:G12)</f>
        <v>0</v>
      </c>
      <c r="H13" s="54" t="s">
        <v>117</v>
      </c>
    </row>
    <row r="14" spans="1:8" x14ac:dyDescent="0.2">
      <c r="A14" s="124"/>
      <c r="B14" s="43"/>
      <c r="C14" s="67"/>
      <c r="D14" s="68"/>
      <c r="E14" s="68"/>
      <c r="F14" s="68"/>
      <c r="G14" s="80"/>
      <c r="H14" s="34"/>
    </row>
    <row r="15" spans="1:8" x14ac:dyDescent="0.2">
      <c r="A15" s="47" t="s">
        <v>114</v>
      </c>
      <c r="B15" s="29"/>
      <c r="C15" s="115">
        <v>0</v>
      </c>
      <c r="D15" s="116">
        <v>0</v>
      </c>
      <c r="E15" s="116">
        <v>0</v>
      </c>
      <c r="F15" s="116">
        <v>0</v>
      </c>
      <c r="G15" s="117">
        <v>0</v>
      </c>
      <c r="H15" s="54" t="s">
        <v>114</v>
      </c>
    </row>
    <row r="16" spans="1:8" x14ac:dyDescent="0.2">
      <c r="A16" s="47" t="s">
        <v>112</v>
      </c>
      <c r="B16" s="29"/>
      <c r="C16" s="118">
        <v>2.3309904621894577</v>
      </c>
      <c r="D16" s="119">
        <v>517</v>
      </c>
      <c r="E16" s="119">
        <v>0</v>
      </c>
      <c r="F16" s="119">
        <v>149</v>
      </c>
      <c r="G16" s="120">
        <v>0</v>
      </c>
      <c r="H16" s="54" t="s">
        <v>112</v>
      </c>
    </row>
    <row r="17" spans="1:8" x14ac:dyDescent="0.2">
      <c r="A17" s="47" t="s">
        <v>110</v>
      </c>
      <c r="B17" s="29"/>
      <c r="C17" s="118">
        <v>137.10011213589368</v>
      </c>
      <c r="D17" s="119">
        <v>30408</v>
      </c>
      <c r="E17" s="119">
        <v>0</v>
      </c>
      <c r="F17" s="119">
        <v>6135</v>
      </c>
      <c r="G17" s="120">
        <v>0</v>
      </c>
      <c r="H17" s="54" t="s">
        <v>110</v>
      </c>
    </row>
    <row r="18" spans="1:8" x14ac:dyDescent="0.2">
      <c r="A18" s="47" t="s">
        <v>108</v>
      </c>
      <c r="B18" s="29"/>
      <c r="C18" s="118">
        <v>4832.5490098239625</v>
      </c>
      <c r="D18" s="119">
        <v>1071831</v>
      </c>
      <c r="E18" s="119">
        <v>0</v>
      </c>
      <c r="F18" s="119">
        <v>267655</v>
      </c>
      <c r="G18" s="120">
        <v>0</v>
      </c>
      <c r="H18" s="54" t="s">
        <v>108</v>
      </c>
    </row>
    <row r="19" spans="1:8" x14ac:dyDescent="0.2">
      <c r="A19" s="47" t="s">
        <v>106</v>
      </c>
      <c r="B19" s="29"/>
      <c r="C19" s="118">
        <v>1704.0712536864453</v>
      </c>
      <c r="D19" s="119">
        <v>377953</v>
      </c>
      <c r="E19" s="119">
        <v>0</v>
      </c>
      <c r="F19" s="119">
        <v>124367</v>
      </c>
      <c r="G19" s="120">
        <v>0</v>
      </c>
      <c r="H19" s="54" t="s">
        <v>106</v>
      </c>
    </row>
    <row r="20" spans="1:8" x14ac:dyDescent="0.2">
      <c r="A20" s="47" t="s">
        <v>104</v>
      </c>
      <c r="B20" s="29"/>
      <c r="C20" s="118">
        <v>2243.6211523706816</v>
      </c>
      <c r="D20" s="119">
        <v>497622</v>
      </c>
      <c r="E20" s="119">
        <v>0</v>
      </c>
      <c r="F20" s="119">
        <v>165440</v>
      </c>
      <c r="G20" s="120">
        <v>0</v>
      </c>
      <c r="H20" s="54" t="s">
        <v>104</v>
      </c>
    </row>
    <row r="21" spans="1:8" x14ac:dyDescent="0.2">
      <c r="A21" s="47" t="s">
        <v>102</v>
      </c>
      <c r="B21" s="29"/>
      <c r="C21" s="118">
        <v>1369.7792675576732</v>
      </c>
      <c r="D21" s="119">
        <v>303809</v>
      </c>
      <c r="E21" s="119">
        <v>0</v>
      </c>
      <c r="F21" s="119">
        <v>94646</v>
      </c>
      <c r="G21" s="120">
        <v>0</v>
      </c>
      <c r="H21" s="54" t="s">
        <v>102</v>
      </c>
    </row>
    <row r="22" spans="1:8" x14ac:dyDescent="0.2">
      <c r="A22" s="47" t="s">
        <v>100</v>
      </c>
      <c r="B22" s="29"/>
      <c r="C22" s="118">
        <v>1356.0503198645069</v>
      </c>
      <c r="D22" s="119">
        <v>300764</v>
      </c>
      <c r="E22" s="119">
        <v>0</v>
      </c>
      <c r="F22" s="119">
        <v>107183</v>
      </c>
      <c r="G22" s="120">
        <v>0</v>
      </c>
      <c r="H22" s="54" t="s">
        <v>100</v>
      </c>
    </row>
    <row r="23" spans="1:8" x14ac:dyDescent="0.2">
      <c r="A23" s="47" t="s">
        <v>98</v>
      </c>
      <c r="B23" s="29"/>
      <c r="C23" s="118">
        <v>11.001192896986995</v>
      </c>
      <c r="D23" s="119">
        <v>2440</v>
      </c>
      <c r="E23" s="119">
        <v>0</v>
      </c>
      <c r="F23" s="119">
        <v>1456</v>
      </c>
      <c r="G23" s="125">
        <v>0</v>
      </c>
      <c r="H23" s="54" t="s">
        <v>98</v>
      </c>
    </row>
    <row r="24" spans="1:8" x14ac:dyDescent="0.2">
      <c r="A24" s="47" t="s">
        <v>96</v>
      </c>
      <c r="B24" s="29"/>
      <c r="C24" s="118">
        <v>21.073596557589024</v>
      </c>
      <c r="D24" s="119">
        <v>4674</v>
      </c>
      <c r="E24" s="119">
        <v>0</v>
      </c>
      <c r="F24" s="119">
        <v>6008</v>
      </c>
      <c r="G24" s="120">
        <v>0</v>
      </c>
      <c r="H24" s="54" t="s">
        <v>96</v>
      </c>
    </row>
    <row r="25" spans="1:8" x14ac:dyDescent="0.2">
      <c r="A25" s="47" t="s">
        <v>94</v>
      </c>
      <c r="B25" s="29"/>
      <c r="C25" s="118">
        <v>53.040177557440579</v>
      </c>
      <c r="D25" s="119">
        <v>11764</v>
      </c>
      <c r="E25" s="119">
        <v>0</v>
      </c>
      <c r="F25" s="119">
        <v>4132</v>
      </c>
      <c r="G25" s="125">
        <v>0</v>
      </c>
      <c r="H25" s="54" t="s">
        <v>94</v>
      </c>
    </row>
    <row r="26" spans="1:8" x14ac:dyDescent="0.2">
      <c r="A26" s="47" t="s">
        <v>92</v>
      </c>
      <c r="B26" s="29"/>
      <c r="C26" s="118">
        <v>305.38680266050005</v>
      </c>
      <c r="D26" s="119">
        <v>67733</v>
      </c>
      <c r="E26" s="119">
        <v>0</v>
      </c>
      <c r="F26" s="119">
        <v>24130</v>
      </c>
      <c r="G26" s="120">
        <v>0</v>
      </c>
      <c r="H26" s="54" t="s">
        <v>92</v>
      </c>
    </row>
    <row r="27" spans="1:8" x14ac:dyDescent="0.2">
      <c r="A27" s="47" t="s">
        <v>90</v>
      </c>
      <c r="B27" s="29"/>
      <c r="C27" s="118">
        <v>0.11722582595150079</v>
      </c>
      <c r="D27" s="119">
        <v>26</v>
      </c>
      <c r="E27" s="119">
        <v>0</v>
      </c>
      <c r="F27" s="119">
        <v>1</v>
      </c>
      <c r="G27" s="120">
        <v>0</v>
      </c>
      <c r="H27" s="54" t="s">
        <v>90</v>
      </c>
    </row>
    <row r="28" spans="1:8" x14ac:dyDescent="0.2">
      <c r="A28" s="47" t="s">
        <v>88</v>
      </c>
      <c r="B28" s="29"/>
      <c r="C28" s="118">
        <v>347.09214458555323</v>
      </c>
      <c r="D28" s="119">
        <v>76983</v>
      </c>
      <c r="E28" s="119">
        <v>0</v>
      </c>
      <c r="F28" s="119">
        <v>24984</v>
      </c>
      <c r="G28" s="120">
        <v>0</v>
      </c>
      <c r="H28" s="54" t="s">
        <v>88</v>
      </c>
    </row>
    <row r="29" spans="1:8" x14ac:dyDescent="0.2">
      <c r="A29" s="47" t="s">
        <v>86</v>
      </c>
      <c r="B29" s="29"/>
      <c r="C29" s="118">
        <v>117.0680219550276</v>
      </c>
      <c r="D29" s="119">
        <v>25965</v>
      </c>
      <c r="E29" s="119">
        <v>0</v>
      </c>
      <c r="F29" s="119">
        <v>2294</v>
      </c>
      <c r="G29" s="120">
        <v>0</v>
      </c>
      <c r="H29" s="54" t="s">
        <v>86</v>
      </c>
    </row>
    <row r="30" spans="1:8" x14ac:dyDescent="0.2">
      <c r="A30" s="47" t="s">
        <v>84</v>
      </c>
      <c r="B30" s="29"/>
      <c r="C30" s="118">
        <v>27.958359489432937</v>
      </c>
      <c r="D30" s="119">
        <v>6201</v>
      </c>
      <c r="E30" s="119">
        <v>0</v>
      </c>
      <c r="F30" s="119">
        <v>1603</v>
      </c>
      <c r="G30" s="120">
        <v>0</v>
      </c>
      <c r="H30" s="54" t="s">
        <v>84</v>
      </c>
    </row>
    <row r="31" spans="1:8" x14ac:dyDescent="0.2">
      <c r="A31" s="47" t="s">
        <v>82</v>
      </c>
      <c r="B31" s="29"/>
      <c r="C31" s="118">
        <v>2597.7603725701656</v>
      </c>
      <c r="D31" s="119">
        <v>576168</v>
      </c>
      <c r="E31" s="119">
        <v>0</v>
      </c>
      <c r="F31" s="119">
        <v>188872</v>
      </c>
      <c r="G31" s="120">
        <v>0</v>
      </c>
      <c r="H31" s="54" t="s">
        <v>82</v>
      </c>
    </row>
    <row r="32" spans="1:8" x14ac:dyDescent="0.2">
      <c r="A32" s="47" t="s">
        <v>80</v>
      </c>
      <c r="B32" s="29"/>
      <c r="C32" s="118">
        <v>0</v>
      </c>
      <c r="D32" s="119"/>
      <c r="E32" s="119">
        <v>0</v>
      </c>
      <c r="F32" s="119">
        <v>0</v>
      </c>
      <c r="G32" s="120">
        <v>0</v>
      </c>
      <c r="H32" s="54" t="s">
        <v>80</v>
      </c>
    </row>
    <row r="33" spans="1:8" x14ac:dyDescent="0.2">
      <c r="A33" s="47" t="s">
        <v>78</v>
      </c>
      <c r="B33" s="29" t="s">
        <v>40</v>
      </c>
      <c r="C33" s="115">
        <f>SUM(C15:C32)</f>
        <v>15126</v>
      </c>
      <c r="D33" s="116">
        <f>SUM(D15:D32)</f>
        <v>3354858</v>
      </c>
      <c r="E33" s="116">
        <f>SUM(E15:E32)</f>
        <v>0</v>
      </c>
      <c r="F33" s="116">
        <f>SUM(F15:F32)</f>
        <v>1019055</v>
      </c>
      <c r="G33" s="117">
        <f>SUM(G15:G32)</f>
        <v>0</v>
      </c>
      <c r="H33" s="54" t="s">
        <v>78</v>
      </c>
    </row>
    <row r="34" spans="1:8" x14ac:dyDescent="0.2">
      <c r="A34" s="124"/>
      <c r="B34" s="43"/>
      <c r="C34" s="67"/>
      <c r="D34" s="68"/>
      <c r="E34" s="68"/>
      <c r="F34" s="68"/>
      <c r="G34" s="80"/>
      <c r="H34" s="34"/>
    </row>
    <row r="35" spans="1:8" x14ac:dyDescent="0.2">
      <c r="A35" s="124"/>
      <c r="B35" s="43"/>
      <c r="C35" s="67"/>
      <c r="D35" s="68"/>
      <c r="E35" s="68"/>
      <c r="F35" s="68"/>
      <c r="G35" s="80"/>
      <c r="H35" s="34"/>
    </row>
    <row r="36" spans="1:8" x14ac:dyDescent="0.2">
      <c r="A36" s="47" t="s">
        <v>74</v>
      </c>
      <c r="B36" s="29"/>
      <c r="C36" s="115">
        <v>0</v>
      </c>
      <c r="D36" s="116">
        <v>0</v>
      </c>
      <c r="E36" s="116">
        <v>0</v>
      </c>
      <c r="F36" s="116">
        <v>0</v>
      </c>
      <c r="G36" s="117">
        <v>0</v>
      </c>
      <c r="H36" s="54" t="s">
        <v>74</v>
      </c>
    </row>
    <row r="37" spans="1:8" x14ac:dyDescent="0.2">
      <c r="A37" s="47" t="s">
        <v>72</v>
      </c>
      <c r="B37" s="29"/>
      <c r="C37" s="118">
        <v>0</v>
      </c>
      <c r="D37" s="119">
        <v>0</v>
      </c>
      <c r="E37" s="119">
        <v>0</v>
      </c>
      <c r="F37" s="119">
        <v>0</v>
      </c>
      <c r="G37" s="120">
        <v>0</v>
      </c>
      <c r="H37" s="54" t="s">
        <v>72</v>
      </c>
    </row>
    <row r="38" spans="1:8" x14ac:dyDescent="0.2">
      <c r="A38" s="47" t="s">
        <v>70</v>
      </c>
      <c r="B38" s="29"/>
      <c r="C38" s="118">
        <v>0</v>
      </c>
      <c r="D38" s="119">
        <v>0</v>
      </c>
      <c r="E38" s="119">
        <v>0</v>
      </c>
      <c r="F38" s="119">
        <v>0</v>
      </c>
      <c r="G38" s="120">
        <v>0</v>
      </c>
      <c r="H38" s="54" t="s">
        <v>70</v>
      </c>
    </row>
    <row r="39" spans="1:8" x14ac:dyDescent="0.2">
      <c r="A39" s="47" t="s">
        <v>68</v>
      </c>
      <c r="B39" s="29"/>
      <c r="C39" s="118">
        <v>0</v>
      </c>
      <c r="D39" s="119">
        <v>0</v>
      </c>
      <c r="E39" s="119">
        <v>0</v>
      </c>
      <c r="F39" s="119">
        <v>0</v>
      </c>
      <c r="G39" s="120">
        <v>0</v>
      </c>
      <c r="H39" s="54" t="s">
        <v>68</v>
      </c>
    </row>
    <row r="40" spans="1:8" x14ac:dyDescent="0.2">
      <c r="A40" s="47" t="s">
        <v>66</v>
      </c>
      <c r="B40" s="29"/>
      <c r="C40" s="118">
        <v>0</v>
      </c>
      <c r="D40" s="119">
        <v>0</v>
      </c>
      <c r="E40" s="119">
        <v>0</v>
      </c>
      <c r="F40" s="119">
        <v>0</v>
      </c>
      <c r="G40" s="120">
        <v>0</v>
      </c>
      <c r="H40" s="54" t="s">
        <v>66</v>
      </c>
    </row>
    <row r="41" spans="1:8" x14ac:dyDescent="0.2">
      <c r="A41" s="47" t="s">
        <v>64</v>
      </c>
      <c r="B41" s="29"/>
      <c r="C41" s="118">
        <v>0</v>
      </c>
      <c r="D41" s="119">
        <v>0</v>
      </c>
      <c r="E41" s="119">
        <v>0</v>
      </c>
      <c r="F41" s="119">
        <v>0</v>
      </c>
      <c r="G41" s="120">
        <v>0</v>
      </c>
      <c r="H41" s="54" t="s">
        <v>64</v>
      </c>
    </row>
    <row r="42" spans="1:8" x14ac:dyDescent="0.2">
      <c r="A42" s="47" t="s">
        <v>62</v>
      </c>
      <c r="B42" s="29"/>
      <c r="C42" s="142">
        <v>0</v>
      </c>
      <c r="D42" s="60">
        <v>0</v>
      </c>
      <c r="E42" s="60">
        <v>0</v>
      </c>
      <c r="F42" s="60">
        <v>0</v>
      </c>
      <c r="G42" s="145">
        <v>0</v>
      </c>
      <c r="H42" s="54" t="s">
        <v>62</v>
      </c>
    </row>
    <row r="43" spans="1:8" x14ac:dyDescent="0.2">
      <c r="A43" s="47" t="s">
        <v>60</v>
      </c>
      <c r="B43" s="29" t="s">
        <v>40</v>
      </c>
      <c r="C43" s="143">
        <f>SUM(C36:C42)</f>
        <v>0</v>
      </c>
      <c r="D43" s="65">
        <f>SUM(D36:D42)</f>
        <v>0</v>
      </c>
      <c r="E43" s="65">
        <f>SUM(E36:E42)</f>
        <v>0</v>
      </c>
      <c r="F43" s="65">
        <f>SUM(F36:F42)</f>
        <v>0</v>
      </c>
      <c r="G43" s="66">
        <f>SUM(G36:G42)</f>
        <v>0</v>
      </c>
      <c r="H43" s="54" t="s">
        <v>60</v>
      </c>
    </row>
    <row r="44" spans="1:8" x14ac:dyDescent="0.2">
      <c r="A44" s="124"/>
      <c r="B44" s="43"/>
      <c r="C44" s="67"/>
      <c r="D44" s="78"/>
      <c r="E44" s="78"/>
      <c r="F44" s="78"/>
      <c r="G44" s="80"/>
      <c r="H44" s="34"/>
    </row>
    <row r="45" spans="1:8" x14ac:dyDescent="0.2">
      <c r="A45" s="47" t="s">
        <v>57</v>
      </c>
      <c r="B45" s="29"/>
      <c r="C45" s="115">
        <v>0</v>
      </c>
      <c r="D45" s="144">
        <v>1062</v>
      </c>
      <c r="E45" s="144">
        <v>0</v>
      </c>
      <c r="F45" s="144">
        <v>307</v>
      </c>
      <c r="G45" s="117">
        <v>0</v>
      </c>
      <c r="H45" s="54" t="s">
        <v>57</v>
      </c>
    </row>
    <row r="46" spans="1:8" x14ac:dyDescent="0.2">
      <c r="A46" s="47" t="s">
        <v>55</v>
      </c>
      <c r="B46" s="29"/>
      <c r="C46" s="118">
        <v>0</v>
      </c>
      <c r="D46" s="119">
        <v>0</v>
      </c>
      <c r="E46" s="119">
        <v>0</v>
      </c>
      <c r="F46" s="119">
        <v>0</v>
      </c>
      <c r="G46" s="120">
        <v>0</v>
      </c>
      <c r="H46" s="54" t="s">
        <v>55</v>
      </c>
    </row>
    <row r="47" spans="1:8" x14ac:dyDescent="0.2">
      <c r="A47" s="47" t="s">
        <v>53</v>
      </c>
      <c r="B47" s="29" t="s">
        <v>40</v>
      </c>
      <c r="C47" s="121">
        <f>SUM(C45:C46)</f>
        <v>0</v>
      </c>
      <c r="D47" s="122">
        <f t="shared" ref="D47:G47" si="0">SUM(D45:D46)</f>
        <v>1062</v>
      </c>
      <c r="E47" s="122">
        <f t="shared" si="0"/>
        <v>0</v>
      </c>
      <c r="F47" s="122">
        <f t="shared" si="0"/>
        <v>307</v>
      </c>
      <c r="G47" s="123">
        <f t="shared" si="0"/>
        <v>0</v>
      </c>
      <c r="H47" s="54" t="s">
        <v>53</v>
      </c>
    </row>
    <row r="48" spans="1:8" x14ac:dyDescent="0.2">
      <c r="A48" s="124"/>
      <c r="B48" s="43"/>
      <c r="C48" s="67"/>
      <c r="D48" s="68"/>
      <c r="E48" s="68"/>
      <c r="F48" s="68"/>
      <c r="G48" s="80"/>
      <c r="H48" s="34"/>
    </row>
    <row r="49" spans="1:8" x14ac:dyDescent="0.2">
      <c r="A49" s="124"/>
      <c r="B49" s="43"/>
      <c r="C49" s="67"/>
      <c r="D49" s="68"/>
      <c r="E49" s="68"/>
      <c r="F49" s="68"/>
      <c r="G49" s="80"/>
      <c r="H49" s="34"/>
    </row>
    <row r="50" spans="1:8" x14ac:dyDescent="0.2">
      <c r="A50" s="47" t="s">
        <v>49</v>
      </c>
      <c r="B50" s="29" t="s">
        <v>40</v>
      </c>
      <c r="C50" s="115"/>
      <c r="D50" s="116">
        <v>1823</v>
      </c>
      <c r="E50" s="116">
        <v>0</v>
      </c>
      <c r="F50" s="116">
        <v>-208</v>
      </c>
      <c r="G50" s="117">
        <v>0</v>
      </c>
      <c r="H50" s="54" t="s">
        <v>49</v>
      </c>
    </row>
    <row r="51" spans="1:8" x14ac:dyDescent="0.2">
      <c r="A51" s="47" t="s">
        <v>47</v>
      </c>
      <c r="B51" s="29" t="s">
        <v>40</v>
      </c>
      <c r="C51" s="118">
        <v>-121</v>
      </c>
      <c r="D51" s="119">
        <v>146430</v>
      </c>
      <c r="E51" s="119">
        <v>0</v>
      </c>
      <c r="F51" s="119">
        <v>77013</v>
      </c>
      <c r="G51" s="120">
        <v>0</v>
      </c>
      <c r="H51" s="54" t="s">
        <v>47</v>
      </c>
    </row>
    <row r="52" spans="1:8" x14ac:dyDescent="0.2">
      <c r="A52" s="47" t="s">
        <v>45</v>
      </c>
      <c r="B52" s="29" t="s">
        <v>40</v>
      </c>
      <c r="C52" s="118">
        <v>0</v>
      </c>
      <c r="D52" s="119">
        <v>107104</v>
      </c>
      <c r="E52" s="119">
        <v>0</v>
      </c>
      <c r="F52" s="119">
        <v>43791</v>
      </c>
      <c r="G52" s="120">
        <v>0</v>
      </c>
      <c r="H52" s="54" t="s">
        <v>45</v>
      </c>
    </row>
    <row r="53" spans="1:8" x14ac:dyDescent="0.2">
      <c r="A53" s="47" t="s">
        <v>43</v>
      </c>
      <c r="B53" s="29" t="s">
        <v>40</v>
      </c>
      <c r="C53" s="118">
        <v>0</v>
      </c>
      <c r="D53" s="119">
        <v>52160</v>
      </c>
      <c r="E53" s="119">
        <v>0</v>
      </c>
      <c r="F53" s="119">
        <v>21326</v>
      </c>
      <c r="G53" s="120">
        <v>0</v>
      </c>
      <c r="H53" s="54" t="s">
        <v>43</v>
      </c>
    </row>
    <row r="54" spans="1:8" x14ac:dyDescent="0.2">
      <c r="A54" s="47" t="s">
        <v>41</v>
      </c>
      <c r="B54" s="29" t="s">
        <v>40</v>
      </c>
      <c r="C54" s="118">
        <v>-12</v>
      </c>
      <c r="D54" s="119">
        <v>16881</v>
      </c>
      <c r="E54" s="119">
        <v>1006</v>
      </c>
      <c r="F54" s="119">
        <v>6902</v>
      </c>
      <c r="G54" s="120">
        <v>780</v>
      </c>
      <c r="H54" s="54" t="s">
        <v>41</v>
      </c>
    </row>
    <row r="55" spans="1:8" x14ac:dyDescent="0.2">
      <c r="A55" s="47" t="s">
        <v>38</v>
      </c>
      <c r="B55" s="29" t="s">
        <v>40</v>
      </c>
      <c r="C55" s="118">
        <v>-522</v>
      </c>
      <c r="D55" s="119">
        <v>571235</v>
      </c>
      <c r="E55" s="119">
        <v>0</v>
      </c>
      <c r="F55" s="119">
        <v>203863</v>
      </c>
      <c r="G55" s="120">
        <v>0</v>
      </c>
      <c r="H55" s="54" t="s">
        <v>38</v>
      </c>
    </row>
    <row r="56" spans="1:8" x14ac:dyDescent="0.2">
      <c r="A56" s="124" t="s">
        <v>36</v>
      </c>
      <c r="B56" s="28"/>
      <c r="C56" s="126">
        <f>SUM(C50:C55)</f>
        <v>-655</v>
      </c>
      <c r="D56" s="127">
        <f>SUM(D50:D55)</f>
        <v>895633</v>
      </c>
      <c r="E56" s="128">
        <f>SUM(E50:E55)</f>
        <v>1006</v>
      </c>
      <c r="F56" s="128">
        <f>SUM(F50:F55)</f>
        <v>352687</v>
      </c>
      <c r="G56" s="129">
        <f>SUM(G50:G55)</f>
        <v>780</v>
      </c>
      <c r="H56" s="34" t="s">
        <v>36</v>
      </c>
    </row>
    <row r="57" spans="1:8" ht="12" thickBot="1" x14ac:dyDescent="0.25">
      <c r="A57" s="130" t="s">
        <v>34</v>
      </c>
      <c r="B57" s="131"/>
      <c r="C57" s="132">
        <f>(C13+C33+C43+C47+C56)</f>
        <v>22009</v>
      </c>
      <c r="D57" s="133">
        <f>(D13+D33+D43+D47+D56)</f>
        <v>9866478</v>
      </c>
      <c r="E57" s="133">
        <f>(E13+E33+E43+E47+E56)</f>
        <v>1006</v>
      </c>
      <c r="F57" s="134">
        <f>(F13+F33+F43+F47+F56)</f>
        <v>3816439</v>
      </c>
      <c r="G57" s="135">
        <f>(G13+G33+G43+G47+G56)</f>
        <v>780</v>
      </c>
      <c r="H57" s="136" t="s">
        <v>34</v>
      </c>
    </row>
    <row r="58" spans="1:8" x14ac:dyDescent="0.2">
      <c r="A58" s="111"/>
      <c r="B58" s="28"/>
      <c r="C58" s="140"/>
      <c r="D58" s="141"/>
      <c r="E58" s="141"/>
      <c r="F58" s="140"/>
      <c r="G58" s="140"/>
      <c r="H58" s="34"/>
    </row>
    <row r="59" spans="1:8" x14ac:dyDescent="0.2">
      <c r="A59" s="111"/>
      <c r="B59" s="28"/>
      <c r="C59" s="140"/>
      <c r="D59" s="141"/>
      <c r="E59" s="141"/>
      <c r="F59" s="140"/>
      <c r="G59" s="140"/>
      <c r="H59" s="34"/>
    </row>
    <row r="60" spans="1:8" x14ac:dyDescent="0.2">
      <c r="A60" s="137"/>
      <c r="B60" s="96"/>
      <c r="C60" s="97"/>
      <c r="D60" s="97"/>
      <c r="E60" s="97"/>
      <c r="F60" s="97"/>
      <c r="G60" s="97"/>
      <c r="H60" s="27"/>
    </row>
    <row r="61" spans="1:8" x14ac:dyDescent="0.2">
      <c r="A61" s="138"/>
      <c r="B61" s="152"/>
      <c r="C61" s="152"/>
      <c r="D61" s="152"/>
      <c r="E61" s="152"/>
      <c r="F61" s="152"/>
      <c r="G61" s="152"/>
      <c r="H61" s="99"/>
    </row>
    <row r="62" spans="1:8" x14ac:dyDescent="0.2">
      <c r="A62" s="21" t="s">
        <v>0</v>
      </c>
      <c r="B62" s="21"/>
      <c r="C62" s="21"/>
      <c r="D62" s="21"/>
      <c r="E62" s="21"/>
      <c r="F62" s="21"/>
      <c r="G62" s="21"/>
      <c r="H62" s="21"/>
    </row>
    <row r="66" spans="3:7" x14ac:dyDescent="0.2">
      <c r="C66" s="139"/>
      <c r="D66" s="139"/>
      <c r="E66" s="139"/>
      <c r="F66" s="139"/>
      <c r="G66" s="139"/>
    </row>
    <row r="67" spans="3:7" x14ac:dyDescent="0.2">
      <c r="C67" s="139"/>
      <c r="D67" s="139"/>
      <c r="E67" s="139"/>
      <c r="F67" s="139"/>
      <c r="G67" s="139"/>
    </row>
    <row r="68" spans="3:7" x14ac:dyDescent="0.2">
      <c r="C68" s="139"/>
      <c r="D68" s="139"/>
      <c r="E68" s="139"/>
      <c r="F68" s="139"/>
      <c r="G68" s="139"/>
    </row>
    <row r="69" spans="3:7" x14ac:dyDescent="0.2">
      <c r="C69" s="139"/>
      <c r="D69" s="139"/>
      <c r="E69" s="139"/>
      <c r="F69" s="139"/>
      <c r="G69" s="139"/>
    </row>
    <row r="70" spans="3:7" x14ac:dyDescent="0.2">
      <c r="C70" s="139"/>
      <c r="D70" s="139"/>
      <c r="E70" s="139"/>
      <c r="F70" s="139"/>
      <c r="G70" s="139"/>
    </row>
    <row r="71" spans="3:7" x14ac:dyDescent="0.2">
      <c r="C71" s="139"/>
      <c r="D71" s="139"/>
      <c r="E71" s="139"/>
      <c r="F71" s="139"/>
      <c r="G71" s="139"/>
    </row>
  </sheetData>
  <mergeCells count="2">
    <mergeCell ref="F4:G4"/>
    <mergeCell ref="B61:G6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58</vt:lpstr>
      <vt:lpstr>59</vt:lpstr>
      <vt:lpstr>60</vt:lpstr>
      <vt:lpstr>'58'!Print_Area</vt:lpstr>
      <vt:lpstr>'59'!Print_Area</vt:lpstr>
      <vt:lpstr>'60'!Print_Area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2015-01-01T19:05:32Z</cp:lastPrinted>
  <dcterms:created xsi:type="dcterms:W3CDTF">2005-01-31T15:43:17Z</dcterms:created>
  <dcterms:modified xsi:type="dcterms:W3CDTF">2016-03-02T16:36:41Z</dcterms:modified>
</cp:coreProperties>
</file>